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k0filesv1\共有\30上下水道部\02経営企画課\01経営企画係\00_経営企画全般\33庶務関係\01照会・通知関係\03　振興局\経営比較分析表\R6\回答（修正後）\"/>
    </mc:Choice>
  </mc:AlternateContent>
  <xr:revisionPtr revIDLastSave="0" documentId="13_ncr:1_{7995F6AE-41FD-450C-8AA9-F5B97EF8C700}" xr6:coauthVersionLast="47" xr6:coauthVersionMax="47" xr10:uidLastSave="{00000000-0000-0000-0000-000000000000}"/>
  <workbookProtection workbookAlgorithmName="SHA-512" workbookHashValue="gfeODvGSJNKiOSFwAAW7mw2WWjcaqvH1KLl3XBsOdrqDm9doGUZ1N3OssCBLPa9nD4TnmFT24wucj5FTOduQlg==" workbookSaltValue="kbA1jc3b6jcrjY3SD5GcUQ==" workbookSpinCount="100000" lockStructure="1"/>
  <bookViews>
    <workbookView xWindow="20370" yWindow="-4995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P8" i="4"/>
  <c r="I8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<sst xmlns="http://schemas.openxmlformats.org/spreadsheetml/2006/main" count="231" uniqueCount="115">
  <si>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</si>
  <si>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</si>
  <si>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</si>
  <si>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</si>
  <si>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</si>
  <si>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</si>
  <si>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</si>
  <si>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</si>
  <si>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</si>
  <si>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</si>
  <si>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</si>
  <si>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</si>
  <si>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</si>
  <si>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</si>
  <si>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</si>
  <si>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</si>
  <si>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</si>
  <si>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</si>
  <si>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</si>
  <si>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</si>
  <si>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</si>
  <si>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</si>
  <si>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</si>
  <si>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</si>
  <si>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</si>
  <si>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</si>
  <si>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</si>
  <si>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</si>
  <si>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</si>
  <si>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</si>
  <si>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</si>
  <si>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</si>
  <si>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</si>
  <si>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</si>
  <si>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</si>
  <si>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</si>
  <si>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</si>
  <si>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</si>
  <si>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</si>
  <si>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</si>
  <si>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</si>
  <si>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</si>
  <si>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</si>
  <si>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</si>
  <si>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</si>
  <si>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</si>
  <si>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</si>
  <si>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</si>
  <si>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</si>
  <si>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</si>
  <si>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</si>
  <si>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</si>
  <si>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</si>
  <si>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</si>
  <si>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</si>
  <si>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</si>
  <si>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</si>
  <si>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</si>
  <si>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</si>
  <si>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</si>
  <si>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</si>
  <si>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</si>
  <si>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</si>
  <si>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</si>
  <si>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</si>
  <si>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</si>
  <si>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</si>
  <si>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</si>
  <si>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</si>
  <si>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</si>
  <si>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</si>
  <si>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</si>
  <si>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</si>
  <si>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</si>
  <si>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</si>
  <si>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</si>
  <si>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</si>
  <si>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</si>
  <si>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</si>
  <si>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</si>
  <si>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</si>
  <si>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</si>
  <si>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</si>
  <si>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</si>
  <si>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</si>
  <si>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</si>
  <si>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</si>
  <si>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</si>
  <si>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</si>
  <si>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</si>
  <si>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</si>
  <si>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</si>
  <si>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</si>
  <si>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</si>
  <si>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</si>
  <si>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</si>
  <si>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釧路市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</si>
  <si>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</si>
  <si>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</si>
  <si>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</si>
  <si>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</si>
  <si>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</si>
  <si>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</si>
  <si>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</si>
  <si>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</si>
  <si>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</si>
  <si>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</si>
  <si>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</si>
  <si>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</si>
  <si>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</si>
  <si>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</si>
  <si>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</si>
  <si>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平均値を上回っており、保有資産の更新が類似団体よりも進んでいない状況である。
②管渠老朽化率
　法定耐用年数を超えた管渠がないため0％となっている。
③管渠改善率
　法定耐用年数を超えた管渠がないため0％となっている。</t>
    <phoneticPr fontId="4"/>
  </si>
  <si>
    <t>①経常収支比率
　使用料収入が減少傾向にある中にあっても、100％を上回っている。
②累積欠損金比率
　累積欠損金は発生していない。
③流動比率
　平均値を下回っているが、流動負債の大半は1年以内償還予定の企業債である。
④企業債残高対事業規模比率
　平均値を上回っている。今後は企業債残高の減少により、数値の低下は続いていく見込みである。
⑤経費回収率
　平均値を下回っており100％に達していないため、費用を使用料で賄えていない状態にある。
⑥汚水処理原価
　平均値を上回っている。
⑦施設利用率
　平均値を上回っており、類似団体に比べて施設の利用状況が高い状況にある。
⑧水洗化率
　平均値を下回っているため、引き続き水洗化率向上の取組を進める。</t>
    <rPh sb="329" eb="330">
      <t>スス</t>
    </rPh>
    <phoneticPr fontId="4"/>
  </si>
  <si>
    <t>１．経営の健全性・効率性について
　経常収支は黒字を確保しているものの、引き続き経営の健全性・効率性を高めていく必要がある。
２．老朽化の状況について
　施設の老朽化は進んでいないが、保有資産の状況を適切に管理していく必要がある。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</si>
</sst>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3-492D-8C8E-D85003CCF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3-492D-8C8E-D85003CCF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48.76</c:v>
                </c:pt>
                <c:pt idx="1">
                  <c:v>44.64</c:v>
                </c:pt>
                <c:pt idx="2">
                  <c:v>46.76</c:v>
                </c:pt>
                <c:pt idx="3">
                  <c:v>49.69</c:v>
                </c:pt>
                <c:pt idx="4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C-48F6-A47F-40C83F49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45.68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C-48F6-A47F-40C83F49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83.83</c:v>
                </c:pt>
                <c:pt idx="1">
                  <c:v>84.59</c:v>
                </c:pt>
                <c:pt idx="2">
                  <c:v>84.82</c:v>
                </c:pt>
                <c:pt idx="3">
                  <c:v>84.87</c:v>
                </c:pt>
                <c:pt idx="4">
                  <c:v>85.15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3-42A3-9778-6E165914D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87.96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3-42A3-9778-6E165914D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111.49</c:v>
                </c:pt>
                <c:pt idx="1">
                  <c:v>112.68</c:v>
                </c:pt>
                <c:pt idx="2">
                  <c:v>97.98</c:v>
                </c:pt>
                <c:pt idx="3">
                  <c:v>101.67</c:v>
                </c:pt>
                <c:pt idx="4">
                  <c:v>102.13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1-46F0-8989-5403FEE9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103.34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1-46F0-8989-5403FEE9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48.74</c:v>
                </c:pt>
                <c:pt idx="1">
                  <c:v>50.58</c:v>
                </c:pt>
                <c:pt idx="2">
                  <c:v>52.22</c:v>
                </c:pt>
                <c:pt idx="3">
                  <c:v>54.29</c:v>
                </c:pt>
                <c:pt idx="4">
                  <c:v>54.95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1-460A-B1BE-AAB699F20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27.82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1-460A-B1BE-AAB699F20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7-4640-A07D-AC8FDA7C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7-4640-A07D-AC8FDA7C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F-4FD2-86FD-6679AAB82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29.74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F-4FD2-86FD-6679AAB82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45.79</c:v>
                </c:pt>
                <c:pt idx="1">
                  <c:v>62.65</c:v>
                </c:pt>
                <c:pt idx="2">
                  <c:v>8.4700000000000006</c:v>
                </c:pt>
                <c:pt idx="3">
                  <c:v>22.14</c:v>
                </c:pt>
                <c:pt idx="4">
                  <c:v>10.76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E-4638-9D8A-9456F857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E-4638-9D8A-9456F857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1474.46</c:v>
                </c:pt>
                <c:pt idx="1">
                  <c:v>1702.29</c:v>
                </c:pt>
                <c:pt idx="2">
                  <c:v>1380.5</c:v>
                </c:pt>
                <c:pt idx="3">
                  <c:v>1269.28</c:v>
                </c:pt>
                <c:pt idx="4">
                  <c:v>1139.2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9-48E0-956B-2913A623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1267.3900000000001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9-48E0-956B-2913A6232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61.35</c:v>
                </c:pt>
                <c:pt idx="1">
                  <c:v>57.46</c:v>
                </c:pt>
                <c:pt idx="2">
                  <c:v>54.31</c:v>
                </c:pt>
                <c:pt idx="3">
                  <c:v>56.83</c:v>
                </c:pt>
                <c:pt idx="4">
                  <c:v>58.76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C-4B3D-9BE5-2BDA8E7A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84.3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C-4B3D-9BE5-2BDA8E7A2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413.58</c:v>
                </c:pt>
                <c:pt idx="1">
                  <c:v>392.66</c:v>
                </c:pt>
                <c:pt idx="2">
                  <c:v>479.13</c:v>
                </c:pt>
                <c:pt idx="3">
                  <c:v>432.46</c:v>
                </c:pt>
                <c:pt idx="4">
                  <c:v>430.26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C-4362-9622-0AF78A1EE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185.47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C-4362-9622-0AF78A1EE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58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北海道　釧路市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D1</v>
      </c>
      <c r="X8" s="34"/>
      <c r="Y8" s="34"/>
      <c r="Z8" s="34"/>
      <c r="AA8" s="34"/>
      <c r="AB8" s="34"/>
      <c r="AC8" s="34"/>
      <c r="AD8" s="35" t="str">
        <f>データ!$M$6</f>
        <v>自治体職員</v>
      </c>
      <c r="AE8" s="35"/>
      <c r="AF8" s="35"/>
      <c r="AG8" s="35"/>
      <c r="AH8" s="35"/>
      <c r="AI8" s="35"/>
      <c r="AJ8" s="35"/>
      <c r="AK8" s="3"/>
      <c r="AL8" s="36">
        <f>データ!S6</f>
        <v>157519</v>
      </c>
      <c r="AM8" s="36"/>
      <c r="AN8" s="36"/>
      <c r="AO8" s="36"/>
      <c r="AP8" s="36"/>
      <c r="AQ8" s="36"/>
      <c r="AR8" s="36"/>
      <c r="AS8" s="36"/>
      <c r="AT8" s="37">
        <f>データ!T6</f>
        <v>1363.26</v>
      </c>
      <c r="AU8" s="37"/>
      <c r="AV8" s="37"/>
      <c r="AW8" s="37"/>
      <c r="AX8" s="37"/>
      <c r="AY8" s="37"/>
      <c r="AZ8" s="37"/>
      <c r="BA8" s="37"/>
      <c r="BB8" s="37">
        <f>データ!U6</f>
        <v>115.55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75.23</v>
      </c>
      <c r="J10" s="37"/>
      <c r="K10" s="37"/>
      <c r="L10" s="37"/>
      <c r="M10" s="37"/>
      <c r="N10" s="37"/>
      <c r="O10" s="37"/>
      <c r="P10" s="37">
        <f>データ!P6</f>
        <v>2.9</v>
      </c>
      <c r="Q10" s="37"/>
      <c r="R10" s="37"/>
      <c r="S10" s="37"/>
      <c r="T10" s="37"/>
      <c r="U10" s="37"/>
      <c r="V10" s="37"/>
      <c r="W10" s="37">
        <f>データ!Q6</f>
        <v>20.61</v>
      </c>
      <c r="X10" s="37"/>
      <c r="Y10" s="37"/>
      <c r="Z10" s="37"/>
      <c r="AA10" s="37"/>
      <c r="AB10" s="37"/>
      <c r="AC10" s="37"/>
      <c r="AD10" s="36">
        <f>データ!R6</f>
        <v>4389</v>
      </c>
      <c r="AE10" s="36"/>
      <c r="AF10" s="36"/>
      <c r="AG10" s="36"/>
      <c r="AH10" s="36"/>
      <c r="AI10" s="36"/>
      <c r="AJ10" s="36"/>
      <c r="AK10" s="2"/>
      <c r="AL10" s="36">
        <f>データ!V6</f>
        <v>4519</v>
      </c>
      <c r="AM10" s="36"/>
      <c r="AN10" s="36"/>
      <c r="AO10" s="36"/>
      <c r="AP10" s="36"/>
      <c r="AQ10" s="36"/>
      <c r="AR10" s="36"/>
      <c r="AS10" s="36"/>
      <c r="AT10" s="37">
        <f>データ!W6</f>
        <v>3.76</v>
      </c>
      <c r="AU10" s="37"/>
      <c r="AV10" s="37"/>
      <c r="AW10" s="37"/>
      <c r="AX10" s="37"/>
      <c r="AY10" s="37"/>
      <c r="AZ10" s="37"/>
      <c r="BA10" s="37"/>
      <c r="BB10" s="37">
        <f>データ!X6</f>
        <v>1201.8599999999999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114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4kZrNNU/kaeTZCryv1LS2kMAbu3RuKxUAIRERQbddGPQRvcKflPzpQrkYV2cie0mMRchjUzpGe6wWAWz8kAqwQ==" saltValue="esR2Jt3Ht3cQdNpg/tywb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12068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釧路市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75.23</v>
      </c>
      <c r="P6" s="20">
        <f t="shared" si="3"/>
        <v>2.9</v>
      </c>
      <c r="Q6" s="20">
        <f t="shared" si="3"/>
        <v>20.61</v>
      </c>
      <c r="R6" s="20">
        <f t="shared" si="3"/>
        <v>4389</v>
      </c>
      <c r="S6" s="20">
        <f t="shared" si="3"/>
        <v>157519</v>
      </c>
      <c r="T6" s="20">
        <f t="shared" si="3"/>
        <v>1363.26</v>
      </c>
      <c r="U6" s="20">
        <f t="shared" si="3"/>
        <v>115.55</v>
      </c>
      <c r="V6" s="20">
        <f t="shared" si="3"/>
        <v>4519</v>
      </c>
      <c r="W6" s="20">
        <f t="shared" si="3"/>
        <v>3.76</v>
      </c>
      <c r="X6" s="20">
        <f t="shared" si="3"/>
        <v>1201.8599999999999</v>
      </c>
      <c r="Y6" s="21">
        <f>IF(Y7="",NA(),Y7)</f>
        <v>111.49</v>
      </c>
      <c r="Z6" s="21">
        <f t="shared" ref="Z6:AH6" si="4">IF(Z7="",NA(),Z7)</f>
        <v>112.68</v>
      </c>
      <c r="AA6" s="21">
        <f t="shared" si="4"/>
        <v>97.98</v>
      </c>
      <c r="AB6" s="21">
        <f t="shared" si="4"/>
        <v>101.67</v>
      </c>
      <c r="AC6" s="21">
        <f t="shared" si="4"/>
        <v>102.13</v>
      </c>
      <c r="AD6" s="21">
        <f t="shared" si="4"/>
        <v>103.34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29.74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45.79</v>
      </c>
      <c r="AV6" s="21">
        <f t="shared" ref="AV6:BD6" si="6">IF(AV7="",NA(),AV7)</f>
        <v>62.65</v>
      </c>
      <c r="AW6" s="21">
        <f t="shared" si="6"/>
        <v>8.4700000000000006</v>
      </c>
      <c r="AX6" s="21">
        <f t="shared" si="6"/>
        <v>22.14</v>
      </c>
      <c r="AY6" s="21">
        <f t="shared" si="6"/>
        <v>10.76</v>
      </c>
      <c r="AZ6" s="21">
        <f t="shared" si="6"/>
        <v>53.44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1474.46</v>
      </c>
      <c r="BG6" s="21">
        <f t="shared" ref="BG6:BO6" si="7">IF(BG7="",NA(),BG7)</f>
        <v>1702.29</v>
      </c>
      <c r="BH6" s="21">
        <f t="shared" si="7"/>
        <v>1380.5</v>
      </c>
      <c r="BI6" s="21">
        <f t="shared" si="7"/>
        <v>1269.28</v>
      </c>
      <c r="BJ6" s="21">
        <f t="shared" si="7"/>
        <v>1139.2</v>
      </c>
      <c r="BK6" s="21">
        <f t="shared" si="7"/>
        <v>1267.3900000000001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61.35</v>
      </c>
      <c r="BR6" s="21">
        <f t="shared" ref="BR6:BZ6" si="8">IF(BR7="",NA(),BR7)</f>
        <v>57.46</v>
      </c>
      <c r="BS6" s="21">
        <f t="shared" si="8"/>
        <v>54.31</v>
      </c>
      <c r="BT6" s="21">
        <f t="shared" si="8"/>
        <v>56.83</v>
      </c>
      <c r="BU6" s="21">
        <f t="shared" si="8"/>
        <v>58.76</v>
      </c>
      <c r="BV6" s="21">
        <f t="shared" si="8"/>
        <v>84.3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413.58</v>
      </c>
      <c r="CC6" s="21">
        <f t="shared" ref="CC6:CK6" si="9">IF(CC7="",NA(),CC7)</f>
        <v>392.66</v>
      </c>
      <c r="CD6" s="21">
        <f t="shared" si="9"/>
        <v>479.13</v>
      </c>
      <c r="CE6" s="21">
        <f t="shared" si="9"/>
        <v>432.46</v>
      </c>
      <c r="CF6" s="21">
        <f t="shared" si="9"/>
        <v>430.26</v>
      </c>
      <c r="CG6" s="21">
        <f t="shared" si="9"/>
        <v>185.47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>
        <f>IF(CM7="",NA(),CM7)</f>
        <v>48.76</v>
      </c>
      <c r="CN6" s="21">
        <f t="shared" ref="CN6:CV6" si="10">IF(CN7="",NA(),CN7)</f>
        <v>44.64</v>
      </c>
      <c r="CO6" s="21">
        <f t="shared" si="10"/>
        <v>46.76</v>
      </c>
      <c r="CP6" s="21">
        <f t="shared" si="10"/>
        <v>49.69</v>
      </c>
      <c r="CQ6" s="21">
        <f t="shared" si="10"/>
        <v>57.61</v>
      </c>
      <c r="CR6" s="21">
        <f t="shared" si="10"/>
        <v>45.68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83.83</v>
      </c>
      <c r="CY6" s="21">
        <f t="shared" ref="CY6:DG6" si="11">IF(CY7="",NA(),CY7)</f>
        <v>84.59</v>
      </c>
      <c r="CZ6" s="21">
        <f t="shared" si="11"/>
        <v>84.82</v>
      </c>
      <c r="DA6" s="21">
        <f t="shared" si="11"/>
        <v>84.87</v>
      </c>
      <c r="DB6" s="21">
        <f t="shared" si="11"/>
        <v>85.15</v>
      </c>
      <c r="DC6" s="21">
        <f t="shared" si="11"/>
        <v>87.96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48.74</v>
      </c>
      <c r="DJ6" s="21">
        <f t="shared" ref="DJ6:DR6" si="12">IF(DJ7="",NA(),DJ7)</f>
        <v>50.58</v>
      </c>
      <c r="DK6" s="21">
        <f t="shared" si="12"/>
        <v>52.22</v>
      </c>
      <c r="DL6" s="21">
        <f t="shared" si="12"/>
        <v>54.29</v>
      </c>
      <c r="DM6" s="21">
        <f t="shared" si="12"/>
        <v>54.95</v>
      </c>
      <c r="DN6" s="21">
        <f t="shared" si="12"/>
        <v>27.82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12068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75.23</v>
      </c>
      <c r="P7" s="24">
        <v>2.9</v>
      </c>
      <c r="Q7" s="24">
        <v>20.61</v>
      </c>
      <c r="R7" s="24">
        <v>4389</v>
      </c>
      <c r="S7" s="24">
        <v>157519</v>
      </c>
      <c r="T7" s="24">
        <v>1363.26</v>
      </c>
      <c r="U7" s="24">
        <v>115.55</v>
      </c>
      <c r="V7" s="24">
        <v>4519</v>
      </c>
      <c r="W7" s="24">
        <v>3.76</v>
      </c>
      <c r="X7" s="24">
        <v>1201.8599999999999</v>
      </c>
      <c r="Y7" s="24">
        <v>111.49</v>
      </c>
      <c r="Z7" s="24">
        <v>112.68</v>
      </c>
      <c r="AA7" s="24">
        <v>97.98</v>
      </c>
      <c r="AB7" s="24">
        <v>101.67</v>
      </c>
      <c r="AC7" s="24">
        <v>102.13</v>
      </c>
      <c r="AD7" s="24">
        <v>103.34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29.74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>
        <v>45.79</v>
      </c>
      <c r="AV7" s="24">
        <v>62.65</v>
      </c>
      <c r="AW7" s="24">
        <v>8.4700000000000006</v>
      </c>
      <c r="AX7" s="24">
        <v>22.14</v>
      </c>
      <c r="AY7" s="24">
        <v>10.76</v>
      </c>
      <c r="AZ7" s="24">
        <v>53.44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>
        <v>1474.46</v>
      </c>
      <c r="BG7" s="24">
        <v>1702.29</v>
      </c>
      <c r="BH7" s="24">
        <v>1380.5</v>
      </c>
      <c r="BI7" s="24">
        <v>1269.28</v>
      </c>
      <c r="BJ7" s="24">
        <v>1139.2</v>
      </c>
      <c r="BK7" s="24">
        <v>1267.3900000000001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>
        <v>61.35</v>
      </c>
      <c r="BR7" s="24">
        <v>57.46</v>
      </c>
      <c r="BS7" s="24">
        <v>54.31</v>
      </c>
      <c r="BT7" s="24">
        <v>56.83</v>
      </c>
      <c r="BU7" s="24">
        <v>58.76</v>
      </c>
      <c r="BV7" s="24">
        <v>84.3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>
        <v>413.58</v>
      </c>
      <c r="CC7" s="24">
        <v>392.66</v>
      </c>
      <c r="CD7" s="24">
        <v>479.13</v>
      </c>
      <c r="CE7" s="24">
        <v>432.46</v>
      </c>
      <c r="CF7" s="24">
        <v>430.26</v>
      </c>
      <c r="CG7" s="24">
        <v>185.47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>
        <v>48.76</v>
      </c>
      <c r="CN7" s="24">
        <v>44.64</v>
      </c>
      <c r="CO7" s="24">
        <v>46.76</v>
      </c>
      <c r="CP7" s="24">
        <v>49.69</v>
      </c>
      <c r="CQ7" s="24">
        <v>57.61</v>
      </c>
      <c r="CR7" s="24">
        <v>45.68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>
        <v>83.83</v>
      </c>
      <c r="CY7" s="24">
        <v>84.59</v>
      </c>
      <c r="CZ7" s="24">
        <v>84.82</v>
      </c>
      <c r="DA7" s="24">
        <v>84.87</v>
      </c>
      <c r="DB7" s="24">
        <v>85.15</v>
      </c>
      <c r="DC7" s="24">
        <v>87.96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>
        <v>48.74</v>
      </c>
      <c r="DJ7" s="24">
        <v>50.58</v>
      </c>
      <c r="DK7" s="24">
        <v>52.22</v>
      </c>
      <c r="DL7" s="24">
        <v>54.29</v>
      </c>
      <c r="DM7" s="24">
        <v>54.95</v>
      </c>
      <c r="DN7" s="24">
        <v>27.82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小西　雄逸</cp:lastModifiedBy>
  <dcterms:created xsi:type="dcterms:W3CDTF">2025-01-24T07:08:38Z</dcterms:created>
  <dcterms:modified xsi:type="dcterms:W3CDTF">2025-02-04T10:09:48Z</dcterms:modified>
  <cp:category/>
</cp:coreProperties>
</file>