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k0filesv1\共有\30上下水道部\30音別上下水道課\02工業用水道担当\03工業用水道担当\○決算統計関係（H17～）・経営比較分析表\〇【経営比較分析表】（H30決算～\2022(R3)年度決算　分析表\回答\"/>
    </mc:Choice>
  </mc:AlternateContent>
  <xr:revisionPtr revIDLastSave="0" documentId="13_ncr:1_{4331D50A-9A73-4B38-B620-BE03257ACE6D}" xr6:coauthVersionLast="47" xr6:coauthVersionMax="47" xr10:uidLastSave="{00000000-0000-0000-0000-000000000000}"/>
  <workbookProtection workbookAlgorithmName="SHA-512" workbookHashValue="mD0u3VqhUeP24dOxUPbMtUU2er62ccUbF6AbnTxgOmrvZc3Oa4DuTHYEaYm4L9BwUNb4LGK6KGZvQBwo3/PW7Q==" workbookSaltValue="6XsPHD/txFvwlIoyXabdXA==" workbookSpinCount="100000" lockStructure="1"/>
  <bookViews>
    <workbookView xWindow="2970" yWindow="720" windowWidth="25155" windowHeight="15330"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F12" i="5" l="1"/>
  <c r="CL12" i="5"/>
  <c r="V12" i="5"/>
  <c r="CU11" i="5"/>
  <c r="CA11" i="5"/>
  <c r="AI11" i="5"/>
  <c r="EB10" i="5"/>
  <c r="DH10" i="5"/>
  <c r="DG10" i="5"/>
  <c r="BP10" i="5"/>
  <c r="AH10" i="5"/>
  <c r="W10" i="5"/>
  <c r="F10" i="5"/>
  <c r="CX10" i="5" s="1"/>
  <c r="E10" i="5"/>
  <c r="DS10" i="5" s="1"/>
  <c r="D10" i="5"/>
  <c r="EC10" i="5" s="1"/>
  <c r="C10" i="5"/>
  <c r="CU10" i="5" s="1"/>
  <c r="B10" i="5"/>
  <c r="BB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I6" i="5"/>
  <c r="DE12" i="5" s="1"/>
  <c r="DH6" i="5"/>
  <c r="EC80" i="4"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S6" i="5"/>
  <c r="CT11" i="5" s="1"/>
  <c r="CR6" i="5"/>
  <c r="FI90" i="4" s="1"/>
  <c r="CQ6" i="5"/>
  <c r="CM12" i="5" s="1"/>
  <c r="CP6" i="5"/>
  <c r="CO6" i="5"/>
  <c r="CK12" i="5" s="1"/>
  <c r="CN6" i="5"/>
  <c r="CJ12" i="5" s="1"/>
  <c r="CM6" i="5"/>
  <c r="CI12" i="5" s="1"/>
  <c r="CL6" i="5"/>
  <c r="CM11" i="5" s="1"/>
  <c r="CK6" i="5"/>
  <c r="CL11" i="5" s="1"/>
  <c r="CJ6" i="5"/>
  <c r="KZ55" i="4" s="1"/>
  <c r="CI6" i="5"/>
  <c r="CJ11" i="5" s="1"/>
  <c r="CH6" i="5"/>
  <c r="CI11" i="5" s="1"/>
  <c r="CG6" i="5"/>
  <c r="CF6" i="5"/>
  <c r="CE6" i="5"/>
  <c r="CD6" i="5"/>
  <c r="BZ12" i="5" s="1"/>
  <c r="CC6" i="5"/>
  <c r="BY12" i="5" s="1"/>
  <c r="CB6" i="5"/>
  <c r="ER56" i="4" s="1"/>
  <c r="CA6" i="5"/>
  <c r="BZ6" i="5"/>
  <c r="BY6" i="5"/>
  <c r="BZ11" i="5" s="1"/>
  <c r="BX6" i="5"/>
  <c r="BY11" i="5" s="1"/>
  <c r="BW6" i="5"/>
  <c r="BV6" i="5"/>
  <c r="BU6" i="5"/>
  <c r="BQ12" i="5" s="1"/>
  <c r="BT6" i="5"/>
  <c r="BP12" i="5" s="1"/>
  <c r="BS6" i="5"/>
  <c r="BO12" i="5" s="1"/>
  <c r="BR6" i="5"/>
  <c r="BN12" i="5" s="1"/>
  <c r="BQ6" i="5"/>
  <c r="BM12" i="5" s="1"/>
  <c r="BP6" i="5"/>
  <c r="CZ55" i="4" s="1"/>
  <c r="BO6" i="5"/>
  <c r="BP11" i="5" s="1"/>
  <c r="BN6" i="5"/>
  <c r="BO11" i="5" s="1"/>
  <c r="BM6" i="5"/>
  <c r="BN11" i="5" s="1"/>
  <c r="BL6" i="5"/>
  <c r="X55" i="4" s="1"/>
  <c r="BK6" i="5"/>
  <c r="CF90" i="4" s="1"/>
  <c r="BJ6" i="5"/>
  <c r="BF12" i="5" s="1"/>
  <c r="BI6" i="5"/>
  <c r="BE12" i="5" s="1"/>
  <c r="BH6" i="5"/>
  <c r="PT33" i="4" s="1"/>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KZ32" i="4" s="1"/>
  <c r="AQ6" i="5"/>
  <c r="AR11" i="5" s="1"/>
  <c r="AP6" i="5"/>
  <c r="AQ11" i="5" s="1"/>
  <c r="AO6" i="5"/>
  <c r="AD90" i="4" s="1"/>
  <c r="AN6" i="5"/>
  <c r="HT33" i="4" s="1"/>
  <c r="AM6" i="5"/>
  <c r="AL6" i="5"/>
  <c r="AH12" i="5" s="1"/>
  <c r="AK6" i="5"/>
  <c r="AG12" i="5" s="1"/>
  <c r="AJ6" i="5"/>
  <c r="ER33" i="4" s="1"/>
  <c r="AI6" i="5"/>
  <c r="AH6" i="5"/>
  <c r="AG6" i="5"/>
  <c r="AH11" i="5" s="1"/>
  <c r="AF6" i="5"/>
  <c r="AG11" i="5" s="1"/>
  <c r="AE6" i="5"/>
  <c r="AD6" i="5"/>
  <c r="AC6" i="5"/>
  <c r="Y12" i="5" s="1"/>
  <c r="AB6" i="5"/>
  <c r="X12" i="5" s="1"/>
  <c r="AA6" i="5"/>
  <c r="W12" i="5" s="1"/>
  <c r="Z6" i="5"/>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EH90" i="4"/>
  <c r="DG90" i="4"/>
  <c r="C90" i="4"/>
  <c r="PZ81" i="4"/>
  <c r="OY81" i="4"/>
  <c r="JN81" i="4"/>
  <c r="IM81" i="4"/>
  <c r="HL81" i="4"/>
  <c r="EC81" i="4"/>
  <c r="AZ81" i="4"/>
  <c r="RA80" i="4"/>
  <c r="PZ80" i="4"/>
  <c r="NX80" i="4"/>
  <c r="MW80" i="4"/>
  <c r="JN80" i="4"/>
  <c r="DB80" i="4"/>
  <c r="CA80" i="4"/>
  <c r="AZ80" i="4"/>
  <c r="OY79" i="4"/>
  <c r="IM79" i="4"/>
  <c r="DB79" i="4"/>
  <c r="CA79" i="4"/>
  <c r="AZ79" i="4"/>
  <c r="RH56" i="4"/>
  <c r="OF56" i="4"/>
  <c r="LT56" i="4"/>
  <c r="GF56" i="4"/>
  <c r="FL56" i="4"/>
  <c r="CZ56" i="4"/>
  <c r="AR56" i="4"/>
  <c r="RH55" i="4"/>
  <c r="QN55" i="4"/>
  <c r="OZ55" i="4"/>
  <c r="MN55" i="4"/>
  <c r="LT55" i="4"/>
  <c r="KF55" i="4"/>
  <c r="JL55" i="4"/>
  <c r="GZ55" i="4"/>
  <c r="GF55" i="4"/>
  <c r="BL55" i="4"/>
  <c r="AR55" i="4"/>
  <c r="RH54" i="4"/>
  <c r="QN54" i="4"/>
  <c r="PT54" i="4"/>
  <c r="OZ54" i="4"/>
  <c r="OF54" i="4"/>
  <c r="KZ54" i="4"/>
  <c r="KF54" i="4"/>
  <c r="JL54" i="4"/>
  <c r="GZ54" i="4"/>
  <c r="GF54" i="4"/>
  <c r="FL54" i="4"/>
  <c r="CF54" i="4"/>
  <c r="BL54" i="4"/>
  <c r="RH33" i="4"/>
  <c r="QN33" i="4"/>
  <c r="OF33" i="4"/>
  <c r="LT33" i="4"/>
  <c r="KZ33" i="4"/>
  <c r="GF33" i="4"/>
  <c r="AR33" i="4"/>
  <c r="X33" i="4"/>
  <c r="OZ32" i="4"/>
  <c r="OF32" i="4"/>
  <c r="MN32" i="4"/>
  <c r="KF32" i="4"/>
  <c r="JL32" i="4"/>
  <c r="GZ32" i="4"/>
  <c r="BL32" i="4"/>
  <c r="QN31" i="4"/>
  <c r="PT31" i="4"/>
  <c r="KZ31" i="4"/>
  <c r="GZ31" i="4"/>
  <c r="GF31" i="4"/>
  <c r="CF31" i="4"/>
  <c r="BL31" i="4"/>
  <c r="AR31" i="4"/>
  <c r="LZ10" i="4"/>
  <c r="IT10" i="4"/>
  <c r="FN10" i="4"/>
  <c r="CH10" i="4"/>
  <c r="B10" i="4"/>
  <c r="PF8" i="4"/>
  <c r="LZ8" i="4"/>
  <c r="IT8" i="4"/>
  <c r="FN8" i="4"/>
  <c r="CH8" i="4"/>
  <c r="B8" i="4"/>
  <c r="B5" i="4"/>
  <c r="MN31" i="4" l="1"/>
  <c r="FL32" i="4"/>
  <c r="AR10" i="5"/>
  <c r="BY10" i="5"/>
  <c r="AF12" i="5"/>
  <c r="JL31" i="4"/>
  <c r="RH31" i="4"/>
  <c r="GF32" i="4"/>
  <c r="LT32" i="4"/>
  <c r="QN32" i="4"/>
  <c r="CZ33" i="4"/>
  <c r="AR54" i="4"/>
  <c r="OF55" i="4"/>
  <c r="X56" i="4"/>
  <c r="QN56" i="4"/>
  <c r="NX79" i="4"/>
  <c r="Y81" i="4"/>
  <c r="X10" i="5"/>
  <c r="BF10" i="5"/>
  <c r="BZ10" i="5"/>
  <c r="DQ10" i="5"/>
  <c r="AS11" i="5"/>
  <c r="DI11" i="5"/>
  <c r="MW79" i="4"/>
  <c r="OF31" i="4"/>
  <c r="FL31" i="4"/>
  <c r="KF31" i="4"/>
  <c r="OZ31" i="4"/>
  <c r="AR32" i="4"/>
  <c r="RH32" i="4"/>
  <c r="FL33" i="4"/>
  <c r="MN54" i="4"/>
  <c r="FL55" i="4"/>
  <c r="KZ56" i="4"/>
  <c r="HL79" i="4"/>
  <c r="IM80" i="4"/>
  <c r="OY80" i="4"/>
  <c r="AG10" i="5"/>
  <c r="BO10" i="5"/>
  <c r="CJ10" i="5"/>
  <c r="DR10" i="5"/>
  <c r="AJ11" i="5"/>
  <c r="HT32" i="4"/>
  <c r="AI12" i="5"/>
  <c r="GZ33" i="4"/>
  <c r="BX11" i="5"/>
  <c r="ER55" i="4"/>
  <c r="CB11" i="5"/>
  <c r="HT55" i="4"/>
  <c r="CV11" i="5"/>
  <c r="PT55" i="4"/>
  <c r="CV12" i="5"/>
  <c r="PT56" i="4"/>
  <c r="DH12" i="5"/>
  <c r="DB81" i="4"/>
  <c r="DQ11" i="5"/>
  <c r="HL80" i="4"/>
  <c r="EB12" i="5"/>
  <c r="NX81" i="4"/>
  <c r="CF33" i="4"/>
  <c r="JL33" i="4"/>
  <c r="MN33" i="4"/>
  <c r="CF56" i="4"/>
  <c r="JL56" i="4"/>
  <c r="MN56" i="4"/>
  <c r="RA79" i="4"/>
  <c r="GK81" i="4"/>
  <c r="KO81" i="4"/>
  <c r="CT10" i="5"/>
  <c r="Y11" i="5"/>
  <c r="BM11" i="5"/>
  <c r="AF11" i="5"/>
  <c r="ER32" i="4"/>
  <c r="BD11" i="5"/>
  <c r="PT32" i="4"/>
  <c r="GZ56" i="4"/>
  <c r="CA12" i="5"/>
  <c r="CU12" i="5"/>
  <c r="OZ56" i="4"/>
  <c r="HT56" i="4"/>
  <c r="CB12" i="5"/>
  <c r="CF32" i="4"/>
  <c r="KF33" i="4"/>
  <c r="CF55" i="4"/>
  <c r="KF56" i="4"/>
  <c r="Y80" i="4"/>
  <c r="BQ11" i="5"/>
  <c r="BD12" i="5"/>
  <c r="BC12" i="5"/>
  <c r="OZ33" i="4"/>
  <c r="BL33" i="4"/>
  <c r="BL56" i="4"/>
  <c r="DE10" i="5"/>
  <c r="BM10" i="5"/>
  <c r="U10" i="5"/>
  <c r="EA10" i="5"/>
  <c r="CI10" i="5"/>
  <c r="AQ10" i="5"/>
  <c r="DP10" i="5"/>
  <c r="BX10" i="5"/>
  <c r="AF10" i="5"/>
  <c r="GK79" i="4"/>
  <c r="ER54" i="4"/>
  <c r="ER31" i="4"/>
  <c r="Y79" i="4"/>
  <c r="X54" i="4"/>
  <c r="X31" i="4"/>
  <c r="DI10" i="5"/>
  <c r="BQ10" i="5"/>
  <c r="Y10" i="5"/>
  <c r="CZ54" i="4"/>
  <c r="CZ31" i="4"/>
  <c r="EE10" i="5"/>
  <c r="CM10" i="5"/>
  <c r="AU10" i="5"/>
  <c r="DT10" i="5"/>
  <c r="CB10" i="5"/>
  <c r="AJ10" i="5"/>
  <c r="KO79" i="4"/>
  <c r="HT54" i="4"/>
  <c r="HT31" i="4"/>
  <c r="EC79" i="4"/>
  <c r="U11" i="5"/>
  <c r="CK11" i="5"/>
  <c r="AJ12" i="5"/>
  <c r="BX12" i="5"/>
  <c r="JN79" i="4"/>
  <c r="GK80" i="4"/>
  <c r="KO80" i="4"/>
  <c r="CA81" i="4"/>
  <c r="MW81" i="4"/>
  <c r="RA81" i="4"/>
  <c r="LT31" i="4"/>
  <c r="LT54" i="4"/>
  <c r="PZ79" i="4"/>
  <c r="V10" i="5"/>
  <c r="AT10" i="5"/>
  <c r="BD10" i="5"/>
  <c r="BN10" i="5"/>
  <c r="CL10" i="5"/>
  <c r="CV10" i="5"/>
  <c r="DF10" i="5"/>
  <c r="ED10" i="5"/>
  <c r="BE10" i="5"/>
  <c r="CW10" i="5"/>
  <c r="AI10" i="5"/>
  <c r="AS10" i="5"/>
  <c r="BC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<sst xmlns="http://schemas.openxmlformats.org/spreadsheetml/2006/main" count="262" uniqueCount="107">
  <si>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</si>
  <si>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</si>
  <si>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</si>
  <si>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</si>
  <si>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</si>
  <si>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</si>
  <si>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</si>
  <si>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</si>
  <si>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</si>
  <si>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</si>
  <si>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</si>
  <si>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</si>
  <si>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</si>
  <si>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</si>
  <si>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</si>
  <si>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</si>
  <si>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</si>
  <si>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</si>
  <si>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</si>
  <si>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</si>
  <si>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</si>
  <si>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</si>
  <si>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</si>
  <si>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</si>
  <si>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</si>
  <si>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</si>
  <si>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</si>
  <si>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</si>
  <si>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</si>
  <si>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</si>
  <si>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</si>
  <si>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</si>
  <si>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</si>
  <si>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</si>
  <si>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</si>
  <si>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</si>
  <si>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</si>
  <si>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</si>
  <si>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</si>
  <si>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</si>
  <si>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</si>
  <si>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</si>
  <si>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</si>
  <si>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</si>
  <si>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</si>
  <si>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</si>
  <si>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</si>
  <si>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</si>
  <si>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</si>
  <si>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</si>
  <si>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</si>
  <si>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</si>
  <si>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</si>
  <si>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</si>
  <si>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</si>
  <si>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</si>
  <si>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</si>
  <si>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</si>
  <si>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</si>
  <si>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</si>
  <si>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</si>
  <si>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</si>
  <si>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</si>
  <si>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</si>
  <si>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</si>
  <si>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</si>
  <si>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</si>
  <si>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</si>
  <si>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</si>
  <si>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</si>
  <si>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</si>
  <si>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</si>
  <si>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</si>
  <si>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</si>
  <si>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</si>
  <si>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</si>
  <si>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</si>
  <si>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</si>
  <si>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</si>
  <si>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</si>
  <si>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</si>
  <si>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</si>
  <si>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</si>
  <si>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</si>
  <si>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</si>
  <si>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</si>
  <si>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</si>
  <si>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</si>
  <si>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012068</t>
  </si>
  <si>
    <t>46</t>
  </si>
  <si>
    <t>02</t>
  </si>
  <si>
    <t>0</t>
  </si>
  <si>
    <t>000</t>
  </si>
  <si>
    <t>北海道　釧路市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</si>
  <si>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</si>
  <si>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</si>
  <si>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</si>
  <si>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</si>
  <si>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</si>
  <si>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</si>
  <si>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</si>
  <si>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</si>
  <si>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</si>
  <si>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</si>
  <si>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①有形固定資産減価償却率
　平均値を上回っており、保有資産の更新が類似団体よりも進んでいない状況にある。
②管路経年化率
　事業開始当初に整備された管路が法定耐用年数を経過しており、平均値を上回っている。
③管路更新率
　近年管路の更新を実施していないため0％となっている。
</t>
    <rPh sb="1" eb="7">
      <t>ユウケイコテイシサン</t>
    </rPh>
    <rPh sb="7" eb="9">
      <t>ゲンカ</t>
    </rPh>
    <rPh sb="9" eb="11">
      <t>ショウキャク</t>
    </rPh>
    <rPh sb="11" eb="12">
      <t>リツ</t>
    </rPh>
    <rPh sb="14" eb="17">
      <t>ヘイキンチ</t>
    </rPh>
    <rPh sb="18" eb="20">
      <t>ウワマワ</t>
    </rPh>
    <rPh sb="25" eb="27">
      <t>ホユウ</t>
    </rPh>
    <rPh sb="27" eb="29">
      <t>シサン</t>
    </rPh>
    <rPh sb="30" eb="32">
      <t>コウシン</t>
    </rPh>
    <rPh sb="33" eb="35">
      <t>ルイジ</t>
    </rPh>
    <rPh sb="35" eb="37">
      <t>ダンタイ</t>
    </rPh>
    <rPh sb="40" eb="41">
      <t>スス</t>
    </rPh>
    <rPh sb="46" eb="48">
      <t>ジョウキョウ</t>
    </rPh>
    <rPh sb="54" eb="56">
      <t>カンロ</t>
    </rPh>
    <rPh sb="56" eb="59">
      <t>ケイネンカ</t>
    </rPh>
    <rPh sb="59" eb="60">
      <t>リツ</t>
    </rPh>
    <rPh sb="62" eb="64">
      <t>ジギョウ</t>
    </rPh>
    <rPh sb="64" eb="66">
      <t>カイシ</t>
    </rPh>
    <rPh sb="66" eb="68">
      <t>トウショ</t>
    </rPh>
    <rPh sb="69" eb="71">
      <t>セイビ</t>
    </rPh>
    <rPh sb="74" eb="76">
      <t>カンロ</t>
    </rPh>
    <rPh sb="77" eb="79">
      <t>ホウテイ</t>
    </rPh>
    <rPh sb="79" eb="81">
      <t>タイヨウ</t>
    </rPh>
    <rPh sb="81" eb="83">
      <t>ネンスウ</t>
    </rPh>
    <rPh sb="84" eb="86">
      <t>ケイカ</t>
    </rPh>
    <rPh sb="91" eb="94">
      <t>ヘイキンチ</t>
    </rPh>
    <rPh sb="95" eb="97">
      <t>ウワマワ</t>
    </rPh>
    <rPh sb="104" eb="106">
      <t>カンロ</t>
    </rPh>
    <rPh sb="106" eb="108">
      <t>コウシン</t>
    </rPh>
    <rPh sb="108" eb="109">
      <t>リツ</t>
    </rPh>
    <rPh sb="111" eb="113">
      <t>キンネン</t>
    </rPh>
    <rPh sb="113" eb="115">
      <t>カンロ</t>
    </rPh>
    <rPh sb="116" eb="118">
      <t>コウシン</t>
    </rPh>
    <rPh sb="119" eb="121">
      <t>ジッシ</t>
    </rPh>
    <phoneticPr fontId="5"/>
  </si>
  <si>
    <r>
      <t>①経常収支比率
　100％を上回っており経常収支が黒字であることを表している。
②累積欠損金比率
　累積欠損金は発生していない。
③流動比率
　平均値及び100％を上回っており、短期的な債務に対する支払い能力があると言える。
④企業債残高対給水収益比率
　前年度と比べ減少し平均値を下回っている。今後は老朽化した施設設備の更新等により上昇する見込みとなっている。
⑤料金回収率
　前年度を下回っているが、平均値及び100％を上回っており給水に係る費用は給水収益で賄えている。</t>
    </r>
    <r>
      <rPr>
        <sz val="11"/>
        <color theme="1"/>
        <rFont val="ＭＳ ゴシック"/>
        <family val="3"/>
        <charset val="128"/>
      </rPr>
      <t xml:space="preserve">
⑥給水原価
　平均値を下回っている。類似団体と比べて低い値となっている。
⑦施設利用率
　平均値を下回っている。施設更新時にダウンサイジング等を検討する必要がある。
⑧契約率
　58％程度と、類似団体と比較し低い値となっている。
</t>
    </r>
    <rPh sb="1" eb="3">
      <t>ケイジョウ</t>
    </rPh>
    <rPh sb="3" eb="5">
      <t>シュウシ</t>
    </rPh>
    <rPh sb="5" eb="7">
      <t>ヒリツ</t>
    </rPh>
    <rPh sb="14" eb="16">
      <t>ウワマワ</t>
    </rPh>
    <rPh sb="20" eb="22">
      <t>ケイジョウ</t>
    </rPh>
    <rPh sb="22" eb="24">
      <t>シュウシ</t>
    </rPh>
    <rPh sb="25" eb="27">
      <t>クロジ</t>
    </rPh>
    <rPh sb="33" eb="34">
      <t>アラワ</t>
    </rPh>
    <rPh sb="41" eb="43">
      <t>ルイセキ</t>
    </rPh>
    <rPh sb="43" eb="45">
      <t>ケッソン</t>
    </rPh>
    <rPh sb="45" eb="46">
      <t>キン</t>
    </rPh>
    <rPh sb="46" eb="48">
      <t>ヒリツ</t>
    </rPh>
    <rPh sb="50" eb="52">
      <t>ルイセキ</t>
    </rPh>
    <rPh sb="52" eb="54">
      <t>ケッソン</t>
    </rPh>
    <rPh sb="54" eb="55">
      <t>キン</t>
    </rPh>
    <rPh sb="56" eb="58">
      <t>ハッセイ</t>
    </rPh>
    <rPh sb="66" eb="70">
      <t>リュウドウヒリツ</t>
    </rPh>
    <rPh sb="72" eb="75">
      <t>ヘイキンチ</t>
    </rPh>
    <rPh sb="75" eb="76">
      <t>オヨ</t>
    </rPh>
    <rPh sb="82" eb="84">
      <t>ウワマワ</t>
    </rPh>
    <rPh sb="89" eb="92">
      <t>タンキテキ</t>
    </rPh>
    <rPh sb="93" eb="95">
      <t>サイム</t>
    </rPh>
    <rPh sb="96" eb="97">
      <t>タイ</t>
    </rPh>
    <rPh sb="99" eb="101">
      <t>シハラ</t>
    </rPh>
    <rPh sb="102" eb="104">
      <t>ノウリョク</t>
    </rPh>
    <rPh sb="108" eb="109">
      <t>イ</t>
    </rPh>
    <rPh sb="114" eb="116">
      <t>キギョウ</t>
    </rPh>
    <rPh sb="116" eb="117">
      <t>サイ</t>
    </rPh>
    <rPh sb="117" eb="119">
      <t>ザンダカ</t>
    </rPh>
    <rPh sb="119" eb="120">
      <t>タイ</t>
    </rPh>
    <rPh sb="120" eb="122">
      <t>キュウスイ</t>
    </rPh>
    <rPh sb="122" eb="124">
      <t>シュウエキ</t>
    </rPh>
    <rPh sb="124" eb="126">
      <t>ヒリツ</t>
    </rPh>
    <rPh sb="128" eb="131">
      <t>ゼンネンド</t>
    </rPh>
    <rPh sb="132" eb="133">
      <t>クラ</t>
    </rPh>
    <rPh sb="134" eb="136">
      <t>ゲンショウ</t>
    </rPh>
    <rPh sb="137" eb="140">
      <t>ヘイキンチ</t>
    </rPh>
    <rPh sb="141" eb="143">
      <t>シタマワ</t>
    </rPh>
    <rPh sb="148" eb="150">
      <t>コンゴ</t>
    </rPh>
    <rPh sb="151" eb="154">
      <t>ロウキュウカ</t>
    </rPh>
    <rPh sb="156" eb="158">
      <t>シセツ</t>
    </rPh>
    <rPh sb="158" eb="160">
      <t>セツビ</t>
    </rPh>
    <rPh sb="161" eb="163">
      <t>コウシン</t>
    </rPh>
    <rPh sb="163" eb="164">
      <t>トウ</t>
    </rPh>
    <rPh sb="167" eb="169">
      <t>ジョウショウ</t>
    </rPh>
    <rPh sb="171" eb="173">
      <t>ミコ</t>
    </rPh>
    <rPh sb="183" eb="185">
      <t>リョウキン</t>
    </rPh>
    <rPh sb="185" eb="187">
      <t>カイシュウ</t>
    </rPh>
    <rPh sb="187" eb="188">
      <t>リツ</t>
    </rPh>
    <rPh sb="202" eb="205">
      <t>ヘイキンチ</t>
    </rPh>
    <rPh sb="205" eb="206">
      <t>オヨ</t>
    </rPh>
    <rPh sb="212" eb="214">
      <t>ウワマワ</t>
    </rPh>
    <rPh sb="218" eb="220">
      <t>キュウスイ</t>
    </rPh>
    <rPh sb="221" eb="222">
      <t>カカ</t>
    </rPh>
    <rPh sb="223" eb="225">
      <t>ヒヨウ</t>
    </rPh>
    <rPh sb="226" eb="228">
      <t>キュウスイ</t>
    </rPh>
    <rPh sb="228" eb="230">
      <t>シュウエキ</t>
    </rPh>
    <rPh sb="231" eb="232">
      <t>マカナ</t>
    </rPh>
    <rPh sb="239" eb="241">
      <t>キュウスイ</t>
    </rPh>
    <rPh sb="241" eb="243">
      <t>ゲンカ</t>
    </rPh>
    <rPh sb="245" eb="248">
      <t>ヘイキンチ</t>
    </rPh>
    <rPh sb="249" eb="251">
      <t>シタマワ</t>
    </rPh>
    <rPh sb="256" eb="258">
      <t>ルイジ</t>
    </rPh>
    <rPh sb="258" eb="260">
      <t>ダンタイ</t>
    </rPh>
    <rPh sb="261" eb="262">
      <t>クラ</t>
    </rPh>
    <rPh sb="264" eb="265">
      <t>ヒク</t>
    </rPh>
    <rPh sb="266" eb="267">
      <t>アタイ</t>
    </rPh>
    <rPh sb="276" eb="278">
      <t>シセツ</t>
    </rPh>
    <rPh sb="278" eb="280">
      <t>リヨウ</t>
    </rPh>
    <rPh sb="280" eb="281">
      <t>リツ</t>
    </rPh>
    <rPh sb="283" eb="286">
      <t>ヘイキンチ</t>
    </rPh>
    <rPh sb="287" eb="289">
      <t>シタマワ</t>
    </rPh>
    <rPh sb="294" eb="296">
      <t>シセツ</t>
    </rPh>
    <rPh sb="296" eb="298">
      <t>コウシン</t>
    </rPh>
    <rPh sb="298" eb="299">
      <t>ジ</t>
    </rPh>
    <rPh sb="308" eb="309">
      <t>トウ</t>
    </rPh>
    <rPh sb="310" eb="312">
      <t>ケントウ</t>
    </rPh>
    <rPh sb="314" eb="316">
      <t>ヒツヨウ</t>
    </rPh>
    <rPh sb="322" eb="325">
      <t>ケイヤクリツ</t>
    </rPh>
    <rPh sb="330" eb="332">
      <t>テイド</t>
    </rPh>
    <rPh sb="334" eb="336">
      <t>ルイジ</t>
    </rPh>
    <rPh sb="336" eb="338">
      <t>ダンタイ</t>
    </rPh>
    <rPh sb="339" eb="341">
      <t>ヒカク</t>
    </rPh>
    <rPh sb="342" eb="343">
      <t>ヒク</t>
    </rPh>
    <rPh sb="344" eb="345">
      <t>アタイ</t>
    </rPh>
    <phoneticPr fontId="5"/>
  </si>
  <si>
    <t>1.　経営の健全性・効率性について
　経常収支比率、流動比率は100％を上回り健全な水準を維持している。今後は老朽化の進む施設設備の更新が見込まれており引き続き効果的で効率的な事業運営により長期的な健全経営に取り組む必要がある。
2.　老朽化の状況について
　有形固定資産減価償却率は平均値を上回っている。今後、施設設備の更新が課題であるが中長期の更新需要及び財政収支の見通しの検討を進め、財政状況を勘案し更新計画を策定し、計画的に更新を進めていく予定である。</t>
    <rPh sb="3" eb="5">
      <t>ケイエイ</t>
    </rPh>
    <rPh sb="6" eb="8">
      <t>ケンゼン</t>
    </rPh>
    <rPh sb="8" eb="9">
      <t>セイ</t>
    </rPh>
    <rPh sb="10" eb="13">
      <t>コウリツセイ</t>
    </rPh>
    <rPh sb="19" eb="23">
      <t>ケイジョウシュウシ</t>
    </rPh>
    <rPh sb="23" eb="25">
      <t>ヒリツ</t>
    </rPh>
    <rPh sb="26" eb="30">
      <t>リュウドウヒリツ</t>
    </rPh>
    <rPh sb="36" eb="38">
      <t>ウワマワ</t>
    </rPh>
    <rPh sb="39" eb="41">
      <t>ケンゼン</t>
    </rPh>
    <rPh sb="42" eb="44">
      <t>スイジュン</t>
    </rPh>
    <rPh sb="45" eb="47">
      <t>イジ</t>
    </rPh>
    <rPh sb="52" eb="54">
      <t>コンゴ</t>
    </rPh>
    <rPh sb="55" eb="58">
      <t>ロウキュウカ</t>
    </rPh>
    <rPh sb="59" eb="60">
      <t>スス</t>
    </rPh>
    <rPh sb="61" eb="63">
      <t>シセツ</t>
    </rPh>
    <rPh sb="63" eb="65">
      <t>セツビ</t>
    </rPh>
    <rPh sb="66" eb="68">
      <t>コウシン</t>
    </rPh>
    <rPh sb="69" eb="71">
      <t>ミコ</t>
    </rPh>
    <rPh sb="76" eb="77">
      <t>ヒ</t>
    </rPh>
    <rPh sb="78" eb="79">
      <t>ツヅ</t>
    </rPh>
    <rPh sb="80" eb="83">
      <t>コウカテキ</t>
    </rPh>
    <rPh sb="84" eb="87">
      <t>コウリツテキ</t>
    </rPh>
    <rPh sb="88" eb="90">
      <t>ジギョウ</t>
    </rPh>
    <rPh sb="90" eb="92">
      <t>ウンエイ</t>
    </rPh>
    <rPh sb="95" eb="98">
      <t>チョウキテキ</t>
    </rPh>
    <rPh sb="99" eb="101">
      <t>ケンゼン</t>
    </rPh>
    <rPh sb="101" eb="103">
      <t>ケイエイ</t>
    </rPh>
    <rPh sb="104" eb="105">
      <t>ト</t>
    </rPh>
    <rPh sb="106" eb="107">
      <t>ク</t>
    </rPh>
    <rPh sb="108" eb="110">
      <t>ヒツヨウ</t>
    </rPh>
    <rPh sb="118" eb="121">
      <t>ロウキュウカ</t>
    </rPh>
    <rPh sb="122" eb="124">
      <t>ジョウキョウ</t>
    </rPh>
    <rPh sb="130" eb="132">
      <t>ユウケイ</t>
    </rPh>
    <rPh sb="132" eb="134">
      <t>コテイ</t>
    </rPh>
    <rPh sb="134" eb="136">
      <t>シサン</t>
    </rPh>
    <rPh sb="136" eb="138">
      <t>ゲンカ</t>
    </rPh>
    <rPh sb="138" eb="140">
      <t>ショウキャク</t>
    </rPh>
    <rPh sb="140" eb="141">
      <t>リツ</t>
    </rPh>
    <rPh sb="142" eb="145">
      <t>ヘイキンチ</t>
    </rPh>
    <rPh sb="146" eb="148">
      <t>ウワマワ</t>
    </rPh>
    <rPh sb="153" eb="155">
      <t>コンゴ</t>
    </rPh>
    <rPh sb="156" eb="158">
      <t>シセツ</t>
    </rPh>
    <rPh sb="158" eb="160">
      <t>セツビ</t>
    </rPh>
    <rPh sb="161" eb="163">
      <t>コウシン</t>
    </rPh>
    <rPh sb="164" eb="166">
      <t>カダイ</t>
    </rPh>
    <rPh sb="170" eb="173">
      <t>チュウチョウキ</t>
    </rPh>
    <rPh sb="174" eb="176">
      <t>コウシン</t>
    </rPh>
    <rPh sb="176" eb="178">
      <t>ジュヨウ</t>
    </rPh>
    <rPh sb="178" eb="179">
      <t>オヨ</t>
    </rPh>
    <rPh sb="180" eb="184">
      <t>ザイセイシュウシ</t>
    </rPh>
    <rPh sb="185" eb="187">
      <t>ミトオ</t>
    </rPh>
    <rPh sb="189" eb="191">
      <t>ケントウ</t>
    </rPh>
    <rPh sb="192" eb="193">
      <t>スス</t>
    </rPh>
    <rPh sb="195" eb="197">
      <t>ザイセイ</t>
    </rPh>
    <rPh sb="197" eb="199">
      <t>ジョウキョウ</t>
    </rPh>
    <rPh sb="200" eb="202">
      <t>カンアン</t>
    </rPh>
    <rPh sb="203" eb="205">
      <t>コウシン</t>
    </rPh>
    <rPh sb="205" eb="207">
      <t>ケイカク</t>
    </rPh>
    <rPh sb="208" eb="210">
      <t>サクテイ</t>
    </rPh>
    <rPh sb="212" eb="215">
      <t>ケイカクテキ</t>
    </rPh>
    <rPh sb="216" eb="218">
      <t>コウシン</t>
    </rPh>
    <rPh sb="219" eb="220">
      <t>スス</t>
    </rPh>
    <rPh sb="224" eb="226">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</si>
</sst>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66.05</c:v>
                </c:pt>
                <c:pt idx="1">
                  <c:v>68.42</c:v>
                </c:pt>
                <c:pt idx="2">
                  <c:v>70.790000000000006</c:v>
                </c:pt>
                <c:pt idx="3">
                  <c:v>66.959999999999994</c:v>
                </c:pt>
                <c:pt idx="4">
                  <c:v>68.14</c:v>
                </c:pt>
              </c:numCache>
            </c:numRef>
          </c:val>
          <c:extLst>
            <c:ext xmlns:c16="http://schemas.microsoft.com/office/drawing/2014/chart" uri="{C3380CC4-5D6E-409C-BE32-E72D297353CC}">
              <c16:uniqueId val="{00000000-4D13-420B-B6BA-FBD5451BAE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4D13-420B-B6BA-FBD5451BAE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90-4AAF-BCDD-D846A250A77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8A90-4AAF-BCDD-D846A250A77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105.44</c:v>
                </c:pt>
                <c:pt idx="1">
                  <c:v>102.6</c:v>
                </c:pt>
                <c:pt idx="2">
                  <c:v>107.98</c:v>
                </c:pt>
                <c:pt idx="3">
                  <c:v>114.14</c:v>
                </c:pt>
                <c:pt idx="4">
                  <c:v>112</c:v>
                </c:pt>
              </c:numCache>
            </c:numRef>
          </c:val>
          <c:extLst>
            <c:ext xmlns:c16="http://schemas.microsoft.com/office/drawing/2014/chart" uri="{C3380CC4-5D6E-409C-BE32-E72D297353CC}">
              <c16:uniqueId val="{00000000-83E2-4D67-AB8B-5DECA76A6B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83E2-4D67-AB8B-5DECA76A6B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90.76</c:v>
                </c:pt>
                <c:pt idx="1">
                  <c:v>90.76</c:v>
                </c:pt>
                <c:pt idx="2">
                  <c:v>90.76</c:v>
                </c:pt>
                <c:pt idx="3">
                  <c:v>90.76</c:v>
                </c:pt>
                <c:pt idx="4">
                  <c:v>90.76</c:v>
                </c:pt>
              </c:numCache>
            </c:numRef>
          </c:val>
          <c:extLst>
            <c:ext xmlns:c16="http://schemas.microsoft.com/office/drawing/2014/chart" uri="{C3380CC4-5D6E-409C-BE32-E72D297353CC}">
              <c16:uniqueId val="{00000000-5036-4FE3-91EC-B5B515FD254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5036-4FE3-91EC-B5B515FD254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77-4710-8ED3-91A87AEF5B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DD77-4710-8ED3-91A87AEF5B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1739.19</c:v>
                </c:pt>
                <c:pt idx="1">
                  <c:v>2019.58</c:v>
                </c:pt>
                <c:pt idx="2">
                  <c:v>2031.69</c:v>
                </c:pt>
                <c:pt idx="3">
                  <c:v>1968.17</c:v>
                </c:pt>
                <c:pt idx="4">
                  <c:v>1614.51</c:v>
                </c:pt>
              </c:numCache>
            </c:numRef>
          </c:val>
          <c:extLst>
            <c:ext xmlns:c16="http://schemas.microsoft.com/office/drawing/2014/chart" uri="{C3380CC4-5D6E-409C-BE32-E72D297353CC}">
              <c16:uniqueId val="{00000000-B950-492C-844E-98C5950C97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B950-492C-844E-98C5950C97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75.08</c:v>
                </c:pt>
                <c:pt idx="1">
                  <c:v>71.89</c:v>
                </c:pt>
                <c:pt idx="2">
                  <c:v>68.45</c:v>
                </c:pt>
                <c:pt idx="3">
                  <c:v>64.44</c:v>
                </c:pt>
                <c:pt idx="4">
                  <c:v>59.97</c:v>
                </c:pt>
              </c:numCache>
            </c:numRef>
          </c:val>
          <c:extLst>
            <c:ext xmlns:c16="http://schemas.microsoft.com/office/drawing/2014/chart" uri="{C3380CC4-5D6E-409C-BE32-E72D297353CC}">
              <c16:uniqueId val="{00000000-C545-4A04-8500-37C9D331CB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C545-4A04-8500-37C9D331CB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105.91</c:v>
                </c:pt>
                <c:pt idx="1">
                  <c:v>102.81</c:v>
                </c:pt>
                <c:pt idx="2">
                  <c:v>108.66</c:v>
                </c:pt>
                <c:pt idx="3">
                  <c:v>115.06</c:v>
                </c:pt>
                <c:pt idx="4">
                  <c:v>112.5</c:v>
                </c:pt>
              </c:numCache>
            </c:numRef>
          </c:val>
          <c:extLst>
            <c:ext xmlns:c16="http://schemas.microsoft.com/office/drawing/2014/chart" uri="{C3380CC4-5D6E-409C-BE32-E72D297353CC}">
              <c16:uniqueId val="{00000000-29A8-41A3-B79E-09358B3B6C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29A8-41A3-B79E-09358B3B6C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17.940000000000001</c:v>
                </c:pt>
                <c:pt idx="1">
                  <c:v>18.48</c:v>
                </c:pt>
                <c:pt idx="2">
                  <c:v>17.48</c:v>
                </c:pt>
                <c:pt idx="3">
                  <c:v>16.510000000000002</c:v>
                </c:pt>
                <c:pt idx="4">
                  <c:v>16.89</c:v>
                </c:pt>
              </c:numCache>
            </c:numRef>
          </c:val>
          <c:extLst>
            <c:ext xmlns:c16="http://schemas.microsoft.com/office/drawing/2014/chart" uri="{C3380CC4-5D6E-409C-BE32-E72D297353CC}">
              <c16:uniqueId val="{00000000-4617-493F-AE09-CBFBF5F866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4617-493F-AE09-CBFBF5F866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29.55</c:v>
                </c:pt>
                <c:pt idx="1">
                  <c:v>29.15</c:v>
                </c:pt>
                <c:pt idx="2">
                  <c:v>28.88</c:v>
                </c:pt>
                <c:pt idx="3">
                  <c:v>26.71</c:v>
                </c:pt>
                <c:pt idx="4">
                  <c:v>25.45</c:v>
                </c:pt>
              </c:numCache>
            </c:numRef>
          </c:val>
          <c:extLst>
            <c:ext xmlns:c16="http://schemas.microsoft.com/office/drawing/2014/chart" uri="{C3380CC4-5D6E-409C-BE32-E72D297353CC}">
              <c16:uniqueId val="{00000000-A949-463A-A1B6-867B14EB45D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A949-463A-A1B6-867B14EB45D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59.34</c:v>
                </c:pt>
                <c:pt idx="1">
                  <c:v>58.65</c:v>
                </c:pt>
                <c:pt idx="2">
                  <c:v>57.77</c:v>
                </c:pt>
                <c:pt idx="3">
                  <c:v>57.64</c:v>
                </c:pt>
                <c:pt idx="4">
                  <c:v>57.66</c:v>
                </c:pt>
              </c:numCache>
            </c:numRef>
          </c:val>
          <c:extLst>
            <c:ext xmlns:c16="http://schemas.microsoft.com/office/drawing/2014/chart" uri="{C3380CC4-5D6E-409C-BE32-E72D297353CC}">
              <c16:uniqueId val="{00000000-1B24-4CBF-AD22-EA02013094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1B24-4CBF-AD22-EA02013094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GK53" zoomScaleNormal="100" workbookViewId="0">
      <selection activeCell="SM87" sqref="SM8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北海道　釧路市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4"/>
      <c r="KX6" s="54"/>
      <c r="KY6" s="54"/>
      <c r="KZ6" s="54"/>
      <c r="LA6" s="54"/>
      <c r="LB6" s="54"/>
      <c r="LC6" s="5"/>
      <c r="LD6" s="2"/>
      <c r="LE6" s="2"/>
      <c r="LF6" s="2"/>
      <c r="LG6" s="2"/>
      <c r="LH6" s="2"/>
      <c r="LI6" s="4"/>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4"/>
      <c r="SM7" s="56" t="s">
        <v>8</v>
      </c>
      <c r="SN7" s="57"/>
      <c r="SO7" s="57"/>
      <c r="SP7" s="57"/>
      <c r="SQ7" s="57"/>
      <c r="SR7" s="57"/>
      <c r="SS7" s="57"/>
      <c r="ST7" s="57"/>
      <c r="SU7" s="57"/>
      <c r="SV7" s="57"/>
      <c r="SW7" s="57"/>
      <c r="SX7" s="57"/>
      <c r="SY7" s="57"/>
      <c r="SZ7" s="58"/>
    </row>
    <row r="8" spans="1:521" ht="18.75" customHeight="1" x14ac:dyDescent="0.15">
      <c r="A8" s="7"/>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15000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3817</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4"/>
      <c r="SM8" s="65" t="s">
        <v>9</v>
      </c>
      <c r="SN8" s="66"/>
      <c r="SO8" s="67" t="s">
        <v>10</v>
      </c>
      <c r="SP8" s="67"/>
      <c r="SQ8" s="67"/>
      <c r="SR8" s="67"/>
      <c r="SS8" s="67"/>
      <c r="ST8" s="67"/>
      <c r="SU8" s="67"/>
      <c r="SV8" s="67"/>
      <c r="SW8" s="67"/>
      <c r="SX8" s="67"/>
      <c r="SY8" s="67"/>
      <c r="SZ8" s="68"/>
    </row>
    <row r="9" spans="1:521" ht="18.75" customHeight="1" x14ac:dyDescent="0.15">
      <c r="A9" s="7"/>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81" t="s">
        <v>16</v>
      </c>
      <c r="SN9" s="82"/>
      <c r="SO9" s="72" t="s">
        <v>17</v>
      </c>
      <c r="SP9" s="72"/>
      <c r="SQ9" s="72"/>
      <c r="SR9" s="72"/>
      <c r="SS9" s="72"/>
      <c r="ST9" s="72"/>
      <c r="SU9" s="72"/>
      <c r="SV9" s="72"/>
      <c r="SW9" s="72"/>
      <c r="SX9" s="72"/>
      <c r="SY9" s="72"/>
      <c r="SZ9" s="73"/>
    </row>
    <row r="10" spans="1:521" ht="18.75" customHeight="1" x14ac:dyDescent="0.15">
      <c r="A10" s="7"/>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92.4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4</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8649</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77" t="s">
        <v>18</v>
      </c>
      <c r="SN10" s="78"/>
      <c r="SO10" s="79" t="s">
        <v>19</v>
      </c>
      <c r="SP10" s="79"/>
      <c r="SQ10" s="79"/>
      <c r="SR10" s="79"/>
      <c r="SS10" s="79"/>
      <c r="ST10" s="79"/>
      <c r="SU10" s="79"/>
      <c r="SV10" s="79"/>
      <c r="SW10" s="79"/>
      <c r="SX10" s="79"/>
      <c r="SY10" s="79"/>
      <c r="SZ10" s="80"/>
    </row>
    <row r="11" spans="1:521" ht="9.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105.44</v>
      </c>
      <c r="Y32" s="121"/>
      <c r="Z32" s="121"/>
      <c r="AA32" s="121"/>
      <c r="AB32" s="121"/>
      <c r="AC32" s="121"/>
      <c r="AD32" s="121"/>
      <c r="AE32" s="121"/>
      <c r="AF32" s="121"/>
      <c r="AG32" s="121"/>
      <c r="AH32" s="121"/>
      <c r="AI32" s="121"/>
      <c r="AJ32" s="121"/>
      <c r="AK32" s="121"/>
      <c r="AL32" s="121"/>
      <c r="AM32" s="121"/>
      <c r="AN32" s="121"/>
      <c r="AO32" s="121"/>
      <c r="AP32" s="121"/>
      <c r="AQ32" s="122"/>
      <c r="AR32" s="120">
        <f>データ!U6</f>
        <v>102.6</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107.98</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114.14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112</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1739.19</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2019.58</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2031.69</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1968.17</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1614.51</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75.08</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71.89</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68.45</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64.44</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59.97</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109.1</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108.18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114.99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82.78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79.27</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75.56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68.38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66.13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649.91999999999996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680.22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786.06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771.18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815.18</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531.53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504.73</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450.91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444.01</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413.29</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105.91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102.81</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108.66</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115.06</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112.5</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17.940000000000001</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18.48</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17.48</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16.510000000000002</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16.89</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29.55</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29.15</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28.88</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26.71</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25.45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59.34</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58.65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57.77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57.64</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57.66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93.31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103.39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96.49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101.92</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33.81</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34.33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30.96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33.229999999999997</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31.6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43.85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44.05</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45.51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44.67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41.71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61.64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61.85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64.14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64.7</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66.05</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68.42</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70.790000000000006</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66.959999999999994</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68.14</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90.76</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90.76</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90.76</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90.76</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90.76</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52.15</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52.21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54.51</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55.38</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56.07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29.43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32.03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36.58</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40.880000000000003</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41.24</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0.11</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0.36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0.12</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0.31</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27UcvvVMrwq5A3TplJqYpW2wI1Z5AZpJ4g9heyJ74CxsriS8WRDzsZxVQt+a9PI0Zt+Kovu33QN7f+1Xif1bpg==" saltValue="tLRgTnpC0C0VKj1vl0yFMA=="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105.44</v>
      </c>
      <c r="U6" s="35">
        <f>U7</f>
        <v>102.6</v>
      </c>
      <c r="V6" s="35">
        <f>V7</f>
        <v>107.98</v>
      </c>
      <c r="W6" s="35">
        <f>W7</f>
        <v>114.14</v>
      </c>
      <c r="X6" s="35">
        <f t="shared" si="3"/>
        <v>112</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1739.19</v>
      </c>
      <c r="AQ6" s="35">
        <f>AQ7</f>
        <v>2019.58</v>
      </c>
      <c r="AR6" s="35">
        <f>AR7</f>
        <v>2031.69</v>
      </c>
      <c r="AS6" s="35">
        <f>AS7</f>
        <v>1968.17</v>
      </c>
      <c r="AT6" s="35">
        <f t="shared" si="3"/>
        <v>1614.51</v>
      </c>
      <c r="AU6" s="35">
        <f t="shared" si="3"/>
        <v>649.91999999999996</v>
      </c>
      <c r="AV6" s="35">
        <f t="shared" si="3"/>
        <v>680.22</v>
      </c>
      <c r="AW6" s="35">
        <f t="shared" si="3"/>
        <v>786.06</v>
      </c>
      <c r="AX6" s="35">
        <f t="shared" si="3"/>
        <v>771.18</v>
      </c>
      <c r="AY6" s="35">
        <f t="shared" si="3"/>
        <v>815.18</v>
      </c>
      <c r="AZ6" s="33" t="str">
        <f>IF(AZ7="-","【-】","【"&amp;SUBSTITUTE(TEXT(AZ7,"#,##0.00"),"-","△")&amp;"】")</f>
        <v>【462.72】</v>
      </c>
      <c r="BA6" s="35">
        <f t="shared" si="3"/>
        <v>75.08</v>
      </c>
      <c r="BB6" s="35">
        <f>BB7</f>
        <v>71.89</v>
      </c>
      <c r="BC6" s="35">
        <f>BC7</f>
        <v>68.45</v>
      </c>
      <c r="BD6" s="35">
        <f>BD7</f>
        <v>64.44</v>
      </c>
      <c r="BE6" s="35">
        <f t="shared" si="3"/>
        <v>59.97</v>
      </c>
      <c r="BF6" s="35">
        <f t="shared" si="3"/>
        <v>531.53</v>
      </c>
      <c r="BG6" s="35">
        <f t="shared" si="3"/>
        <v>504.73</v>
      </c>
      <c r="BH6" s="35">
        <f t="shared" si="3"/>
        <v>450.91</v>
      </c>
      <c r="BI6" s="35">
        <f t="shared" si="3"/>
        <v>444.01</v>
      </c>
      <c r="BJ6" s="35">
        <f t="shared" si="3"/>
        <v>413.29</v>
      </c>
      <c r="BK6" s="33" t="str">
        <f>IF(BK7="-","【-】","【"&amp;SUBSTITUTE(TEXT(BK7,"#,##0.00"),"-","△")&amp;"】")</f>
        <v>【233.92】</v>
      </c>
      <c r="BL6" s="35">
        <f t="shared" si="3"/>
        <v>105.91</v>
      </c>
      <c r="BM6" s="35">
        <f>BM7</f>
        <v>102.81</v>
      </c>
      <c r="BN6" s="35">
        <f>BN7</f>
        <v>108.66</v>
      </c>
      <c r="BO6" s="35">
        <f>BO7</f>
        <v>115.06</v>
      </c>
      <c r="BP6" s="35">
        <f t="shared" si="3"/>
        <v>112.5</v>
      </c>
      <c r="BQ6" s="35">
        <f t="shared" si="3"/>
        <v>93.31</v>
      </c>
      <c r="BR6" s="35">
        <f t="shared" si="3"/>
        <v>92.2</v>
      </c>
      <c r="BS6" s="35">
        <f t="shared" si="3"/>
        <v>103.39</v>
      </c>
      <c r="BT6" s="35">
        <f t="shared" si="3"/>
        <v>96.49</v>
      </c>
      <c r="BU6" s="35">
        <f t="shared" si="3"/>
        <v>101.92</v>
      </c>
      <c r="BV6" s="33" t="str">
        <f>IF(BV7="-","【-】","【"&amp;SUBSTITUTE(TEXT(BV7,"#,##0.00"),"-","△")&amp;"】")</f>
        <v>【112.31】</v>
      </c>
      <c r="BW6" s="35">
        <f t="shared" si="3"/>
        <v>17.940000000000001</v>
      </c>
      <c r="BX6" s="35">
        <f>BX7</f>
        <v>18.48</v>
      </c>
      <c r="BY6" s="35">
        <f>BY7</f>
        <v>17.48</v>
      </c>
      <c r="BZ6" s="35">
        <f>BZ7</f>
        <v>16.510000000000002</v>
      </c>
      <c r="CA6" s="35">
        <f t="shared" si="3"/>
        <v>16.89</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29.55</v>
      </c>
      <c r="CI6" s="35">
        <f>CI7</f>
        <v>29.15</v>
      </c>
      <c r="CJ6" s="35">
        <f>CJ7</f>
        <v>28.88</v>
      </c>
      <c r="CK6" s="35">
        <f>CK7</f>
        <v>26.71</v>
      </c>
      <c r="CL6" s="35">
        <f t="shared" si="5"/>
        <v>25.45</v>
      </c>
      <c r="CM6" s="35">
        <f t="shared" si="5"/>
        <v>43.85</v>
      </c>
      <c r="CN6" s="35">
        <f t="shared" si="5"/>
        <v>44.05</v>
      </c>
      <c r="CO6" s="35">
        <f t="shared" si="5"/>
        <v>45.51</v>
      </c>
      <c r="CP6" s="35">
        <f t="shared" si="5"/>
        <v>44.67</v>
      </c>
      <c r="CQ6" s="35">
        <f t="shared" si="5"/>
        <v>41.71</v>
      </c>
      <c r="CR6" s="33" t="str">
        <f>IF(CR7="-","【-】","【"&amp;SUBSTITUTE(TEXT(CR7,"#,##0.00"),"-","△")&amp;"】")</f>
        <v>【54.01】</v>
      </c>
      <c r="CS6" s="35">
        <f t="shared" ref="CS6:DB6" si="6">CS7</f>
        <v>59.34</v>
      </c>
      <c r="CT6" s="35">
        <f>CT7</f>
        <v>58.65</v>
      </c>
      <c r="CU6" s="35">
        <f>CU7</f>
        <v>57.77</v>
      </c>
      <c r="CV6" s="35">
        <f>CV7</f>
        <v>57.64</v>
      </c>
      <c r="CW6" s="35">
        <f t="shared" si="6"/>
        <v>57.66</v>
      </c>
      <c r="CX6" s="35">
        <f t="shared" si="6"/>
        <v>61.64</v>
      </c>
      <c r="CY6" s="35">
        <f t="shared" si="6"/>
        <v>61.85</v>
      </c>
      <c r="CZ6" s="35">
        <f t="shared" si="6"/>
        <v>64.14</v>
      </c>
      <c r="DA6" s="35">
        <f t="shared" si="6"/>
        <v>63.89</v>
      </c>
      <c r="DB6" s="35">
        <f t="shared" si="6"/>
        <v>64.7</v>
      </c>
      <c r="DC6" s="33" t="str">
        <f>IF(DC7="-","【-】","【"&amp;SUBSTITUTE(TEXT(DC7,"#,##0.00"),"-","△")&amp;"】")</f>
        <v>【76.67】</v>
      </c>
      <c r="DD6" s="35">
        <f t="shared" ref="DD6:DM6" si="7">DD7</f>
        <v>66.05</v>
      </c>
      <c r="DE6" s="35">
        <f>DE7</f>
        <v>68.42</v>
      </c>
      <c r="DF6" s="35">
        <f>DF7</f>
        <v>70.790000000000006</v>
      </c>
      <c r="DG6" s="35">
        <f>DG7</f>
        <v>66.959999999999994</v>
      </c>
      <c r="DH6" s="35">
        <f t="shared" si="7"/>
        <v>68.14</v>
      </c>
      <c r="DI6" s="35">
        <f t="shared" si="7"/>
        <v>52.15</v>
      </c>
      <c r="DJ6" s="35">
        <f t="shared" si="7"/>
        <v>52.21</v>
      </c>
      <c r="DK6" s="35">
        <f t="shared" si="7"/>
        <v>54.51</v>
      </c>
      <c r="DL6" s="35">
        <f t="shared" si="7"/>
        <v>55.38</v>
      </c>
      <c r="DM6" s="35">
        <f t="shared" si="7"/>
        <v>56.07</v>
      </c>
      <c r="DN6" s="33" t="str">
        <f>IF(DN7="-","【-】","【"&amp;SUBSTITUTE(TEXT(DN7,"#,##0.00"),"-","△")&amp;"】")</f>
        <v>【60.20】</v>
      </c>
      <c r="DO6" s="35">
        <f t="shared" ref="DO6:DX6" si="8">DO7</f>
        <v>90.76</v>
      </c>
      <c r="DP6" s="35">
        <f>DP7</f>
        <v>90.76</v>
      </c>
      <c r="DQ6" s="35">
        <f>DQ7</f>
        <v>90.76</v>
      </c>
      <c r="DR6" s="35">
        <f>DR7</f>
        <v>90.76</v>
      </c>
      <c r="DS6" s="35">
        <f t="shared" si="8"/>
        <v>90.76</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15000</v>
      </c>
      <c r="L7" s="37" t="s">
        <v>96</v>
      </c>
      <c r="M7" s="38">
        <v>1</v>
      </c>
      <c r="N7" s="38">
        <v>3817</v>
      </c>
      <c r="O7" s="39" t="s">
        <v>97</v>
      </c>
      <c r="P7" s="39">
        <v>92.4</v>
      </c>
      <c r="Q7" s="38">
        <v>4</v>
      </c>
      <c r="R7" s="38">
        <v>8649</v>
      </c>
      <c r="S7" s="37" t="s">
        <v>98</v>
      </c>
      <c r="T7" s="40">
        <v>105.44</v>
      </c>
      <c r="U7" s="40">
        <v>102.6</v>
      </c>
      <c r="V7" s="40">
        <v>107.98</v>
      </c>
      <c r="W7" s="40">
        <v>114.14</v>
      </c>
      <c r="X7" s="40">
        <v>112</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1739.19</v>
      </c>
      <c r="AQ7" s="40">
        <v>2019.58</v>
      </c>
      <c r="AR7" s="40">
        <v>2031.69</v>
      </c>
      <c r="AS7" s="40">
        <v>1968.17</v>
      </c>
      <c r="AT7" s="40">
        <v>1614.51</v>
      </c>
      <c r="AU7" s="40">
        <v>649.91999999999996</v>
      </c>
      <c r="AV7" s="40">
        <v>680.22</v>
      </c>
      <c r="AW7" s="40">
        <v>786.06</v>
      </c>
      <c r="AX7" s="40">
        <v>771.18</v>
      </c>
      <c r="AY7" s="40">
        <v>815.18</v>
      </c>
      <c r="AZ7" s="40">
        <v>462.72</v>
      </c>
      <c r="BA7" s="40">
        <v>75.08</v>
      </c>
      <c r="BB7" s="40">
        <v>71.89</v>
      </c>
      <c r="BC7" s="40">
        <v>68.45</v>
      </c>
      <c r="BD7" s="40">
        <v>64.44</v>
      </c>
      <c r="BE7" s="40">
        <v>59.97</v>
      </c>
      <c r="BF7" s="40">
        <v>531.53</v>
      </c>
      <c r="BG7" s="40">
        <v>504.73</v>
      </c>
      <c r="BH7" s="40">
        <v>450.91</v>
      </c>
      <c r="BI7" s="40">
        <v>444.01</v>
      </c>
      <c r="BJ7" s="40">
        <v>413.29</v>
      </c>
      <c r="BK7" s="40">
        <v>233.92</v>
      </c>
      <c r="BL7" s="40">
        <v>105.91</v>
      </c>
      <c r="BM7" s="40">
        <v>102.81</v>
      </c>
      <c r="BN7" s="40">
        <v>108.66</v>
      </c>
      <c r="BO7" s="40">
        <v>115.06</v>
      </c>
      <c r="BP7" s="40">
        <v>112.5</v>
      </c>
      <c r="BQ7" s="40">
        <v>93.31</v>
      </c>
      <c r="BR7" s="40">
        <v>92.2</v>
      </c>
      <c r="BS7" s="40">
        <v>103.39</v>
      </c>
      <c r="BT7" s="40">
        <v>96.49</v>
      </c>
      <c r="BU7" s="40">
        <v>101.92</v>
      </c>
      <c r="BV7" s="40">
        <v>112.31</v>
      </c>
      <c r="BW7" s="40">
        <v>17.940000000000001</v>
      </c>
      <c r="BX7" s="40">
        <v>18.48</v>
      </c>
      <c r="BY7" s="40">
        <v>17.48</v>
      </c>
      <c r="BZ7" s="40">
        <v>16.510000000000002</v>
      </c>
      <c r="CA7" s="40">
        <v>16.89</v>
      </c>
      <c r="CB7" s="40">
        <v>33.81</v>
      </c>
      <c r="CC7" s="40">
        <v>34.33</v>
      </c>
      <c r="CD7" s="40">
        <v>30.96</v>
      </c>
      <c r="CE7" s="40">
        <v>33.229999999999997</v>
      </c>
      <c r="CF7" s="40">
        <v>31.6</v>
      </c>
      <c r="CG7" s="40">
        <v>19.07</v>
      </c>
      <c r="CH7" s="40">
        <v>29.55</v>
      </c>
      <c r="CI7" s="40">
        <v>29.15</v>
      </c>
      <c r="CJ7" s="40">
        <v>28.88</v>
      </c>
      <c r="CK7" s="40">
        <v>26.71</v>
      </c>
      <c r="CL7" s="40">
        <v>25.45</v>
      </c>
      <c r="CM7" s="40">
        <v>43.85</v>
      </c>
      <c r="CN7" s="40">
        <v>44.05</v>
      </c>
      <c r="CO7" s="40">
        <v>45.51</v>
      </c>
      <c r="CP7" s="40">
        <v>44.67</v>
      </c>
      <c r="CQ7" s="40">
        <v>41.71</v>
      </c>
      <c r="CR7" s="40">
        <v>54.01</v>
      </c>
      <c r="CS7" s="40">
        <v>59.34</v>
      </c>
      <c r="CT7" s="40">
        <v>58.65</v>
      </c>
      <c r="CU7" s="40">
        <v>57.77</v>
      </c>
      <c r="CV7" s="40">
        <v>57.64</v>
      </c>
      <c r="CW7" s="40">
        <v>57.66</v>
      </c>
      <c r="CX7" s="40">
        <v>61.64</v>
      </c>
      <c r="CY7" s="40">
        <v>61.85</v>
      </c>
      <c r="CZ7" s="40">
        <v>64.14</v>
      </c>
      <c r="DA7" s="40">
        <v>63.89</v>
      </c>
      <c r="DB7" s="40">
        <v>64.7</v>
      </c>
      <c r="DC7" s="40">
        <v>76.67</v>
      </c>
      <c r="DD7" s="40">
        <v>66.05</v>
      </c>
      <c r="DE7" s="40">
        <v>68.42</v>
      </c>
      <c r="DF7" s="40">
        <v>70.790000000000006</v>
      </c>
      <c r="DG7" s="40">
        <v>66.959999999999994</v>
      </c>
      <c r="DH7" s="40">
        <v>68.14</v>
      </c>
      <c r="DI7" s="40">
        <v>52.15</v>
      </c>
      <c r="DJ7" s="40">
        <v>52.21</v>
      </c>
      <c r="DK7" s="40">
        <v>54.51</v>
      </c>
      <c r="DL7" s="40">
        <v>55.38</v>
      </c>
      <c r="DM7" s="40">
        <v>56.07</v>
      </c>
      <c r="DN7" s="40">
        <v>60.2</v>
      </c>
      <c r="DO7" s="40">
        <v>90.76</v>
      </c>
      <c r="DP7" s="40">
        <v>90.76</v>
      </c>
      <c r="DQ7" s="40">
        <v>90.76</v>
      </c>
      <c r="DR7" s="40">
        <v>90.76</v>
      </c>
      <c r="DS7" s="40">
        <v>90.76</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105.44</v>
      </c>
      <c r="V11" s="48">
        <f>IF(U6="-",NA(),U6)</f>
        <v>102.6</v>
      </c>
      <c r="W11" s="48">
        <f>IF(V6="-",NA(),V6)</f>
        <v>107.98</v>
      </c>
      <c r="X11" s="48">
        <f>IF(W6="-",NA(),W6)</f>
        <v>114.14</v>
      </c>
      <c r="Y11" s="48">
        <f>IF(X6="-",NA(),X6)</f>
        <v>112</v>
      </c>
      <c r="AE11" s="47" t="s">
        <v>23</v>
      </c>
      <c r="AF11" s="48">
        <f>IF(AE6="-",NA(),AE6)</f>
        <v>0</v>
      </c>
      <c r="AG11" s="48">
        <f>IF(AF6="-",NA(),AF6)</f>
        <v>0</v>
      </c>
      <c r="AH11" s="48">
        <f>IF(AG6="-",NA(),AG6)</f>
        <v>0</v>
      </c>
      <c r="AI11" s="48">
        <f>IF(AH6="-",NA(),AH6)</f>
        <v>0</v>
      </c>
      <c r="AJ11" s="48">
        <f>IF(AI6="-",NA(),AI6)</f>
        <v>0</v>
      </c>
      <c r="AP11" s="47" t="s">
        <v>23</v>
      </c>
      <c r="AQ11" s="48">
        <f>IF(AP6="-",NA(),AP6)</f>
        <v>1739.19</v>
      </c>
      <c r="AR11" s="48">
        <f>IF(AQ6="-",NA(),AQ6)</f>
        <v>2019.58</v>
      </c>
      <c r="AS11" s="48">
        <f>IF(AR6="-",NA(),AR6)</f>
        <v>2031.69</v>
      </c>
      <c r="AT11" s="48">
        <f>IF(AS6="-",NA(),AS6)</f>
        <v>1968.17</v>
      </c>
      <c r="AU11" s="48">
        <f>IF(AT6="-",NA(),AT6)</f>
        <v>1614.51</v>
      </c>
      <c r="BA11" s="47" t="s">
        <v>23</v>
      </c>
      <c r="BB11" s="48">
        <f>IF(BA6="-",NA(),BA6)</f>
        <v>75.08</v>
      </c>
      <c r="BC11" s="48">
        <f>IF(BB6="-",NA(),BB6)</f>
        <v>71.89</v>
      </c>
      <c r="BD11" s="48">
        <f>IF(BC6="-",NA(),BC6)</f>
        <v>68.45</v>
      </c>
      <c r="BE11" s="48">
        <f>IF(BD6="-",NA(),BD6)</f>
        <v>64.44</v>
      </c>
      <c r="BF11" s="48">
        <f>IF(BE6="-",NA(),BE6)</f>
        <v>59.97</v>
      </c>
      <c r="BL11" s="47" t="s">
        <v>23</v>
      </c>
      <c r="BM11" s="48">
        <f>IF(BL6="-",NA(),BL6)</f>
        <v>105.91</v>
      </c>
      <c r="BN11" s="48">
        <f>IF(BM6="-",NA(),BM6)</f>
        <v>102.81</v>
      </c>
      <c r="BO11" s="48">
        <f>IF(BN6="-",NA(),BN6)</f>
        <v>108.66</v>
      </c>
      <c r="BP11" s="48">
        <f>IF(BO6="-",NA(),BO6)</f>
        <v>115.06</v>
      </c>
      <c r="BQ11" s="48">
        <f>IF(BP6="-",NA(),BP6)</f>
        <v>112.5</v>
      </c>
      <c r="BW11" s="47" t="s">
        <v>23</v>
      </c>
      <c r="BX11" s="48">
        <f>IF(BW6="-",NA(),BW6)</f>
        <v>17.940000000000001</v>
      </c>
      <c r="BY11" s="48">
        <f>IF(BX6="-",NA(),BX6)</f>
        <v>18.48</v>
      </c>
      <c r="BZ11" s="48">
        <f>IF(BY6="-",NA(),BY6)</f>
        <v>17.48</v>
      </c>
      <c r="CA11" s="48">
        <f>IF(BZ6="-",NA(),BZ6)</f>
        <v>16.510000000000002</v>
      </c>
      <c r="CB11" s="48">
        <f>IF(CA6="-",NA(),CA6)</f>
        <v>16.89</v>
      </c>
      <c r="CH11" s="47" t="s">
        <v>23</v>
      </c>
      <c r="CI11" s="48">
        <f>IF(CH6="-",NA(),CH6)</f>
        <v>29.55</v>
      </c>
      <c r="CJ11" s="48">
        <f>IF(CI6="-",NA(),CI6)</f>
        <v>29.15</v>
      </c>
      <c r="CK11" s="48">
        <f>IF(CJ6="-",NA(),CJ6)</f>
        <v>28.88</v>
      </c>
      <c r="CL11" s="48">
        <f>IF(CK6="-",NA(),CK6)</f>
        <v>26.71</v>
      </c>
      <c r="CM11" s="48">
        <f>IF(CL6="-",NA(),CL6)</f>
        <v>25.45</v>
      </c>
      <c r="CS11" s="47" t="s">
        <v>23</v>
      </c>
      <c r="CT11" s="48">
        <f>IF(CS6="-",NA(),CS6)</f>
        <v>59.34</v>
      </c>
      <c r="CU11" s="48">
        <f>IF(CT6="-",NA(),CT6)</f>
        <v>58.65</v>
      </c>
      <c r="CV11" s="48">
        <f>IF(CU6="-",NA(),CU6)</f>
        <v>57.77</v>
      </c>
      <c r="CW11" s="48">
        <f>IF(CV6="-",NA(),CV6)</f>
        <v>57.64</v>
      </c>
      <c r="CX11" s="48">
        <f>IF(CW6="-",NA(),CW6)</f>
        <v>57.66</v>
      </c>
      <c r="DD11" s="47" t="s">
        <v>23</v>
      </c>
      <c r="DE11" s="48">
        <f>IF(DD6="-",NA(),DD6)</f>
        <v>66.05</v>
      </c>
      <c r="DF11" s="48">
        <f>IF(DE6="-",NA(),DE6)</f>
        <v>68.42</v>
      </c>
      <c r="DG11" s="48">
        <f>IF(DF6="-",NA(),DF6)</f>
        <v>70.790000000000006</v>
      </c>
      <c r="DH11" s="48">
        <f>IF(DG6="-",NA(),DG6)</f>
        <v>66.959999999999994</v>
      </c>
      <c r="DI11" s="48">
        <f>IF(DH6="-",NA(),DH6)</f>
        <v>68.14</v>
      </c>
      <c r="DO11" s="47" t="s">
        <v>23</v>
      </c>
      <c r="DP11" s="48">
        <f>IF(DO6="-",NA(),DO6)</f>
        <v>90.76</v>
      </c>
      <c r="DQ11" s="48">
        <f>IF(DP6="-",NA(),DP6)</f>
        <v>90.76</v>
      </c>
      <c r="DR11" s="48">
        <f>IF(DQ6="-",NA(),DQ6)</f>
        <v>90.76</v>
      </c>
      <c r="DS11" s="48">
        <f>IF(DR6="-",NA(),DR6)</f>
        <v>90.76</v>
      </c>
      <c r="DT11" s="48">
        <f>IF(DS6="-",NA(),DS6)</f>
        <v>90.76</v>
      </c>
      <c r="DZ11" s="47" t="s">
        <v>23</v>
      </c>
      <c r="EA11" s="48">
        <f>IF(DZ6="-",NA(),DZ6)</f>
        <v>0</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二谷　悦子</cp:lastModifiedBy>
  <cp:lastPrinted>2023-01-17T04:40:06Z</cp:lastPrinted>
  <dcterms:created xsi:type="dcterms:W3CDTF">2022-12-01T02:33:37Z</dcterms:created>
  <dcterms:modified xsi:type="dcterms:W3CDTF">2023-01-17T05:18:59Z</dcterms:modified>
  <cp:category/>
</cp:coreProperties>
</file>