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4tempsv1\Redirect\k10370\Downloads\"/>
    </mc:Choice>
  </mc:AlternateContent>
  <xr:revisionPtr revIDLastSave="0" documentId="13_ncr:1_{E2B644A6-E812-41AD-AF15-8A121412ADA8}" xr6:coauthVersionLast="47" xr6:coauthVersionMax="47" xr10:uidLastSave="{00000000-0000-0000-0000-000000000000}"/>
  <bookViews>
    <workbookView xWindow="-120" yWindow="-120" windowWidth="21840" windowHeight="130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9" i="10" l="1"/>
  <c r="AO38"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C39" i="10"/>
  <c r="BE38" i="10"/>
  <c r="C38" i="10"/>
  <c r="BE37" i="10"/>
  <c r="C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U38" i="10" s="1"/>
  <c r="U39" i="10" s="1"/>
  <c r="AM34" i="10" l="1"/>
  <c r="AM35" i="10" s="1"/>
  <c r="AM36" i="10" s="1"/>
  <c r="AM37" i="10" s="1"/>
  <c r="AM38" i="10" s="1"/>
  <c r="AM39" i="10" s="1"/>
  <c r="BW34" i="10" l="1"/>
  <c r="BW35" i="10" s="1"/>
  <c r="BW36" i="10" s="1"/>
  <c r="BW37" i="10" s="1"/>
  <c r="BW38" i="10" s="1"/>
  <c r="BW39" i="10" s="1"/>
  <c r="BW40" i="10" s="1"/>
  <c r="CO34" i="10" l="1"/>
  <c r="CO35" i="10" s="1"/>
  <c r="CO36" i="10" s="1"/>
  <c r="CO37" i="10" s="1"/>
  <c r="CO38" i="10" s="1"/>
  <c r="CO39" i="10" s="1"/>
</calcChain>
</file>

<file path=xl/sharedStrings.xml><?xml version="1.0" encoding="utf-8"?>
<sst xmlns="http://schemas.openxmlformats.org/spreadsheetml/2006/main" count="1101" uniqueCount="612">
  <si>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</si>
  <si>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</si>
  <si>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</si>
  <si>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</si>
  <si>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</si>
  <si>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</si>
  <si>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</si>
  <si>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</si>
  <si>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</si>
  <si>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</si>
  <si>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</si>
  <si>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</si>
  <si>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</si>
  <si>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</si>
  <si>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</si>
  <si>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</si>
  <si>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</si>
  <si>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</si>
  <si>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</si>
  <si>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</si>
  <si>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</si>
  <si>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</si>
  <si>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</si>
  <si>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</si>
  <si>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</si>
  <si>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</si>
  <si>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</si>
  <si>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</si>
  <si>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</si>
  <si>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</si>
  <si>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</si>
  <si>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</si>
  <si>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</si>
  <si>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</si>
  <si>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</si>
  <si>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</si>
  <si>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</si>
  <si>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</si>
  <si>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</si>
  <si>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</si>
  <si>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</si>
  <si>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</si>
  <si>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</si>
  <si>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</si>
  <si>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</si>
  <si>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</si>
  <si>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</si>
  <si>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</si>
  <si>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</si>
  <si>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</si>
  <si>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</si>
  <si>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</si>
  <si>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</si>
  <si>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</si>
  <si>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</si>
  <si>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</si>
  <si>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</si>
  <si>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</si>
  <si>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</si>
  <si>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</si>
  <si>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</si>
  <si>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</si>
  <si>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</si>
  <si>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</si>
  <si>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</si>
  <si>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</si>
  <si>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</si>
  <si>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</si>
  <si>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</si>
  <si>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</si>
  <si>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</si>
  <si>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</si>
  <si>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</si>
  <si>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</si>
  <si>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</si>
  <si>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</si>
  <si>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</si>
  <si>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</si>
  <si>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</si>
  <si>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</si>
  <si>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</si>
  <si>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</si>
  <si>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</si>
  <si>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</si>
  <si>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</si>
  <si>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</si>
  <si>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</si>
  <si>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</si>
  <si>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</si>
  <si>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</si>
  <si>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</si>
  <si>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</si>
  <si>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</si>
  <si>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</si>
  <si>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</si>
  <si>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</si>
  <si>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</si>
  <si>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釧路市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</si>
  <si>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</si>
  <si>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</si>
  <si>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</si>
  <si>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</si>
  <si>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</si>
  <si>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</si>
  <si>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</si>
  <si>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</si>
  <si>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</si>
  <si>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</si>
  <si>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</si>
  <si>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</si>
  <si>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</si>
  <si>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</si>
  <si>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</si>
  <si>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</si>
  <si>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</si>
  <si>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</si>
  <si>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</si>
  <si>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</si>
  <si>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</si>
  <si>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</si>
  <si>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</si>
  <si>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</si>
  <si>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</si>
  <si>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</si>
  <si>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</si>
  <si>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</si>
  <si>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</si>
  <si>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</si>
  <si>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</si>
  <si>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</si>
  <si>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</si>
  <si>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</si>
  <si>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</si>
  <si>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</si>
  <si>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</si>
  <si>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</si>
  <si>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</si>
  <si>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</si>
  <si>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</si>
  <si>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</si>
  <si>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</si>
  <si>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</si>
  <si>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</si>
  <si>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</si>
  <si>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</si>
  <si>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</si>
  <si>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</si>
  <si>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</si>
  <si>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</si>
  <si>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</si>
  <si>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</si>
  <si>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</si>
  <si>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</si>
  <si>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</si>
  <si>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</si>
  <si>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</si>
  <si>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</si>
  <si>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</si>
  <si>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</si>
  <si>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</si>
  <si>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</si>
  <si>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</si>
  <si>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</si>
  <si>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</si>
  <si>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</si>
  <si>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</si>
  <si>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</si>
  <si>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</si>
  <si>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</si>
  <si>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</si>
  <si>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</si>
  <si>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</si>
  <si>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</si>
  <si>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</si>
  <si>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</si>
  <si>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</si>
  <si>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</si>
  <si>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</si>
  <si>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</si>
  <si>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</si>
  <si>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</si>
  <si>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</si>
  <si>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</si>
  <si>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</si>
  <si>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</si>
  <si>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</si>
  <si>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</si>
  <si>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</si>
  <si>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</si>
  <si>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</si>
  <si>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</si>
  <si>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</si>
  <si>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</si>
  <si>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</si>
  <si>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</si>
  <si>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</si>
  <si>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</si>
  <si>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</si>
  <si>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</si>
  <si>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</si>
  <si>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</si>
  <si>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</si>
  <si>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</si>
  <si>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</si>
  <si>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</si>
  <si>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</si>
  <si>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</si>
  <si>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</si>
  <si>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</si>
  <si>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</si>
  <si>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</si>
  <si>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</si>
  <si>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</si>
  <si>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</si>
  <si>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北海道釧路市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</si>
  <si>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</si>
  <si>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</si>
  <si>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</si>
  <si>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</si>
  <si>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</si>
  <si>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</si>
  <si>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</si>
  <si>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</si>
  <si>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</si>
  <si>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</si>
  <si>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</si>
  <si>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</si>
  <si>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</si>
  <si>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</si>
  <si>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</si>
  <si>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</si>
  <si>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</si>
  <si>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</si>
  <si>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</si>
  <si>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</si>
  <si>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</si>
  <si>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</si>
  <si>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</si>
  <si>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</si>
  <si>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</si>
  <si>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</si>
  <si>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</si>
  <si>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</si>
  <si>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</si>
  <si>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</si>
  <si>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</si>
  <si>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</si>
  <si>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</si>
  <si>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</si>
  <si>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</si>
  <si>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</si>
  <si>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</si>
  <si>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</si>
  <si>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</si>
  <si>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</si>
  <si>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</si>
  <si>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</si>
  <si>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</si>
  <si>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</si>
  <si>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</si>
  <si>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</si>
  <si>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</si>
  <si>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</si>
  <si>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</si>
  <si>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</si>
  <si>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</si>
  <si>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</si>
  <si>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</si>
  <si>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</si>
  <si>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</si>
  <si>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</si>
  <si>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</si>
  <si>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</si>
  <si>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</si>
  <si>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</si>
  <si>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</si>
  <si>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</si>
  <si>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</si>
  <si>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</si>
  <si>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</si>
  <si>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</si>
  <si>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</si>
  <si>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</si>
  <si>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</si>
  <si>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</si>
  <si>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</si>
  <si>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</si>
  <si>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</si>
  <si>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</si>
  <si>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</si>
  <si>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</si>
  <si>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</si>
  <si>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</si>
  <si>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</si>
  <si>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</si>
  <si>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</si>
  <si>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</si>
  <si>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</si>
  <si>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</si>
  <si>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</si>
  <si>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</si>
  <si>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</si>
  <si>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</si>
  <si>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</si>
  <si>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</si>
  <si>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</si>
  <si>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</si>
  <si>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</si>
  <si>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</si>
  <si>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</si>
  <si>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</si>
  <si>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</si>
  <si>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</si>
  <si>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</si>
  <si>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</si>
  <si>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</si>
  <si>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</si>
  <si>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</si>
  <si>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</si>
  <si>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</si>
  <si>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</si>
  <si>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</si>
  <si>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</si>
  <si>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</si>
  <si>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</si>
  <si>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</si>
  <si>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</si>
  <si>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</si>
  <si>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</si>
  <si>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</si>
  <si>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</si>
  <si>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</si>
  <si>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</si>
  <si>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</si>
  <si>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</si>
  <si>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</si>
  <si>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</si>
  <si>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</si>
  <si>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</si>
  <si>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</si>
  <si>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</si>
  <si>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</si>
  <si>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</si>
  <si>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</si>
  <si>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</si>
  <si>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</si>
  <si>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</si>
  <si>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</si>
  <si>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</si>
  <si>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</si>
  <si>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</si>
  <si>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</si>
  <si>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</si>
  <si>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</si>
  <si>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</si>
  <si>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</si>
  <si>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</si>
  <si>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</si>
  <si>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</si>
  <si>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</si>
  <si>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</si>
  <si>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</si>
  <si>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</si>
  <si>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</si>
  <si>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</si>
  <si>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</si>
  <si>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</si>
  <si>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</si>
  <si>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北海道釧路市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</si>
  <si>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</si>
  <si>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</si>
  <si>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</si>
  <si>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</si>
  <si>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</si>
  <si>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</si>
  <si>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</si>
  <si>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</si>
  <si>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</si>
  <si>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</si>
  <si>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</si>
  <si>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</si>
  <si>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</si>
  <si>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</si>
  <si>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</si>
  <si>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</si>
  <si>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</si>
  <si>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</si>
  <si>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</si>
  <si>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</si>
  <si>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魚揚場事業特別会計</t>
    <phoneticPr fontId="5"/>
  </si>
  <si>
    <t>動物園事業特別会計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</si>
  <si>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</si>
  <si>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</si>
  <si>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</si>
  <si>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</si>
  <si>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</si>
  <si>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</si>
  <si>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</si>
  <si>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</si>
  <si>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</si>
  <si>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</si>
  <si>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</si>
  <si>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</si>
  <si>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</si>
  <si>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</si>
  <si>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国民健康保険阿寒診療所事業特別会計</t>
    <phoneticPr fontId="5"/>
  </si>
  <si>
    <t>国民健康保険音別診療所事業特別会計</t>
    <phoneticPr fontId="5"/>
  </si>
  <si>
    <t>-</t>
    <phoneticPr fontId="5"/>
  </si>
  <si>
    <t>後期高齢者医療特別会計</t>
    <phoneticPr fontId="5"/>
  </si>
  <si>
    <t>介護保険特別会計</t>
    <phoneticPr fontId="5"/>
  </si>
  <si>
    <t>駐車場事業特別会計</t>
    <phoneticPr fontId="5"/>
  </si>
  <si>
    <t>釧路市病院事業会計</t>
    <phoneticPr fontId="5"/>
  </si>
  <si>
    <t>法適用企業</t>
    <phoneticPr fontId="5"/>
  </si>
  <si>
    <t>釧路市水道事業会計</t>
    <phoneticPr fontId="5"/>
  </si>
  <si>
    <t>法適用企業</t>
    <phoneticPr fontId="5"/>
  </si>
  <si>
    <t>釧路市工業用水道事業会計</t>
    <phoneticPr fontId="5"/>
  </si>
  <si>
    <t>法適用企業</t>
    <phoneticPr fontId="5"/>
  </si>
  <si>
    <t>釧路市下水道事業会計</t>
    <phoneticPr fontId="5"/>
  </si>
  <si>
    <t>釧路市公設地方卸売市場事業会計</t>
    <phoneticPr fontId="5"/>
  </si>
  <si>
    <t>釧路市港湾整備事業会計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</si>
  <si>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</si>
  <si>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</si>
  <si>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</si>
  <si>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</si>
  <si>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</si>
  <si>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</si>
  <si>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</si>
  <si>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</si>
  <si>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</si>
  <si>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</si>
  <si>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</si>
  <si>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</si>
  <si>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</si>
  <si>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</si>
  <si>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</si>
  <si>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</si>
  <si>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</si>
  <si>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</si>
  <si>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</si>
  <si>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</si>
  <si>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</si>
  <si>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</si>
  <si>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</si>
  <si>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</si>
  <si>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</si>
  <si>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</si>
  <si>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</si>
  <si>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</si>
  <si>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</si>
  <si>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</si>
  <si>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</si>
  <si>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</si>
  <si>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</si>
  <si>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</si>
  <si>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</si>
  <si>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</si>
  <si>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</si>
  <si>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</si>
  <si>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</si>
  <si>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</si>
  <si>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</si>
  <si>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</si>
  <si>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</si>
  <si>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</si>
  <si>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</si>
  <si>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</si>
  <si>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</si>
  <si>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</si>
  <si>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</si>
  <si>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</si>
  <si>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</si>
  <si>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</si>
  <si>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</si>
  <si>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</si>
  <si>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</si>
  <si>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</si>
  <si>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</si>
  <si>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</si>
  <si>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</si>
  <si>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</si>
  <si>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</si>
  <si>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</si>
  <si>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</si>
  <si>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</si>
  <si>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</si>
  <si>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</si>
  <si>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</si>
  <si>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</si>
  <si>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</si>
  <si>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</si>
  <si>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</si>
  <si>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</si>
  <si>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</si>
  <si>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</si>
  <si>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</si>
  <si>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</si>
  <si>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</si>
  <si>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</si>
  <si>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</si>
  <si>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</si>
  <si>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</si>
  <si>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</si>
  <si>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</si>
  <si>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</si>
  <si>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</si>
  <si>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</si>
  <si>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</si>
  <si>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</si>
  <si>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</si>
  <si>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</si>
  <si>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</si>
  <si>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</si>
  <si>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</si>
  <si>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</si>
  <si>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</si>
  <si>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</si>
  <si>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</si>
  <si>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</si>
  <si>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</si>
  <si>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</si>
  <si>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</si>
  <si>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</si>
  <si>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</si>
  <si>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</si>
  <si>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</si>
  <si>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</si>
  <si>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</si>
  <si>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</si>
  <si>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</si>
  <si>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</si>
  <si>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</si>
  <si>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</si>
  <si>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</si>
  <si>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</si>
  <si>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</si>
  <si>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</si>
  <si>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</si>
  <si>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</si>
  <si>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</si>
  <si>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</si>
  <si>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</si>
  <si>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</si>
  <si>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</si>
  <si>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</si>
  <si>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</si>
  <si>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</si>
  <si>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</si>
  <si>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</si>
  <si>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</si>
  <si>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</si>
  <si>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</si>
  <si>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</si>
  <si>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</si>
  <si>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</si>
  <si>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</si>
  <si>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</si>
  <si>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</si>
  <si>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</si>
  <si>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</si>
  <si>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</si>
  <si>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</si>
  <si>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</si>
  <si>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</si>
  <si>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</si>
  <si>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</si>
  <si>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1.64</t>
  </si>
  <si>
    <t>▲ 1.17</t>
  </si>
  <si>
    <t>釧路市病院事業会計</t>
  </si>
  <si>
    <t>一般会計</t>
  </si>
  <si>
    <t>釧路市水道事業会計</t>
  </si>
  <si>
    <t>釧路市港湾整備事業会計</t>
  </si>
  <si>
    <t>釧路市下水道事業会計</t>
  </si>
  <si>
    <t>介護保険特別会計</t>
  </si>
  <si>
    <t>釧路市公設地方卸売市場事業会計</t>
  </si>
  <si>
    <t>釧路市工業用水道事業会計</t>
  </si>
  <si>
    <t>その他会計（赤字）</t>
  </si>
  <si>
    <t>▲ 0.41</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</si>
  <si>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</si>
  <si>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</si>
  <si>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</si>
  <si>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</si>
  <si>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</si>
  <si>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</si>
  <si>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</si>
  <si>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</si>
  <si>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</si>
  <si>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釧路広域連合</t>
  </si>
  <si>
    <t>釧路公立大学事務組合</t>
  </si>
  <si>
    <t>釧路白糠工業用水道企業団</t>
  </si>
  <si>
    <t>釧路熱供給公社</t>
    <rPh sb="0" eb="2">
      <t>クシロ</t>
    </rPh>
    <rPh sb="2" eb="3">
      <t>ネツ</t>
    </rPh>
    <rPh sb="3" eb="5">
      <t>キョウキュウ</t>
    </rPh>
    <rPh sb="5" eb="7">
      <t>コウシャ</t>
    </rPh>
    <phoneticPr fontId="8"/>
  </si>
  <si>
    <t>釧路西港開発埠頭</t>
    <rPh sb="0" eb="2">
      <t>クシロ</t>
    </rPh>
    <rPh sb="2" eb="4">
      <t>ニシコウ</t>
    </rPh>
    <rPh sb="4" eb="6">
      <t>カイハツ</t>
    </rPh>
    <rPh sb="6" eb="8">
      <t>フトウ</t>
    </rPh>
    <phoneticPr fontId="8"/>
  </si>
  <si>
    <t>釧路根室圏産業技術振興センター</t>
    <rPh sb="0" eb="2">
      <t>クシロ</t>
    </rPh>
    <rPh sb="2" eb="4">
      <t>ネムロ</t>
    </rPh>
    <rPh sb="4" eb="5">
      <t>ケン</t>
    </rPh>
    <rPh sb="5" eb="7">
      <t>サンギョウ</t>
    </rPh>
    <rPh sb="7" eb="9">
      <t>ギジュツ</t>
    </rPh>
    <rPh sb="9" eb="11">
      <t>シンコウ</t>
    </rPh>
    <phoneticPr fontId="8"/>
  </si>
  <si>
    <t>釧路河畔開発公社</t>
    <rPh sb="0" eb="2">
      <t>クシロ</t>
    </rPh>
    <rPh sb="2" eb="4">
      <t>カハン</t>
    </rPh>
    <rPh sb="4" eb="6">
      <t>カイハツ</t>
    </rPh>
    <rPh sb="6" eb="8">
      <t>コウシャ</t>
    </rPh>
    <phoneticPr fontId="8"/>
  </si>
  <si>
    <t>阿寒町観光振興公社</t>
    <rPh sb="0" eb="3">
      <t>アカンチョウ</t>
    </rPh>
    <rPh sb="3" eb="5">
      <t>カンコウ</t>
    </rPh>
    <rPh sb="5" eb="7">
      <t>シンコウ</t>
    </rPh>
    <rPh sb="7" eb="9">
      <t>コウシャ</t>
    </rPh>
    <phoneticPr fontId="8"/>
  </si>
  <si>
    <t>釧路広域振興公社</t>
    <rPh sb="0" eb="2">
      <t>クシロ</t>
    </rPh>
    <rPh sb="2" eb="4">
      <t>コウイキ</t>
    </rPh>
    <rPh sb="4" eb="6">
      <t>シンコウ</t>
    </rPh>
    <rPh sb="6" eb="8">
      <t>コウシャ</t>
    </rPh>
    <phoneticPr fontId="8"/>
  </si>
  <si>
    <t>地域振興基金</t>
    <rPh sb="0" eb="2">
      <t>チイキ</t>
    </rPh>
    <rPh sb="2" eb="4">
      <t>シンコウ</t>
    </rPh>
    <rPh sb="4" eb="6">
      <t>キキン</t>
    </rPh>
    <phoneticPr fontId="2"/>
  </si>
  <si>
    <t>公共施設整備等基金</t>
    <rPh sb="0" eb="2">
      <t>コウキョウ</t>
    </rPh>
    <rPh sb="2" eb="4">
      <t>シセツ</t>
    </rPh>
    <rPh sb="4" eb="6">
      <t>セイビ</t>
    </rPh>
    <rPh sb="6" eb="7">
      <t>トウ</t>
    </rPh>
    <rPh sb="7" eb="9">
      <t>キキン</t>
    </rPh>
    <phoneticPr fontId="2"/>
  </si>
  <si>
    <t>森林環境整備基金</t>
    <rPh sb="0" eb="2">
      <t>シンリン</t>
    </rPh>
    <rPh sb="2" eb="4">
      <t>カンキョウ</t>
    </rPh>
    <rPh sb="4" eb="6">
      <t>セイビ</t>
    </rPh>
    <rPh sb="6" eb="8">
      <t>キキン</t>
    </rPh>
    <phoneticPr fontId="5"/>
  </si>
  <si>
    <t>市有林基金</t>
    <phoneticPr fontId="2"/>
  </si>
  <si>
    <t>福祉基金</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</si>
  <si>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</si>
  <si>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</si>
  <si>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</si>
  <si>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将来負担比率及び有形固定資産減価償却率はともに類似団体平均を上回っている。
将来負担比率は、市債残高の減少や充当可能基金の増加などにより改善傾向にあり、今後も「返す以上に借りない」を基本方針として将来負担比率の改善を図る。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</si>
  <si>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</si>
  <si>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</si>
  <si>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</si>
  <si>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</si>
  <si>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</si>
  <si>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</si>
  <si>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将来負担比率、実質公債費比率ともに年々減少しているが、依然として類似団体平均を大きく上回っており、実質公債費比率については第三セクター等改革推進債の元利償還金等が主な要因である。
「返す以上に借りない」を基本方針とした公債費の縮減などにより、今後も比率の抑制に努める。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</si>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</sst>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38" fillId="0" borderId="0" xfId="20" applyFont="1">
      <alignment vertical="center"/>
    </xf>
    <xf numFmtId="0" fontId="38"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38" fillId="0" borderId="0" xfId="8" applyFont="1">
      <alignment vertical="center"/>
    </xf>
    <xf numFmtId="0" fontId="38" fillId="0" borderId="0" xfId="10" applyFont="1">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40" xfId="1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37"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1CBC71EC-9F0A-4656-9840-E268DD028E3F}"/>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6D9C0811-7EDD-48F8-959A-2D93B572248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0E4F-4F44-B8BE-33E2D2E98A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57240</c:v>
                </c:pt>
                <c:pt idx="1">
                  <c:v>49148</c:v>
                </c:pt>
                <c:pt idx="2">
                  <c:v>44120</c:v>
                </c:pt>
                <c:pt idx="3">
                  <c:v>65798</c:v>
                </c:pt>
                <c:pt idx="4">
                  <c:v>56816</c:v>
                </c:pt>
              </c:numCache>
            </c:numRef>
          </c:val>
          <c:smooth val="0"/>
          <c:extLst>
            <c:ext xmlns:c16="http://schemas.microsoft.com/office/drawing/2014/chart" uri="{C3380CC4-5D6E-409C-BE32-E72D297353CC}">
              <c16:uniqueId val="{00000001-0E4F-4F44-B8BE-33E2D2E98A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0.11</c:v>
                </c:pt>
                <c:pt idx="1">
                  <c:v>1.34</c:v>
                </c:pt>
                <c:pt idx="2">
                  <c:v>0.16</c:v>
                </c:pt>
                <c:pt idx="3">
                  <c:v>1.27</c:v>
                </c:pt>
                <c:pt idx="4">
                  <c:v>8.42</c:v>
                </c:pt>
              </c:numCache>
            </c:numRef>
          </c:val>
          <c:extLst>
            <c:ext xmlns:c16="http://schemas.microsoft.com/office/drawing/2014/chart" uri="{C3380CC4-5D6E-409C-BE32-E72D297353CC}">
              <c16:uniqueId val="{00000000-077B-43D2-9076-9DC89BFFB6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1.96</c:v>
                </c:pt>
                <c:pt idx="1">
                  <c:v>2.0299999999999998</c:v>
                </c:pt>
                <c:pt idx="2">
                  <c:v>2.71</c:v>
                </c:pt>
                <c:pt idx="3">
                  <c:v>2.74</c:v>
                </c:pt>
                <c:pt idx="4">
                  <c:v>3.3</c:v>
                </c:pt>
              </c:numCache>
            </c:numRef>
          </c:val>
          <c:extLst>
            <c:ext xmlns:c16="http://schemas.microsoft.com/office/drawing/2014/chart" uri="{C3380CC4-5D6E-409C-BE32-E72D297353CC}">
              <c16:uniqueId val="{00000001-077B-43D2-9076-9DC89BFFB6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-1.64</c:v>
                </c:pt>
                <c:pt idx="1">
                  <c:v>1.23</c:v>
                </c:pt>
                <c:pt idx="2">
                  <c:v>-1.17</c:v>
                </c:pt>
                <c:pt idx="3">
                  <c:v>1.1100000000000001</c:v>
                </c:pt>
                <c:pt idx="4">
                  <c:v>7.19</c:v>
                </c:pt>
              </c:numCache>
            </c:numRef>
          </c:val>
          <c:smooth val="0"/>
          <c:extLst>
            <c:ext xmlns:c16="http://schemas.microsoft.com/office/drawing/2014/chart" uri="{C3380CC4-5D6E-409C-BE32-E72D297353CC}">
              <c16:uniqueId val="{00000002-077B-43D2-9076-9DC89BFFB6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0.87</c:v>
                </c:pt>
                <c:pt idx="2">
                  <c:v>#N/A</c:v>
                </c:pt>
                <c:pt idx="3">
                  <c:v>0.63</c:v>
                </c:pt>
                <c:pt idx="4">
                  <c:v>#N/A</c:v>
                </c:pt>
                <c:pt idx="5">
                  <c:v>0.62</c:v>
                </c:pt>
                <c:pt idx="6">
                  <c:v>#N/A</c:v>
                </c:pt>
                <c:pt idx="7">
                  <c:v>0.48</c:v>
                </c:pt>
                <c:pt idx="8">
                  <c:v>#N/A</c:v>
                </c:pt>
                <c:pt idx="9">
                  <c:v>0.28999999999999998</c:v>
                </c:pt>
              </c:numCache>
            </c:numRef>
          </c:val>
          <c:extLst>
            <c:ext xmlns:c16="http://schemas.microsoft.com/office/drawing/2014/chart" uri="{C3380CC4-5D6E-409C-BE32-E72D297353CC}">
              <c16:uniqueId val="{00000000-94B2-409C-AC72-3D2A231728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0.41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B2-409C-AC72-3D2A231728E4}"/>
            </c:ext>
          </c:extLst>
        </c:ser>
        <c:ser>
          <c:idx val="2"/>
          <c:order val="2"/>
          <c:tx>
            <c:strRef>
              <c:f>データシート!$A$29</c:f>
              <c:strCache>
                <c:ptCount val="1"/>
                <c:pt idx="0">
                  <c:v>釧路市工業用水道事業会計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0.28999999999999998</c:v>
                </c:pt>
                <c:pt idx="2">
                  <c:v>#N/A</c:v>
                </c:pt>
                <c:pt idx="3">
                  <c:v>0.34</c:v>
                </c:pt>
                <c:pt idx="4">
                  <c:v>#N/A</c:v>
                </c:pt>
                <c:pt idx="5">
                  <c:v>0.38</c:v>
                </c:pt>
                <c:pt idx="6">
                  <c:v>#N/A</c:v>
                </c:pt>
                <c:pt idx="7">
                  <c:v>0.27</c:v>
                </c:pt>
                <c:pt idx="8">
                  <c:v>#N/A</c:v>
                </c:pt>
                <c:pt idx="9">
                  <c:v>0.28000000000000003</c:v>
                </c:pt>
              </c:numCache>
            </c:numRef>
          </c:val>
          <c:extLst>
            <c:ext xmlns:c16="http://schemas.microsoft.com/office/drawing/2014/chart" uri="{C3380CC4-5D6E-409C-BE32-E72D297353CC}">
              <c16:uniqueId val="{00000002-94B2-409C-AC72-3D2A231728E4}"/>
            </c:ext>
          </c:extLst>
        </c:ser>
        <c:ser>
          <c:idx val="3"/>
          <c:order val="3"/>
          <c:tx>
            <c:strRef>
              <c:f>データシート!$A$30</c:f>
              <c:strCache>
                <c:ptCount val="1"/>
                <c:pt idx="0">
                  <c:v>釧路市公設地方卸売市場事業会計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0.38</c:v>
                </c:pt>
                <c:pt idx="2">
                  <c:v>#N/A</c:v>
                </c:pt>
                <c:pt idx="3">
                  <c:v>0.43</c:v>
                </c:pt>
                <c:pt idx="4">
                  <c:v>#N/A</c:v>
                </c:pt>
                <c:pt idx="5">
                  <c:v>0.41</c:v>
                </c:pt>
                <c:pt idx="6">
                  <c:v>#N/A</c:v>
                </c:pt>
                <c:pt idx="7">
                  <c:v>0.48</c:v>
                </c:pt>
                <c:pt idx="8">
                  <c:v>#N/A</c:v>
                </c:pt>
                <c:pt idx="9">
                  <c:v>0.5</c:v>
                </c:pt>
              </c:numCache>
            </c:numRef>
          </c:val>
          <c:extLst>
            <c:ext xmlns:c16="http://schemas.microsoft.com/office/drawing/2014/chart" uri="{C3380CC4-5D6E-409C-BE32-E72D297353CC}">
              <c16:uniqueId val="{00000003-94B2-409C-AC72-3D2A231728E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0.56000000000000005</c:v>
                </c:pt>
                <c:pt idx="2">
                  <c:v>#N/A</c:v>
                </c:pt>
                <c:pt idx="3">
                  <c:v>1</c:v>
                </c:pt>
                <c:pt idx="4">
                  <c:v>#N/A</c:v>
                </c:pt>
                <c:pt idx="5">
                  <c:v>1.66</c:v>
                </c:pt>
                <c:pt idx="6">
                  <c:v>#N/A</c:v>
                </c:pt>
                <c:pt idx="7">
                  <c:v>1.38</c:v>
                </c:pt>
                <c:pt idx="8">
                  <c:v>#N/A</c:v>
                </c:pt>
                <c:pt idx="9">
                  <c:v>0.91</c:v>
                </c:pt>
              </c:numCache>
            </c:numRef>
          </c:val>
          <c:extLst>
            <c:ext xmlns:c16="http://schemas.microsoft.com/office/drawing/2014/chart" uri="{C3380CC4-5D6E-409C-BE32-E72D297353CC}">
              <c16:uniqueId val="{00000004-94B2-409C-AC72-3D2A231728E4}"/>
            </c:ext>
          </c:extLst>
        </c:ser>
        <c:ser>
          <c:idx val="5"/>
          <c:order val="5"/>
          <c:tx>
            <c:strRef>
              <c:f>データシート!$A$32</c:f>
              <c:strCache>
                <c:ptCount val="1"/>
                <c:pt idx="0">
                  <c:v>釧路市下水道事業会計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1.1399999999999999</c:v>
                </c:pt>
              </c:numCache>
            </c:numRef>
          </c:val>
          <c:extLst>
            <c:ext xmlns:c16="http://schemas.microsoft.com/office/drawing/2014/chart" uri="{C3380CC4-5D6E-409C-BE32-E72D297353CC}">
              <c16:uniqueId val="{00000005-94B2-409C-AC72-3D2A231728E4}"/>
            </c:ext>
          </c:extLst>
        </c:ser>
        <c:ser>
          <c:idx val="6"/>
          <c:order val="6"/>
          <c:tx>
            <c:strRef>
              <c:f>データシート!$A$33</c:f>
              <c:strCache>
                <c:ptCount val="1"/>
                <c:pt idx="0">
                  <c:v>釧路市港湾整備事業会計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4.2</c:v>
                </c:pt>
                <c:pt idx="2">
                  <c:v>#N/A</c:v>
                </c:pt>
                <c:pt idx="3">
                  <c:v>4.22</c:v>
                </c:pt>
                <c:pt idx="4">
                  <c:v>#N/A</c:v>
                </c:pt>
                <c:pt idx="5">
                  <c:v>3.26</c:v>
                </c:pt>
                <c:pt idx="6">
                  <c:v>#N/A</c:v>
                </c:pt>
                <c:pt idx="7">
                  <c:v>8.99</c:v>
                </c:pt>
                <c:pt idx="8">
                  <c:v>#N/A</c:v>
                </c:pt>
                <c:pt idx="9">
                  <c:v>3.47</c:v>
                </c:pt>
              </c:numCache>
            </c:numRef>
          </c:val>
          <c:extLst>
            <c:ext xmlns:c16="http://schemas.microsoft.com/office/drawing/2014/chart" uri="{C3380CC4-5D6E-409C-BE32-E72D297353CC}">
              <c16:uniqueId val="{00000006-94B2-409C-AC72-3D2A231728E4}"/>
            </c:ext>
          </c:extLst>
        </c:ser>
        <c:ser>
          <c:idx val="7"/>
          <c:order val="7"/>
          <c:tx>
            <c:strRef>
              <c:f>データシート!$A$34</c:f>
              <c:strCache>
                <c:ptCount val="1"/>
                <c:pt idx="0">
                  <c:v>釧路市水道事業会計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4.7</c:v>
                </c:pt>
                <c:pt idx="2">
                  <c:v>#N/A</c:v>
                </c:pt>
                <c:pt idx="3">
                  <c:v>4.6900000000000004</c:v>
                </c:pt>
                <c:pt idx="4">
                  <c:v>#N/A</c:v>
                </c:pt>
                <c:pt idx="5">
                  <c:v>4.8</c:v>
                </c:pt>
                <c:pt idx="6">
                  <c:v>#N/A</c:v>
                </c:pt>
                <c:pt idx="7">
                  <c:v>4.9800000000000004</c:v>
                </c:pt>
                <c:pt idx="8">
                  <c:v>#N/A</c:v>
                </c:pt>
                <c:pt idx="9">
                  <c:v>4.9800000000000004</c:v>
                </c:pt>
              </c:numCache>
            </c:numRef>
          </c:val>
          <c:extLst>
            <c:ext xmlns:c16="http://schemas.microsoft.com/office/drawing/2014/chart" uri="{C3380CC4-5D6E-409C-BE32-E72D297353CC}">
              <c16:uniqueId val="{00000007-94B2-409C-AC72-3D2A231728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c:v>
                </c:pt>
                <c:pt idx="2">
                  <c:v>#N/A</c:v>
                </c:pt>
                <c:pt idx="3">
                  <c:v>1.33</c:v>
                </c:pt>
                <c:pt idx="4">
                  <c:v>#N/A</c:v>
                </c:pt>
                <c:pt idx="5">
                  <c:v>0.15</c:v>
                </c:pt>
                <c:pt idx="6">
                  <c:v>#N/A</c:v>
                </c:pt>
                <c:pt idx="7">
                  <c:v>1.26</c:v>
                </c:pt>
                <c:pt idx="8">
                  <c:v>#N/A</c:v>
                </c:pt>
                <c:pt idx="9">
                  <c:v>8.41</c:v>
                </c:pt>
              </c:numCache>
            </c:numRef>
          </c:val>
          <c:extLst>
            <c:ext xmlns:c16="http://schemas.microsoft.com/office/drawing/2014/chart" uri="{C3380CC4-5D6E-409C-BE32-E72D297353CC}">
              <c16:uniqueId val="{00000008-94B2-409C-AC72-3D2A231728E4}"/>
            </c:ext>
          </c:extLst>
        </c:ser>
        <c:ser>
          <c:idx val="9"/>
          <c:order val="9"/>
          <c:tx>
            <c:strRef>
              <c:f>データシート!$A$36</c:f>
              <c:strCache>
                <c:ptCount val="1"/>
                <c:pt idx="0">
                  <c:v>釧路市病院事業会計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4.1900000000000004</c:v>
                </c:pt>
                <c:pt idx="2">
                  <c:v>#N/A</c:v>
                </c:pt>
                <c:pt idx="3">
                  <c:v>4.0999999999999996</c:v>
                </c:pt>
                <c:pt idx="4">
                  <c:v>#N/A</c:v>
                </c:pt>
                <c:pt idx="5">
                  <c:v>4.79</c:v>
                </c:pt>
                <c:pt idx="6">
                  <c:v>#N/A</c:v>
                </c:pt>
                <c:pt idx="7">
                  <c:v>9.5</c:v>
                </c:pt>
                <c:pt idx="8">
                  <c:v>#N/A</c:v>
                </c:pt>
                <c:pt idx="9">
                  <c:v>12.37</c:v>
                </c:pt>
              </c:numCache>
            </c:numRef>
          </c:val>
          <c:extLst>
            <c:ext xmlns:c16="http://schemas.microsoft.com/office/drawing/2014/chart" uri="{C3380CC4-5D6E-409C-BE32-E72D297353CC}">
              <c16:uniqueId val="{00000009-94B2-409C-AC72-3D2A231728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10543</c:v>
                </c:pt>
                <c:pt idx="5">
                  <c:v>10561</c:v>
                </c:pt>
                <c:pt idx="8">
                  <c:v>10681</c:v>
                </c:pt>
                <c:pt idx="11">
                  <c:v>10426</c:v>
                </c:pt>
                <c:pt idx="14">
                  <c:v>10330</c:v>
                </c:pt>
              </c:numCache>
            </c:numRef>
          </c:val>
          <c:extLst>
            <c:ext xmlns:c16="http://schemas.microsoft.com/office/drawing/2014/chart" uri="{C3380CC4-5D6E-409C-BE32-E72D297353CC}">
              <c16:uniqueId val="{00000000-6589-4C9A-910B-DAF81C5122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89-4C9A-910B-DAF81C5122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231</c:v>
                </c:pt>
                <c:pt idx="3">
                  <c:v>162</c:v>
                </c:pt>
                <c:pt idx="6">
                  <c:v>123</c:v>
                </c:pt>
                <c:pt idx="9">
                  <c:v>107</c:v>
                </c:pt>
                <c:pt idx="12">
                  <c:v>102</c:v>
                </c:pt>
              </c:numCache>
            </c:numRef>
          </c:val>
          <c:extLst>
            <c:ext xmlns:c16="http://schemas.microsoft.com/office/drawing/2014/chart" uri="{C3380CC4-5D6E-409C-BE32-E72D297353CC}">
              <c16:uniqueId val="{00000002-6589-4C9A-910B-DAF81C5122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303</c:v>
                </c:pt>
                <c:pt idx="3">
                  <c:v>299</c:v>
                </c:pt>
                <c:pt idx="6">
                  <c:v>298</c:v>
                </c:pt>
                <c:pt idx="9">
                  <c:v>118</c:v>
                </c:pt>
                <c:pt idx="12">
                  <c:v>10</c:v>
                </c:pt>
              </c:numCache>
            </c:numRef>
          </c:val>
          <c:extLst>
            <c:ext xmlns:c16="http://schemas.microsoft.com/office/drawing/2014/chart" uri="{C3380CC4-5D6E-409C-BE32-E72D297353CC}">
              <c16:uniqueId val="{00000003-6589-4C9A-910B-DAF81C5122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1869</c:v>
                </c:pt>
                <c:pt idx="3">
                  <c:v>1820</c:v>
                </c:pt>
                <c:pt idx="6">
                  <c:v>1627</c:v>
                </c:pt>
                <c:pt idx="9">
                  <c:v>1785</c:v>
                </c:pt>
                <c:pt idx="12">
                  <c:v>1672</c:v>
                </c:pt>
              </c:numCache>
            </c:numRef>
          </c:val>
          <c:extLst>
            <c:ext xmlns:c16="http://schemas.microsoft.com/office/drawing/2014/chart" uri="{C3380CC4-5D6E-409C-BE32-E72D297353CC}">
              <c16:uniqueId val="{00000004-6589-4C9A-910B-DAF81C5122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89-4C9A-910B-DAF81C5122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89-4C9A-910B-DAF81C5122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12482</c:v>
                </c:pt>
                <c:pt idx="3">
                  <c:v>12653</c:v>
                </c:pt>
                <c:pt idx="6">
                  <c:v>13023</c:v>
                </c:pt>
                <c:pt idx="9">
                  <c:v>12956</c:v>
                </c:pt>
                <c:pt idx="12">
                  <c:v>12867</c:v>
                </c:pt>
              </c:numCache>
            </c:numRef>
          </c:val>
          <c:extLst>
            <c:ext xmlns:c16="http://schemas.microsoft.com/office/drawing/2014/chart" uri="{C3380CC4-5D6E-409C-BE32-E72D297353CC}">
              <c16:uniqueId val="{00000007-6589-4C9A-910B-DAF81C5122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4342</c:v>
                </c:pt>
                <c:pt idx="2">
                  <c:v>#N/A</c:v>
                </c:pt>
                <c:pt idx="3">
                  <c:v>#N/A</c:v>
                </c:pt>
                <c:pt idx="4">
                  <c:v>4373</c:v>
                </c:pt>
                <c:pt idx="5">
                  <c:v>#N/A</c:v>
                </c:pt>
                <c:pt idx="6">
                  <c:v>#N/A</c:v>
                </c:pt>
                <c:pt idx="7">
                  <c:v>4390</c:v>
                </c:pt>
                <c:pt idx="8">
                  <c:v>#N/A</c:v>
                </c:pt>
                <c:pt idx="9">
                  <c:v>#N/A</c:v>
                </c:pt>
                <c:pt idx="10">
                  <c:v>4540</c:v>
                </c:pt>
                <c:pt idx="11">
                  <c:v>#N/A</c:v>
                </c:pt>
                <c:pt idx="12">
                  <c:v>#N/A</c:v>
                </c:pt>
                <c:pt idx="13">
                  <c:v>4321</c:v>
                </c:pt>
                <c:pt idx="14">
                  <c:v>#N/A</c:v>
                </c:pt>
              </c:numCache>
            </c:numRef>
          </c:val>
          <c:smooth val="0"/>
          <c:extLst>
            <c:ext xmlns:c16="http://schemas.microsoft.com/office/drawing/2014/chart" uri="{C3380CC4-5D6E-409C-BE32-E72D297353CC}">
              <c16:uniqueId val="{00000008-6589-4C9A-910B-DAF81C5122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86704</c:v>
                </c:pt>
                <c:pt idx="5">
                  <c:v>84391</c:v>
                </c:pt>
                <c:pt idx="8">
                  <c:v>80504</c:v>
                </c:pt>
                <c:pt idx="11">
                  <c:v>81504</c:v>
                </c:pt>
                <c:pt idx="14">
                  <c:v>81487</c:v>
                </c:pt>
              </c:numCache>
            </c:numRef>
          </c:val>
          <c:extLst>
            <c:ext xmlns:c16="http://schemas.microsoft.com/office/drawing/2014/chart" uri="{C3380CC4-5D6E-409C-BE32-E72D297353CC}">
              <c16:uniqueId val="{00000000-FD8C-48D2-98CC-785BBA4AEC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18978</c:v>
                </c:pt>
                <c:pt idx="5">
                  <c:v>20909</c:v>
                </c:pt>
                <c:pt idx="8">
                  <c:v>21446</c:v>
                </c:pt>
                <c:pt idx="11">
                  <c:v>21840</c:v>
                </c:pt>
                <c:pt idx="14">
                  <c:v>21732</c:v>
                </c:pt>
              </c:numCache>
            </c:numRef>
          </c:val>
          <c:extLst>
            <c:ext xmlns:c16="http://schemas.microsoft.com/office/drawing/2014/chart" uri="{C3380CC4-5D6E-409C-BE32-E72D297353CC}">
              <c16:uniqueId val="{00000001-FD8C-48D2-98CC-785BBA4AEC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9375</c:v>
                </c:pt>
                <c:pt idx="5">
                  <c:v>9543</c:v>
                </c:pt>
                <c:pt idx="8">
                  <c:v>10398</c:v>
                </c:pt>
                <c:pt idx="11">
                  <c:v>11226</c:v>
                </c:pt>
                <c:pt idx="14">
                  <c:v>12479</c:v>
                </c:pt>
              </c:numCache>
            </c:numRef>
          </c:val>
          <c:extLst>
            <c:ext xmlns:c16="http://schemas.microsoft.com/office/drawing/2014/chart" uri="{C3380CC4-5D6E-409C-BE32-E72D297353CC}">
              <c16:uniqueId val="{00000002-FD8C-48D2-98CC-785BBA4AEC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8C-48D2-98CC-785BBA4AEC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8C-48D2-98CC-785BBA4AEC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8C-48D2-98CC-785BBA4AEC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11485</c:v>
                </c:pt>
                <c:pt idx="3">
                  <c:v>10675</c:v>
                </c:pt>
                <c:pt idx="6">
                  <c:v>10338</c:v>
                </c:pt>
                <c:pt idx="9">
                  <c:v>10037</c:v>
                </c:pt>
                <c:pt idx="12">
                  <c:v>9926</c:v>
                </c:pt>
              </c:numCache>
            </c:numRef>
          </c:val>
          <c:extLst>
            <c:ext xmlns:c16="http://schemas.microsoft.com/office/drawing/2014/chart" uri="{C3380CC4-5D6E-409C-BE32-E72D297353CC}">
              <c16:uniqueId val="{00000006-FD8C-48D2-98CC-785BBA4AEC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1012</c:v>
                </c:pt>
                <c:pt idx="3">
                  <c:v>702</c:v>
                </c:pt>
                <c:pt idx="6">
                  <c:v>388</c:v>
                </c:pt>
                <c:pt idx="9">
                  <c:v>244</c:v>
                </c:pt>
                <c:pt idx="12">
                  <c:v>205</c:v>
                </c:pt>
              </c:numCache>
            </c:numRef>
          </c:val>
          <c:extLst>
            <c:ext xmlns:c16="http://schemas.microsoft.com/office/drawing/2014/chart" uri="{C3380CC4-5D6E-409C-BE32-E72D297353CC}">
              <c16:uniqueId val="{00000007-FD8C-48D2-98CC-785BBA4AEC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18877</c:v>
                </c:pt>
                <c:pt idx="3">
                  <c:v>18397</c:v>
                </c:pt>
                <c:pt idx="6">
                  <c:v>17625</c:v>
                </c:pt>
                <c:pt idx="9">
                  <c:v>17995</c:v>
                </c:pt>
                <c:pt idx="12">
                  <c:v>17715</c:v>
                </c:pt>
              </c:numCache>
            </c:numRef>
          </c:val>
          <c:extLst>
            <c:ext xmlns:c16="http://schemas.microsoft.com/office/drawing/2014/chart" uri="{C3380CC4-5D6E-409C-BE32-E72D297353CC}">
              <c16:uniqueId val="{00000008-FD8C-48D2-98CC-785BBA4AEC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943</c:v>
                </c:pt>
                <c:pt idx="3">
                  <c:v>806</c:v>
                </c:pt>
                <c:pt idx="6">
                  <c:v>702</c:v>
                </c:pt>
                <c:pt idx="9">
                  <c:v>611</c:v>
                </c:pt>
                <c:pt idx="12">
                  <c:v>522</c:v>
                </c:pt>
              </c:numCache>
            </c:numRef>
          </c:val>
          <c:extLst>
            <c:ext xmlns:c16="http://schemas.microsoft.com/office/drawing/2014/chart" uri="{C3380CC4-5D6E-409C-BE32-E72D297353CC}">
              <c16:uniqueId val="{00000009-FD8C-48D2-98CC-785BBA4AEC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123898</c:v>
                </c:pt>
                <c:pt idx="3">
                  <c:v>121351</c:v>
                </c:pt>
                <c:pt idx="6">
                  <c:v>116544</c:v>
                </c:pt>
                <c:pt idx="9">
                  <c:v>114507</c:v>
                </c:pt>
                <c:pt idx="12">
                  <c:v>111610</c:v>
                </c:pt>
              </c:numCache>
            </c:numRef>
          </c:val>
          <c:extLst>
            <c:ext xmlns:c16="http://schemas.microsoft.com/office/drawing/2014/chart" uri="{C3380CC4-5D6E-409C-BE32-E72D297353CC}">
              <c16:uniqueId val="{0000000A-FD8C-48D2-98CC-785BBA4AEC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41159</c:v>
                </c:pt>
                <c:pt idx="2">
                  <c:v>#N/A</c:v>
                </c:pt>
                <c:pt idx="3">
                  <c:v>#N/A</c:v>
                </c:pt>
                <c:pt idx="4">
                  <c:v>37087</c:v>
                </c:pt>
                <c:pt idx="5">
                  <c:v>#N/A</c:v>
                </c:pt>
                <c:pt idx="6">
                  <c:v>#N/A</c:v>
                </c:pt>
                <c:pt idx="7">
                  <c:v>33249</c:v>
                </c:pt>
                <c:pt idx="8">
                  <c:v>#N/A</c:v>
                </c:pt>
                <c:pt idx="9">
                  <c:v>#N/A</c:v>
                </c:pt>
                <c:pt idx="10">
                  <c:v>28824</c:v>
                </c:pt>
                <c:pt idx="11">
                  <c:v>#N/A</c:v>
                </c:pt>
                <c:pt idx="12">
                  <c:v>#N/A</c:v>
                </c:pt>
                <c:pt idx="13">
                  <c:v>24280</c:v>
                </c:pt>
                <c:pt idx="14">
                  <c:v>#N/A</c:v>
                </c:pt>
              </c:numCache>
            </c:numRef>
          </c:val>
          <c:smooth val="0"/>
          <c:extLst>
            <c:ext xmlns:c16="http://schemas.microsoft.com/office/drawing/2014/chart" uri="{C3380CC4-5D6E-409C-BE32-E72D297353CC}">
              <c16:uniqueId val="{0000000B-FD8C-48D2-98CC-785BBA4AEC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1311</c:v>
                </c:pt>
                <c:pt idx="1">
                  <c:v>1351</c:v>
                </c:pt>
                <c:pt idx="2">
                  <c:v>1671</c:v>
                </c:pt>
              </c:numCache>
            </c:numRef>
          </c:val>
          <c:extLst>
            <c:ext xmlns:c16="http://schemas.microsoft.com/office/drawing/2014/chart" uri="{C3380CC4-5D6E-409C-BE32-E72D297353CC}">
              <c16:uniqueId val="{00000000-DCD7-4018-8CCE-5B3AB9DBCB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5931</c:v>
                </c:pt>
                <c:pt idx="1">
                  <c:v>5933</c:v>
                </c:pt>
                <c:pt idx="2">
                  <c:v>5971</c:v>
                </c:pt>
              </c:numCache>
            </c:numRef>
          </c:val>
          <c:extLst>
            <c:ext xmlns:c16="http://schemas.microsoft.com/office/drawing/2014/chart" uri="{C3380CC4-5D6E-409C-BE32-E72D297353CC}">
              <c16:uniqueId val="{00000001-DCD7-4018-8CCE-5B3AB9DBCB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2274</c:v>
                </c:pt>
                <c:pt idx="1">
                  <c:v>2245</c:v>
                </c:pt>
                <c:pt idx="2">
                  <c:v>2207</c:v>
                </c:pt>
              </c:numCache>
            </c:numRef>
          </c:val>
          <c:extLst>
            <c:ext xmlns:c16="http://schemas.microsoft.com/office/drawing/2014/chart" uri="{C3380CC4-5D6E-409C-BE32-E72D297353CC}">
              <c16:uniqueId val="{00000002-DCD7-4018-8CCE-5B3AB9DBCB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{6263FEBF-748F-484E-909A-BA13598BD534}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06B-4729-8528-B0F6163119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{FAA6484A-4B65-45BF-8A68-5FA1B4DF8A9C}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6B-4729-8528-B0F6163119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{FA39DA45-7373-4034-903B-B61CCDE5AA8F}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6B-4729-8528-B0F6163119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{3890A24C-647D-43E1-BBEF-483B8E73258D}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6B-4729-8528-B0F6163119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{8D88C58C-83E5-4E9A-912E-F1D90AE32363}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6B-4729-8528-B0F61631199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{8310AE44-C89B-4CE8-B2E1-62C130FAA509}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06B-4729-8528-B0F61631199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{CB9B8239-7D3B-4F57-995A-E98BBF462C61}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06B-4729-8528-B0F61631199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{A9094521-5467-44A5-8661-94B9FCC95FD9}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06B-4729-8528-B0F61631199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{6B661169-39E9-4758-8059-97988E87E519}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06B-4729-8528-B0F6163119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60.4</c:v>
                </c:pt>
                <c:pt idx="16">
                  <c:v>61.9</c:v>
                </c:pt>
                <c:pt idx="24">
                  <c:v>62.7</c:v>
                </c:pt>
                <c:pt idx="32">
                  <c:v>63.2</c:v>
                </c:pt>
              </c:numCache>
            </c:numRef>
          </c:xVal>
          <c:yVal>
            <c:numRef>
              <c:f>公会計指標分析・財政指標組合せ分析表!$BP$51:$DC$51</c:f>
              <c:numCache>
                <c:formatCode>#,##0.0;"▲ "#,##0.0</c:formatCode>
                <c:ptCount val="40"/>
                <c:pt idx="0">
                  <c:v>103.2</c:v>
                </c:pt>
                <c:pt idx="8">
                  <c:v>93.7</c:v>
                </c:pt>
                <c:pt idx="16">
                  <c:v>83.6</c:v>
                </c:pt>
                <c:pt idx="24">
                  <c:v>70.5</c:v>
                </c:pt>
                <c:pt idx="32">
                  <c:v>57.4</c:v>
                </c:pt>
              </c:numCache>
            </c:numRef>
          </c:yVal>
          <c:smooth val="0"/>
          <c:extLst>
            <c:ext xmlns:c16="http://schemas.microsoft.com/office/drawing/2014/chart" uri="{C3380CC4-5D6E-409C-BE32-E72D297353CC}">
              <c16:uniqueId val="{00000009-606B-4729-8528-B0F6163119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{E035AA47-D94D-4678-B005-286DDF8B5677}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06B-4729-8528-B0F6163119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{F320D12F-D3D7-48AD-AF36-B15837F41855}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6B-4729-8528-B0F6163119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{0BFA2DA2-69B7-4214-934C-20B58A692285}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6B-4729-8528-B0F6163119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{ADEB12C5-C2B8-496F-BE57-D65B53FF00D5}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6B-4729-8528-B0F6163119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{0D62C077-1EDC-4AD8-8725-2D4604FC71DA}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6B-4729-8528-B0F61631199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{352F0BF5-B44F-4F03-84F8-66B6E1C4D827}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06B-4729-8528-B0F61631199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{B56ED2BB-0F36-4557-AC38-940D222496AB}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06B-4729-8528-B0F61631199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{5D7FFF29-97D4-4245-BB99-9BA6593F0734}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06B-4729-8528-B0F61631199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{F1424380-439F-4977-86AF-A038E425E486}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06B-4729-8528-B0F6163119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606B-4729-8528-B0F616311992}"/>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{1BF42805-5B6E-426F-8236-A92C4EB30DE5}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FF0-4D64-AC1F-A595502E72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{34D75C44-CEED-4F5A-90C5-18F8A3EE864D}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F0-4D64-AC1F-A595502E72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{F930B41F-5353-421B-815D-6B407B0779AE}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F0-4D64-AC1F-A595502E72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{65D50D42-5A3C-4C94-A915-D631D90B72E1}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F0-4D64-AC1F-A595502E72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{F99C2F56-BEA8-43DD-A648-7EDF37CBE6A0}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F0-4D64-AC1F-A595502E728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{EB6A7DE4-F6AC-4AB1-BC23-004F712C44BF}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FF0-4D64-AC1F-A595502E728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{523849A7-B65E-4A23-AF7F-3CA4C1F973E5}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FF0-4D64-AC1F-A595502E728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{0694514C-92E7-4672-97D6-C0BF8793C0DE}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FF0-4D64-AC1F-A595502E728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{83E6FF5A-B5DE-4196-9C7A-52AC057F5A50}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FF0-4D64-AC1F-A595502E72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11</c:v>
                </c:pt>
                <c:pt idx="16">
                  <c:v>10.9</c:v>
                </c:pt>
                <c:pt idx="24">
                  <c:v>11</c:v>
                </c:pt>
                <c:pt idx="32">
                  <c:v>10.7</c:v>
                </c:pt>
              </c:numCache>
            </c:numRef>
          </c:xVal>
          <c:yVal>
            <c:numRef>
              <c:f>公会計指標分析・財政指標組合せ分析表!$BP$73:$DC$73</c:f>
              <c:numCache>
                <c:formatCode>#,##0.0;"▲ "#,##0.0</c:formatCode>
                <c:ptCount val="40"/>
                <c:pt idx="0">
                  <c:v>103.2</c:v>
                </c:pt>
                <c:pt idx="8">
                  <c:v>93.7</c:v>
                </c:pt>
                <c:pt idx="16">
                  <c:v>83.6</c:v>
                </c:pt>
                <c:pt idx="24">
                  <c:v>70.5</c:v>
                </c:pt>
                <c:pt idx="32">
                  <c:v>57.4</c:v>
                </c:pt>
              </c:numCache>
            </c:numRef>
          </c:yVal>
          <c:smooth val="0"/>
          <c:extLst>
            <c:ext xmlns:c16="http://schemas.microsoft.com/office/drawing/2014/chart" uri="{C3380CC4-5D6E-409C-BE32-E72D297353CC}">
              <c16:uniqueId val="{00000009-2FF0-4D64-AC1F-A595502E72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34244852583075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{B2E72900-23A1-4F0F-90AC-8EEC1E927080}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FF0-4D64-AC1F-A595502E72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{E1981F32-0CC8-4BE5-A45F-1EE0213CEEBC}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F0-4D64-AC1F-A595502E72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{4BC47C24-EFD3-4DA5-BC33-C047AB34FDCD}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F0-4D64-AC1F-A595502E72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{B4887BD8-D0CD-491A-BCE6-2425BE304A54}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F0-4D64-AC1F-A595502E72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{692AF355-24F9-4545-B491-9BEA0DE5AEE5}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F0-4D64-AC1F-A595502E7284}"/>
                </c:ext>
              </c:extLst>
            </c:dLbl>
            <c:dLbl>
              <c:idx val="8"/>
              <c:layout>
                <c:manualLayout>
                  <c:x val="0"/>
                  <c:y val="2.376829482973915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{5ECDDA13-80BE-4341-A0EB-E3053D094FC2}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FF0-4D64-AC1F-A595502E7284}"/>
                </c:ext>
              </c:extLst>
            </c:dLbl>
            <c:dLbl>
              <c:idx val="16"/>
              <c:layout>
                <c:manualLayout>
                  <c:x val="0"/>
                  <c:y val="5.374314939239279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{F0B38CBF-8B2E-402B-9B40-A7DC7CAFF3BA}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FF0-4D64-AC1F-A595502E7284}"/>
                </c:ext>
              </c:extLst>
            </c:dLbl>
            <c:dLbl>
              <c:idx val="24"/>
              <c:layout>
                <c:manualLayout>
                  <c:x val="0"/>
                  <c:y val="-4.604676873252885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{45E4657C-9925-48CA-99E5-470161B517BD}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FF0-4D64-AC1F-A595502E7284}"/>
                </c:ext>
              </c:extLst>
            </c:dLbl>
            <c:dLbl>
              <c:idx val="32"/>
              <c:layout>
                <c:manualLayout>
                  <c:x val="0"/>
                  <c:y val="3.4817286306593502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{ABE3C2BC-C3F0-4BB3-8904-3AD01CE732B0}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FF0-4D64-AC1F-A595502E72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2FF0-4D64-AC1F-A595502E7284}"/>
            </c:ext>
          </c:extLst>
        </c:ser>
        <c:dLbls>
          <c:showLegendKey val="0"/>
          <c:showVal val="1"/>
          <c:showCatName val="0"/>
          <c:showSerName val="0"/>
          <c:showPercent val="0"/>
          <c:showBubbleSize val="0"/>
        </c:dLbls>
        <c:axId val="84219776"/>
        <c:axId val="84234240"/>
      </c:scatterChart>
      <c:valAx>
        <c:axId val="84219776"/>
        <c:scaling>
          <c:orientation val="maxMin"/>
          <c:max val="12"/>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2949159-4E7C-46C4-9A3D-498409019EBF}"/>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C0582D8-8FD7-4239-BF64-9155B6D594A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実質公債費比率の分子は平成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年度以降、学校施設耐震化</a:t>
          </a:r>
          <a:r>
            <a:rPr kumimoji="1" lang="en-US" altLang="ja-JP" sz="1200">
              <a:latin typeface="ＭＳ ゴシック" pitchFamily="49" charset="-128"/>
              <a:ea typeface="ＭＳ ゴシック" pitchFamily="49" charset="-128"/>
            </a:rPr>
            <a:t>PFI</a:t>
          </a:r>
          <a:r>
            <a:rPr kumimoji="1" lang="ja-JP" altLang="en-US" sz="1200">
              <a:latin typeface="ＭＳ ゴシック" pitchFamily="49" charset="-128"/>
              <a:ea typeface="ＭＳ ゴシック" pitchFamily="49" charset="-128"/>
            </a:rPr>
            <a:t>事業や防災庁舎整備事業などの大型建設事業で借り入れた起債の元金償還が順次始まったことなどによる増加要素はあるものの、令和３年度は、公営企業債の元利償還金に対する繰入金や、組合等が起こした地方債の元利償還金に対する負担金等の減少等による減少要素の方が大きく、前年度比で</a:t>
          </a:r>
          <a:r>
            <a:rPr kumimoji="1" lang="en-US" altLang="ja-JP" sz="1200">
              <a:latin typeface="ＭＳ ゴシック" pitchFamily="49" charset="-128"/>
              <a:ea typeface="ＭＳ ゴシック" pitchFamily="49" charset="-128"/>
            </a:rPr>
            <a:t>219</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令和４年度以降は、学校施設耐震化</a:t>
          </a:r>
          <a:r>
            <a:rPr kumimoji="1" lang="en-US" altLang="ja-JP" sz="1200">
              <a:latin typeface="ＭＳ ゴシック" pitchFamily="49" charset="-128"/>
              <a:ea typeface="ＭＳ ゴシック" pitchFamily="49" charset="-128"/>
            </a:rPr>
            <a:t>PFI</a:t>
          </a:r>
          <a:r>
            <a:rPr kumimoji="1" lang="ja-JP" altLang="en-US" sz="1200">
              <a:latin typeface="ＭＳ ゴシック" pitchFamily="49" charset="-128"/>
              <a:ea typeface="ＭＳ ゴシック" pitchFamily="49" charset="-128"/>
            </a:rPr>
            <a:t>事業や防災庁舎整備事業に係る元金償還は減少傾向になるが、大型建設事業も予定されることから、実質公債費比率は大幅な増減はしない見込みである。</a:t>
          </a:r>
        </a:p>
        <a:p>
          <a:r>
            <a:rPr kumimoji="1" lang="ja-JP" altLang="en-US" sz="1200">
              <a:latin typeface="ＭＳ ゴシック" pitchFamily="49" charset="-128"/>
              <a:ea typeface="ＭＳ ゴシック" pitchFamily="49" charset="-128"/>
            </a:rPr>
            <a:t>　今後も「返す以上に借りない」という方針に基づき、公債費の縮減に努めていく。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満期一括償還地方債の償還財源として減債基金に積み立てているものはない。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将来負担比率の分子は、一般会計等に係る地方債の現在高や公営企業債等繰入見込額の減、充当可能基金の増などにより年々減少している。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令和４年度以降は、一般会計に加え、企業会計でも大型事業が予定されていること、また、基金残高が取り崩しにより減少予定であることから、将来負担比率は横ばいまたは微増する見込みである。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今後も財政健全化推進プランの着実な実行により、健全な財政運営に努めていく。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北海道釧路市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令和２年度決算剰余金の積立等により財政調整基金は約３億２千万円の増となり、</a:t>
          </a:r>
          <a:r>
            <a:rPr lang="ja-JP" altLang="ja-JP" sz="1400" b="0" i="0">
              <a:solidFill>
                <a:schemeClr val="dk1"/>
              </a:solidFill>
              <a:effectLst/>
              <a:latin typeface="ＭＳ ゴシック" panose="020B0609070205080204" pitchFamily="49" charset="-128"/>
              <a:ea typeface="ＭＳ ゴシック" panose="020B0609070205080204" pitchFamily="49" charset="-128"/>
              <a:cs typeface="+mn-cs"/>
            </a:rPr>
            <a:t>森林の整備及びその促進に関する事業の実施のため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森林環境整備基金を約４千万円取り崩したこと等があるものの、基金全体としては約３億２千万円の増となった。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一般会計において基金からの長期借入金を令和３年度に償還完了したことから、それぞれの基金の設置目的に応じた有効活用を図っていく。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・地域振興基金：社会の環境変化に対応し、時代に即した社会基盤整備、活力創造、地域の資源活用、地域の団体・住民等との協働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推進その他の地域振興を図る資金に充てる。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・公共施設整備等基金：公共施設等の整備に要する資金に充てる。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b="0" i="0">
              <a:solidFill>
                <a:schemeClr val="dk1"/>
              </a:solidFill>
              <a:effectLst/>
              <a:latin typeface="ＭＳ ゴシック" panose="020B0609070205080204" pitchFamily="49" charset="-128"/>
              <a:ea typeface="ＭＳ ゴシック" panose="020B0609070205080204" pitchFamily="49" charset="-128"/>
              <a:cs typeface="+mn-cs"/>
            </a:rPr>
            <a:t>　森林の整備及びその促進に関する事業の実施のため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森林環境整備基金を約４千万円取り崩したこと等により、特定目的基金全体としては約３８百万円の減となった。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一般会計において基金からの長期借入金を令和３年度に償還完了したことから、それぞれの基金の設置目的に応じた有効活用を図っていく。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令和２年度決算剰余金の積立等により、約３億２千万円の増となった。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人口減少による税収減や、災害の発生に伴う突発的な支出等に備え、必要な額を堅持していく。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解散した第三セクターから引き継いだ土地の売却収入の積立等により、約３８百万円の増となった。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地方債償還のピークが数年続いており、また今後の、新給食センター整備事業等の大型事業実施に伴う起債借入・償還に備え、必要な額を堅持していく。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B9146B-0C94-4D0B-89FD-0CDE6B705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29B95A2-6FE4-4500-B3AE-7F7D8771F2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2A7733D-16B4-4511-9C2F-107CCF86A62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750BB66-8F9D-4048-8C97-460091A7137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AF49E94-708C-4C82-8C8A-5766FE51173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321D3AB-94C0-4138-B27B-5106B0A1573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04A1158-8C73-4EDD-80D9-12CE164CE67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8AD956F-256B-40E1-90EF-0135832523B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0449378-E62E-42D4-A60B-9F76862DA2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F560B38-F750-4274-8A8D-255056C34C9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767F02-4D83-486C-9C1A-854EBB4F380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B03E4A2-E875-4E0B-9FF5-E1DA86B9252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163,110
162,298
1,363.29
107,647,417
102,901,683
4,267,843
50,658,051
111,610,414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C7CF527-DA2F-44D0-A43F-A3AB129EE90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C5BDA49-3C32-4693-AA41-FAA8D94ACE6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C211CC4-85E3-4E65-B79A-5174B862930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E771834-3BC2-4BE5-9F33-4C36B71C223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1CE9FA3-AF13-4000-B10A-D4F5A5640E6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0C706E0-C3BD-4790-B0CF-22D1C593133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F9E5FA4-B09A-44C3-9B9E-19F4C69933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0CB723D-1B05-47FD-96F9-0C04C5F27B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26F7135-76B4-4B70-9BC4-CADA04696D0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76D376F-B847-4A47-9A17-6975135F243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B93B9E2-482A-47DA-BE21-E1D5330A794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C008E2C-353E-43DC-8DF9-D1A154CEA3A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076AE0D-0534-42C3-9AD5-77B28CC78FF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17DFFC4-B2D3-482B-A771-4B57E77F75C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82D3EE5-C6F5-40E3-97FC-E17E8B9658E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0E0F559-BC61-4561-92AA-5D4AB3EC02C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8390A5A-9587-4888-BE54-2ECA34A0B3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64EEA80-D547-4590-8A58-849628F2423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D1671B2-FC87-43A8-9555-A32B9868A14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4480312-5EB0-4048-BB18-E52A2D262DA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2753D87-B801-43CB-BD40-9801C0BD512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68D3417-AA6C-4C7C-B61B-B7FEC222051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F6C3F62-AC87-48CE-A103-1DDCFAF9A49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198A294-6142-4B80-AB37-0DE284C1D65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98E6697-E6F3-4893-89E1-06396793DFB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90280FF-DF5B-4EBC-824F-26F8FF9F8F6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59A256F-E58E-4FE3-A5A0-05CA53BBD83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D78C2B1-16E8-451C-9BFC-62A978B0E80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3EAA5F0-5670-4C6F-BE51-BBDF8C1EA0E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CFF84D1-26A2-4F5E-A7EC-7AF3DC5509A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D1C24C4-12F3-4423-8B1D-2D2AE2A22B9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12C95AB-B7D0-45A0-8616-32D4F979B91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4F044DD-71C3-469F-A2D8-C49931A08B8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969501C-24F8-4AF6-AC68-BA3D7E0D663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BD9AA69-5AFE-4BB6-8B33-FB5F7CDB6B0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減価償却率は類似団体平均を若干上回っている。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年代中盤に建設が集中しており、老朽化が進行している。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年９月に策定した釧路市公共施設等総合管理計画に基づき、維持管理コストの縮減、更新費用の負担軽減・平準化などを勘案して施設保有量の最適化を図るなど、適切な運営に努める。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043A9F0-9199-4025-A8A8-4197EA321C9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67D3396-031D-40BE-B825-501F0E2B381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F8EE67F-DD72-4A92-A706-B756EEB98EC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00CE81F-B3E1-4CE9-A638-3AEDE0C60D0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A9E4D3F-8A6E-445B-8613-ED8800FD568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E76D081-116D-4627-ABEF-5962A83BA46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87EB529-3B37-44CF-AADD-A639EA7F3D7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FE946A2-052F-4115-887D-418C0F1E1D0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DF88C6F-2A72-4AC6-AB37-5E836E6B5D5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5676D29-23D3-43EA-B665-F4B7552B1C4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BBF587D-7886-4265-B286-8CA0A5340B7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6EAD548-F0FC-456C-A224-13B7DD4CA1A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B9A62C5-FF99-49C6-9326-0D4B2654FA1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D252DE6-AABF-4E3D-93B6-8A9E8FE3202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9D86CA8-89BE-4E79-921C-ABB46E60D1D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D17E335-DE8C-4FAD-8175-0C22FF005C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92C44590-FBE4-4FCB-A07B-61C9E7E195B3}"/>
            </a:ext>
          </a:extLst>
        </xdr:cNvPr>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8AC7B850-B459-410D-82DD-D4BFA18BFDA2}"/>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59CD8830-7358-40DA-B93B-A60B017D3F36}"/>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541C25A2-6EB6-4CA7-8DD8-EE11E0BFAB40}"/>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A0BABB09-6ECE-4769-9560-7DB5F8226928}"/>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4ED26388-BAD8-48D2-9D05-CF948FFF396C}"/>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9F1A9CB1-DD4D-46E9-9408-48A11BCA653A}"/>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86C0AA80-BF55-4E94-A9F5-A9A9946282BA}"/>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a:extLst>
            <a:ext uri="{FF2B5EF4-FFF2-40B4-BE49-F238E27FC236}">
              <a16:creationId xmlns:a16="http://schemas.microsoft.com/office/drawing/2014/main" id="{AF91EFFF-9164-4EFC-A004-1C09F38F5553}"/>
            </a:ext>
          </a:extLst>
        </xdr:cNvPr>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44BA3288-BD2C-4ECE-BEAB-562784BB7BA5}"/>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F3DC077D-8E46-4A7E-AFF0-4539E7E10417}"/>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A62480C-5215-4271-BF85-9ED50DA7993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FBB31DE-7746-4142-B8F4-FBA51AE5F32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842F608-7C8A-4E30-93B2-6495188F6A6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CDC20D1-4421-4C7C-B45F-D9DD5E169FA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DFC433E-3C56-4BA5-B202-B569614C530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10372</xdr:rowOff>
    </xdr:from>
    <xdr:to>
      <xdr:col>23</xdr:col>
      <xdr:colOff>136525</xdr:colOff>
      <xdr:row>31</xdr:row>
      <xdr:rowOff>111972</xdr:rowOff>
    </xdr:to>
    <xdr:sp macro="" textlink="">
      <xdr:nvSpPr>
        <xdr:cNvPr id="81" name="楕円 80">
          <a:extLst>
            <a:ext uri="{FF2B5EF4-FFF2-40B4-BE49-F238E27FC236}">
              <a16:creationId xmlns:a16="http://schemas.microsoft.com/office/drawing/2014/main" id="{3F6CC76B-03DA-4E40-A9E7-E55FEDC610E4}"/>
            </a:ext>
          </a:extLst>
        </xdr:cNvPr>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160249</xdr:rowOff>
    </xdr:from>
    <xdr:ext cx="405111" cy="259045"/>
    <xdr:sp macro="" textlink="">
      <xdr:nvSpPr>
        <xdr:cNvPr id="82" name="有形固定資産減価償却率該当値テキスト">
          <a:extLst>
            <a:ext uri="{FF2B5EF4-FFF2-40B4-BE49-F238E27FC236}">
              <a16:creationId xmlns:a16="http://schemas.microsoft.com/office/drawing/2014/main" id="{65C09EB3-965E-47F0-9487-17D8E141AE44}"/>
            </a:ext>
          </a:extLst>
        </xdr:cNvPr>
        <xdr:cNvSpPr txBox="1"/>
      </xdr:nvSpPr>
      <xdr:spPr>
        <a:xfrm>
          <a:off x="4813300"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a:extLst>
            <a:ext uri="{FF2B5EF4-FFF2-40B4-BE49-F238E27FC236}">
              <a16:creationId xmlns:a16="http://schemas.microsoft.com/office/drawing/2014/main" id="{3C0F03B7-EF00-4A40-A3AF-E209EB970F74}"/>
            </a:ext>
          </a:extLst>
        </xdr:cNvPr>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61172</xdr:rowOff>
    </xdr:to>
    <xdr:cxnSp macro="">
      <xdr:nvCxnSpPr>
        <xdr:cNvPr id="84" name="直線コネクタ 83">
          <a:extLst>
            <a:ext uri="{FF2B5EF4-FFF2-40B4-BE49-F238E27FC236}">
              <a16:creationId xmlns:a16="http://schemas.microsoft.com/office/drawing/2014/main" id="{104BB5AF-8B1B-404C-8675-1E11542BC418}"/>
            </a:ext>
          </a:extLst>
        </xdr:cNvPr>
        <xdr:cNvCxnSpPr/>
      </xdr:nvCxnSpPr>
      <xdr:spPr>
        <a:xfrm>
          <a:off x="4051300" y="6129655"/>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5" name="楕円 84">
          <a:extLst>
            <a:ext uri="{FF2B5EF4-FFF2-40B4-BE49-F238E27FC236}">
              <a16:creationId xmlns:a16="http://schemas.microsoft.com/office/drawing/2014/main" id="{FA7B8FA1-3B72-4B46-973B-2750A66A9BDD}"/>
            </a:ext>
          </a:extLst>
        </xdr:cNvPr>
        <xdr:cNvSpPr/>
      </xdr:nvSpPr>
      <xdr:spPr>
        <a:xfrm>
          <a:off x="3238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xdr:rowOff>
    </xdr:from>
    <xdr:to>
      <xdr:col>19</xdr:col>
      <xdr:colOff>136525</xdr:colOff>
      <xdr:row>31</xdr:row>
      <xdr:rowOff>43180</xdr:rowOff>
    </xdr:to>
    <xdr:cxnSp macro="">
      <xdr:nvCxnSpPr>
        <xdr:cNvPr id="86" name="直線コネクタ 85">
          <a:extLst>
            <a:ext uri="{FF2B5EF4-FFF2-40B4-BE49-F238E27FC236}">
              <a16:creationId xmlns:a16="http://schemas.microsoft.com/office/drawing/2014/main" id="{1E190477-BE8D-407F-AE62-666E3F00A32C}"/>
            </a:ext>
          </a:extLst>
        </xdr:cNvPr>
        <xdr:cNvCxnSpPr/>
      </xdr:nvCxnSpPr>
      <xdr:spPr>
        <a:xfrm>
          <a:off x="3289300" y="610086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81068</xdr:rowOff>
    </xdr:from>
    <xdr:to>
      <xdr:col>11</xdr:col>
      <xdr:colOff>187325</xdr:colOff>
      <xdr:row>31</xdr:row>
      <xdr:rowOff>11218</xdr:rowOff>
    </xdr:to>
    <xdr:sp macro="" textlink="">
      <xdr:nvSpPr>
        <xdr:cNvPr id="87" name="楕円 86">
          <a:extLst>
            <a:ext uri="{FF2B5EF4-FFF2-40B4-BE49-F238E27FC236}">
              <a16:creationId xmlns:a16="http://schemas.microsoft.com/office/drawing/2014/main" id="{86B53748-3A03-46B3-84C1-952B23922333}"/>
            </a:ext>
          </a:extLst>
        </xdr:cNvPr>
        <xdr:cNvSpPr/>
      </xdr:nvSpPr>
      <xdr:spPr>
        <a:xfrm>
          <a:off x="2476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131868</xdr:rowOff>
    </xdr:from>
    <xdr:to>
      <xdr:col>15</xdr:col>
      <xdr:colOff>136525</xdr:colOff>
      <xdr:row>31</xdr:row>
      <xdr:rowOff>14393</xdr:rowOff>
    </xdr:to>
    <xdr:cxnSp macro="">
      <xdr:nvCxnSpPr>
        <xdr:cNvPr id="88" name="直線コネクタ 87">
          <a:extLst>
            <a:ext uri="{FF2B5EF4-FFF2-40B4-BE49-F238E27FC236}">
              <a16:creationId xmlns:a16="http://schemas.microsoft.com/office/drawing/2014/main" id="{5C210BFA-DFA1-4B15-833F-2207669A712C}"/>
            </a:ext>
          </a:extLst>
        </xdr:cNvPr>
        <xdr:cNvCxnSpPr/>
      </xdr:nvCxnSpPr>
      <xdr:spPr>
        <a:xfrm>
          <a:off x="2527300" y="604689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34290</xdr:rowOff>
    </xdr:from>
    <xdr:to>
      <xdr:col>7</xdr:col>
      <xdr:colOff>187325</xdr:colOff>
      <xdr:row>30</xdr:row>
      <xdr:rowOff>135890</xdr:rowOff>
    </xdr:to>
    <xdr:sp macro="" textlink="">
      <xdr:nvSpPr>
        <xdr:cNvPr id="89" name="楕円 88">
          <a:extLst>
            <a:ext uri="{FF2B5EF4-FFF2-40B4-BE49-F238E27FC236}">
              <a16:creationId xmlns:a16="http://schemas.microsoft.com/office/drawing/2014/main" id="{8CFC8D74-D2D5-4695-BA1C-ED266640D97E}"/>
            </a:ext>
          </a:extLst>
        </xdr:cNvPr>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131868</xdr:rowOff>
    </xdr:to>
    <xdr:cxnSp macro="">
      <xdr:nvCxnSpPr>
        <xdr:cNvPr id="90" name="直線コネクタ 89">
          <a:extLst>
            <a:ext uri="{FF2B5EF4-FFF2-40B4-BE49-F238E27FC236}">
              <a16:creationId xmlns:a16="http://schemas.microsoft.com/office/drawing/2014/main" id="{B2109C15-622F-4187-AEB2-D4F9F74CE057}"/>
            </a:ext>
          </a:extLst>
        </xdr:cNvPr>
        <xdr:cNvCxnSpPr/>
      </xdr:nvCxnSpPr>
      <xdr:spPr>
        <a:xfrm>
          <a:off x="1765300" y="600011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4C0244E8-B32A-45BC-9D46-97D8B055301E}"/>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2" name="n_2aveValue有形固定資産減価償却率">
          <a:extLst>
            <a:ext uri="{FF2B5EF4-FFF2-40B4-BE49-F238E27FC236}">
              <a16:creationId xmlns:a16="http://schemas.microsoft.com/office/drawing/2014/main" id="{F2D47964-D1D1-4C33-AA64-16EA06BA18EF}"/>
            </a:ext>
          </a:extLst>
        </xdr:cNvPr>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a:extLst>
            <a:ext uri="{FF2B5EF4-FFF2-40B4-BE49-F238E27FC236}">
              <a16:creationId xmlns:a16="http://schemas.microsoft.com/office/drawing/2014/main" id="{940F55FF-057D-4FAE-AC91-9EC575366C80}"/>
            </a:ext>
          </a:extLst>
        </xdr:cNvPr>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C850D1EE-43E3-4461-854F-38EE562F568E}"/>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5" name="n_1mainValue有形固定資産減価償却率">
          <a:extLst>
            <a:ext uri="{FF2B5EF4-FFF2-40B4-BE49-F238E27FC236}">
              <a16:creationId xmlns:a16="http://schemas.microsoft.com/office/drawing/2014/main" id="{E522E8AE-F9BE-4C6A-878B-B473FA300A3C}"/>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6" name="n_2mainValue有形固定資産減価償却率">
          <a:extLst>
            <a:ext uri="{FF2B5EF4-FFF2-40B4-BE49-F238E27FC236}">
              <a16:creationId xmlns:a16="http://schemas.microsoft.com/office/drawing/2014/main" id="{6EEEB9BD-EC38-48D3-AF54-634D0FFF4FDF}"/>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7" name="n_3mainValue有形固定資産減価償却率">
          <a:extLst>
            <a:ext uri="{FF2B5EF4-FFF2-40B4-BE49-F238E27FC236}">
              <a16:creationId xmlns:a16="http://schemas.microsoft.com/office/drawing/2014/main" id="{4A73A125-2C6C-4598-A923-E1DA34DEB294}"/>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127017</xdr:rowOff>
    </xdr:from>
    <xdr:ext cx="405111" cy="259045"/>
    <xdr:sp macro="" textlink="">
      <xdr:nvSpPr>
        <xdr:cNvPr id="98" name="n_4mainValue有形固定資産減価償却率">
          <a:extLst>
            <a:ext uri="{FF2B5EF4-FFF2-40B4-BE49-F238E27FC236}">
              <a16:creationId xmlns:a16="http://schemas.microsoft.com/office/drawing/2014/main" id="{125449B3-BFF2-444B-9CF2-39EA5216442D}"/>
            </a:ext>
          </a:extLst>
        </xdr:cNvPr>
        <xdr:cNvSpPr txBox="1"/>
      </xdr:nvSpPr>
      <xdr:spPr>
        <a:xfrm>
          <a:off x="15627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74B0F9B-9E45-4F2D-A60D-4EDFE6572A0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9C498B8-8A3D-48DB-A8ED-62E30A1BFF6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912B00C-44B7-4B52-A841-0FA8835A6DC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52B6EB8-4927-4F02-96A4-7049BAC9BA3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48588BD-CB49-443E-A8C6-5290BA4132F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08C28EE-F701-4D38-B405-A4CC3EC47B5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64A014B-7DD2-499E-9EFD-3773BA16D2F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E60BA9A-62DB-48C1-8A26-8911AD315B5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B3FD488-1D90-4516-96FC-0BC8A81792C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05DA9D8-1B77-45E9-85D6-5EF0941AC94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B601AD2-0204-4FD1-A688-EA667A8E310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C569027-DEC4-4785-B9AC-003FD88DC85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F097767-9C16-4753-8962-FEA570A921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「返す以上に借りない」を基本方針として市債の借入を抑制するなど、行財政改革の取組を通じて、今後も債務償還比率の改善を図る。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1CCE0C8-AB12-4214-B0D7-1B06A830760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96E92ACE-BF80-49BC-9663-EE21A7F0F23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DED77D7-074B-4755-AB62-4227D56044E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9967AC73-1650-4E4A-95ED-E34A6DA34D6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49581EF5-CB6D-457C-9C18-3C393A5EB23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28BF882B-F731-4988-A2C2-57BD7B2E5E6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6B03E5F0-D30E-4688-90C9-F0504AA5378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69503A1-8F87-49EC-B351-CC34417AEB6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A583C54D-6CE0-4AB1-AFBD-77C82218EBA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F6F400B9-E4FF-4386-800C-AD623C1C82C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12BC97A-82D0-4F77-89E4-FFD5D09196A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A326F50E-E378-4C81-82F9-5D04DC99C55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A8B24734-C463-44B9-BAD0-0B64E301C86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A56FB8-FD33-4244-B141-9F7C43AFA35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5EADC266-C4D9-4CBB-A19E-771744554F6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EEBEAB7E-AB93-40B0-822E-8CB5712E500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B0B9B75-B964-4144-BEC9-7947DF840F7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34925</xdr:rowOff>
    </xdr:to>
    <xdr:cxnSp macro="">
      <xdr:nvCxnSpPr>
        <xdr:cNvPr id="129" name="直線コネクタ 128">
          <a:extLst>
            <a:ext uri="{FF2B5EF4-FFF2-40B4-BE49-F238E27FC236}">
              <a16:creationId xmlns:a16="http://schemas.microsoft.com/office/drawing/2014/main" id="{ADB01434-9D26-47AF-97D4-9ACA6F5B2DB7}"/>
            </a:ext>
          </a:extLst>
        </xdr:cNvPr>
        <xdr:cNvCxnSpPr/>
      </xdr:nvCxnSpPr>
      <xdr:spPr>
        <a:xfrm flipV="1">
          <a:off x="14793595" y="5261428"/>
          <a:ext cx="1269"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38752</xdr:rowOff>
    </xdr:from>
    <xdr:ext cx="469744" cy="259045"/>
    <xdr:sp macro="" textlink="">
      <xdr:nvSpPr>
        <xdr:cNvPr id="130" name="債務償還比率最小値テキスト">
          <a:extLst>
            <a:ext uri="{FF2B5EF4-FFF2-40B4-BE49-F238E27FC236}">
              <a16:creationId xmlns:a16="http://schemas.microsoft.com/office/drawing/2014/main" id="{08243C28-7044-4A7B-B01E-4D1DB5D0C377}"/>
            </a:ext>
          </a:extLst>
        </xdr:cNvPr>
        <xdr:cNvSpPr txBox="1"/>
      </xdr:nvSpPr>
      <xdr:spPr>
        <a:xfrm>
          <a:off x="148463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34925</xdr:rowOff>
    </xdr:from>
    <xdr:to>
      <xdr:col>76</xdr:col>
      <xdr:colOff>111125</xdr:colOff>
      <xdr:row>33</xdr:row>
      <xdr:rowOff>34925</xdr:rowOff>
    </xdr:to>
    <xdr:cxnSp macro="">
      <xdr:nvCxnSpPr>
        <xdr:cNvPr id="131" name="直線コネクタ 130">
          <a:extLst>
            <a:ext uri="{FF2B5EF4-FFF2-40B4-BE49-F238E27FC236}">
              <a16:creationId xmlns:a16="http://schemas.microsoft.com/office/drawing/2014/main" id="{D56D29CE-AF5D-4425-B377-250A8CC57FD9}"/>
            </a:ext>
          </a:extLst>
        </xdr:cNvPr>
        <xdr:cNvCxnSpPr/>
      </xdr:nvCxnSpPr>
      <xdr:spPr>
        <a:xfrm>
          <a:off x="14706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FAED18BC-2E6F-4B53-9DAB-8C19A9559BB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5252904A-690C-46A8-9290-A83055BB27B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78104</xdr:rowOff>
    </xdr:from>
    <xdr:ext cx="469744" cy="259045"/>
    <xdr:sp macro="" textlink="">
      <xdr:nvSpPr>
        <xdr:cNvPr id="134" name="債務償還比率平均値テキスト">
          <a:extLst>
            <a:ext uri="{FF2B5EF4-FFF2-40B4-BE49-F238E27FC236}">
              <a16:creationId xmlns:a16="http://schemas.microsoft.com/office/drawing/2014/main" id="{BFBB581F-8944-4060-B7DD-E3BEA3577CB6}"/>
            </a:ext>
          </a:extLst>
        </xdr:cNvPr>
        <xdr:cNvSpPr txBox="1"/>
      </xdr:nvSpPr>
      <xdr:spPr>
        <a:xfrm>
          <a:off x="14846300" y="5650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55227</xdr:rowOff>
    </xdr:from>
    <xdr:to>
      <xdr:col>76</xdr:col>
      <xdr:colOff>73025</xdr:colOff>
      <xdr:row>29</xdr:row>
      <xdr:rowOff>156827</xdr:rowOff>
    </xdr:to>
    <xdr:sp macro="" textlink="">
      <xdr:nvSpPr>
        <xdr:cNvPr id="135" name="フローチャート: 判断 134">
          <a:extLst>
            <a:ext uri="{FF2B5EF4-FFF2-40B4-BE49-F238E27FC236}">
              <a16:creationId xmlns:a16="http://schemas.microsoft.com/office/drawing/2014/main" id="{3433A566-A306-4E3A-90BB-ADAB24AA3E4C}"/>
            </a:ext>
          </a:extLst>
        </xdr:cNvPr>
        <xdr:cNvSpPr/>
      </xdr:nvSpPr>
      <xdr:spPr>
        <a:xfrm>
          <a:off x="14744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97980</xdr:rowOff>
    </xdr:from>
    <xdr:to>
      <xdr:col>72</xdr:col>
      <xdr:colOff>123825</xdr:colOff>
      <xdr:row>31</xdr:row>
      <xdr:rowOff>28130</xdr:rowOff>
    </xdr:to>
    <xdr:sp macro="" textlink="">
      <xdr:nvSpPr>
        <xdr:cNvPr id="136" name="フローチャート: 判断 135">
          <a:extLst>
            <a:ext uri="{FF2B5EF4-FFF2-40B4-BE49-F238E27FC236}">
              <a16:creationId xmlns:a16="http://schemas.microsoft.com/office/drawing/2014/main" id="{F9E0FF77-37B7-487B-9ACB-A211032DEAA2}"/>
            </a:ext>
          </a:extLst>
        </xdr:cNvPr>
        <xdr:cNvSpPr/>
      </xdr:nvSpPr>
      <xdr:spPr>
        <a:xfrm>
          <a:off x="140335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167531</xdr:rowOff>
    </xdr:from>
    <xdr:to>
      <xdr:col>68</xdr:col>
      <xdr:colOff>123825</xdr:colOff>
      <xdr:row>31</xdr:row>
      <xdr:rowOff>97681</xdr:rowOff>
    </xdr:to>
    <xdr:sp macro="" textlink="">
      <xdr:nvSpPr>
        <xdr:cNvPr id="137" name="フローチャート: 判断 136">
          <a:extLst>
            <a:ext uri="{FF2B5EF4-FFF2-40B4-BE49-F238E27FC236}">
              <a16:creationId xmlns:a16="http://schemas.microsoft.com/office/drawing/2014/main" id="{EBD2CAEF-5107-4821-9050-F280F04905D6}"/>
            </a:ext>
          </a:extLst>
        </xdr:cNvPr>
        <xdr:cNvSpPr/>
      </xdr:nvSpPr>
      <xdr:spPr>
        <a:xfrm>
          <a:off x="13271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155811</xdr:rowOff>
    </xdr:from>
    <xdr:to>
      <xdr:col>64</xdr:col>
      <xdr:colOff>123825</xdr:colOff>
      <xdr:row>31</xdr:row>
      <xdr:rowOff>85961</xdr:rowOff>
    </xdr:to>
    <xdr:sp macro="" textlink="">
      <xdr:nvSpPr>
        <xdr:cNvPr id="138" name="フローチャート: 判断 137">
          <a:extLst>
            <a:ext uri="{FF2B5EF4-FFF2-40B4-BE49-F238E27FC236}">
              <a16:creationId xmlns:a16="http://schemas.microsoft.com/office/drawing/2014/main" id="{FC938B09-5D85-4C31-8F49-6695AF8DA419}"/>
            </a:ext>
          </a:extLst>
        </xdr:cNvPr>
        <xdr:cNvSpPr/>
      </xdr:nvSpPr>
      <xdr:spPr>
        <a:xfrm>
          <a:off x="12509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159358</xdr:rowOff>
    </xdr:from>
    <xdr:to>
      <xdr:col>60</xdr:col>
      <xdr:colOff>123825</xdr:colOff>
      <xdr:row>31</xdr:row>
      <xdr:rowOff>89508</xdr:rowOff>
    </xdr:to>
    <xdr:sp macro="" textlink="">
      <xdr:nvSpPr>
        <xdr:cNvPr id="139" name="フローチャート: 判断 138">
          <a:extLst>
            <a:ext uri="{FF2B5EF4-FFF2-40B4-BE49-F238E27FC236}">
              <a16:creationId xmlns:a16="http://schemas.microsoft.com/office/drawing/2014/main" id="{0CBC8877-3E0C-4E69-B610-9ED902C2AD35}"/>
            </a:ext>
          </a:extLst>
        </xdr:cNvPr>
        <xdr:cNvSpPr/>
      </xdr:nvSpPr>
      <xdr:spPr>
        <a:xfrm>
          <a:off x="11747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8836908-2CA4-4DFE-92CF-ADDD1E7CA81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C6DC165-0BF7-43F7-B3B4-EA2F981E98C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401A1C8-2B42-427D-AC09-1F097061FE7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83DF871-2220-4B56-9E8A-E034928BE8C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5961244-C049-4E48-A1F9-3F608DE8573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10577</xdr:rowOff>
    </xdr:from>
    <xdr:to>
      <xdr:col>76</xdr:col>
      <xdr:colOff>73025</xdr:colOff>
      <xdr:row>31</xdr:row>
      <xdr:rowOff>112177</xdr:rowOff>
    </xdr:to>
    <xdr:sp macro="" textlink="">
      <xdr:nvSpPr>
        <xdr:cNvPr id="145" name="楕円 144">
          <a:extLst>
            <a:ext uri="{FF2B5EF4-FFF2-40B4-BE49-F238E27FC236}">
              <a16:creationId xmlns:a16="http://schemas.microsoft.com/office/drawing/2014/main" id="{DF516254-0A19-46C4-913D-CB2ED74869C9}"/>
            </a:ext>
          </a:extLst>
        </xdr:cNvPr>
        <xdr:cNvSpPr/>
      </xdr:nvSpPr>
      <xdr:spPr>
        <a:xfrm>
          <a:off x="14744700" y="60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160454</xdr:rowOff>
    </xdr:from>
    <xdr:ext cx="469744" cy="259045"/>
    <xdr:sp macro="" textlink="">
      <xdr:nvSpPr>
        <xdr:cNvPr id="146" name="債務償還比率該当値テキスト">
          <a:extLst>
            <a:ext uri="{FF2B5EF4-FFF2-40B4-BE49-F238E27FC236}">
              <a16:creationId xmlns:a16="http://schemas.microsoft.com/office/drawing/2014/main" id="{9A45DB29-ECEF-4606-987E-F030D385B0FC}"/>
            </a:ext>
          </a:extLst>
        </xdr:cNvPr>
        <xdr:cNvSpPr txBox="1"/>
      </xdr:nvSpPr>
      <xdr:spPr>
        <a:xfrm>
          <a:off x="14846300" y="60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39760</xdr:rowOff>
    </xdr:from>
    <xdr:to>
      <xdr:col>72</xdr:col>
      <xdr:colOff>123825</xdr:colOff>
      <xdr:row>32</xdr:row>
      <xdr:rowOff>141360</xdr:rowOff>
    </xdr:to>
    <xdr:sp macro="" textlink="">
      <xdr:nvSpPr>
        <xdr:cNvPr id="147" name="楕円 146">
          <a:extLst>
            <a:ext uri="{FF2B5EF4-FFF2-40B4-BE49-F238E27FC236}">
              <a16:creationId xmlns:a16="http://schemas.microsoft.com/office/drawing/2014/main" id="{36BDFA59-37C2-4B40-AA5F-3EEF8EA66894}"/>
            </a:ext>
          </a:extLst>
        </xdr:cNvPr>
        <xdr:cNvSpPr/>
      </xdr:nvSpPr>
      <xdr:spPr>
        <a:xfrm>
          <a:off x="14033500" y="62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61377</xdr:rowOff>
    </xdr:from>
    <xdr:to>
      <xdr:col>76</xdr:col>
      <xdr:colOff>22225</xdr:colOff>
      <xdr:row>32</xdr:row>
      <xdr:rowOff>90560</xdr:rowOff>
    </xdr:to>
    <xdr:cxnSp macro="">
      <xdr:nvCxnSpPr>
        <xdr:cNvPr id="148" name="直線コネクタ 147">
          <a:extLst>
            <a:ext uri="{FF2B5EF4-FFF2-40B4-BE49-F238E27FC236}">
              <a16:creationId xmlns:a16="http://schemas.microsoft.com/office/drawing/2014/main" id="{F409C43B-DD73-4741-9416-E35F00D2BA24}"/>
            </a:ext>
          </a:extLst>
        </xdr:cNvPr>
        <xdr:cNvCxnSpPr/>
      </xdr:nvCxnSpPr>
      <xdr:spPr>
        <a:xfrm flipV="1">
          <a:off x="14084300" y="6147852"/>
          <a:ext cx="711200" cy="2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123498</xdr:rowOff>
    </xdr:from>
    <xdr:to>
      <xdr:col>68</xdr:col>
      <xdr:colOff>123825</xdr:colOff>
      <xdr:row>33</xdr:row>
      <xdr:rowOff>53648</xdr:rowOff>
    </xdr:to>
    <xdr:sp macro="" textlink="">
      <xdr:nvSpPr>
        <xdr:cNvPr id="149" name="楕円 148">
          <a:extLst>
            <a:ext uri="{FF2B5EF4-FFF2-40B4-BE49-F238E27FC236}">
              <a16:creationId xmlns:a16="http://schemas.microsoft.com/office/drawing/2014/main" id="{FC8F36DE-CDD7-4DC0-95B6-042E0C8FCF6C}"/>
            </a:ext>
          </a:extLst>
        </xdr:cNvPr>
        <xdr:cNvSpPr/>
      </xdr:nvSpPr>
      <xdr:spPr>
        <a:xfrm>
          <a:off x="13271500" y="638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90560</xdr:rowOff>
    </xdr:from>
    <xdr:to>
      <xdr:col>72</xdr:col>
      <xdr:colOff>73025</xdr:colOff>
      <xdr:row>33</xdr:row>
      <xdr:rowOff>2848</xdr:rowOff>
    </xdr:to>
    <xdr:cxnSp macro="">
      <xdr:nvCxnSpPr>
        <xdr:cNvPr id="150" name="直線コネクタ 149">
          <a:extLst>
            <a:ext uri="{FF2B5EF4-FFF2-40B4-BE49-F238E27FC236}">
              <a16:creationId xmlns:a16="http://schemas.microsoft.com/office/drawing/2014/main" id="{D26F0203-AA65-42D2-9EA3-81988F60647B}"/>
            </a:ext>
          </a:extLst>
        </xdr:cNvPr>
        <xdr:cNvCxnSpPr/>
      </xdr:nvCxnSpPr>
      <xdr:spPr>
        <a:xfrm flipV="1">
          <a:off x="13322300" y="6348485"/>
          <a:ext cx="762000" cy="8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95159</xdr:rowOff>
    </xdr:from>
    <xdr:to>
      <xdr:col>64</xdr:col>
      <xdr:colOff>123825</xdr:colOff>
      <xdr:row>34</xdr:row>
      <xdr:rowOff>25309</xdr:rowOff>
    </xdr:to>
    <xdr:sp macro="" textlink="">
      <xdr:nvSpPr>
        <xdr:cNvPr id="151" name="楕円 150">
          <a:extLst>
            <a:ext uri="{FF2B5EF4-FFF2-40B4-BE49-F238E27FC236}">
              <a16:creationId xmlns:a16="http://schemas.microsoft.com/office/drawing/2014/main" id="{41DB3F99-50FC-42E6-BBF9-BFE5E2270AAA}"/>
            </a:ext>
          </a:extLst>
        </xdr:cNvPr>
        <xdr:cNvSpPr/>
      </xdr:nvSpPr>
      <xdr:spPr>
        <a:xfrm>
          <a:off x="12509500" y="65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2848</xdr:rowOff>
    </xdr:from>
    <xdr:to>
      <xdr:col>68</xdr:col>
      <xdr:colOff>73025</xdr:colOff>
      <xdr:row>33</xdr:row>
      <xdr:rowOff>145959</xdr:rowOff>
    </xdr:to>
    <xdr:cxnSp macro="">
      <xdr:nvCxnSpPr>
        <xdr:cNvPr id="152" name="直線コネクタ 151">
          <a:extLst>
            <a:ext uri="{FF2B5EF4-FFF2-40B4-BE49-F238E27FC236}">
              <a16:creationId xmlns:a16="http://schemas.microsoft.com/office/drawing/2014/main" id="{6861725E-8BCA-4353-92F8-74418D2C89CC}"/>
            </a:ext>
          </a:extLst>
        </xdr:cNvPr>
        <xdr:cNvCxnSpPr/>
      </xdr:nvCxnSpPr>
      <xdr:spPr>
        <a:xfrm flipV="1">
          <a:off x="12560300" y="6432223"/>
          <a:ext cx="762000" cy="14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115053</xdr:rowOff>
    </xdr:from>
    <xdr:to>
      <xdr:col>60</xdr:col>
      <xdr:colOff>123825</xdr:colOff>
      <xdr:row>34</xdr:row>
      <xdr:rowOff>45203</xdr:rowOff>
    </xdr:to>
    <xdr:sp macro="" textlink="">
      <xdr:nvSpPr>
        <xdr:cNvPr id="153" name="楕円 152">
          <a:extLst>
            <a:ext uri="{FF2B5EF4-FFF2-40B4-BE49-F238E27FC236}">
              <a16:creationId xmlns:a16="http://schemas.microsoft.com/office/drawing/2014/main" id="{C83DD677-6514-4219-A66D-6D4729BAB259}"/>
            </a:ext>
          </a:extLst>
        </xdr:cNvPr>
        <xdr:cNvSpPr/>
      </xdr:nvSpPr>
      <xdr:spPr>
        <a:xfrm>
          <a:off x="11747500" y="65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145959</xdr:rowOff>
    </xdr:from>
    <xdr:to>
      <xdr:col>64</xdr:col>
      <xdr:colOff>73025</xdr:colOff>
      <xdr:row>33</xdr:row>
      <xdr:rowOff>165853</xdr:rowOff>
    </xdr:to>
    <xdr:cxnSp macro="">
      <xdr:nvCxnSpPr>
        <xdr:cNvPr id="154" name="直線コネクタ 153">
          <a:extLst>
            <a:ext uri="{FF2B5EF4-FFF2-40B4-BE49-F238E27FC236}">
              <a16:creationId xmlns:a16="http://schemas.microsoft.com/office/drawing/2014/main" id="{AE89D6D6-B783-419A-9218-FCCC222E701F}"/>
            </a:ext>
          </a:extLst>
        </xdr:cNvPr>
        <xdr:cNvCxnSpPr/>
      </xdr:nvCxnSpPr>
      <xdr:spPr>
        <a:xfrm flipV="1">
          <a:off x="11798300" y="6575334"/>
          <a:ext cx="762000" cy="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44657</xdr:rowOff>
    </xdr:from>
    <xdr:ext cx="469744" cy="259045"/>
    <xdr:sp macro="" textlink="">
      <xdr:nvSpPr>
        <xdr:cNvPr id="155" name="n_1aveValue債務償還比率">
          <a:extLst>
            <a:ext uri="{FF2B5EF4-FFF2-40B4-BE49-F238E27FC236}">
              <a16:creationId xmlns:a16="http://schemas.microsoft.com/office/drawing/2014/main" id="{4C98BC3D-65E0-4DD0-BD48-8C8FD51260A9}"/>
            </a:ext>
          </a:extLst>
        </xdr:cNvPr>
        <xdr:cNvSpPr txBox="1"/>
      </xdr:nvSpPr>
      <xdr:spPr>
        <a:xfrm>
          <a:off x="13836727" y="578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114208</xdr:rowOff>
    </xdr:from>
    <xdr:ext cx="469744" cy="259045"/>
    <xdr:sp macro="" textlink="">
      <xdr:nvSpPr>
        <xdr:cNvPr id="156" name="n_2aveValue債務償還比率">
          <a:extLst>
            <a:ext uri="{FF2B5EF4-FFF2-40B4-BE49-F238E27FC236}">
              <a16:creationId xmlns:a16="http://schemas.microsoft.com/office/drawing/2014/main" id="{28CF99F4-14EE-4E83-9ED0-2D1A18D34EBF}"/>
            </a:ext>
          </a:extLst>
        </xdr:cNvPr>
        <xdr:cNvSpPr txBox="1"/>
      </xdr:nvSpPr>
      <xdr:spPr>
        <a:xfrm>
          <a:off x="130874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102488</xdr:rowOff>
    </xdr:from>
    <xdr:ext cx="469744" cy="259045"/>
    <xdr:sp macro="" textlink="">
      <xdr:nvSpPr>
        <xdr:cNvPr id="157" name="n_3aveValue債務償還比率">
          <a:extLst>
            <a:ext uri="{FF2B5EF4-FFF2-40B4-BE49-F238E27FC236}">
              <a16:creationId xmlns:a16="http://schemas.microsoft.com/office/drawing/2014/main" id="{FAF43BED-E3F8-42F1-9400-0B295AEE493F}"/>
            </a:ext>
          </a:extLst>
        </xdr:cNvPr>
        <xdr:cNvSpPr txBox="1"/>
      </xdr:nvSpPr>
      <xdr:spPr>
        <a:xfrm>
          <a:off x="12325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106035</xdr:rowOff>
    </xdr:from>
    <xdr:ext cx="469744" cy="259045"/>
    <xdr:sp macro="" textlink="">
      <xdr:nvSpPr>
        <xdr:cNvPr id="158" name="n_4aveValue債務償還比率">
          <a:extLst>
            <a:ext uri="{FF2B5EF4-FFF2-40B4-BE49-F238E27FC236}">
              <a16:creationId xmlns:a16="http://schemas.microsoft.com/office/drawing/2014/main" id="{FE289667-A7A0-4A87-9EE9-1D810F39CE29}"/>
            </a:ext>
          </a:extLst>
        </xdr:cNvPr>
        <xdr:cNvSpPr txBox="1"/>
      </xdr:nvSpPr>
      <xdr:spPr>
        <a:xfrm>
          <a:off x="11563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132487</xdr:rowOff>
    </xdr:from>
    <xdr:ext cx="469744" cy="259045"/>
    <xdr:sp macro="" textlink="">
      <xdr:nvSpPr>
        <xdr:cNvPr id="159" name="n_1mainValue債務償還比率">
          <a:extLst>
            <a:ext uri="{FF2B5EF4-FFF2-40B4-BE49-F238E27FC236}">
              <a16:creationId xmlns:a16="http://schemas.microsoft.com/office/drawing/2014/main" id="{8A8CDCBE-BA80-472B-9E49-9ED74538F266}"/>
            </a:ext>
          </a:extLst>
        </xdr:cNvPr>
        <xdr:cNvSpPr txBox="1"/>
      </xdr:nvSpPr>
      <xdr:spPr>
        <a:xfrm>
          <a:off x="13836727" y="639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44776</xdr:rowOff>
    </xdr:from>
    <xdr:ext cx="469744" cy="259045"/>
    <xdr:sp macro="" textlink="">
      <xdr:nvSpPr>
        <xdr:cNvPr id="160" name="n_2mainValue債務償還比率">
          <a:extLst>
            <a:ext uri="{FF2B5EF4-FFF2-40B4-BE49-F238E27FC236}">
              <a16:creationId xmlns:a16="http://schemas.microsoft.com/office/drawing/2014/main" id="{A1190573-D1B8-4905-BCF6-CE612CCA778A}"/>
            </a:ext>
          </a:extLst>
        </xdr:cNvPr>
        <xdr:cNvSpPr txBox="1"/>
      </xdr:nvSpPr>
      <xdr:spPr>
        <a:xfrm>
          <a:off x="13087427" y="64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16436</xdr:rowOff>
    </xdr:from>
    <xdr:ext cx="469744" cy="259045"/>
    <xdr:sp macro="" textlink="">
      <xdr:nvSpPr>
        <xdr:cNvPr id="161" name="n_3mainValue債務償還比率">
          <a:extLst>
            <a:ext uri="{FF2B5EF4-FFF2-40B4-BE49-F238E27FC236}">
              <a16:creationId xmlns:a16="http://schemas.microsoft.com/office/drawing/2014/main" id="{B7CD82D2-18FC-46A7-ABE6-9C563F018B3E}"/>
            </a:ext>
          </a:extLst>
        </xdr:cNvPr>
        <xdr:cNvSpPr txBox="1"/>
      </xdr:nvSpPr>
      <xdr:spPr>
        <a:xfrm>
          <a:off x="12325427"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36330</xdr:rowOff>
    </xdr:from>
    <xdr:ext cx="469744" cy="259045"/>
    <xdr:sp macro="" textlink="">
      <xdr:nvSpPr>
        <xdr:cNvPr id="162" name="n_4mainValue債務償還比率">
          <a:extLst>
            <a:ext uri="{FF2B5EF4-FFF2-40B4-BE49-F238E27FC236}">
              <a16:creationId xmlns:a16="http://schemas.microsoft.com/office/drawing/2014/main" id="{6478474E-BD53-4E6F-92C7-8182A26E5808}"/>
            </a:ext>
          </a:extLst>
        </xdr:cNvPr>
        <xdr:cNvSpPr txBox="1"/>
      </xdr:nvSpPr>
      <xdr:spPr>
        <a:xfrm>
          <a:off x="11563427" y="663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2803C1D-02C6-4C88-8A1B-72C41954F6D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8E56C36-C2BB-44A7-9E68-AC925E3D7DE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27AD51C-79ED-41D5-8DBC-4FC38CADB64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15AC8FD-7E6F-45E6-9504-AE85457D92F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C80BB02-21B4-45A3-B0DD-18F1DF697C8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3D5F88C-4A97-4CE8-AA2B-7F1B9751EE3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4E7D32-8494-440C-8F49-5F530968C9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4335063-48CF-41CE-B390-1B25BBD0AD8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D5E201-057D-41A2-94F3-2A07E693F6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B2848D-FFEC-40E2-A896-77F585160C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090829-38F0-4898-9BBB-D3CF691A16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023B11-DB0C-419A-B87C-ABE605CE26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3136ED-9212-439D-A932-67127132BC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779E61-28B7-41DF-9E27-162D178E2B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713765-0484-4FBC-8993-E6E934A6C78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EB6417-59AB-47A3-91C3-E58BB2B519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163,110
162,298
1,363.29
107,647,417
102,901,683
4,267,843
50,658,051
111,610,414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263DEF-4E94-4A74-BCE2-2BC073F0DE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BF81A8-2CD4-4C94-8AA5-BA26BD0581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F3EFCE-E95A-4B36-ACF4-E1E5E3F98B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3EB7F9-BA96-46AD-9F9F-A9AA43361C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EBEF82-1647-471D-AEAB-B6C2566C77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E521505-7250-48B6-94C0-8B64C522F12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614C17-7EF9-49E1-A90B-0D4D853C2D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BCB4B5-FB93-4E41-B069-B349E06C44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932AB9-D90A-4E5E-BCE6-6DE0DAC8A4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C3B14D-8ADA-43C0-9510-B25E21853F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88BA08-ED20-4278-8DA9-473DB2E709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A72421-D354-4D73-8FA2-2B25DDD31B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E88FAC-F16C-41FD-BB83-C4ADCC9DC6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3639BE-0717-4F6C-B5D9-912DE5F74C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FC40F1A-AB87-4DCA-85E1-3A58909EAE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FDFDDB-80AB-44BB-92FA-DA1E70CC1E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6C538B-E0A6-4D4C-87A6-5B7305354D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F355E0-B7DB-4D3D-957A-5EBE2AC394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FD5FDE2-0DEE-4602-BD9F-184FB51470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0E52EAA-B950-47D7-83EE-AF8B8AB3397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0AFB8D-D801-494E-BD05-B508AE8144C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861C0D6-CCBB-4196-94FC-54C9901A1F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E0B769-388B-4854-BCA8-02DEC41913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99B19BE-5C92-45A7-B606-B27E30FFFB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EBE082-3BF2-48AD-9C39-4A397F6F56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058EC3-F456-429A-9E98-0B711DDD33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F36946-BA19-44D9-9D06-88B4D21C78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021C06-42CF-4908-8A19-2416D2D609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14CBBC-EE87-4F4B-8125-DD952385377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2338E1-8C80-4539-B71F-BB9C45D946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F457F32-5D31-45DC-B5E5-0EAED47D88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8450884-D518-4A97-AE89-DCB6B167230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8DD3CB5-C4A1-4FFE-8A88-783B1B78BC5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E744346-A588-49D4-83DD-3D08818FFC2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B1E9703-3774-47F4-9C9C-4F144D6A2E5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0D83630-50BA-46F1-B1E9-298CCF09A2E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CB582BD-D652-4C3A-B378-0FEF33DAAF2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A2A11B-838B-4AA2-B5DF-C069990BF5D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9FE331C-3BA9-4EF7-A1B1-B737B35D97E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200448E-BA1C-43D1-9309-D62BFEA2374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F86853C-3084-4676-9332-54B1C32A896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04060C2-88CC-4BC9-BC4D-6BD9AA9FBC2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1DFFE17-CA1D-4B33-B389-DB58C3BBA1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4135287-65E4-4A31-9A97-3BDCDBF5BD6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EC93329-0213-47CD-92BC-8839D5BA2D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B2BA766-18A9-44F3-96B2-01D25FEAF8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3355896D-C31A-43EC-80B2-4D8421AD074E}"/>
            </a:ext>
          </a:extLst>
        </xdr:cNvPr>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F8255068-CFD7-4B4D-A25B-AFA25CC8294B}"/>
            </a:ext>
          </a:extLst>
        </xdr:cNvPr>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31F90946-F698-4EB1-A024-872F9FB5C2CC}"/>
            </a:ext>
          </a:extLst>
        </xdr:cNvPr>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423FBE86-57B6-426A-8D71-295BD7DF3E33}"/>
            </a:ext>
          </a:extLst>
        </xdr:cNvPr>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484E799A-67AD-4BA2-A892-4E050C2582D9}"/>
            </a:ext>
          </a:extLst>
        </xdr:cNvPr>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a:extLst>
            <a:ext uri="{FF2B5EF4-FFF2-40B4-BE49-F238E27FC236}">
              <a16:creationId xmlns:a16="http://schemas.microsoft.com/office/drawing/2014/main" id="{335F5F19-AB0A-48C6-9545-E455A82CC318}"/>
            </a:ext>
          </a:extLst>
        </xdr:cNvPr>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743F4DC7-4780-4B8B-8E1E-59238246450B}"/>
            </a:ext>
          </a:extLst>
        </xdr:cNvPr>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42A011AB-0CD2-4C16-9C78-857CC69DA5A8}"/>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1309D41E-54AB-4782-9E7D-E19EDD2516D3}"/>
            </a:ext>
          </a:extLst>
        </xdr:cNvPr>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DBBBA74B-D224-4F1D-A1FA-C680E70657AA}"/>
            </a:ext>
          </a:extLst>
        </xdr:cNvPr>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25AA37DB-8813-4E10-9F9C-62C7F9E6EAE0}"/>
            </a:ext>
          </a:extLst>
        </xdr:cNvPr>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DCC075-0234-4D8E-91AF-B5C2FBEBEB9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BE5C99-2C5B-488A-8EC9-7EFFCFC41FC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DCDDAD-33C6-4D07-9D7F-FE35042134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30D4B11-EF8F-4676-9611-219A236215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3210462-B806-4632-B0ED-A140395F2C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4" name="楕円 73">
          <a:extLst>
            <a:ext uri="{FF2B5EF4-FFF2-40B4-BE49-F238E27FC236}">
              <a16:creationId xmlns:a16="http://schemas.microsoft.com/office/drawing/2014/main" id="{810DB035-3106-4C0C-8D96-CB2B32411962}"/>
            </a:ext>
          </a:extLst>
        </xdr:cNvPr>
        <xdr:cNvSpPr/>
      </xdr:nvSpPr>
      <xdr:spPr>
        <a:xfrm>
          <a:off x="4584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58074</xdr:rowOff>
    </xdr:from>
    <xdr:ext cx="405111" cy="259045"/>
    <xdr:sp macro="" textlink="">
      <xdr:nvSpPr>
        <xdr:cNvPr id="75" name="【道路】&#10;有形固定資産減価償却率該当値テキスト">
          <a:extLst>
            <a:ext uri="{FF2B5EF4-FFF2-40B4-BE49-F238E27FC236}">
              <a16:creationId xmlns:a16="http://schemas.microsoft.com/office/drawing/2014/main" id="{D0F766B6-FE12-4A4C-BA51-D8D6F2C41D89}"/>
            </a:ext>
          </a:extLst>
        </xdr:cNvPr>
        <xdr:cNvSpPr txBox="1"/>
      </xdr:nvSpPr>
      <xdr:spPr>
        <a:xfrm>
          <a:off x="4673600"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a:extLst>
            <a:ext uri="{FF2B5EF4-FFF2-40B4-BE49-F238E27FC236}">
              <a16:creationId xmlns:a16="http://schemas.microsoft.com/office/drawing/2014/main" id="{D2D94CC7-54E6-4ED5-87E5-40DB31CFC40D}"/>
            </a:ext>
          </a:extLst>
        </xdr:cNvPr>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85997</xdr:rowOff>
    </xdr:to>
    <xdr:cxnSp macro="">
      <xdr:nvCxnSpPr>
        <xdr:cNvPr id="77" name="直線コネクタ 76">
          <a:extLst>
            <a:ext uri="{FF2B5EF4-FFF2-40B4-BE49-F238E27FC236}">
              <a16:creationId xmlns:a16="http://schemas.microsoft.com/office/drawing/2014/main" id="{A7AB0A8A-4BB4-4E8E-9D86-5E0ECB54C7DE}"/>
            </a:ext>
          </a:extLst>
        </xdr:cNvPr>
        <xdr:cNvCxnSpPr/>
      </xdr:nvCxnSpPr>
      <xdr:spPr>
        <a:xfrm>
          <a:off x="3797300" y="657170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8" name="楕円 77">
          <a:extLst>
            <a:ext uri="{FF2B5EF4-FFF2-40B4-BE49-F238E27FC236}">
              <a16:creationId xmlns:a16="http://schemas.microsoft.com/office/drawing/2014/main" id="{83EA1D20-CE75-4770-98FC-321ADB2EF271}"/>
            </a:ext>
          </a:extLst>
        </xdr:cNvPr>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56606</xdr:rowOff>
    </xdr:to>
    <xdr:cxnSp macro="">
      <xdr:nvCxnSpPr>
        <xdr:cNvPr id="79" name="直線コネクタ 78">
          <a:extLst>
            <a:ext uri="{FF2B5EF4-FFF2-40B4-BE49-F238E27FC236}">
              <a16:creationId xmlns:a16="http://schemas.microsoft.com/office/drawing/2014/main" id="{CF7661D2-21CE-4AB3-A3EB-A64EB7F04D6F}"/>
            </a:ext>
          </a:extLst>
        </xdr:cNvPr>
        <xdr:cNvCxnSpPr/>
      </xdr:nvCxnSpPr>
      <xdr:spPr>
        <a:xfrm>
          <a:off x="2908300" y="653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121739</xdr:rowOff>
    </xdr:from>
    <xdr:to>
      <xdr:col>10</xdr:col>
      <xdr:colOff>165100</xdr:colOff>
      <xdr:row>38</xdr:row>
      <xdr:rowOff>51888</xdr:rowOff>
    </xdr:to>
    <xdr:sp macro="" textlink="">
      <xdr:nvSpPr>
        <xdr:cNvPr id="80" name="楕円 79">
          <a:extLst>
            <a:ext uri="{FF2B5EF4-FFF2-40B4-BE49-F238E27FC236}">
              <a16:creationId xmlns:a16="http://schemas.microsoft.com/office/drawing/2014/main" id="{48E544E0-A821-40B9-A714-2FD63F9C02AE}"/>
            </a:ext>
          </a:extLst>
        </xdr:cNvPr>
        <xdr:cNvSpPr/>
      </xdr:nvSpPr>
      <xdr:spPr>
        <a:xfrm>
          <a:off x="1968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xdr:rowOff>
    </xdr:from>
    <xdr:to>
      <xdr:col>15</xdr:col>
      <xdr:colOff>50800</xdr:colOff>
      <xdr:row>38</xdr:row>
      <xdr:rowOff>23949</xdr:rowOff>
    </xdr:to>
    <xdr:cxnSp macro="">
      <xdr:nvCxnSpPr>
        <xdr:cNvPr id="81" name="直線コネクタ 80">
          <a:extLst>
            <a:ext uri="{FF2B5EF4-FFF2-40B4-BE49-F238E27FC236}">
              <a16:creationId xmlns:a16="http://schemas.microsoft.com/office/drawing/2014/main" id="{8802406C-5A17-40CE-9BC4-22905AE56B6D}"/>
            </a:ext>
          </a:extLst>
        </xdr:cNvPr>
        <xdr:cNvCxnSpPr/>
      </xdr:nvCxnSpPr>
      <xdr:spPr>
        <a:xfrm>
          <a:off x="2019300" y="65161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89081</xdr:rowOff>
    </xdr:from>
    <xdr:to>
      <xdr:col>6</xdr:col>
      <xdr:colOff>38100</xdr:colOff>
      <xdr:row>38</xdr:row>
      <xdr:rowOff>19231</xdr:rowOff>
    </xdr:to>
    <xdr:sp macro="" textlink="">
      <xdr:nvSpPr>
        <xdr:cNvPr id="82" name="楕円 81">
          <a:extLst>
            <a:ext uri="{FF2B5EF4-FFF2-40B4-BE49-F238E27FC236}">
              <a16:creationId xmlns:a16="http://schemas.microsoft.com/office/drawing/2014/main" id="{6CCD8F1F-FF75-4CAF-A0F0-9872C66CA680}"/>
            </a:ext>
          </a:extLst>
        </xdr:cNvPr>
        <xdr:cNvSpPr/>
      </xdr:nvSpPr>
      <xdr:spPr>
        <a:xfrm>
          <a:off x="1079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139881</xdr:rowOff>
    </xdr:from>
    <xdr:to>
      <xdr:col>10</xdr:col>
      <xdr:colOff>114300</xdr:colOff>
      <xdr:row>38</xdr:row>
      <xdr:rowOff>1088</xdr:rowOff>
    </xdr:to>
    <xdr:cxnSp macro="">
      <xdr:nvCxnSpPr>
        <xdr:cNvPr id="83" name="直線コネクタ 82">
          <a:extLst>
            <a:ext uri="{FF2B5EF4-FFF2-40B4-BE49-F238E27FC236}">
              <a16:creationId xmlns:a16="http://schemas.microsoft.com/office/drawing/2014/main" id="{60C0EDEF-3CA7-479B-B1F1-BD2929AAF46E}"/>
            </a:ext>
          </a:extLst>
        </xdr:cNvPr>
        <xdr:cNvCxnSpPr/>
      </xdr:nvCxnSpPr>
      <xdr:spPr>
        <a:xfrm>
          <a:off x="1130300" y="648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8ED21F27-622F-4685-94B8-54E039249E68}"/>
            </a:ext>
          </a:extLst>
        </xdr:cNvPr>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a:extLst>
            <a:ext uri="{FF2B5EF4-FFF2-40B4-BE49-F238E27FC236}">
              <a16:creationId xmlns:a16="http://schemas.microsoft.com/office/drawing/2014/main" id="{941CB4AD-21F6-4E19-BE35-40B8E4C7AADA}"/>
            </a:ext>
          </a:extLst>
        </xdr:cNvPr>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a:extLst>
            <a:ext uri="{FF2B5EF4-FFF2-40B4-BE49-F238E27FC236}">
              <a16:creationId xmlns:a16="http://schemas.microsoft.com/office/drawing/2014/main" id="{9580D30F-0361-4CC8-BBD1-A98119C8FD02}"/>
            </a:ext>
          </a:extLst>
        </xdr:cNvPr>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a:extLst>
            <a:ext uri="{FF2B5EF4-FFF2-40B4-BE49-F238E27FC236}">
              <a16:creationId xmlns:a16="http://schemas.microsoft.com/office/drawing/2014/main" id="{397C015B-5592-446E-9B08-6A56CA7A317B}"/>
            </a:ext>
          </a:extLst>
        </xdr:cNvPr>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123933</xdr:rowOff>
    </xdr:from>
    <xdr:ext cx="405111" cy="259045"/>
    <xdr:sp macro="" textlink="">
      <xdr:nvSpPr>
        <xdr:cNvPr id="88" name="n_1mainValue【道路】&#10;有形固定資産減価償却率">
          <a:extLst>
            <a:ext uri="{FF2B5EF4-FFF2-40B4-BE49-F238E27FC236}">
              <a16:creationId xmlns:a16="http://schemas.microsoft.com/office/drawing/2014/main" id="{3F83C82F-5C0B-4D6D-91C5-4349ADE6A349}"/>
            </a:ext>
          </a:extLst>
        </xdr:cNvPr>
        <xdr:cNvSpPr txBox="1"/>
      </xdr:nvSpPr>
      <xdr:spPr>
        <a:xfrm>
          <a:off x="35820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91276</xdr:rowOff>
    </xdr:from>
    <xdr:ext cx="405111" cy="259045"/>
    <xdr:sp macro="" textlink="">
      <xdr:nvSpPr>
        <xdr:cNvPr id="89" name="n_2mainValue【道路】&#10;有形固定資産減価償却率">
          <a:extLst>
            <a:ext uri="{FF2B5EF4-FFF2-40B4-BE49-F238E27FC236}">
              <a16:creationId xmlns:a16="http://schemas.microsoft.com/office/drawing/2014/main" id="{02FC63CB-5444-4AEE-AAE8-A671B4FA613B}"/>
            </a:ext>
          </a:extLst>
        </xdr:cNvPr>
        <xdr:cNvSpPr txBox="1"/>
      </xdr:nvSpPr>
      <xdr:spPr>
        <a:xfrm>
          <a:off x="2705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68416</xdr:rowOff>
    </xdr:from>
    <xdr:ext cx="405111" cy="259045"/>
    <xdr:sp macro="" textlink="">
      <xdr:nvSpPr>
        <xdr:cNvPr id="90" name="n_3mainValue【道路】&#10;有形固定資産減価償却率">
          <a:extLst>
            <a:ext uri="{FF2B5EF4-FFF2-40B4-BE49-F238E27FC236}">
              <a16:creationId xmlns:a16="http://schemas.microsoft.com/office/drawing/2014/main" id="{A187C4F5-A9A4-4DF8-8884-449CEC2B47A3}"/>
            </a:ext>
          </a:extLst>
        </xdr:cNvPr>
        <xdr:cNvSpPr txBox="1"/>
      </xdr:nvSpPr>
      <xdr:spPr>
        <a:xfrm>
          <a:off x="1816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35758</xdr:rowOff>
    </xdr:from>
    <xdr:ext cx="405111" cy="259045"/>
    <xdr:sp macro="" textlink="">
      <xdr:nvSpPr>
        <xdr:cNvPr id="91" name="n_4mainValue【道路】&#10;有形固定資産減価償却率">
          <a:extLst>
            <a:ext uri="{FF2B5EF4-FFF2-40B4-BE49-F238E27FC236}">
              <a16:creationId xmlns:a16="http://schemas.microsoft.com/office/drawing/2014/main" id="{3F06966D-207C-49DC-9840-5CEE48E2D13E}"/>
            </a:ext>
          </a:extLst>
        </xdr:cNvPr>
        <xdr:cNvSpPr txBox="1"/>
      </xdr:nvSpPr>
      <xdr:spPr>
        <a:xfrm>
          <a:off x="927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7289DA0-F163-4A3D-B54C-9A703CD89BC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2C06D87-AC19-43D1-A13E-E1A8C4F3CD4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F7CB8C1-AE76-4540-97D1-63E0373D52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220EC21-1E08-4EA3-9C1E-52D8C032A9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DB77E50-DDDC-4261-9413-9F333EE0FD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681DA2D-1FEC-4B82-A6EA-6A19ED753E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614B800-6E63-4EC7-BD81-7E4C04F107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9B56916-CDA6-4440-BFEF-99D76A3861D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DD602C9-3319-4060-959A-27FE2E10B7F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544981F-20EF-4C22-9CF9-0CD131B7331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7F56089-9CAD-4212-A462-D6357A4C08D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23ADBBF-172A-49BF-8C44-E8E03F06E9A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7245F3A-DD9A-402F-B317-04EF913127D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19DB8519-2D66-4733-BBAB-114F5C64B4B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FABBD62-B9EB-4ECD-B90C-30AED33618F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8F5F9EDD-CF21-4C1B-8B2C-6166ED450306}"/>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6B001AAD-15CE-4288-83FF-E76FBF32A69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8C153134-C959-47AC-8B2D-ADAF57E1A03B}"/>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DF78B80-D467-4943-86E8-30C78B0431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4D2BA09F-6A9B-4982-9244-8446F340B79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12758685-FB49-497A-B068-438B6C666E5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AA4C255B-B584-4B9D-895C-2A8B7B46EC16}"/>
            </a:ext>
          </a:extLst>
        </xdr:cNvPr>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9439E801-BCE6-41E4-A8CD-E1EC9B11DBC4}"/>
            </a:ext>
          </a:extLst>
        </xdr:cNvPr>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17C4D7F1-90AC-4A6A-871A-C14EC665293C}"/>
            </a:ext>
          </a:extLst>
        </xdr:cNvPr>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780209D1-2A6F-4A2C-ADFB-9AACE06CC403}"/>
            </a:ext>
          </a:extLst>
        </xdr:cNvPr>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EAF49221-6A8F-42B5-B71C-C88DBB83831C}"/>
            </a:ext>
          </a:extLst>
        </xdr:cNvPr>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43741</xdr:rowOff>
    </xdr:from>
    <xdr:ext cx="469744" cy="259045"/>
    <xdr:sp macro="" textlink="">
      <xdr:nvSpPr>
        <xdr:cNvPr id="118" name="【道路】&#10;一人当たり延長平均値テキスト">
          <a:extLst>
            <a:ext uri="{FF2B5EF4-FFF2-40B4-BE49-F238E27FC236}">
              <a16:creationId xmlns:a16="http://schemas.microsoft.com/office/drawing/2014/main" id="{90EF647C-40D7-4D72-ACB8-77F7D0A62C6F}"/>
            </a:ext>
          </a:extLst>
        </xdr:cNvPr>
        <xdr:cNvSpPr txBox="1"/>
      </xdr:nvSpPr>
      <xdr:spPr>
        <a:xfrm>
          <a:off x="10515600" y="690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600E72A7-303B-48F0-A297-1E91620CC677}"/>
            </a:ext>
          </a:extLst>
        </xdr:cNvPr>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FD9A121E-A425-48E5-BA6F-9CDD8483C824}"/>
            </a:ext>
          </a:extLst>
        </xdr:cNvPr>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7DC7AFAF-C504-4FF0-87AB-4FF8B4C29AEF}"/>
            </a:ext>
          </a:extLst>
        </xdr:cNvPr>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012E29AC-B1EE-45F6-BB86-941AC88FFB13}"/>
            </a:ext>
          </a:extLst>
        </xdr:cNvPr>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59B4206D-4A37-44A3-B00A-CD05E3923AB6}"/>
            </a:ext>
          </a:extLst>
        </xdr:cNvPr>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D71D2FF-DDA1-4298-AD96-5654EB58EC2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CD98FC9-25BD-4D5C-B416-F0F4E0931ED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659F967-AC43-4CC0-AF1C-27297FEB568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1F7878-697C-4E20-BC66-27CCD92C077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70D50C2-7DA0-4046-8E1B-C1F5EBDF340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23846</xdr:rowOff>
    </xdr:from>
    <xdr:to>
      <xdr:col>55</xdr:col>
      <xdr:colOff>50800</xdr:colOff>
      <xdr:row>40</xdr:row>
      <xdr:rowOff>125446</xdr:rowOff>
    </xdr:to>
    <xdr:sp macro="" textlink="">
      <xdr:nvSpPr>
        <xdr:cNvPr id="129" name="楕円 128">
          <a:extLst>
            <a:ext uri="{FF2B5EF4-FFF2-40B4-BE49-F238E27FC236}">
              <a16:creationId xmlns:a16="http://schemas.microsoft.com/office/drawing/2014/main" id="{60348D91-2F09-4C88-B3C1-A0622B374969}"/>
            </a:ext>
          </a:extLst>
        </xdr:cNvPr>
        <xdr:cNvSpPr/>
      </xdr:nvSpPr>
      <xdr:spPr>
        <a:xfrm>
          <a:off x="10426700" y="68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46723</xdr:rowOff>
    </xdr:from>
    <xdr:ext cx="469744" cy="259045"/>
    <xdr:sp macro="" textlink="">
      <xdr:nvSpPr>
        <xdr:cNvPr id="130" name="【道路】&#10;一人当たり延長該当値テキスト">
          <a:extLst>
            <a:ext uri="{FF2B5EF4-FFF2-40B4-BE49-F238E27FC236}">
              <a16:creationId xmlns:a16="http://schemas.microsoft.com/office/drawing/2014/main" id="{F40EC015-CCDB-41C0-B73B-892635ABD1B6}"/>
            </a:ext>
          </a:extLst>
        </xdr:cNvPr>
        <xdr:cNvSpPr txBox="1"/>
      </xdr:nvSpPr>
      <xdr:spPr>
        <a:xfrm>
          <a:off x="10515600" y="67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28829</xdr:rowOff>
    </xdr:from>
    <xdr:to>
      <xdr:col>50</xdr:col>
      <xdr:colOff>165100</xdr:colOff>
      <xdr:row>40</xdr:row>
      <xdr:rowOff>130429</xdr:rowOff>
    </xdr:to>
    <xdr:sp macro="" textlink="">
      <xdr:nvSpPr>
        <xdr:cNvPr id="131" name="楕円 130">
          <a:extLst>
            <a:ext uri="{FF2B5EF4-FFF2-40B4-BE49-F238E27FC236}">
              <a16:creationId xmlns:a16="http://schemas.microsoft.com/office/drawing/2014/main" id="{47E0996F-5CA8-4A4D-8B7C-B2675FD01467}"/>
            </a:ext>
          </a:extLst>
        </xdr:cNvPr>
        <xdr:cNvSpPr/>
      </xdr:nvSpPr>
      <xdr:spPr>
        <a:xfrm>
          <a:off x="9588500" y="68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74646</xdr:rowOff>
    </xdr:from>
    <xdr:to>
      <xdr:col>55</xdr:col>
      <xdr:colOff>0</xdr:colOff>
      <xdr:row>40</xdr:row>
      <xdr:rowOff>79629</xdr:rowOff>
    </xdr:to>
    <xdr:cxnSp macro="">
      <xdr:nvCxnSpPr>
        <xdr:cNvPr id="132" name="直線コネクタ 131">
          <a:extLst>
            <a:ext uri="{FF2B5EF4-FFF2-40B4-BE49-F238E27FC236}">
              <a16:creationId xmlns:a16="http://schemas.microsoft.com/office/drawing/2014/main" id="{4106F95C-4DC9-4245-98D5-E00059AF97F2}"/>
            </a:ext>
          </a:extLst>
        </xdr:cNvPr>
        <xdr:cNvCxnSpPr/>
      </xdr:nvCxnSpPr>
      <xdr:spPr>
        <a:xfrm flipV="1">
          <a:off x="9639300" y="6932646"/>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32075</xdr:rowOff>
    </xdr:from>
    <xdr:to>
      <xdr:col>46</xdr:col>
      <xdr:colOff>38100</xdr:colOff>
      <xdr:row>40</xdr:row>
      <xdr:rowOff>133675</xdr:rowOff>
    </xdr:to>
    <xdr:sp macro="" textlink="">
      <xdr:nvSpPr>
        <xdr:cNvPr id="133" name="楕円 132">
          <a:extLst>
            <a:ext uri="{FF2B5EF4-FFF2-40B4-BE49-F238E27FC236}">
              <a16:creationId xmlns:a16="http://schemas.microsoft.com/office/drawing/2014/main" id="{C3DDFFF8-18A5-4FFB-8338-5A58260D079F}"/>
            </a:ext>
          </a:extLst>
        </xdr:cNvPr>
        <xdr:cNvSpPr/>
      </xdr:nvSpPr>
      <xdr:spPr>
        <a:xfrm>
          <a:off x="8699500" y="68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79629</xdr:rowOff>
    </xdr:from>
    <xdr:to>
      <xdr:col>50</xdr:col>
      <xdr:colOff>114300</xdr:colOff>
      <xdr:row>40</xdr:row>
      <xdr:rowOff>82875</xdr:rowOff>
    </xdr:to>
    <xdr:cxnSp macro="">
      <xdr:nvCxnSpPr>
        <xdr:cNvPr id="134" name="直線コネクタ 133">
          <a:extLst>
            <a:ext uri="{FF2B5EF4-FFF2-40B4-BE49-F238E27FC236}">
              <a16:creationId xmlns:a16="http://schemas.microsoft.com/office/drawing/2014/main" id="{E4822446-56E0-4589-95D0-8FBF2C0B8DE3}"/>
            </a:ext>
          </a:extLst>
        </xdr:cNvPr>
        <xdr:cNvCxnSpPr/>
      </xdr:nvCxnSpPr>
      <xdr:spPr>
        <a:xfrm flipV="1">
          <a:off x="8750300" y="6937629"/>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35047</xdr:rowOff>
    </xdr:from>
    <xdr:to>
      <xdr:col>41</xdr:col>
      <xdr:colOff>101600</xdr:colOff>
      <xdr:row>40</xdr:row>
      <xdr:rowOff>136647</xdr:rowOff>
    </xdr:to>
    <xdr:sp macro="" textlink="">
      <xdr:nvSpPr>
        <xdr:cNvPr id="135" name="楕円 134">
          <a:extLst>
            <a:ext uri="{FF2B5EF4-FFF2-40B4-BE49-F238E27FC236}">
              <a16:creationId xmlns:a16="http://schemas.microsoft.com/office/drawing/2014/main" id="{463690CB-C3A4-4E85-AE7F-F791DCD08ADD}"/>
            </a:ext>
          </a:extLst>
        </xdr:cNvPr>
        <xdr:cNvSpPr/>
      </xdr:nvSpPr>
      <xdr:spPr>
        <a:xfrm>
          <a:off x="7810500" y="68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82875</xdr:rowOff>
    </xdr:from>
    <xdr:to>
      <xdr:col>45</xdr:col>
      <xdr:colOff>177800</xdr:colOff>
      <xdr:row>40</xdr:row>
      <xdr:rowOff>85847</xdr:rowOff>
    </xdr:to>
    <xdr:cxnSp macro="">
      <xdr:nvCxnSpPr>
        <xdr:cNvPr id="136" name="直線コネクタ 135">
          <a:extLst>
            <a:ext uri="{FF2B5EF4-FFF2-40B4-BE49-F238E27FC236}">
              <a16:creationId xmlns:a16="http://schemas.microsoft.com/office/drawing/2014/main" id="{8703B536-06CF-4973-AD31-62DDDA5F99E0}"/>
            </a:ext>
          </a:extLst>
        </xdr:cNvPr>
        <xdr:cNvCxnSpPr/>
      </xdr:nvCxnSpPr>
      <xdr:spPr>
        <a:xfrm flipV="1">
          <a:off x="7861300" y="694087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38339</xdr:rowOff>
    </xdr:from>
    <xdr:to>
      <xdr:col>36</xdr:col>
      <xdr:colOff>165100</xdr:colOff>
      <xdr:row>40</xdr:row>
      <xdr:rowOff>139939</xdr:rowOff>
    </xdr:to>
    <xdr:sp macro="" textlink="">
      <xdr:nvSpPr>
        <xdr:cNvPr id="137" name="楕円 136">
          <a:extLst>
            <a:ext uri="{FF2B5EF4-FFF2-40B4-BE49-F238E27FC236}">
              <a16:creationId xmlns:a16="http://schemas.microsoft.com/office/drawing/2014/main" id="{ED46E889-C047-45F4-8B6C-F6A145B54C56}"/>
            </a:ext>
          </a:extLst>
        </xdr:cNvPr>
        <xdr:cNvSpPr/>
      </xdr:nvSpPr>
      <xdr:spPr>
        <a:xfrm>
          <a:off x="6921500" y="6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85847</xdr:rowOff>
    </xdr:from>
    <xdr:to>
      <xdr:col>41</xdr:col>
      <xdr:colOff>50800</xdr:colOff>
      <xdr:row>40</xdr:row>
      <xdr:rowOff>89139</xdr:rowOff>
    </xdr:to>
    <xdr:cxnSp macro="">
      <xdr:nvCxnSpPr>
        <xdr:cNvPr id="138" name="直線コネクタ 137">
          <a:extLst>
            <a:ext uri="{FF2B5EF4-FFF2-40B4-BE49-F238E27FC236}">
              <a16:creationId xmlns:a16="http://schemas.microsoft.com/office/drawing/2014/main" id="{D8EBFFC0-29A6-497D-A9A4-53AF4ABCC941}"/>
            </a:ext>
          </a:extLst>
        </xdr:cNvPr>
        <xdr:cNvCxnSpPr/>
      </xdr:nvCxnSpPr>
      <xdr:spPr>
        <a:xfrm flipV="1">
          <a:off x="6972300" y="6943847"/>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158680</xdr:rowOff>
    </xdr:from>
    <xdr:ext cx="469744" cy="259045"/>
    <xdr:sp macro="" textlink="">
      <xdr:nvSpPr>
        <xdr:cNvPr id="139" name="n_1aveValue【道路】&#10;一人当たり延長">
          <a:extLst>
            <a:ext uri="{FF2B5EF4-FFF2-40B4-BE49-F238E27FC236}">
              <a16:creationId xmlns:a16="http://schemas.microsoft.com/office/drawing/2014/main" id="{6EE2DB8D-36B7-46C6-8471-BE877A1ACFC0}"/>
            </a:ext>
          </a:extLst>
        </xdr:cNvPr>
        <xdr:cNvSpPr txBox="1"/>
      </xdr:nvSpPr>
      <xdr:spPr>
        <a:xfrm>
          <a:off x="9391727" y="701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149720</xdr:rowOff>
    </xdr:from>
    <xdr:ext cx="469744" cy="259045"/>
    <xdr:sp macro="" textlink="">
      <xdr:nvSpPr>
        <xdr:cNvPr id="140" name="n_2aveValue【道路】&#10;一人当たり延長">
          <a:extLst>
            <a:ext uri="{FF2B5EF4-FFF2-40B4-BE49-F238E27FC236}">
              <a16:creationId xmlns:a16="http://schemas.microsoft.com/office/drawing/2014/main" id="{A0C0D673-85EC-4C75-A96D-A344FE1FF0E1}"/>
            </a:ext>
          </a:extLst>
        </xdr:cNvPr>
        <xdr:cNvSpPr txBox="1"/>
      </xdr:nvSpPr>
      <xdr:spPr>
        <a:xfrm>
          <a:off x="85154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149674</xdr:rowOff>
    </xdr:from>
    <xdr:ext cx="469744" cy="259045"/>
    <xdr:sp macro="" textlink="">
      <xdr:nvSpPr>
        <xdr:cNvPr id="141" name="n_3aveValue【道路】&#10;一人当たり延長">
          <a:extLst>
            <a:ext uri="{FF2B5EF4-FFF2-40B4-BE49-F238E27FC236}">
              <a16:creationId xmlns:a16="http://schemas.microsoft.com/office/drawing/2014/main" id="{23D471AD-DE6E-4BB6-BE0D-DF058FB47BD8}"/>
            </a:ext>
          </a:extLst>
        </xdr:cNvPr>
        <xdr:cNvSpPr txBox="1"/>
      </xdr:nvSpPr>
      <xdr:spPr>
        <a:xfrm>
          <a:off x="7626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153880</xdr:rowOff>
    </xdr:from>
    <xdr:ext cx="469744" cy="259045"/>
    <xdr:sp macro="" textlink="">
      <xdr:nvSpPr>
        <xdr:cNvPr id="142" name="n_4aveValue【道路】&#10;一人当たり延長">
          <a:extLst>
            <a:ext uri="{FF2B5EF4-FFF2-40B4-BE49-F238E27FC236}">
              <a16:creationId xmlns:a16="http://schemas.microsoft.com/office/drawing/2014/main" id="{B3C0B23B-437F-4DBB-9E21-3FA46E54DBE3}"/>
            </a:ext>
          </a:extLst>
        </xdr:cNvPr>
        <xdr:cNvSpPr txBox="1"/>
      </xdr:nvSpPr>
      <xdr:spPr>
        <a:xfrm>
          <a:off x="6737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146956</xdr:rowOff>
    </xdr:from>
    <xdr:ext cx="469744" cy="259045"/>
    <xdr:sp macro="" textlink="">
      <xdr:nvSpPr>
        <xdr:cNvPr id="143" name="n_1mainValue【道路】&#10;一人当たり延長">
          <a:extLst>
            <a:ext uri="{FF2B5EF4-FFF2-40B4-BE49-F238E27FC236}">
              <a16:creationId xmlns:a16="http://schemas.microsoft.com/office/drawing/2014/main" id="{B1E77212-09CE-4DAF-83A2-D6944849CA4D}"/>
            </a:ext>
          </a:extLst>
        </xdr:cNvPr>
        <xdr:cNvSpPr txBox="1"/>
      </xdr:nvSpPr>
      <xdr:spPr>
        <a:xfrm>
          <a:off x="9391727" y="66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150202</xdr:rowOff>
    </xdr:from>
    <xdr:ext cx="469744" cy="259045"/>
    <xdr:sp macro="" textlink="">
      <xdr:nvSpPr>
        <xdr:cNvPr id="144" name="n_2mainValue【道路】&#10;一人当たり延長">
          <a:extLst>
            <a:ext uri="{FF2B5EF4-FFF2-40B4-BE49-F238E27FC236}">
              <a16:creationId xmlns:a16="http://schemas.microsoft.com/office/drawing/2014/main" id="{8C29F7B3-4FD8-4E15-B13D-49705044CC7B}"/>
            </a:ext>
          </a:extLst>
        </xdr:cNvPr>
        <xdr:cNvSpPr txBox="1"/>
      </xdr:nvSpPr>
      <xdr:spPr>
        <a:xfrm>
          <a:off x="8515427" y="666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153174</xdr:rowOff>
    </xdr:from>
    <xdr:ext cx="469744" cy="259045"/>
    <xdr:sp macro="" textlink="">
      <xdr:nvSpPr>
        <xdr:cNvPr id="145" name="n_3mainValue【道路】&#10;一人当たり延長">
          <a:extLst>
            <a:ext uri="{FF2B5EF4-FFF2-40B4-BE49-F238E27FC236}">
              <a16:creationId xmlns:a16="http://schemas.microsoft.com/office/drawing/2014/main" id="{25526B26-4A8F-4D35-A242-5484E2A4CC42}"/>
            </a:ext>
          </a:extLst>
        </xdr:cNvPr>
        <xdr:cNvSpPr txBox="1"/>
      </xdr:nvSpPr>
      <xdr:spPr>
        <a:xfrm>
          <a:off x="7626427" y="666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156466</xdr:rowOff>
    </xdr:from>
    <xdr:ext cx="469744" cy="259045"/>
    <xdr:sp macro="" textlink="">
      <xdr:nvSpPr>
        <xdr:cNvPr id="146" name="n_4mainValue【道路】&#10;一人当たり延長">
          <a:extLst>
            <a:ext uri="{FF2B5EF4-FFF2-40B4-BE49-F238E27FC236}">
              <a16:creationId xmlns:a16="http://schemas.microsoft.com/office/drawing/2014/main" id="{3A0DF50A-8087-4D97-991E-5FE120AC8305}"/>
            </a:ext>
          </a:extLst>
        </xdr:cNvPr>
        <xdr:cNvSpPr txBox="1"/>
      </xdr:nvSpPr>
      <xdr:spPr>
        <a:xfrm>
          <a:off x="6737427" y="66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6977C6B-E557-4C2F-97C2-7C52488C6E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0E7F7B6-0554-4946-81F3-5909BD24BF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63DE3D1-89E3-4E99-953E-4C19DF542FD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FD755C3-D43F-4172-A812-EA88541AFA2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AE2B62F-145D-4895-95DC-505362329C4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8EB09AA-80F2-41BD-8007-F23CBBC3EE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55116EF-1E0B-453C-A67C-40CAC913B1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03AE10B-1181-4668-A6BE-0A779F4A91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39B2016-BBDF-4F2A-9F84-E1DC0F4EEC8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8901373-A3FD-4B91-AFAB-3591828B38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BA3A33A-F066-4CBF-9DA3-A47C1DBB01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1BF6037D-00E2-40B4-B702-A3BA0641594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287248CC-0AFD-4DA3-9F00-4BE763FCEB5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59E0C033-3974-4AEF-9C98-FBF98EC8DF6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E71B9317-96F7-45A9-832B-BB92DF792E3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415424A0-F1C7-4707-97B8-3BDB8DD85F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DAD70F1-BA12-4B34-BE47-D0C9EB99277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24999DDA-393F-493E-B47E-C4F6A8BF204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820D163-4A7B-4F02-B890-09FAB4F0E1C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C08A660-B454-4ED9-86A5-612AA5753BA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ADDA5A83-D02B-49BD-8AB8-14952962746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BAF70EFB-F353-4E28-ADF0-6361C1C6014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AC1FAA1C-5700-420A-97B4-6D3920DBE1C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D18FC16-68FE-41B6-80A7-E92A9000E9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BD1B37D3-4371-4FF5-9B92-8E8EB09E421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A8492823-F60A-4E24-ACE5-C78B14D047E9}"/>
            </a:ext>
          </a:extLst>
        </xdr:cNvPr>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2A1F0A15-81AF-423F-96BE-FA39F1172A93}"/>
            </a:ext>
          </a:extLst>
        </xdr:cNvPr>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D4B11A44-A83F-4176-B555-06588C9DC411}"/>
            </a:ext>
          </a:extLst>
        </xdr:cNvPr>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867BB7F4-B6BE-4059-B2C6-175CC52270DB}"/>
            </a:ext>
          </a:extLst>
        </xdr:cNvPr>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7AD771C7-E7D6-483D-BEBD-01E7B5D1FC4A}"/>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3D3C6E89-DABA-48A8-B71A-040B6903B4B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E1897C52-C2B3-4041-B506-BF241A5A0CCD}"/>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7B8E451A-524B-4AC7-B365-93D1BEB8CD98}"/>
            </a:ext>
          </a:extLst>
        </xdr:cNvPr>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1088C422-85FE-4942-8A9C-A6042B8E84CD}"/>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F39AC015-3B43-4EFD-9401-2E5956BCF4EF}"/>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713A7B58-AB7A-4446-8FE5-61E9C84EF5EC}"/>
            </a:ext>
          </a:extLst>
        </xdr:cNvPr>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16CD7FA-5ED3-4CF8-9861-025E001226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C8AA4F6-36C0-46E3-BC13-9ACD2019C4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916A31F-65C1-413B-898A-4ED1087C1FE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718760C-6761-494F-9C46-8777A5B0C3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8021F08-7C88-44D8-86B1-A18B395208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88" name="楕円 187">
          <a:extLst>
            <a:ext uri="{FF2B5EF4-FFF2-40B4-BE49-F238E27FC236}">
              <a16:creationId xmlns:a16="http://schemas.microsoft.com/office/drawing/2014/main" id="{63337B94-4E5B-4207-A359-A99632B9C729}"/>
            </a:ext>
          </a:extLst>
        </xdr:cNvPr>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135000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AA1AFCB-B188-49DE-8294-8D23DAEADB52}"/>
            </a:ext>
          </a:extLst>
        </xdr:cNvPr>
        <xdr:cNvSpPr txBox="1"/>
      </xdr:nvSpPr>
      <xdr:spPr>
        <a:xfrm>
          <a:off x="4673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90" name="楕円 189">
          <a:extLst>
            <a:ext uri="{FF2B5EF4-FFF2-40B4-BE49-F238E27FC236}">
              <a16:creationId xmlns:a16="http://schemas.microsoft.com/office/drawing/2014/main" id="{698395C3-B9AC-4EDD-A40E-AA9357ACC0F8}"/>
            </a:ext>
          </a:extLst>
        </xdr:cNvPr>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35923</xdr:rowOff>
    </xdr:to>
    <xdr:cxnSp macro="">
      <xdr:nvCxnSpPr>
        <xdr:cNvPr id="191" name="直線コネクタ 190">
          <a:extLst>
            <a:ext uri="{FF2B5EF4-FFF2-40B4-BE49-F238E27FC236}">
              <a16:creationId xmlns:a16="http://schemas.microsoft.com/office/drawing/2014/main" id="{E4FD8A12-7C5C-4B28-BB9F-5CA001B1D835}"/>
            </a:ext>
          </a:extLst>
        </xdr:cNvPr>
        <xdr:cNvCxnSpPr/>
      </xdr:nvCxnSpPr>
      <xdr:spPr>
        <a:xfrm>
          <a:off x="3797300" y="104649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2" name="楕円 191">
          <a:extLst>
            <a:ext uri="{FF2B5EF4-FFF2-40B4-BE49-F238E27FC236}">
              <a16:creationId xmlns:a16="http://schemas.microsoft.com/office/drawing/2014/main" id="{FD302D1D-C701-4837-A616-CBAE1C3580B3}"/>
            </a:ext>
          </a:extLst>
        </xdr:cNvPr>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61</xdr:row>
      <xdr:rowOff>6531</xdr:rowOff>
    </xdr:to>
    <xdr:cxnSp macro="">
      <xdr:nvCxnSpPr>
        <xdr:cNvPr id="193" name="直線コネクタ 192">
          <a:extLst>
            <a:ext uri="{FF2B5EF4-FFF2-40B4-BE49-F238E27FC236}">
              <a16:creationId xmlns:a16="http://schemas.microsoft.com/office/drawing/2014/main" id="{0F412B49-B01E-4424-857F-109ACE645264}"/>
            </a:ext>
          </a:extLst>
        </xdr:cNvPr>
        <xdr:cNvCxnSpPr/>
      </xdr:nvCxnSpPr>
      <xdr:spPr>
        <a:xfrm>
          <a:off x="2908300" y="104339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94" name="楕円 193">
          <a:extLst>
            <a:ext uri="{FF2B5EF4-FFF2-40B4-BE49-F238E27FC236}">
              <a16:creationId xmlns:a16="http://schemas.microsoft.com/office/drawing/2014/main" id="{16494FAF-F8B8-4F17-8541-8FE4AD62EAE5}"/>
            </a:ext>
          </a:extLst>
        </xdr:cNvPr>
        <xdr:cNvSpPr/>
      </xdr:nvSpPr>
      <xdr:spPr>
        <a:xfrm>
          <a:off x="1968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146957</xdr:rowOff>
    </xdr:to>
    <xdr:cxnSp macro="">
      <xdr:nvCxnSpPr>
        <xdr:cNvPr id="195" name="直線コネクタ 194">
          <a:extLst>
            <a:ext uri="{FF2B5EF4-FFF2-40B4-BE49-F238E27FC236}">
              <a16:creationId xmlns:a16="http://schemas.microsoft.com/office/drawing/2014/main" id="{98E571E1-22CF-4BDD-9A14-FDE618D58DA6}"/>
            </a:ext>
          </a:extLst>
        </xdr:cNvPr>
        <xdr:cNvCxnSpPr/>
      </xdr:nvCxnSpPr>
      <xdr:spPr>
        <a:xfrm>
          <a:off x="2019300" y="104029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35741</xdr:rowOff>
    </xdr:from>
    <xdr:to>
      <xdr:col>6</xdr:col>
      <xdr:colOff>38100</xdr:colOff>
      <xdr:row>60</xdr:row>
      <xdr:rowOff>137341</xdr:rowOff>
    </xdr:to>
    <xdr:sp macro="" textlink="">
      <xdr:nvSpPr>
        <xdr:cNvPr id="196" name="楕円 195">
          <a:extLst>
            <a:ext uri="{FF2B5EF4-FFF2-40B4-BE49-F238E27FC236}">
              <a16:creationId xmlns:a16="http://schemas.microsoft.com/office/drawing/2014/main" id="{31D14E0F-7F29-4975-B204-44BC82912C2A}"/>
            </a:ext>
          </a:extLst>
        </xdr:cNvPr>
        <xdr:cNvSpPr/>
      </xdr:nvSpPr>
      <xdr:spPr>
        <a:xfrm>
          <a:off x="1079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86541</xdr:rowOff>
    </xdr:from>
    <xdr:to>
      <xdr:col>10</xdr:col>
      <xdr:colOff>114300</xdr:colOff>
      <xdr:row>60</xdr:row>
      <xdr:rowOff>115933</xdr:rowOff>
    </xdr:to>
    <xdr:cxnSp macro="">
      <xdr:nvCxnSpPr>
        <xdr:cNvPr id="197" name="直線コネクタ 196">
          <a:extLst>
            <a:ext uri="{FF2B5EF4-FFF2-40B4-BE49-F238E27FC236}">
              <a16:creationId xmlns:a16="http://schemas.microsoft.com/office/drawing/2014/main" id="{A4BD489F-5C81-40B7-8E61-1ADF1D6F38B2}"/>
            </a:ext>
          </a:extLst>
        </xdr:cNvPr>
        <xdr:cNvCxnSpPr/>
      </xdr:nvCxnSpPr>
      <xdr:spPr>
        <a:xfrm>
          <a:off x="1130300" y="103735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9E1AB046-D803-4AAA-91E6-BE64EB25065F}"/>
            </a:ext>
          </a:extLst>
        </xdr:cNvPr>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2FE18239-630D-49F9-A5F2-9FDC7FE5D7EC}"/>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EB6C645-0618-4C1C-907C-EE2A1D930A3B}"/>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84914AC8-207F-4B73-99E7-3E9DC771AE54}"/>
            </a:ext>
          </a:extLst>
        </xdr:cNvPr>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73858</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F186A478-9DDE-4E24-8FB9-EC7541C96C4D}"/>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2F3CEC2-A968-46FB-AF02-109A2DF3D47B}"/>
            </a:ext>
          </a:extLst>
        </xdr:cNvPr>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29E30F45-8347-4EAD-B824-7322F9D449E9}"/>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BF42C580-4B79-4AFC-8713-7948D036DC7E}"/>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75AE37C-B5DF-4FCB-B99F-D6CDB896DA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DB5EEF7-3630-4F29-A85B-A3C6BF2548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5A3E852-BF73-4798-B2F9-2742E04CF8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2B2D5E6-A5E5-4EA6-A6D0-BF074A766C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F49BC1D-FDC4-4CDC-B2F0-52837A12047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45AE2D2-BD7B-40D5-AE32-EEF6D43965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7D3A41C-F8AA-4F3C-B382-E1734B789C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3ECB5B5-3970-42BB-8F9B-4A76613BCC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E2B7C3C-3B35-4C29-9ADC-DED62BBA81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56E5BBA-7005-4117-834C-F1ADC26713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3A7DEF55-DA71-4C7A-A486-AB2888BA961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7D443704-08B9-4A48-90E2-81AE1EEFDFB3}"/>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4691FA65-EE93-4806-B0EA-2BC13187823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C3AB221F-1E0A-45FF-A9CE-3462E0546D5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26D33B0B-9107-4762-AFBA-F21E6CD9BA6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BE214D21-7C90-44E4-B2E9-B26B147EF39E}"/>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858D5BA-AA95-447C-9FAB-9DEBE8E9A97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A0D10D61-077B-4A98-B86B-F83FE08FCEE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D964719D-D5BB-49F8-BDB1-7D9E15B597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14633311-2106-4378-BA4D-50D4F9C214D6}"/>
            </a:ext>
          </a:extLst>
        </xdr:cNvPr>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2A87FC92-9157-455D-9D48-6E7A99156BD2}"/>
            </a:ext>
          </a:extLst>
        </xdr:cNvPr>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1AA99F69-3B55-4623-9D41-63AFF707BDF5}"/>
            </a:ext>
          </a:extLst>
        </xdr:cNvPr>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CE0D9F6F-8447-4D03-A5F8-B975F239C616}"/>
            </a:ext>
          </a:extLst>
        </xdr:cNvPr>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BA8B49C6-7AF7-42D7-8319-8BDFDD658450}"/>
            </a:ext>
          </a:extLst>
        </xdr:cNvPr>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54425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871A48DB-7225-4096-822F-2E39C75988A3}"/>
            </a:ext>
          </a:extLst>
        </xdr:cNvPr>
        <xdr:cNvSpPr txBox="1"/>
      </xdr:nvSpPr>
      <xdr:spPr>
        <a:xfrm>
          <a:off x="10515600" y="1034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6B6D4308-08D2-468A-96B0-B27207E5D673}"/>
            </a:ext>
          </a:extLst>
        </xdr:cNvPr>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1C03546E-453E-4F40-97D5-DA02CC36DDCE}"/>
            </a:ext>
          </a:extLst>
        </xdr:cNvPr>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109DDC5C-D4E7-4853-B31D-015F7012B23A}"/>
            </a:ext>
          </a:extLst>
        </xdr:cNvPr>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2DAE6396-FFE8-4249-A380-F258F12E05F9}"/>
            </a:ext>
          </a:extLst>
        </xdr:cNvPr>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65E19D49-A542-4CD6-B9EC-2825BD32E9C9}"/>
            </a:ext>
          </a:extLst>
        </xdr:cNvPr>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7B83B9E-FEF9-4D4E-ABF2-13322BDC28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9BDF670-DB23-4A82-9206-0354AEA5115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1B4D9EB-5CE9-460F-8595-EAE38A6C4D1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B6F5908-D4C5-418B-96AB-27C5323B1A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5B8DBAF-6806-4D22-A733-E2540BE48B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122033</xdr:rowOff>
    </xdr:from>
    <xdr:to>
      <xdr:col>55</xdr:col>
      <xdr:colOff>50800</xdr:colOff>
      <xdr:row>56</xdr:row>
      <xdr:rowOff>52183</xdr:rowOff>
    </xdr:to>
    <xdr:sp macro="" textlink="">
      <xdr:nvSpPr>
        <xdr:cNvPr id="241" name="楕円 240">
          <a:extLst>
            <a:ext uri="{FF2B5EF4-FFF2-40B4-BE49-F238E27FC236}">
              <a16:creationId xmlns:a16="http://schemas.microsoft.com/office/drawing/2014/main" id="{E216F09A-D6A3-4F49-8F89-1FD055395DFC}"/>
            </a:ext>
          </a:extLst>
        </xdr:cNvPr>
        <xdr:cNvSpPr/>
      </xdr:nvSpPr>
      <xdr:spPr>
        <a:xfrm>
          <a:off x="10426700" y="9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75060</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ED0AD9B5-9EEC-4A27-9EBE-528FA36B5331}"/>
            </a:ext>
          </a:extLst>
        </xdr:cNvPr>
        <xdr:cNvSpPr txBox="1"/>
      </xdr:nvSpPr>
      <xdr:spPr>
        <a:xfrm>
          <a:off x="10515600" y="950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145367</xdr:rowOff>
    </xdr:from>
    <xdr:to>
      <xdr:col>50</xdr:col>
      <xdr:colOff>165100</xdr:colOff>
      <xdr:row>56</xdr:row>
      <xdr:rowOff>75517</xdr:rowOff>
    </xdr:to>
    <xdr:sp macro="" textlink="">
      <xdr:nvSpPr>
        <xdr:cNvPr id="243" name="楕円 242">
          <a:extLst>
            <a:ext uri="{FF2B5EF4-FFF2-40B4-BE49-F238E27FC236}">
              <a16:creationId xmlns:a16="http://schemas.microsoft.com/office/drawing/2014/main" id="{C3F4BEFD-EEEC-4089-8C21-DD47B3F634AD}"/>
            </a:ext>
          </a:extLst>
        </xdr:cNvPr>
        <xdr:cNvSpPr/>
      </xdr:nvSpPr>
      <xdr:spPr>
        <a:xfrm>
          <a:off x="9588500" y="95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1383</xdr:rowOff>
    </xdr:from>
    <xdr:to>
      <xdr:col>55</xdr:col>
      <xdr:colOff>0</xdr:colOff>
      <xdr:row>56</xdr:row>
      <xdr:rowOff>24717</xdr:rowOff>
    </xdr:to>
    <xdr:cxnSp macro="">
      <xdr:nvCxnSpPr>
        <xdr:cNvPr id="244" name="直線コネクタ 243">
          <a:extLst>
            <a:ext uri="{FF2B5EF4-FFF2-40B4-BE49-F238E27FC236}">
              <a16:creationId xmlns:a16="http://schemas.microsoft.com/office/drawing/2014/main" id="{AC95E7BB-7338-4451-A832-D2D405D7D0D3}"/>
            </a:ext>
          </a:extLst>
        </xdr:cNvPr>
        <xdr:cNvCxnSpPr/>
      </xdr:nvCxnSpPr>
      <xdr:spPr>
        <a:xfrm flipV="1">
          <a:off x="9639300" y="9602583"/>
          <a:ext cx="838200" cy="2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164444</xdr:rowOff>
    </xdr:from>
    <xdr:to>
      <xdr:col>46</xdr:col>
      <xdr:colOff>38100</xdr:colOff>
      <xdr:row>56</xdr:row>
      <xdr:rowOff>94594</xdr:rowOff>
    </xdr:to>
    <xdr:sp macro="" textlink="">
      <xdr:nvSpPr>
        <xdr:cNvPr id="245" name="楕円 244">
          <a:extLst>
            <a:ext uri="{FF2B5EF4-FFF2-40B4-BE49-F238E27FC236}">
              <a16:creationId xmlns:a16="http://schemas.microsoft.com/office/drawing/2014/main" id="{E6C8A682-84DC-4225-ADA1-2118837F86B3}"/>
            </a:ext>
          </a:extLst>
        </xdr:cNvPr>
        <xdr:cNvSpPr/>
      </xdr:nvSpPr>
      <xdr:spPr>
        <a:xfrm>
          <a:off x="8699500" y="95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24717</xdr:rowOff>
    </xdr:from>
    <xdr:to>
      <xdr:col>50</xdr:col>
      <xdr:colOff>114300</xdr:colOff>
      <xdr:row>56</xdr:row>
      <xdr:rowOff>43794</xdr:rowOff>
    </xdr:to>
    <xdr:cxnSp macro="">
      <xdr:nvCxnSpPr>
        <xdr:cNvPr id="246" name="直線コネクタ 245">
          <a:extLst>
            <a:ext uri="{FF2B5EF4-FFF2-40B4-BE49-F238E27FC236}">
              <a16:creationId xmlns:a16="http://schemas.microsoft.com/office/drawing/2014/main" id="{6F81F9D3-C2F8-43C3-BF4A-D10A4EDA6113}"/>
            </a:ext>
          </a:extLst>
        </xdr:cNvPr>
        <xdr:cNvCxnSpPr/>
      </xdr:nvCxnSpPr>
      <xdr:spPr>
        <a:xfrm flipV="1">
          <a:off x="8750300" y="9625917"/>
          <a:ext cx="889000" cy="1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11065</xdr:rowOff>
    </xdr:from>
    <xdr:to>
      <xdr:col>41</xdr:col>
      <xdr:colOff>101600</xdr:colOff>
      <xdr:row>56</xdr:row>
      <xdr:rowOff>112665</xdr:rowOff>
    </xdr:to>
    <xdr:sp macro="" textlink="">
      <xdr:nvSpPr>
        <xdr:cNvPr id="247" name="楕円 246">
          <a:extLst>
            <a:ext uri="{FF2B5EF4-FFF2-40B4-BE49-F238E27FC236}">
              <a16:creationId xmlns:a16="http://schemas.microsoft.com/office/drawing/2014/main" id="{632F7204-277D-418A-83E1-30CB7AD2C708}"/>
            </a:ext>
          </a:extLst>
        </xdr:cNvPr>
        <xdr:cNvSpPr/>
      </xdr:nvSpPr>
      <xdr:spPr>
        <a:xfrm>
          <a:off x="7810500" y="96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43794</xdr:rowOff>
    </xdr:from>
    <xdr:to>
      <xdr:col>45</xdr:col>
      <xdr:colOff>177800</xdr:colOff>
      <xdr:row>56</xdr:row>
      <xdr:rowOff>61865</xdr:rowOff>
    </xdr:to>
    <xdr:cxnSp macro="">
      <xdr:nvCxnSpPr>
        <xdr:cNvPr id="248" name="直線コネクタ 247">
          <a:extLst>
            <a:ext uri="{FF2B5EF4-FFF2-40B4-BE49-F238E27FC236}">
              <a16:creationId xmlns:a16="http://schemas.microsoft.com/office/drawing/2014/main" id="{32517526-241D-4563-A0D9-32A6378CD968}"/>
            </a:ext>
          </a:extLst>
        </xdr:cNvPr>
        <xdr:cNvCxnSpPr/>
      </xdr:nvCxnSpPr>
      <xdr:spPr>
        <a:xfrm flipV="1">
          <a:off x="7861300" y="9644994"/>
          <a:ext cx="889000" cy="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30867</xdr:rowOff>
    </xdr:from>
    <xdr:to>
      <xdr:col>36</xdr:col>
      <xdr:colOff>165100</xdr:colOff>
      <xdr:row>56</xdr:row>
      <xdr:rowOff>132467</xdr:rowOff>
    </xdr:to>
    <xdr:sp macro="" textlink="">
      <xdr:nvSpPr>
        <xdr:cNvPr id="249" name="楕円 248">
          <a:extLst>
            <a:ext uri="{FF2B5EF4-FFF2-40B4-BE49-F238E27FC236}">
              <a16:creationId xmlns:a16="http://schemas.microsoft.com/office/drawing/2014/main" id="{270763BD-1FC0-42CA-A361-F617306C2CDC}"/>
            </a:ext>
          </a:extLst>
        </xdr:cNvPr>
        <xdr:cNvSpPr/>
      </xdr:nvSpPr>
      <xdr:spPr>
        <a:xfrm>
          <a:off x="6921500" y="96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61865</xdr:rowOff>
    </xdr:from>
    <xdr:to>
      <xdr:col>41</xdr:col>
      <xdr:colOff>50800</xdr:colOff>
      <xdr:row>56</xdr:row>
      <xdr:rowOff>81667</xdr:rowOff>
    </xdr:to>
    <xdr:cxnSp macro="">
      <xdr:nvCxnSpPr>
        <xdr:cNvPr id="250" name="直線コネクタ 249">
          <a:extLst>
            <a:ext uri="{FF2B5EF4-FFF2-40B4-BE49-F238E27FC236}">
              <a16:creationId xmlns:a16="http://schemas.microsoft.com/office/drawing/2014/main" id="{2E5C28CF-ADF0-41A8-A24E-43FEFCF4A735}"/>
            </a:ext>
          </a:extLst>
        </xdr:cNvPr>
        <xdr:cNvCxnSpPr/>
      </xdr:nvCxnSpPr>
      <xdr:spPr>
        <a:xfrm flipV="1">
          <a:off x="6972300" y="9663065"/>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4546CB1D-27A9-4794-8727-E8BACE5D9305}"/>
            </a:ext>
          </a:extLst>
        </xdr:cNvPr>
        <xdr:cNvSpPr txBox="1"/>
      </xdr:nvSpPr>
      <xdr:spPr>
        <a:xfrm>
          <a:off x="9359411" y="1045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F8436556-CBA3-41C0-94B1-65DD77B61DA9}"/>
            </a:ext>
          </a:extLst>
        </xdr:cNvPr>
        <xdr:cNvSpPr txBox="1"/>
      </xdr:nvSpPr>
      <xdr:spPr>
        <a:xfrm>
          <a:off x="84831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7132D6D9-EC72-4F59-B22E-CD5732E146AA}"/>
            </a:ext>
          </a:extLst>
        </xdr:cNvPr>
        <xdr:cNvSpPr txBox="1"/>
      </xdr:nvSpPr>
      <xdr:spPr>
        <a:xfrm>
          <a:off x="7594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2367C7B5-0492-4494-A1C9-1D44B66ACE86}"/>
            </a:ext>
          </a:extLst>
        </xdr:cNvPr>
        <xdr:cNvSpPr txBox="1"/>
      </xdr:nvSpPr>
      <xdr:spPr>
        <a:xfrm>
          <a:off x="6705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92044</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BBB356D9-F8FB-44EE-8F78-860BCC633221}"/>
            </a:ext>
          </a:extLst>
        </xdr:cNvPr>
        <xdr:cNvSpPr txBox="1"/>
      </xdr:nvSpPr>
      <xdr:spPr>
        <a:xfrm>
          <a:off x="9327095" y="935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111121</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E1A39B6E-A9FE-4919-A92E-00860C96287B}"/>
            </a:ext>
          </a:extLst>
        </xdr:cNvPr>
        <xdr:cNvSpPr txBox="1"/>
      </xdr:nvSpPr>
      <xdr:spPr>
        <a:xfrm>
          <a:off x="8450795" y="936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129192</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41B58053-9184-4034-BCC8-040DB9B4FD5F}"/>
            </a:ext>
          </a:extLst>
        </xdr:cNvPr>
        <xdr:cNvSpPr txBox="1"/>
      </xdr:nvSpPr>
      <xdr:spPr>
        <a:xfrm>
          <a:off x="7561795" y="938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148994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DE78C97A-A889-454B-9B01-9B196DB6B3DF}"/>
            </a:ext>
          </a:extLst>
        </xdr:cNvPr>
        <xdr:cNvSpPr txBox="1"/>
      </xdr:nvSpPr>
      <xdr:spPr>
        <a:xfrm>
          <a:off x="6672795" y="940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85B9D1A2-845F-4E58-AC60-822270105D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1AFF146D-BFB4-4901-8919-B3106D1E2B4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FD0433E7-CB5B-4431-A649-2456AF0862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66E9B778-789B-4937-B094-2E5509F82B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EAD76394-419B-47F7-81A4-70AC026EE6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1517BBE8-7E6E-4795-A3D9-BE64062D411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B7ABAA80-9D93-4A95-983A-F206D2E683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756BFF63-4DF0-4CC6-936C-8DD16FABD2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4B6507FC-ACE2-4A50-AC7B-D3760892C1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E858891-541A-49DD-BE0D-09381AE8A2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E29DEA8E-4EDD-47AD-90B7-19BACE11381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4AB9F36E-BA05-4079-9398-9EF218696E8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1578430-FB81-4E43-A517-52F4269FEB79}"/>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628671A7-EBB6-4B12-A87E-1635C97F36D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C986A76E-3982-4AB7-BFBD-97829386663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DDBAF943-ED1F-48A9-A8B6-7D67CAEB67E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BBC57095-AB86-4839-9B4B-478E25DD748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86016FE0-62AF-423E-9CD0-72AB0172CD5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C7F329BB-59D7-49BB-B94B-142C9FC5219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E743D9FE-407D-41D1-991B-57F9730BDF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E1F7B90F-6771-4467-A3C9-EC49D9021C1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7F0AED00-931D-4AC9-9CDD-22DB5688F97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3004E15E-A40E-418C-9E0A-40FCE6F7029C}"/>
            </a:ext>
          </a:extLst>
        </xdr:cNvPr>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74F5B763-A4F8-4F91-8197-690BA06C2CB2}"/>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D9CD2D5E-B5DC-4DA8-9C3A-2B3DFE9FB857}"/>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7623A306-5233-4D01-9C7B-F369E4B2FB19}"/>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B1825EDA-3B66-49AD-B709-D22D0E749983}"/>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64025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62DDB982-A2CB-4BC9-A966-DE765D52ACDC}"/>
            </a:ext>
          </a:extLst>
        </xdr:cNvPr>
        <xdr:cNvSpPr txBox="1"/>
      </xdr:nvSpPr>
      <xdr:spPr>
        <a:xfrm>
          <a:off x="4673600" y="1395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F3F2375E-2B3B-4620-88AE-10AC80014369}"/>
            </a:ext>
          </a:extLst>
        </xdr:cNvPr>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1FE1E013-5C55-4B0A-91A3-CA69AAB6EA04}"/>
            </a:ext>
          </a:extLst>
        </xdr:cNvPr>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AFE8960C-BF9B-45AC-8C0E-413DE7C7699D}"/>
            </a:ext>
          </a:extLst>
        </xdr:cNvPr>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F5AC093A-2AB3-4F2C-B07D-07A58F2B6032}"/>
            </a:ext>
          </a:extLst>
        </xdr:cNvPr>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EA9E99FF-4039-43F4-8717-9BE9F1898CA7}"/>
            </a:ext>
          </a:extLst>
        </xdr:cNvPr>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D9B84D0-9A01-4027-BEC3-C42279E444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5E40C599-EAF1-4612-A5BB-690A5CC3EDB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9E362E7-4517-4F12-8706-2F38AB9517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7AAA236-9A6A-4042-B54A-70E4634110B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9625E22-BC9D-457C-A531-F26A1BB72FD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97" name="楕円 296">
          <a:extLst>
            <a:ext uri="{FF2B5EF4-FFF2-40B4-BE49-F238E27FC236}">
              <a16:creationId xmlns:a16="http://schemas.microsoft.com/office/drawing/2014/main" id="{5F87171E-6743-44ED-B122-7F14DDCE5CC9}"/>
            </a:ext>
          </a:extLst>
        </xdr:cNvPr>
        <xdr:cNvSpPr/>
      </xdr:nvSpPr>
      <xdr:spPr>
        <a:xfrm>
          <a:off x="4584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39895</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E4E40A15-0282-4427-AE68-C53667405F31}"/>
            </a:ext>
          </a:extLst>
        </xdr:cNvPr>
        <xdr:cNvSpPr txBox="1"/>
      </xdr:nvSpPr>
      <xdr:spPr>
        <a:xfrm>
          <a:off x="4673600" y="1375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87885</xdr:rowOff>
    </xdr:from>
    <xdr:to>
      <xdr:col>20</xdr:col>
      <xdr:colOff>38100</xdr:colOff>
      <xdr:row>82</xdr:row>
      <xdr:rowOff>18035</xdr:rowOff>
    </xdr:to>
    <xdr:sp macro="" textlink="">
      <xdr:nvSpPr>
        <xdr:cNvPr id="299" name="楕円 298">
          <a:extLst>
            <a:ext uri="{FF2B5EF4-FFF2-40B4-BE49-F238E27FC236}">
              <a16:creationId xmlns:a16="http://schemas.microsoft.com/office/drawing/2014/main" id="{057DC95E-7ABA-4EB0-ADC2-7CEC930DB904}"/>
            </a:ext>
          </a:extLst>
        </xdr:cNvPr>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67818</xdr:rowOff>
    </xdr:from>
    <xdr:to>
      <xdr:col>24</xdr:col>
      <xdr:colOff>63500</xdr:colOff>
      <xdr:row>81</xdr:row>
      <xdr:rowOff>138685</xdr:rowOff>
    </xdr:to>
    <xdr:cxnSp macro="">
      <xdr:nvCxnSpPr>
        <xdr:cNvPr id="300" name="直線コネクタ 299">
          <a:extLst>
            <a:ext uri="{FF2B5EF4-FFF2-40B4-BE49-F238E27FC236}">
              <a16:creationId xmlns:a16="http://schemas.microsoft.com/office/drawing/2014/main" id="{2E69F2F8-386D-4E69-9AB8-7ECC74E8AA7E}"/>
            </a:ext>
          </a:extLst>
        </xdr:cNvPr>
        <xdr:cNvCxnSpPr/>
      </xdr:nvCxnSpPr>
      <xdr:spPr>
        <a:xfrm flipV="1">
          <a:off x="3797300" y="13955268"/>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83313</xdr:rowOff>
    </xdr:from>
    <xdr:to>
      <xdr:col>15</xdr:col>
      <xdr:colOff>101600</xdr:colOff>
      <xdr:row>82</xdr:row>
      <xdr:rowOff>13463</xdr:rowOff>
    </xdr:to>
    <xdr:sp macro="" textlink="">
      <xdr:nvSpPr>
        <xdr:cNvPr id="301" name="楕円 300">
          <a:extLst>
            <a:ext uri="{FF2B5EF4-FFF2-40B4-BE49-F238E27FC236}">
              <a16:creationId xmlns:a16="http://schemas.microsoft.com/office/drawing/2014/main" id="{9FFF9431-3E06-4C14-9883-23F00450A2FC}"/>
            </a:ext>
          </a:extLst>
        </xdr:cNvPr>
        <xdr:cNvSpPr/>
      </xdr:nvSpPr>
      <xdr:spPr>
        <a:xfrm>
          <a:off x="2857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134113</xdr:rowOff>
    </xdr:from>
    <xdr:to>
      <xdr:col>19</xdr:col>
      <xdr:colOff>177800</xdr:colOff>
      <xdr:row>81</xdr:row>
      <xdr:rowOff>138685</xdr:rowOff>
    </xdr:to>
    <xdr:cxnSp macro="">
      <xdr:nvCxnSpPr>
        <xdr:cNvPr id="302" name="直線コネクタ 301">
          <a:extLst>
            <a:ext uri="{FF2B5EF4-FFF2-40B4-BE49-F238E27FC236}">
              <a16:creationId xmlns:a16="http://schemas.microsoft.com/office/drawing/2014/main" id="{22850984-B299-4BF0-A7F4-C8BF97DC44B4}"/>
            </a:ext>
          </a:extLst>
        </xdr:cNvPr>
        <xdr:cNvCxnSpPr/>
      </xdr:nvCxnSpPr>
      <xdr:spPr>
        <a:xfrm>
          <a:off x="2908300" y="140215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46737</xdr:rowOff>
    </xdr:from>
    <xdr:to>
      <xdr:col>10</xdr:col>
      <xdr:colOff>165100</xdr:colOff>
      <xdr:row>81</xdr:row>
      <xdr:rowOff>148337</xdr:rowOff>
    </xdr:to>
    <xdr:sp macro="" textlink="">
      <xdr:nvSpPr>
        <xdr:cNvPr id="303" name="楕円 302">
          <a:extLst>
            <a:ext uri="{FF2B5EF4-FFF2-40B4-BE49-F238E27FC236}">
              <a16:creationId xmlns:a16="http://schemas.microsoft.com/office/drawing/2014/main" id="{7BD011D6-A759-4814-9665-B7AF51EEC3E4}"/>
            </a:ext>
          </a:extLst>
        </xdr:cNvPr>
        <xdr:cNvSpPr/>
      </xdr:nvSpPr>
      <xdr:spPr>
        <a:xfrm>
          <a:off x="1968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97537</xdr:rowOff>
    </xdr:from>
    <xdr:to>
      <xdr:col>15</xdr:col>
      <xdr:colOff>50800</xdr:colOff>
      <xdr:row>81</xdr:row>
      <xdr:rowOff>134113</xdr:rowOff>
    </xdr:to>
    <xdr:cxnSp macro="">
      <xdr:nvCxnSpPr>
        <xdr:cNvPr id="304" name="直線コネクタ 303">
          <a:extLst>
            <a:ext uri="{FF2B5EF4-FFF2-40B4-BE49-F238E27FC236}">
              <a16:creationId xmlns:a16="http://schemas.microsoft.com/office/drawing/2014/main" id="{06A7F414-69E4-4125-83A7-9FDF1DFC5D23}"/>
            </a:ext>
          </a:extLst>
        </xdr:cNvPr>
        <xdr:cNvCxnSpPr/>
      </xdr:nvCxnSpPr>
      <xdr:spPr>
        <a:xfrm>
          <a:off x="2019300" y="139849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49022</xdr:rowOff>
    </xdr:from>
    <xdr:to>
      <xdr:col>6</xdr:col>
      <xdr:colOff>38100</xdr:colOff>
      <xdr:row>81</xdr:row>
      <xdr:rowOff>150622</xdr:rowOff>
    </xdr:to>
    <xdr:sp macro="" textlink="">
      <xdr:nvSpPr>
        <xdr:cNvPr id="305" name="楕円 304">
          <a:extLst>
            <a:ext uri="{FF2B5EF4-FFF2-40B4-BE49-F238E27FC236}">
              <a16:creationId xmlns:a16="http://schemas.microsoft.com/office/drawing/2014/main" id="{6120EFBE-0BD8-476B-9256-08DD265A8CBA}"/>
            </a:ext>
          </a:extLst>
        </xdr:cNvPr>
        <xdr:cNvSpPr/>
      </xdr:nvSpPr>
      <xdr:spPr>
        <a:xfrm>
          <a:off x="1079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97537</xdr:rowOff>
    </xdr:from>
    <xdr:to>
      <xdr:col>10</xdr:col>
      <xdr:colOff>114300</xdr:colOff>
      <xdr:row>81</xdr:row>
      <xdr:rowOff>99822</xdr:rowOff>
    </xdr:to>
    <xdr:cxnSp macro="">
      <xdr:nvCxnSpPr>
        <xdr:cNvPr id="306" name="直線コネクタ 305">
          <a:extLst>
            <a:ext uri="{FF2B5EF4-FFF2-40B4-BE49-F238E27FC236}">
              <a16:creationId xmlns:a16="http://schemas.microsoft.com/office/drawing/2014/main" id="{37A55A43-BDD1-4463-BEA9-4A8C7A964973}"/>
            </a:ext>
          </a:extLst>
        </xdr:cNvPr>
        <xdr:cNvCxnSpPr/>
      </xdr:nvCxnSpPr>
      <xdr:spPr>
        <a:xfrm flipV="1">
          <a:off x="1130300" y="139849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a:extLst>
            <a:ext uri="{FF2B5EF4-FFF2-40B4-BE49-F238E27FC236}">
              <a16:creationId xmlns:a16="http://schemas.microsoft.com/office/drawing/2014/main" id="{31511866-93AE-4B36-9216-6796AC078B78}"/>
            </a:ext>
          </a:extLst>
        </xdr:cNvPr>
        <xdr:cNvSpPr txBox="1"/>
      </xdr:nvSpPr>
      <xdr:spPr>
        <a:xfrm>
          <a:off x="35820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a:extLst>
            <a:ext uri="{FF2B5EF4-FFF2-40B4-BE49-F238E27FC236}">
              <a16:creationId xmlns:a16="http://schemas.microsoft.com/office/drawing/2014/main" id="{A3120AFB-7356-4EAB-A98E-E6E683DD036D}"/>
            </a:ext>
          </a:extLst>
        </xdr:cNvPr>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a:extLst>
            <a:ext uri="{FF2B5EF4-FFF2-40B4-BE49-F238E27FC236}">
              <a16:creationId xmlns:a16="http://schemas.microsoft.com/office/drawing/2014/main" id="{216EA99B-AA5A-4813-A570-DEF0733B0ACF}"/>
            </a:ext>
          </a:extLst>
        </xdr:cNvPr>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0" name="n_4aveValue【公営住宅】&#10;有形固定資産減価償却率">
          <a:extLst>
            <a:ext uri="{FF2B5EF4-FFF2-40B4-BE49-F238E27FC236}">
              <a16:creationId xmlns:a16="http://schemas.microsoft.com/office/drawing/2014/main" id="{E59943F3-FA13-4F48-8DF2-6E1BF497975A}"/>
            </a:ext>
          </a:extLst>
        </xdr:cNvPr>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9162</xdr:rowOff>
    </xdr:from>
    <xdr:ext cx="405111" cy="259045"/>
    <xdr:sp macro="" textlink="">
      <xdr:nvSpPr>
        <xdr:cNvPr id="311" name="n_1mainValue【公営住宅】&#10;有形固定資産減価償却率">
          <a:extLst>
            <a:ext uri="{FF2B5EF4-FFF2-40B4-BE49-F238E27FC236}">
              <a16:creationId xmlns:a16="http://schemas.microsoft.com/office/drawing/2014/main" id="{8837A4E9-A6BC-42DA-B0AC-8766CEE4D2E9}"/>
            </a:ext>
          </a:extLst>
        </xdr:cNvPr>
        <xdr:cNvSpPr txBox="1"/>
      </xdr:nvSpPr>
      <xdr:spPr>
        <a:xfrm>
          <a:off x="35820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4590</xdr:rowOff>
    </xdr:from>
    <xdr:ext cx="405111" cy="259045"/>
    <xdr:sp macro="" textlink="">
      <xdr:nvSpPr>
        <xdr:cNvPr id="312" name="n_2mainValue【公営住宅】&#10;有形固定資産減価償却率">
          <a:extLst>
            <a:ext uri="{FF2B5EF4-FFF2-40B4-BE49-F238E27FC236}">
              <a16:creationId xmlns:a16="http://schemas.microsoft.com/office/drawing/2014/main" id="{012CDE2D-A4D6-4CDE-A7B3-B5790773E616}"/>
            </a:ext>
          </a:extLst>
        </xdr:cNvPr>
        <xdr:cNvSpPr txBox="1"/>
      </xdr:nvSpPr>
      <xdr:spPr>
        <a:xfrm>
          <a:off x="2705744"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139464</xdr:rowOff>
    </xdr:from>
    <xdr:ext cx="405111" cy="259045"/>
    <xdr:sp macro="" textlink="">
      <xdr:nvSpPr>
        <xdr:cNvPr id="313" name="n_3mainValue【公営住宅】&#10;有形固定資産減価償却率">
          <a:extLst>
            <a:ext uri="{FF2B5EF4-FFF2-40B4-BE49-F238E27FC236}">
              <a16:creationId xmlns:a16="http://schemas.microsoft.com/office/drawing/2014/main" id="{18414BA6-D01E-4FD2-A190-18018D4E5644}"/>
            </a:ext>
          </a:extLst>
        </xdr:cNvPr>
        <xdr:cNvSpPr txBox="1"/>
      </xdr:nvSpPr>
      <xdr:spPr>
        <a:xfrm>
          <a:off x="18167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141749</xdr:rowOff>
    </xdr:from>
    <xdr:ext cx="405111" cy="259045"/>
    <xdr:sp macro="" textlink="">
      <xdr:nvSpPr>
        <xdr:cNvPr id="314" name="n_4mainValue【公営住宅】&#10;有形固定資産減価償却率">
          <a:extLst>
            <a:ext uri="{FF2B5EF4-FFF2-40B4-BE49-F238E27FC236}">
              <a16:creationId xmlns:a16="http://schemas.microsoft.com/office/drawing/2014/main" id="{B0C734D1-295F-4773-95B0-948E34430F3B}"/>
            </a:ext>
          </a:extLst>
        </xdr:cNvPr>
        <xdr:cNvSpPr txBox="1"/>
      </xdr:nvSpPr>
      <xdr:spPr>
        <a:xfrm>
          <a:off x="927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A5DFF6B0-697D-4766-B21F-0E1F3537631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640E768-EAA7-4D55-9AD3-183C1BD0071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BACA6CD1-036E-4C56-BB00-63BDA85AED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A9BD4E15-2252-4A68-A7A8-49C3BF2FCB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FA70E839-2A1B-410C-9AA8-669D3FF4D51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C8AF1575-3FBD-4966-89C3-09B7A5A91E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E47F928F-DBF6-416E-B857-18E465BD86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38DDF727-6BD8-4DE8-8A87-1712F30024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73F5E25B-7128-4038-B952-FDE9634BF5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1B0A5332-0D06-4DB3-9C93-9D95970EADA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AB4470BF-661D-4B1D-B1A8-4FA152FEF6B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417CBC98-EF01-4990-8C58-1933955F474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07F91726-EE46-4C85-8774-E7CC6D602DC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8AF612A0-6489-4D82-BE34-B2245EE47C1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F1CCF63B-70BF-48AE-8965-677548D26EE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8E4D74E5-A829-4659-BED3-C28C24C02AE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2AA2EECE-F5A4-4C0A-BDC5-40997F1BCFB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5989BE2E-7553-4862-BB50-3FB1567B3C7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3682FFF7-D0B4-4516-9244-DCEAAA5D3EF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2928D240-3BFA-45CE-9393-8CA715874B9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76477FB7-4E9B-4575-B86E-057EF22908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639B80E6-16AD-431C-A2FC-94EDEEC880B3}"/>
            </a:ext>
          </a:extLst>
        </xdr:cNvPr>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B7616BC8-F298-4AC2-B785-5FB8975E6DEC}"/>
            </a:ext>
          </a:extLst>
        </xdr:cNvPr>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92AA3893-04D5-426D-8C90-F80E3CEF3B83}"/>
            </a:ext>
          </a:extLst>
        </xdr:cNvPr>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734F6405-6159-4FBF-826C-45F85033AA46}"/>
            </a:ext>
          </a:extLst>
        </xdr:cNvPr>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86361584-FA72-44C8-BB9E-5737BD2A420E}"/>
            </a:ext>
          </a:extLst>
        </xdr:cNvPr>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131691</xdr:rowOff>
    </xdr:from>
    <xdr:ext cx="469744" cy="259045"/>
    <xdr:sp macro="" textlink="">
      <xdr:nvSpPr>
        <xdr:cNvPr id="341" name="【公営住宅】&#10;一人当たり面積平均値テキスト">
          <a:extLst>
            <a:ext uri="{FF2B5EF4-FFF2-40B4-BE49-F238E27FC236}">
              <a16:creationId xmlns:a16="http://schemas.microsoft.com/office/drawing/2014/main" id="{AF422196-63DF-43C0-8018-C490F44B0364}"/>
            </a:ext>
          </a:extLst>
        </xdr:cNvPr>
        <xdr:cNvSpPr txBox="1"/>
      </xdr:nvSpPr>
      <xdr:spPr>
        <a:xfrm>
          <a:off x="10515600" y="14533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9AB31D0F-CABA-41A3-BB4C-8D46DC12E3DD}"/>
            </a:ext>
          </a:extLst>
        </xdr:cNvPr>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0E76965D-6C5B-494F-A8A4-EAFD675AED4C}"/>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5BB40733-0E80-4155-B115-90FAED6C5C32}"/>
            </a:ext>
          </a:extLst>
        </xdr:cNvPr>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C15D1326-081C-42B6-A6FF-5C62B97C41D9}"/>
            </a:ext>
          </a:extLst>
        </xdr:cNvPr>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447C7D9D-ADF3-48F5-9663-BBB04C637B6C}"/>
            </a:ext>
          </a:extLst>
        </xdr:cNvPr>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7E83653A-750F-49D1-BF02-3AF8F7D7F47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AF623A8-0BAA-48C5-95A0-B451168B77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BC1B6F0C-8C50-489A-986E-CB9CEAC44E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8820B302-3B23-4229-8B90-9CFFFAA16A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94191B9-6389-465F-B2D2-00F5530538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137719</xdr:rowOff>
    </xdr:from>
    <xdr:to>
      <xdr:col>55</xdr:col>
      <xdr:colOff>50800</xdr:colOff>
      <xdr:row>79</xdr:row>
      <xdr:rowOff>67869</xdr:rowOff>
    </xdr:to>
    <xdr:sp macro="" textlink="">
      <xdr:nvSpPr>
        <xdr:cNvPr id="352" name="楕円 351">
          <a:extLst>
            <a:ext uri="{FF2B5EF4-FFF2-40B4-BE49-F238E27FC236}">
              <a16:creationId xmlns:a16="http://schemas.microsoft.com/office/drawing/2014/main" id="{EEE4CEB2-CA04-4BD3-BBDA-1F8277A931B9}"/>
            </a:ext>
          </a:extLst>
        </xdr:cNvPr>
        <xdr:cNvSpPr/>
      </xdr:nvSpPr>
      <xdr:spPr>
        <a:xfrm>
          <a:off x="10426700" y="135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52646</xdr:rowOff>
    </xdr:from>
    <xdr:ext cx="469744" cy="259045"/>
    <xdr:sp macro="" textlink="">
      <xdr:nvSpPr>
        <xdr:cNvPr id="353" name="【公営住宅】&#10;一人当たり面積該当値テキスト">
          <a:extLst>
            <a:ext uri="{FF2B5EF4-FFF2-40B4-BE49-F238E27FC236}">
              <a16:creationId xmlns:a16="http://schemas.microsoft.com/office/drawing/2014/main" id="{30669BE5-486A-45EB-BD76-EC2752280CF5}"/>
            </a:ext>
          </a:extLst>
        </xdr:cNvPr>
        <xdr:cNvSpPr txBox="1"/>
      </xdr:nvSpPr>
      <xdr:spPr>
        <a:xfrm>
          <a:off x="10515600" y="1342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156921</xdr:rowOff>
    </xdr:from>
    <xdr:to>
      <xdr:col>50</xdr:col>
      <xdr:colOff>165100</xdr:colOff>
      <xdr:row>79</xdr:row>
      <xdr:rowOff>87071</xdr:rowOff>
    </xdr:to>
    <xdr:sp macro="" textlink="">
      <xdr:nvSpPr>
        <xdr:cNvPr id="354" name="楕円 353">
          <a:extLst>
            <a:ext uri="{FF2B5EF4-FFF2-40B4-BE49-F238E27FC236}">
              <a16:creationId xmlns:a16="http://schemas.microsoft.com/office/drawing/2014/main" id="{59CBBB0A-450D-471E-AF31-65452F6F79A4}"/>
            </a:ext>
          </a:extLst>
        </xdr:cNvPr>
        <xdr:cNvSpPr/>
      </xdr:nvSpPr>
      <xdr:spPr>
        <a:xfrm>
          <a:off x="9588500" y="135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17069</xdr:rowOff>
    </xdr:from>
    <xdr:to>
      <xdr:col>55</xdr:col>
      <xdr:colOff>0</xdr:colOff>
      <xdr:row>79</xdr:row>
      <xdr:rowOff>36271</xdr:rowOff>
    </xdr:to>
    <xdr:cxnSp macro="">
      <xdr:nvCxnSpPr>
        <xdr:cNvPr id="355" name="直線コネクタ 354">
          <a:extLst>
            <a:ext uri="{FF2B5EF4-FFF2-40B4-BE49-F238E27FC236}">
              <a16:creationId xmlns:a16="http://schemas.microsoft.com/office/drawing/2014/main" id="{092198FF-1528-45BC-ACB9-9F9E9BC81C53}"/>
            </a:ext>
          </a:extLst>
        </xdr:cNvPr>
        <xdr:cNvCxnSpPr/>
      </xdr:nvCxnSpPr>
      <xdr:spPr>
        <a:xfrm flipV="1">
          <a:off x="9639300" y="13561619"/>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162864</xdr:rowOff>
    </xdr:from>
    <xdr:to>
      <xdr:col>46</xdr:col>
      <xdr:colOff>38100</xdr:colOff>
      <xdr:row>79</xdr:row>
      <xdr:rowOff>93014</xdr:rowOff>
    </xdr:to>
    <xdr:sp macro="" textlink="">
      <xdr:nvSpPr>
        <xdr:cNvPr id="356" name="楕円 355">
          <a:extLst>
            <a:ext uri="{FF2B5EF4-FFF2-40B4-BE49-F238E27FC236}">
              <a16:creationId xmlns:a16="http://schemas.microsoft.com/office/drawing/2014/main" id="{1551EE4F-8BA0-49D8-9156-3077C626D746}"/>
            </a:ext>
          </a:extLst>
        </xdr:cNvPr>
        <xdr:cNvSpPr/>
      </xdr:nvSpPr>
      <xdr:spPr>
        <a:xfrm>
          <a:off x="8699500" y="135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36271</xdr:rowOff>
    </xdr:from>
    <xdr:to>
      <xdr:col>50</xdr:col>
      <xdr:colOff>114300</xdr:colOff>
      <xdr:row>79</xdr:row>
      <xdr:rowOff>42214</xdr:rowOff>
    </xdr:to>
    <xdr:cxnSp macro="">
      <xdr:nvCxnSpPr>
        <xdr:cNvPr id="357" name="直線コネクタ 356">
          <a:extLst>
            <a:ext uri="{FF2B5EF4-FFF2-40B4-BE49-F238E27FC236}">
              <a16:creationId xmlns:a16="http://schemas.microsoft.com/office/drawing/2014/main" id="{DA7A1E77-B4DA-4E6D-8087-8CA9E6F7D4F4}"/>
            </a:ext>
          </a:extLst>
        </xdr:cNvPr>
        <xdr:cNvCxnSpPr/>
      </xdr:nvCxnSpPr>
      <xdr:spPr>
        <a:xfrm flipV="1">
          <a:off x="8750300" y="1358082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7417</xdr:rowOff>
    </xdr:from>
    <xdr:to>
      <xdr:col>41</xdr:col>
      <xdr:colOff>101600</xdr:colOff>
      <xdr:row>79</xdr:row>
      <xdr:rowOff>109017</xdr:rowOff>
    </xdr:to>
    <xdr:sp macro="" textlink="">
      <xdr:nvSpPr>
        <xdr:cNvPr id="358" name="楕円 357">
          <a:extLst>
            <a:ext uri="{FF2B5EF4-FFF2-40B4-BE49-F238E27FC236}">
              <a16:creationId xmlns:a16="http://schemas.microsoft.com/office/drawing/2014/main" id="{3AA06431-E3E1-4D02-A047-06BEEA146550}"/>
            </a:ext>
          </a:extLst>
        </xdr:cNvPr>
        <xdr:cNvSpPr/>
      </xdr:nvSpPr>
      <xdr:spPr>
        <a:xfrm>
          <a:off x="7810500" y="135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42214</xdr:rowOff>
    </xdr:from>
    <xdr:to>
      <xdr:col>45</xdr:col>
      <xdr:colOff>177800</xdr:colOff>
      <xdr:row>79</xdr:row>
      <xdr:rowOff>58217</xdr:rowOff>
    </xdr:to>
    <xdr:cxnSp macro="">
      <xdr:nvCxnSpPr>
        <xdr:cNvPr id="359" name="直線コネクタ 358">
          <a:extLst>
            <a:ext uri="{FF2B5EF4-FFF2-40B4-BE49-F238E27FC236}">
              <a16:creationId xmlns:a16="http://schemas.microsoft.com/office/drawing/2014/main" id="{A1865B07-3E52-4A27-8AB8-FDD2BD48780E}"/>
            </a:ext>
          </a:extLst>
        </xdr:cNvPr>
        <xdr:cNvCxnSpPr/>
      </xdr:nvCxnSpPr>
      <xdr:spPr>
        <a:xfrm flipV="1">
          <a:off x="7861300" y="13586764"/>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7874</xdr:rowOff>
    </xdr:from>
    <xdr:to>
      <xdr:col>36</xdr:col>
      <xdr:colOff>165100</xdr:colOff>
      <xdr:row>79</xdr:row>
      <xdr:rowOff>109474</xdr:rowOff>
    </xdr:to>
    <xdr:sp macro="" textlink="">
      <xdr:nvSpPr>
        <xdr:cNvPr id="360" name="楕円 359">
          <a:extLst>
            <a:ext uri="{FF2B5EF4-FFF2-40B4-BE49-F238E27FC236}">
              <a16:creationId xmlns:a16="http://schemas.microsoft.com/office/drawing/2014/main" id="{66D1C444-D086-4133-8890-A51BAC34345B}"/>
            </a:ext>
          </a:extLst>
        </xdr:cNvPr>
        <xdr:cNvSpPr/>
      </xdr:nvSpPr>
      <xdr:spPr>
        <a:xfrm>
          <a:off x="6921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58217</xdr:rowOff>
    </xdr:from>
    <xdr:to>
      <xdr:col>41</xdr:col>
      <xdr:colOff>50800</xdr:colOff>
      <xdr:row>79</xdr:row>
      <xdr:rowOff>58674</xdr:rowOff>
    </xdr:to>
    <xdr:cxnSp macro="">
      <xdr:nvCxnSpPr>
        <xdr:cNvPr id="361" name="直線コネクタ 360">
          <a:extLst>
            <a:ext uri="{FF2B5EF4-FFF2-40B4-BE49-F238E27FC236}">
              <a16:creationId xmlns:a16="http://schemas.microsoft.com/office/drawing/2014/main" id="{BC8DBE8F-1365-4E2C-B2D2-A672E679C2F9}"/>
            </a:ext>
          </a:extLst>
        </xdr:cNvPr>
        <xdr:cNvCxnSpPr/>
      </xdr:nvCxnSpPr>
      <xdr:spPr>
        <a:xfrm flipV="1">
          <a:off x="6972300" y="136027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62" name="n_1aveValue【公営住宅】&#10;一人当たり面積">
          <a:extLst>
            <a:ext uri="{FF2B5EF4-FFF2-40B4-BE49-F238E27FC236}">
              <a16:creationId xmlns:a16="http://schemas.microsoft.com/office/drawing/2014/main" id="{92169B55-89A8-45FC-AEC5-6E104DA36FE6}"/>
            </a:ext>
          </a:extLst>
        </xdr:cNvPr>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44366</xdr:rowOff>
    </xdr:from>
    <xdr:ext cx="469744" cy="259045"/>
    <xdr:sp macro="" textlink="">
      <xdr:nvSpPr>
        <xdr:cNvPr id="363" name="n_2aveValue【公営住宅】&#10;一人当たり面積">
          <a:extLst>
            <a:ext uri="{FF2B5EF4-FFF2-40B4-BE49-F238E27FC236}">
              <a16:creationId xmlns:a16="http://schemas.microsoft.com/office/drawing/2014/main" id="{9E15933E-A3D7-4489-91AC-AF49FC249CF4}"/>
            </a:ext>
          </a:extLst>
        </xdr:cNvPr>
        <xdr:cNvSpPr txBox="1"/>
      </xdr:nvSpPr>
      <xdr:spPr>
        <a:xfrm>
          <a:off x="85154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37964</xdr:rowOff>
    </xdr:from>
    <xdr:ext cx="469744" cy="259045"/>
    <xdr:sp macro="" textlink="">
      <xdr:nvSpPr>
        <xdr:cNvPr id="364" name="n_3aveValue【公営住宅】&#10;一人当たり面積">
          <a:extLst>
            <a:ext uri="{FF2B5EF4-FFF2-40B4-BE49-F238E27FC236}">
              <a16:creationId xmlns:a16="http://schemas.microsoft.com/office/drawing/2014/main" id="{63EC5BF9-771C-498F-B60F-0B96CFA78390}"/>
            </a:ext>
          </a:extLst>
        </xdr:cNvPr>
        <xdr:cNvSpPr txBox="1"/>
      </xdr:nvSpPr>
      <xdr:spPr>
        <a:xfrm>
          <a:off x="7626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40251</xdr:rowOff>
    </xdr:from>
    <xdr:ext cx="469744" cy="259045"/>
    <xdr:sp macro="" textlink="">
      <xdr:nvSpPr>
        <xdr:cNvPr id="365" name="n_4aveValue【公営住宅】&#10;一人当たり面積">
          <a:extLst>
            <a:ext uri="{FF2B5EF4-FFF2-40B4-BE49-F238E27FC236}">
              <a16:creationId xmlns:a16="http://schemas.microsoft.com/office/drawing/2014/main" id="{DE9DC1B9-6BC3-4BF9-BC0C-C366C6A1FF55}"/>
            </a:ext>
          </a:extLst>
        </xdr:cNvPr>
        <xdr:cNvSpPr txBox="1"/>
      </xdr:nvSpPr>
      <xdr:spPr>
        <a:xfrm>
          <a:off x="6737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103598</xdr:rowOff>
    </xdr:from>
    <xdr:ext cx="469744" cy="259045"/>
    <xdr:sp macro="" textlink="">
      <xdr:nvSpPr>
        <xdr:cNvPr id="366" name="n_1mainValue【公営住宅】&#10;一人当たり面積">
          <a:extLst>
            <a:ext uri="{FF2B5EF4-FFF2-40B4-BE49-F238E27FC236}">
              <a16:creationId xmlns:a16="http://schemas.microsoft.com/office/drawing/2014/main" id="{BDCAE599-9C4B-4994-8017-11F407C8BF1A}"/>
            </a:ext>
          </a:extLst>
        </xdr:cNvPr>
        <xdr:cNvSpPr txBox="1"/>
      </xdr:nvSpPr>
      <xdr:spPr>
        <a:xfrm>
          <a:off x="9391727" y="1330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109541</xdr:rowOff>
    </xdr:from>
    <xdr:ext cx="469744" cy="259045"/>
    <xdr:sp macro="" textlink="">
      <xdr:nvSpPr>
        <xdr:cNvPr id="367" name="n_2mainValue【公営住宅】&#10;一人当たり面積">
          <a:extLst>
            <a:ext uri="{FF2B5EF4-FFF2-40B4-BE49-F238E27FC236}">
              <a16:creationId xmlns:a16="http://schemas.microsoft.com/office/drawing/2014/main" id="{CA492F0A-1C39-42C9-A4A9-1034E1B8BFD5}"/>
            </a:ext>
          </a:extLst>
        </xdr:cNvPr>
        <xdr:cNvSpPr txBox="1"/>
      </xdr:nvSpPr>
      <xdr:spPr>
        <a:xfrm>
          <a:off x="8515427" y="133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125544</xdr:rowOff>
    </xdr:from>
    <xdr:ext cx="469744" cy="259045"/>
    <xdr:sp macro="" textlink="">
      <xdr:nvSpPr>
        <xdr:cNvPr id="368" name="n_3mainValue【公営住宅】&#10;一人当たり面積">
          <a:extLst>
            <a:ext uri="{FF2B5EF4-FFF2-40B4-BE49-F238E27FC236}">
              <a16:creationId xmlns:a16="http://schemas.microsoft.com/office/drawing/2014/main" id="{47B198E3-C691-48ED-A9AC-5CF4F76F9961}"/>
            </a:ext>
          </a:extLst>
        </xdr:cNvPr>
        <xdr:cNvSpPr txBox="1"/>
      </xdr:nvSpPr>
      <xdr:spPr>
        <a:xfrm>
          <a:off x="7626427" y="1332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126001</xdr:rowOff>
    </xdr:from>
    <xdr:ext cx="469744" cy="259045"/>
    <xdr:sp macro="" textlink="">
      <xdr:nvSpPr>
        <xdr:cNvPr id="369" name="n_4mainValue【公営住宅】&#10;一人当たり面積">
          <a:extLst>
            <a:ext uri="{FF2B5EF4-FFF2-40B4-BE49-F238E27FC236}">
              <a16:creationId xmlns:a16="http://schemas.microsoft.com/office/drawing/2014/main" id="{58B575B3-65D6-47EF-AF12-88592D5831FF}"/>
            </a:ext>
          </a:extLst>
        </xdr:cNvPr>
        <xdr:cNvSpPr txBox="1"/>
      </xdr:nvSpPr>
      <xdr:spPr>
        <a:xfrm>
          <a:off x="6737427"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B77C3EA4-9DE7-4895-A250-1992AD808B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87B860F5-A990-4088-A0E5-430163CE04F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6CB87BEC-586A-4783-AA9D-1BBC6D98AA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4A3D1D2-5CB3-4D70-A430-B6A931CF3B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93CF68C2-3319-4551-876C-05FB437810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9D52530B-5502-4EA4-B05B-5A9B01BD79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A8D3CBAF-3308-4051-AA89-1164A8C1D7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9BD0325C-12BB-481E-9A67-ED0004492F9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a:extLst>
            <a:ext uri="{FF2B5EF4-FFF2-40B4-BE49-F238E27FC236}">
              <a16:creationId xmlns:a16="http://schemas.microsoft.com/office/drawing/2014/main" id="{E01D90B0-D772-422B-8F71-A898D24CEB0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a:extLst>
            <a:ext uri="{FF2B5EF4-FFF2-40B4-BE49-F238E27FC236}">
              <a16:creationId xmlns:a16="http://schemas.microsoft.com/office/drawing/2014/main" id="{B6664060-48E7-4963-9426-D2B3189C6A6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a:extLst>
            <a:ext uri="{FF2B5EF4-FFF2-40B4-BE49-F238E27FC236}">
              <a16:creationId xmlns:a16="http://schemas.microsoft.com/office/drawing/2014/main" id="{D872941F-0004-4539-8F5C-EB00C41424C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1" name="直線コネクタ 380">
          <a:extLst>
            <a:ext uri="{FF2B5EF4-FFF2-40B4-BE49-F238E27FC236}">
              <a16:creationId xmlns:a16="http://schemas.microsoft.com/office/drawing/2014/main" id="{D6FB683D-A34D-4919-A130-B75D1C1E99D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2" name="テキスト ボックス 381">
          <a:extLst>
            <a:ext uri="{FF2B5EF4-FFF2-40B4-BE49-F238E27FC236}">
              <a16:creationId xmlns:a16="http://schemas.microsoft.com/office/drawing/2014/main" id="{66B69924-3949-4EF3-BF2F-CF5AED40AFF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3" name="直線コネクタ 382">
          <a:extLst>
            <a:ext uri="{FF2B5EF4-FFF2-40B4-BE49-F238E27FC236}">
              <a16:creationId xmlns:a16="http://schemas.microsoft.com/office/drawing/2014/main" id="{603946BA-6987-4BE7-9BF0-B3E7E5B41E5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4" name="テキスト ボックス 383">
          <a:extLst>
            <a:ext uri="{FF2B5EF4-FFF2-40B4-BE49-F238E27FC236}">
              <a16:creationId xmlns:a16="http://schemas.microsoft.com/office/drawing/2014/main" id="{247F4288-1AF5-44FD-A569-0CBCB94B3B7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5" name="直線コネクタ 384">
          <a:extLst>
            <a:ext uri="{FF2B5EF4-FFF2-40B4-BE49-F238E27FC236}">
              <a16:creationId xmlns:a16="http://schemas.microsoft.com/office/drawing/2014/main" id="{EDDDE4CD-83DA-4AB9-A6C6-B259A6515BB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6" name="テキスト ボックス 385">
          <a:extLst>
            <a:ext uri="{FF2B5EF4-FFF2-40B4-BE49-F238E27FC236}">
              <a16:creationId xmlns:a16="http://schemas.microsoft.com/office/drawing/2014/main" id="{9162C13C-40AD-4615-8C71-79539FB4431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7" name="直線コネクタ 386">
          <a:extLst>
            <a:ext uri="{FF2B5EF4-FFF2-40B4-BE49-F238E27FC236}">
              <a16:creationId xmlns:a16="http://schemas.microsoft.com/office/drawing/2014/main" id="{154A9EE1-C95A-48E6-B8B3-0389AE4B271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8" name="テキスト ボックス 387">
          <a:extLst>
            <a:ext uri="{FF2B5EF4-FFF2-40B4-BE49-F238E27FC236}">
              <a16:creationId xmlns:a16="http://schemas.microsoft.com/office/drawing/2014/main" id="{3ECBEC75-D542-4D05-99AF-DD1B3C1F6F9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9" name="直線コネクタ 388">
          <a:extLst>
            <a:ext uri="{FF2B5EF4-FFF2-40B4-BE49-F238E27FC236}">
              <a16:creationId xmlns:a16="http://schemas.microsoft.com/office/drawing/2014/main" id="{EC0E5601-F1C0-4903-A7C3-590170BE122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0" name="テキスト ボックス 389">
          <a:extLst>
            <a:ext uri="{FF2B5EF4-FFF2-40B4-BE49-F238E27FC236}">
              <a16:creationId xmlns:a16="http://schemas.microsoft.com/office/drawing/2014/main" id="{371B3550-F9C7-4051-AF07-3C570037522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1" name="直線コネクタ 390">
          <a:extLst>
            <a:ext uri="{FF2B5EF4-FFF2-40B4-BE49-F238E27FC236}">
              <a16:creationId xmlns:a16="http://schemas.microsoft.com/office/drawing/2014/main" id="{F72A0D3F-2E0C-4607-9AC9-E3F277290BE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2" name="テキスト ボックス 391">
          <a:extLst>
            <a:ext uri="{FF2B5EF4-FFF2-40B4-BE49-F238E27FC236}">
              <a16:creationId xmlns:a16="http://schemas.microsoft.com/office/drawing/2014/main" id="{39C5F795-98DF-45FC-9712-160074DC296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71745A95-5390-4E7E-B046-6F6161D8218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a:extLst>
            <a:ext uri="{FF2B5EF4-FFF2-40B4-BE49-F238E27FC236}">
              <a16:creationId xmlns:a16="http://schemas.microsoft.com/office/drawing/2014/main" id="{3135F370-D7C7-4B53-A11E-07F0D5FAFF2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71301</xdr:rowOff>
    </xdr:from>
    <xdr:to>
      <xdr:col>24</xdr:col>
      <xdr:colOff>62865</xdr:colOff>
      <xdr:row>108</xdr:row>
      <xdr:rowOff>166007</xdr:rowOff>
    </xdr:to>
    <xdr:cxnSp macro="">
      <xdr:nvCxnSpPr>
        <xdr:cNvPr id="395" name="直線コネクタ 394">
          <a:extLst>
            <a:ext uri="{FF2B5EF4-FFF2-40B4-BE49-F238E27FC236}">
              <a16:creationId xmlns:a16="http://schemas.microsoft.com/office/drawing/2014/main" id="{FAD73CAF-7ACE-41F2-BAF9-398F83803C8D}"/>
            </a:ext>
          </a:extLst>
        </xdr:cNvPr>
        <xdr:cNvCxnSpPr/>
      </xdr:nvCxnSpPr>
      <xdr:spPr>
        <a:xfrm flipV="1">
          <a:off x="4634865" y="17216301"/>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169834</xdr:rowOff>
    </xdr:from>
    <xdr:ext cx="405111" cy="259045"/>
    <xdr:sp macro="" textlink="">
      <xdr:nvSpPr>
        <xdr:cNvPr id="396" name="【港湾・漁港】&#10;有形固定資産減価償却率最小値テキスト">
          <a:extLst>
            <a:ext uri="{FF2B5EF4-FFF2-40B4-BE49-F238E27FC236}">
              <a16:creationId xmlns:a16="http://schemas.microsoft.com/office/drawing/2014/main" id="{9A240818-8701-4B6E-9221-94D2CDCE1A53}"/>
            </a:ext>
          </a:extLst>
        </xdr:cNvPr>
        <xdr:cNvSpPr txBox="1"/>
      </xdr:nvSpPr>
      <xdr:spPr>
        <a:xfrm>
          <a:off x="4673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166007</xdr:rowOff>
    </xdr:from>
    <xdr:to>
      <xdr:col>24</xdr:col>
      <xdr:colOff>152400</xdr:colOff>
      <xdr:row>108</xdr:row>
      <xdr:rowOff>166007</xdr:rowOff>
    </xdr:to>
    <xdr:cxnSp macro="">
      <xdr:nvCxnSpPr>
        <xdr:cNvPr id="397" name="直線コネクタ 396">
          <a:extLst>
            <a:ext uri="{FF2B5EF4-FFF2-40B4-BE49-F238E27FC236}">
              <a16:creationId xmlns:a16="http://schemas.microsoft.com/office/drawing/2014/main" id="{5F161A48-3BF6-44C6-B231-923AACB1A714}"/>
            </a:ext>
          </a:extLst>
        </xdr:cNvPr>
        <xdr:cNvCxnSpPr/>
      </xdr:nvCxnSpPr>
      <xdr:spPr>
        <a:xfrm>
          <a:off x="4546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17978</xdr:rowOff>
    </xdr:from>
    <xdr:ext cx="340478" cy="259045"/>
    <xdr:sp macro="" textlink="">
      <xdr:nvSpPr>
        <xdr:cNvPr id="398" name="【港湾・漁港】&#10;有形固定資産減価償却率最大値テキスト">
          <a:extLst>
            <a:ext uri="{FF2B5EF4-FFF2-40B4-BE49-F238E27FC236}">
              <a16:creationId xmlns:a16="http://schemas.microsoft.com/office/drawing/2014/main" id="{7352CB2E-7E34-4521-B0D6-A7F59BADA45D}"/>
            </a:ext>
          </a:extLst>
        </xdr:cNvPr>
        <xdr:cNvSpPr txBox="1"/>
      </xdr:nvSpPr>
      <xdr:spPr>
        <a:xfrm>
          <a:off x="4673600" y="1699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71301</xdr:rowOff>
    </xdr:from>
    <xdr:to>
      <xdr:col>24</xdr:col>
      <xdr:colOff>152400</xdr:colOff>
      <xdr:row>100</xdr:row>
      <xdr:rowOff>71301</xdr:rowOff>
    </xdr:to>
    <xdr:cxnSp macro="">
      <xdr:nvCxnSpPr>
        <xdr:cNvPr id="399" name="直線コネクタ 398">
          <a:extLst>
            <a:ext uri="{FF2B5EF4-FFF2-40B4-BE49-F238E27FC236}">
              <a16:creationId xmlns:a16="http://schemas.microsoft.com/office/drawing/2014/main" id="{FF44BB86-EDB9-4284-B503-AF57E3E6A165}"/>
            </a:ext>
          </a:extLst>
        </xdr:cNvPr>
        <xdr:cNvCxnSpPr/>
      </xdr:nvCxnSpPr>
      <xdr:spPr>
        <a:xfrm>
          <a:off x="4546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116857</xdr:rowOff>
    </xdr:from>
    <xdr:ext cx="405111" cy="259045"/>
    <xdr:sp macro="" textlink="">
      <xdr:nvSpPr>
        <xdr:cNvPr id="400" name="【港湾・漁港】&#10;有形固定資産減価償却率平均値テキスト">
          <a:extLst>
            <a:ext uri="{FF2B5EF4-FFF2-40B4-BE49-F238E27FC236}">
              <a16:creationId xmlns:a16="http://schemas.microsoft.com/office/drawing/2014/main" id="{EB09C840-C53B-4282-B477-E63D33A271CA}"/>
            </a:ext>
          </a:extLst>
        </xdr:cNvPr>
        <xdr:cNvSpPr txBox="1"/>
      </xdr:nvSpPr>
      <xdr:spPr>
        <a:xfrm>
          <a:off x="4673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401" name="フローチャート: 判断 400">
          <a:extLst>
            <a:ext uri="{FF2B5EF4-FFF2-40B4-BE49-F238E27FC236}">
              <a16:creationId xmlns:a16="http://schemas.microsoft.com/office/drawing/2014/main" id="{7ABB67B3-4486-471B-928E-508C29B8B8C0}"/>
            </a:ext>
          </a:extLst>
        </xdr:cNvPr>
        <xdr:cNvSpPr/>
      </xdr:nvSpPr>
      <xdr:spPr>
        <a:xfrm>
          <a:off x="4584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02" name="フローチャート: 判断 401">
          <a:extLst>
            <a:ext uri="{FF2B5EF4-FFF2-40B4-BE49-F238E27FC236}">
              <a16:creationId xmlns:a16="http://schemas.microsoft.com/office/drawing/2014/main" id="{50061872-3C54-461C-8AC7-7CC0E7446254}"/>
            </a:ext>
          </a:extLst>
        </xdr:cNvPr>
        <xdr:cNvSpPr/>
      </xdr:nvSpPr>
      <xdr:spPr>
        <a:xfrm>
          <a:off x="3746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89081</xdr:rowOff>
    </xdr:from>
    <xdr:to>
      <xdr:col>15</xdr:col>
      <xdr:colOff>101600</xdr:colOff>
      <xdr:row>106</xdr:row>
      <xdr:rowOff>19231</xdr:rowOff>
    </xdr:to>
    <xdr:sp macro="" textlink="">
      <xdr:nvSpPr>
        <xdr:cNvPr id="403" name="フローチャート: 判断 402">
          <a:extLst>
            <a:ext uri="{FF2B5EF4-FFF2-40B4-BE49-F238E27FC236}">
              <a16:creationId xmlns:a16="http://schemas.microsoft.com/office/drawing/2014/main" id="{F70C1D75-4EB5-4EA1-BC4F-03117A5E43CF}"/>
            </a:ext>
          </a:extLst>
        </xdr:cNvPr>
        <xdr:cNvSpPr/>
      </xdr:nvSpPr>
      <xdr:spPr>
        <a:xfrm>
          <a:off x="2857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54792</xdr:rowOff>
    </xdr:from>
    <xdr:to>
      <xdr:col>10</xdr:col>
      <xdr:colOff>165100</xdr:colOff>
      <xdr:row>105</xdr:row>
      <xdr:rowOff>156392</xdr:rowOff>
    </xdr:to>
    <xdr:sp macro="" textlink="">
      <xdr:nvSpPr>
        <xdr:cNvPr id="404" name="フローチャート: 判断 403">
          <a:extLst>
            <a:ext uri="{FF2B5EF4-FFF2-40B4-BE49-F238E27FC236}">
              <a16:creationId xmlns:a16="http://schemas.microsoft.com/office/drawing/2014/main" id="{E4F18993-D44D-4413-80B0-D4C2F145381A}"/>
            </a:ext>
          </a:extLst>
        </xdr:cNvPr>
        <xdr:cNvSpPr/>
      </xdr:nvSpPr>
      <xdr:spPr>
        <a:xfrm>
          <a:off x="1968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40095</xdr:rowOff>
    </xdr:from>
    <xdr:to>
      <xdr:col>6</xdr:col>
      <xdr:colOff>38100</xdr:colOff>
      <xdr:row>105</xdr:row>
      <xdr:rowOff>141695</xdr:rowOff>
    </xdr:to>
    <xdr:sp macro="" textlink="">
      <xdr:nvSpPr>
        <xdr:cNvPr id="405" name="フローチャート: 判断 404">
          <a:extLst>
            <a:ext uri="{FF2B5EF4-FFF2-40B4-BE49-F238E27FC236}">
              <a16:creationId xmlns:a16="http://schemas.microsoft.com/office/drawing/2014/main" id="{FA730019-A811-4011-9A68-737F9C57B2E7}"/>
            </a:ext>
          </a:extLst>
        </xdr:cNvPr>
        <xdr:cNvSpPr/>
      </xdr:nvSpPr>
      <xdr:spPr>
        <a:xfrm>
          <a:off x="1079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8945E203-38CB-4DDD-901C-F4539931BB2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6B2EEAED-3ED0-4592-A817-EF1E200F3D2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DC9B24F-D72F-45F1-B3A9-F8E39F0FD6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53F6FBE-F157-4E50-862C-0E99A43CC4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98B75B2-803C-4CBF-A6E9-1C76235CA98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82550</xdr:rowOff>
    </xdr:from>
    <xdr:to>
      <xdr:col>24</xdr:col>
      <xdr:colOff>114300</xdr:colOff>
      <xdr:row>107</xdr:row>
      <xdr:rowOff>12700</xdr:rowOff>
    </xdr:to>
    <xdr:sp macro="" textlink="">
      <xdr:nvSpPr>
        <xdr:cNvPr id="411" name="楕円 410">
          <a:extLst>
            <a:ext uri="{FF2B5EF4-FFF2-40B4-BE49-F238E27FC236}">
              <a16:creationId xmlns:a16="http://schemas.microsoft.com/office/drawing/2014/main" id="{09CD828F-84C4-4544-B659-D6025901C614}"/>
            </a:ext>
          </a:extLst>
        </xdr:cNvPr>
        <xdr:cNvSpPr/>
      </xdr:nvSpPr>
      <xdr:spPr>
        <a:xfrm>
          <a:off x="4584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60977</xdr:rowOff>
    </xdr:from>
    <xdr:ext cx="405111" cy="259045"/>
    <xdr:sp macro="" textlink="">
      <xdr:nvSpPr>
        <xdr:cNvPr id="412" name="【港湾・漁港】&#10;有形固定資産減価償却率該当値テキスト">
          <a:extLst>
            <a:ext uri="{FF2B5EF4-FFF2-40B4-BE49-F238E27FC236}">
              <a16:creationId xmlns:a16="http://schemas.microsoft.com/office/drawing/2014/main" id="{3C38ADFB-93D1-47B6-852D-ED1BF2124A01}"/>
            </a:ext>
          </a:extLst>
        </xdr:cNvPr>
        <xdr:cNvSpPr txBox="1"/>
      </xdr:nvSpPr>
      <xdr:spPr>
        <a:xfrm>
          <a:off x="4673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49893</xdr:rowOff>
    </xdr:from>
    <xdr:to>
      <xdr:col>20</xdr:col>
      <xdr:colOff>38100</xdr:colOff>
      <xdr:row>106</xdr:row>
      <xdr:rowOff>151493</xdr:rowOff>
    </xdr:to>
    <xdr:sp macro="" textlink="">
      <xdr:nvSpPr>
        <xdr:cNvPr id="413" name="楕円 412">
          <a:extLst>
            <a:ext uri="{FF2B5EF4-FFF2-40B4-BE49-F238E27FC236}">
              <a16:creationId xmlns:a16="http://schemas.microsoft.com/office/drawing/2014/main" id="{CBD64A60-251B-49B3-B362-C423252F9924}"/>
            </a:ext>
          </a:extLst>
        </xdr:cNvPr>
        <xdr:cNvSpPr/>
      </xdr:nvSpPr>
      <xdr:spPr>
        <a:xfrm>
          <a:off x="3746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100693</xdr:rowOff>
    </xdr:from>
    <xdr:to>
      <xdr:col>24</xdr:col>
      <xdr:colOff>63500</xdr:colOff>
      <xdr:row>106</xdr:row>
      <xdr:rowOff>133350</xdr:rowOff>
    </xdr:to>
    <xdr:cxnSp macro="">
      <xdr:nvCxnSpPr>
        <xdr:cNvPr id="414" name="直線コネクタ 413">
          <a:extLst>
            <a:ext uri="{FF2B5EF4-FFF2-40B4-BE49-F238E27FC236}">
              <a16:creationId xmlns:a16="http://schemas.microsoft.com/office/drawing/2014/main" id="{DCC59D04-1C53-4C17-9CBC-B4373F92669F}"/>
            </a:ext>
          </a:extLst>
        </xdr:cNvPr>
        <xdr:cNvCxnSpPr/>
      </xdr:nvCxnSpPr>
      <xdr:spPr>
        <a:xfrm>
          <a:off x="3797300" y="182743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18869</xdr:rowOff>
    </xdr:from>
    <xdr:to>
      <xdr:col>15</xdr:col>
      <xdr:colOff>101600</xdr:colOff>
      <xdr:row>106</xdr:row>
      <xdr:rowOff>120469</xdr:rowOff>
    </xdr:to>
    <xdr:sp macro="" textlink="">
      <xdr:nvSpPr>
        <xdr:cNvPr id="415" name="楕円 414">
          <a:extLst>
            <a:ext uri="{FF2B5EF4-FFF2-40B4-BE49-F238E27FC236}">
              <a16:creationId xmlns:a16="http://schemas.microsoft.com/office/drawing/2014/main" id="{D6F1624E-D106-44AA-A0DA-B0A92E9FFAAD}"/>
            </a:ext>
          </a:extLst>
        </xdr:cNvPr>
        <xdr:cNvSpPr/>
      </xdr:nvSpPr>
      <xdr:spPr>
        <a:xfrm>
          <a:off x="2857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69669</xdr:rowOff>
    </xdr:from>
    <xdr:to>
      <xdr:col>19</xdr:col>
      <xdr:colOff>177800</xdr:colOff>
      <xdr:row>106</xdr:row>
      <xdr:rowOff>100693</xdr:rowOff>
    </xdr:to>
    <xdr:cxnSp macro="">
      <xdr:nvCxnSpPr>
        <xdr:cNvPr id="416" name="直線コネクタ 415">
          <a:extLst>
            <a:ext uri="{FF2B5EF4-FFF2-40B4-BE49-F238E27FC236}">
              <a16:creationId xmlns:a16="http://schemas.microsoft.com/office/drawing/2014/main" id="{3CE78F85-4E6F-4FE8-B63B-81DE423CBC4D}"/>
            </a:ext>
          </a:extLst>
        </xdr:cNvPr>
        <xdr:cNvCxnSpPr/>
      </xdr:nvCxnSpPr>
      <xdr:spPr>
        <a:xfrm>
          <a:off x="2908300" y="182433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159294</xdr:rowOff>
    </xdr:from>
    <xdr:to>
      <xdr:col>10</xdr:col>
      <xdr:colOff>165100</xdr:colOff>
      <xdr:row>106</xdr:row>
      <xdr:rowOff>89444</xdr:rowOff>
    </xdr:to>
    <xdr:sp macro="" textlink="">
      <xdr:nvSpPr>
        <xdr:cNvPr id="417" name="楕円 416">
          <a:extLst>
            <a:ext uri="{FF2B5EF4-FFF2-40B4-BE49-F238E27FC236}">
              <a16:creationId xmlns:a16="http://schemas.microsoft.com/office/drawing/2014/main" id="{2831277B-0824-43FB-84E1-A11666B4F116}"/>
            </a:ext>
          </a:extLst>
        </xdr:cNvPr>
        <xdr:cNvSpPr/>
      </xdr:nvSpPr>
      <xdr:spPr>
        <a:xfrm>
          <a:off x="1968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38644</xdr:rowOff>
    </xdr:from>
    <xdr:to>
      <xdr:col>15</xdr:col>
      <xdr:colOff>50800</xdr:colOff>
      <xdr:row>106</xdr:row>
      <xdr:rowOff>69669</xdr:rowOff>
    </xdr:to>
    <xdr:cxnSp macro="">
      <xdr:nvCxnSpPr>
        <xdr:cNvPr id="418" name="直線コネクタ 417">
          <a:extLst>
            <a:ext uri="{FF2B5EF4-FFF2-40B4-BE49-F238E27FC236}">
              <a16:creationId xmlns:a16="http://schemas.microsoft.com/office/drawing/2014/main" id="{5583C565-5045-493B-8815-3DB15E8E1251}"/>
            </a:ext>
          </a:extLst>
        </xdr:cNvPr>
        <xdr:cNvCxnSpPr/>
      </xdr:nvCxnSpPr>
      <xdr:spPr>
        <a:xfrm>
          <a:off x="2019300" y="182123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129902</xdr:rowOff>
    </xdr:from>
    <xdr:to>
      <xdr:col>6</xdr:col>
      <xdr:colOff>38100</xdr:colOff>
      <xdr:row>106</xdr:row>
      <xdr:rowOff>60052</xdr:rowOff>
    </xdr:to>
    <xdr:sp macro="" textlink="">
      <xdr:nvSpPr>
        <xdr:cNvPr id="419" name="楕円 418">
          <a:extLst>
            <a:ext uri="{FF2B5EF4-FFF2-40B4-BE49-F238E27FC236}">
              <a16:creationId xmlns:a16="http://schemas.microsoft.com/office/drawing/2014/main" id="{CDEDD7EB-77FF-4251-A42E-B128BF7DD1FB}"/>
            </a:ext>
          </a:extLst>
        </xdr:cNvPr>
        <xdr:cNvSpPr/>
      </xdr:nvSpPr>
      <xdr:spPr>
        <a:xfrm>
          <a:off x="1079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9252</xdr:rowOff>
    </xdr:from>
    <xdr:to>
      <xdr:col>10</xdr:col>
      <xdr:colOff>114300</xdr:colOff>
      <xdr:row>106</xdr:row>
      <xdr:rowOff>38644</xdr:rowOff>
    </xdr:to>
    <xdr:cxnSp macro="">
      <xdr:nvCxnSpPr>
        <xdr:cNvPr id="420" name="直線コネクタ 419">
          <a:extLst>
            <a:ext uri="{FF2B5EF4-FFF2-40B4-BE49-F238E27FC236}">
              <a16:creationId xmlns:a16="http://schemas.microsoft.com/office/drawing/2014/main" id="{5417EB3F-F133-4080-9390-953269F7FC15}"/>
            </a:ext>
          </a:extLst>
        </xdr:cNvPr>
        <xdr:cNvCxnSpPr/>
      </xdr:nvCxnSpPr>
      <xdr:spPr>
        <a:xfrm>
          <a:off x="1130300" y="181829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58619</xdr:rowOff>
    </xdr:from>
    <xdr:ext cx="405111" cy="259045"/>
    <xdr:sp macro="" textlink="">
      <xdr:nvSpPr>
        <xdr:cNvPr id="421" name="n_1aveValue【港湾・漁港】&#10;有形固定資産減価償却率">
          <a:extLst>
            <a:ext uri="{FF2B5EF4-FFF2-40B4-BE49-F238E27FC236}">
              <a16:creationId xmlns:a16="http://schemas.microsoft.com/office/drawing/2014/main" id="{A29E1A10-08AC-4B5B-A4B3-CD2D1600D985}"/>
            </a:ext>
          </a:extLst>
        </xdr:cNvPr>
        <xdr:cNvSpPr txBox="1"/>
      </xdr:nvSpPr>
      <xdr:spPr>
        <a:xfrm>
          <a:off x="3582044" y="178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35758</xdr:rowOff>
    </xdr:from>
    <xdr:ext cx="405111" cy="259045"/>
    <xdr:sp macro="" textlink="">
      <xdr:nvSpPr>
        <xdr:cNvPr id="422" name="n_2aveValue【港湾・漁港】&#10;有形固定資産減価償却率">
          <a:extLst>
            <a:ext uri="{FF2B5EF4-FFF2-40B4-BE49-F238E27FC236}">
              <a16:creationId xmlns:a16="http://schemas.microsoft.com/office/drawing/2014/main" id="{527C5E48-4793-43E7-AC1B-C48D8AB55908}"/>
            </a:ext>
          </a:extLst>
        </xdr:cNvPr>
        <xdr:cNvSpPr txBox="1"/>
      </xdr:nvSpPr>
      <xdr:spPr>
        <a:xfrm>
          <a:off x="27057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1469</xdr:rowOff>
    </xdr:from>
    <xdr:ext cx="405111" cy="259045"/>
    <xdr:sp macro="" textlink="">
      <xdr:nvSpPr>
        <xdr:cNvPr id="423" name="n_3aveValue【港湾・漁港】&#10;有形固定資産減価償却率">
          <a:extLst>
            <a:ext uri="{FF2B5EF4-FFF2-40B4-BE49-F238E27FC236}">
              <a16:creationId xmlns:a16="http://schemas.microsoft.com/office/drawing/2014/main" id="{7F71D372-6883-4719-8104-45E1C850A462}"/>
            </a:ext>
          </a:extLst>
        </xdr:cNvPr>
        <xdr:cNvSpPr txBox="1"/>
      </xdr:nvSpPr>
      <xdr:spPr>
        <a:xfrm>
          <a:off x="1816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158222</xdr:rowOff>
    </xdr:from>
    <xdr:ext cx="405111" cy="259045"/>
    <xdr:sp macro="" textlink="">
      <xdr:nvSpPr>
        <xdr:cNvPr id="424" name="n_4aveValue【港湾・漁港】&#10;有形固定資産減価償却率">
          <a:extLst>
            <a:ext uri="{FF2B5EF4-FFF2-40B4-BE49-F238E27FC236}">
              <a16:creationId xmlns:a16="http://schemas.microsoft.com/office/drawing/2014/main" id="{88EC2DF6-A866-48A3-A1F4-88659421878D}"/>
            </a:ext>
          </a:extLst>
        </xdr:cNvPr>
        <xdr:cNvSpPr txBox="1"/>
      </xdr:nvSpPr>
      <xdr:spPr>
        <a:xfrm>
          <a:off x="927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142620</xdr:rowOff>
    </xdr:from>
    <xdr:ext cx="405111" cy="259045"/>
    <xdr:sp macro="" textlink="">
      <xdr:nvSpPr>
        <xdr:cNvPr id="425" name="n_1mainValue【港湾・漁港】&#10;有形固定資産減価償却率">
          <a:extLst>
            <a:ext uri="{FF2B5EF4-FFF2-40B4-BE49-F238E27FC236}">
              <a16:creationId xmlns:a16="http://schemas.microsoft.com/office/drawing/2014/main" id="{7D95B7D1-CF18-4C9A-B4E7-4E450C7688EA}"/>
            </a:ext>
          </a:extLst>
        </xdr:cNvPr>
        <xdr:cNvSpPr txBox="1"/>
      </xdr:nvSpPr>
      <xdr:spPr>
        <a:xfrm>
          <a:off x="3582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111596</xdr:rowOff>
    </xdr:from>
    <xdr:ext cx="405111" cy="259045"/>
    <xdr:sp macro="" textlink="">
      <xdr:nvSpPr>
        <xdr:cNvPr id="426" name="n_2mainValue【港湾・漁港】&#10;有形固定資産減価償却率">
          <a:extLst>
            <a:ext uri="{FF2B5EF4-FFF2-40B4-BE49-F238E27FC236}">
              <a16:creationId xmlns:a16="http://schemas.microsoft.com/office/drawing/2014/main" id="{AB61131B-0A67-4750-939C-12F5EAED79E9}"/>
            </a:ext>
          </a:extLst>
        </xdr:cNvPr>
        <xdr:cNvSpPr txBox="1"/>
      </xdr:nvSpPr>
      <xdr:spPr>
        <a:xfrm>
          <a:off x="2705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80571</xdr:rowOff>
    </xdr:from>
    <xdr:ext cx="405111" cy="259045"/>
    <xdr:sp macro="" textlink="">
      <xdr:nvSpPr>
        <xdr:cNvPr id="427" name="n_3mainValue【港湾・漁港】&#10;有形固定資産減価償却率">
          <a:extLst>
            <a:ext uri="{FF2B5EF4-FFF2-40B4-BE49-F238E27FC236}">
              <a16:creationId xmlns:a16="http://schemas.microsoft.com/office/drawing/2014/main" id="{D7B277CC-1EB4-422A-9A04-85637D13B187}"/>
            </a:ext>
          </a:extLst>
        </xdr:cNvPr>
        <xdr:cNvSpPr txBox="1"/>
      </xdr:nvSpPr>
      <xdr:spPr>
        <a:xfrm>
          <a:off x="1816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51179</xdr:rowOff>
    </xdr:from>
    <xdr:ext cx="405111" cy="259045"/>
    <xdr:sp macro="" textlink="">
      <xdr:nvSpPr>
        <xdr:cNvPr id="428" name="n_4mainValue【港湾・漁港】&#10;有形固定資産減価償却率">
          <a:extLst>
            <a:ext uri="{FF2B5EF4-FFF2-40B4-BE49-F238E27FC236}">
              <a16:creationId xmlns:a16="http://schemas.microsoft.com/office/drawing/2014/main" id="{B3134A24-ADDE-4241-B1F0-E7DDDCC4DD02}"/>
            </a:ext>
          </a:extLst>
        </xdr:cNvPr>
        <xdr:cNvSpPr txBox="1"/>
      </xdr:nvSpPr>
      <xdr:spPr>
        <a:xfrm>
          <a:off x="927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8C267EA3-E6A2-4E9C-A7BB-13E1A617DD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6BA15F3E-39CE-482D-914F-019022DF4A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190E8188-B60D-408D-880C-AEA50C576C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A0535C4D-A826-48C8-9429-0CD2623EE0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C3727A3E-9E24-473B-96F5-92370DE5FA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A9DEBB14-CCF1-4974-9DCC-7E5736B511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D514A3FD-6A3A-4FD8-9555-03E74BB882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AA535242-EA68-462D-8B67-05914E41B98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D0F50F00-9295-4D99-B3A3-BA6A03F0B23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6E380E53-008A-450D-88B7-BB703463F48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a:extLst>
            <a:ext uri="{FF2B5EF4-FFF2-40B4-BE49-F238E27FC236}">
              <a16:creationId xmlns:a16="http://schemas.microsoft.com/office/drawing/2014/main" id="{C3DA3B1C-656B-495C-9389-2348BF87F4D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0" name="テキスト ボックス 439">
          <a:extLst>
            <a:ext uri="{FF2B5EF4-FFF2-40B4-BE49-F238E27FC236}">
              <a16:creationId xmlns:a16="http://schemas.microsoft.com/office/drawing/2014/main" id="{C42702D3-6A53-4C06-B54B-516CFBB63EFF}"/>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a:extLst>
            <a:ext uri="{FF2B5EF4-FFF2-40B4-BE49-F238E27FC236}">
              <a16:creationId xmlns:a16="http://schemas.microsoft.com/office/drawing/2014/main" id="{98568463-ED24-422E-9132-A1055A5681A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2" name="テキスト ボックス 441">
          <a:extLst>
            <a:ext uri="{FF2B5EF4-FFF2-40B4-BE49-F238E27FC236}">
              <a16:creationId xmlns:a16="http://schemas.microsoft.com/office/drawing/2014/main" id="{6F4F266C-9A63-492C-8EA8-1BD4D6AE6121}"/>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id="{35CB5301-C392-4A45-852D-964D6679EDD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4" name="テキスト ボックス 443">
          <a:extLst>
            <a:ext uri="{FF2B5EF4-FFF2-40B4-BE49-F238E27FC236}">
              <a16:creationId xmlns:a16="http://schemas.microsoft.com/office/drawing/2014/main" id="{3F9A56BF-37C9-4EA4-A352-36CC3EE1AD9E}"/>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a:extLst>
            <a:ext uri="{FF2B5EF4-FFF2-40B4-BE49-F238E27FC236}">
              <a16:creationId xmlns:a16="http://schemas.microsoft.com/office/drawing/2014/main" id="{135F790B-1781-48CF-A126-02200D228B4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6" name="テキスト ボックス 445">
          <a:extLst>
            <a:ext uri="{FF2B5EF4-FFF2-40B4-BE49-F238E27FC236}">
              <a16:creationId xmlns:a16="http://schemas.microsoft.com/office/drawing/2014/main" id="{1C825A4A-4A17-49FE-BC4C-491E6C47FCF6}"/>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a:extLst>
            <a:ext uri="{FF2B5EF4-FFF2-40B4-BE49-F238E27FC236}">
              <a16:creationId xmlns:a16="http://schemas.microsoft.com/office/drawing/2014/main" id="{7AF71360-5C51-4B0C-998C-E1AD06D14AE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8" name="テキスト ボックス 447">
          <a:extLst>
            <a:ext uri="{FF2B5EF4-FFF2-40B4-BE49-F238E27FC236}">
              <a16:creationId xmlns:a16="http://schemas.microsoft.com/office/drawing/2014/main" id="{DD81E837-92A6-4C1C-96DF-0154AF0DF0DD}"/>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FB00C19E-0398-47CA-B2C0-5CBB5B925AB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a:extLst>
            <a:ext uri="{FF2B5EF4-FFF2-40B4-BE49-F238E27FC236}">
              <a16:creationId xmlns:a16="http://schemas.microsoft.com/office/drawing/2014/main" id="{30A147B0-8799-4112-80F0-6690BEEB5377}"/>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4838FD63-90B5-47E0-BCD3-165B7D28951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92683</xdr:rowOff>
    </xdr:from>
    <xdr:to>
      <xdr:col>54</xdr:col>
      <xdr:colOff>189865</xdr:colOff>
      <xdr:row>108</xdr:row>
      <xdr:rowOff>145611</xdr:rowOff>
    </xdr:to>
    <xdr:cxnSp macro="">
      <xdr:nvCxnSpPr>
        <xdr:cNvPr id="452" name="直線コネクタ 451">
          <a:extLst>
            <a:ext uri="{FF2B5EF4-FFF2-40B4-BE49-F238E27FC236}">
              <a16:creationId xmlns:a16="http://schemas.microsoft.com/office/drawing/2014/main" id="{9796EC94-D59B-4E67-A3AB-D1919135DA31}"/>
            </a:ext>
          </a:extLst>
        </xdr:cNvPr>
        <xdr:cNvCxnSpPr/>
      </xdr:nvCxnSpPr>
      <xdr:spPr>
        <a:xfrm flipV="1">
          <a:off x="10476865" y="17237683"/>
          <a:ext cx="0" cy="1424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149438</xdr:rowOff>
    </xdr:from>
    <xdr:ext cx="378565" cy="259045"/>
    <xdr:sp macro="" textlink="">
      <xdr:nvSpPr>
        <xdr:cNvPr id="453" name="【港湾・漁港】&#10;一人当たり有形固定資産（償却資産）額最小値テキスト">
          <a:extLst>
            <a:ext uri="{FF2B5EF4-FFF2-40B4-BE49-F238E27FC236}">
              <a16:creationId xmlns:a16="http://schemas.microsoft.com/office/drawing/2014/main" id="{DE8463F5-533C-4064-A04A-5B943D215EC9}"/>
            </a:ext>
          </a:extLst>
        </xdr:cNvPr>
        <xdr:cNvSpPr txBox="1"/>
      </xdr:nvSpPr>
      <xdr:spPr>
        <a:xfrm>
          <a:off x="10515600" y="18666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145611</xdr:rowOff>
    </xdr:from>
    <xdr:to>
      <xdr:col>55</xdr:col>
      <xdr:colOff>88900</xdr:colOff>
      <xdr:row>108</xdr:row>
      <xdr:rowOff>145611</xdr:rowOff>
    </xdr:to>
    <xdr:cxnSp macro="">
      <xdr:nvCxnSpPr>
        <xdr:cNvPr id="454" name="直線コネクタ 453">
          <a:extLst>
            <a:ext uri="{FF2B5EF4-FFF2-40B4-BE49-F238E27FC236}">
              <a16:creationId xmlns:a16="http://schemas.microsoft.com/office/drawing/2014/main" id="{228C63B4-7E89-4184-9E7A-10597D3264AE}"/>
            </a:ext>
          </a:extLst>
        </xdr:cNvPr>
        <xdr:cNvCxnSpPr/>
      </xdr:nvCxnSpPr>
      <xdr:spPr>
        <a:xfrm>
          <a:off x="10388600" y="1866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39360</xdr:rowOff>
    </xdr:from>
    <xdr:ext cx="599010" cy="259045"/>
    <xdr:sp macro="" textlink="">
      <xdr:nvSpPr>
        <xdr:cNvPr id="455" name="【港湾・漁港】&#10;一人当たり有形固定資産（償却資産）額最大値テキスト">
          <a:extLst>
            <a:ext uri="{FF2B5EF4-FFF2-40B4-BE49-F238E27FC236}">
              <a16:creationId xmlns:a16="http://schemas.microsoft.com/office/drawing/2014/main" id="{F56C0976-EA72-4850-B605-BE0609435616}"/>
            </a:ext>
          </a:extLst>
        </xdr:cNvPr>
        <xdr:cNvSpPr txBox="1"/>
      </xdr:nvSpPr>
      <xdr:spPr>
        <a:xfrm>
          <a:off x="10515600" y="1701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92683</xdr:rowOff>
    </xdr:from>
    <xdr:to>
      <xdr:col>55</xdr:col>
      <xdr:colOff>88900</xdr:colOff>
      <xdr:row>100</xdr:row>
      <xdr:rowOff>92683</xdr:rowOff>
    </xdr:to>
    <xdr:cxnSp macro="">
      <xdr:nvCxnSpPr>
        <xdr:cNvPr id="456" name="直線コネクタ 455">
          <a:extLst>
            <a:ext uri="{FF2B5EF4-FFF2-40B4-BE49-F238E27FC236}">
              <a16:creationId xmlns:a16="http://schemas.microsoft.com/office/drawing/2014/main" id="{6E72EDA4-5179-4D62-8CFE-99545A5230FF}"/>
            </a:ext>
          </a:extLst>
        </xdr:cNvPr>
        <xdr:cNvCxnSpPr/>
      </xdr:nvCxnSpPr>
      <xdr:spPr>
        <a:xfrm>
          <a:off x="10388600" y="1723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170180</xdr:rowOff>
    </xdr:from>
    <xdr:ext cx="534377" cy="259045"/>
    <xdr:sp macro="" textlink="">
      <xdr:nvSpPr>
        <xdr:cNvPr id="457" name="【港湾・漁港】&#10;一人当たり有形固定資産（償却資産）額平均値テキスト">
          <a:extLst>
            <a:ext uri="{FF2B5EF4-FFF2-40B4-BE49-F238E27FC236}">
              <a16:creationId xmlns:a16="http://schemas.microsoft.com/office/drawing/2014/main" id="{9A869CED-7012-4F0D-99AE-4FD216877D63}"/>
            </a:ext>
          </a:extLst>
        </xdr:cNvPr>
        <xdr:cNvSpPr txBox="1"/>
      </xdr:nvSpPr>
      <xdr:spPr>
        <a:xfrm>
          <a:off x="10515600" y="18343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20303</xdr:rowOff>
    </xdr:from>
    <xdr:to>
      <xdr:col>55</xdr:col>
      <xdr:colOff>50800</xdr:colOff>
      <xdr:row>107</xdr:row>
      <xdr:rowOff>121903</xdr:rowOff>
    </xdr:to>
    <xdr:sp macro="" textlink="">
      <xdr:nvSpPr>
        <xdr:cNvPr id="458" name="フローチャート: 判断 457">
          <a:extLst>
            <a:ext uri="{FF2B5EF4-FFF2-40B4-BE49-F238E27FC236}">
              <a16:creationId xmlns:a16="http://schemas.microsoft.com/office/drawing/2014/main" id="{05CEC208-AADA-474E-A898-165C42D8F3A8}"/>
            </a:ext>
          </a:extLst>
        </xdr:cNvPr>
        <xdr:cNvSpPr/>
      </xdr:nvSpPr>
      <xdr:spPr>
        <a:xfrm>
          <a:off x="10426700" y="1836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10891</xdr:rowOff>
    </xdr:from>
    <xdr:to>
      <xdr:col>50</xdr:col>
      <xdr:colOff>165100</xdr:colOff>
      <xdr:row>107</xdr:row>
      <xdr:rowOff>112491</xdr:rowOff>
    </xdr:to>
    <xdr:sp macro="" textlink="">
      <xdr:nvSpPr>
        <xdr:cNvPr id="459" name="フローチャート: 判断 458">
          <a:extLst>
            <a:ext uri="{FF2B5EF4-FFF2-40B4-BE49-F238E27FC236}">
              <a16:creationId xmlns:a16="http://schemas.microsoft.com/office/drawing/2014/main" id="{4679E8FA-374D-4838-B223-B6658722C884}"/>
            </a:ext>
          </a:extLst>
        </xdr:cNvPr>
        <xdr:cNvSpPr/>
      </xdr:nvSpPr>
      <xdr:spPr>
        <a:xfrm>
          <a:off x="95885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12979</xdr:rowOff>
    </xdr:from>
    <xdr:to>
      <xdr:col>46</xdr:col>
      <xdr:colOff>38100</xdr:colOff>
      <xdr:row>107</xdr:row>
      <xdr:rowOff>114579</xdr:rowOff>
    </xdr:to>
    <xdr:sp macro="" textlink="">
      <xdr:nvSpPr>
        <xdr:cNvPr id="460" name="フローチャート: 判断 459">
          <a:extLst>
            <a:ext uri="{FF2B5EF4-FFF2-40B4-BE49-F238E27FC236}">
              <a16:creationId xmlns:a16="http://schemas.microsoft.com/office/drawing/2014/main" id="{E9B11A5F-0710-46C6-BEB1-35CCF7E6F14D}"/>
            </a:ext>
          </a:extLst>
        </xdr:cNvPr>
        <xdr:cNvSpPr/>
      </xdr:nvSpPr>
      <xdr:spPr>
        <a:xfrm>
          <a:off x="8699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13071</xdr:rowOff>
    </xdr:from>
    <xdr:to>
      <xdr:col>41</xdr:col>
      <xdr:colOff>101600</xdr:colOff>
      <xdr:row>107</xdr:row>
      <xdr:rowOff>114671</xdr:rowOff>
    </xdr:to>
    <xdr:sp macro="" textlink="">
      <xdr:nvSpPr>
        <xdr:cNvPr id="461" name="フローチャート: 判断 460">
          <a:extLst>
            <a:ext uri="{FF2B5EF4-FFF2-40B4-BE49-F238E27FC236}">
              <a16:creationId xmlns:a16="http://schemas.microsoft.com/office/drawing/2014/main" id="{07911EAC-F4E5-4661-9F75-5F5716AB7A04}"/>
            </a:ext>
          </a:extLst>
        </xdr:cNvPr>
        <xdr:cNvSpPr/>
      </xdr:nvSpPr>
      <xdr:spPr>
        <a:xfrm>
          <a:off x="7810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37112</xdr:rowOff>
    </xdr:from>
    <xdr:to>
      <xdr:col>36</xdr:col>
      <xdr:colOff>165100</xdr:colOff>
      <xdr:row>107</xdr:row>
      <xdr:rowOff>138712</xdr:rowOff>
    </xdr:to>
    <xdr:sp macro="" textlink="">
      <xdr:nvSpPr>
        <xdr:cNvPr id="462" name="フローチャート: 判断 461">
          <a:extLst>
            <a:ext uri="{FF2B5EF4-FFF2-40B4-BE49-F238E27FC236}">
              <a16:creationId xmlns:a16="http://schemas.microsoft.com/office/drawing/2014/main" id="{0B8F96C5-64E8-4119-9CFC-64BEC4A640EC}"/>
            </a:ext>
          </a:extLst>
        </xdr:cNvPr>
        <xdr:cNvSpPr/>
      </xdr:nvSpPr>
      <xdr:spPr>
        <a:xfrm>
          <a:off x="6921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8BD364F2-5FDA-4F20-ADD9-9F8A74818F6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FE83B0EF-CEA1-4124-91E7-BAF18BC934E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1A6B932-F1AB-4B34-BD2C-F74467FC70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BDB1E7D-0E86-4769-9B4C-2796F08719B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55E5253-4AEF-4115-BBF4-5315C84EA78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41883</xdr:rowOff>
    </xdr:from>
    <xdr:to>
      <xdr:col>55</xdr:col>
      <xdr:colOff>50800</xdr:colOff>
      <xdr:row>100</xdr:row>
      <xdr:rowOff>143483</xdr:rowOff>
    </xdr:to>
    <xdr:sp macro="" textlink="">
      <xdr:nvSpPr>
        <xdr:cNvPr id="468" name="楕円 467">
          <a:extLst>
            <a:ext uri="{FF2B5EF4-FFF2-40B4-BE49-F238E27FC236}">
              <a16:creationId xmlns:a16="http://schemas.microsoft.com/office/drawing/2014/main" id="{36715214-1EC2-4B40-88F6-369125EB563B}"/>
            </a:ext>
          </a:extLst>
        </xdr:cNvPr>
        <xdr:cNvSpPr/>
      </xdr:nvSpPr>
      <xdr:spPr>
        <a:xfrm>
          <a:off x="10426700" y="171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166360</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ECE012AC-9A10-4776-AE07-B1637DCBDBAF}"/>
            </a:ext>
          </a:extLst>
        </xdr:cNvPr>
        <xdr:cNvSpPr txBox="1"/>
      </xdr:nvSpPr>
      <xdr:spPr>
        <a:xfrm>
          <a:off x="10515600" y="1713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65382</xdr:rowOff>
    </xdr:from>
    <xdr:to>
      <xdr:col>50</xdr:col>
      <xdr:colOff>165100</xdr:colOff>
      <xdr:row>100</xdr:row>
      <xdr:rowOff>166982</xdr:rowOff>
    </xdr:to>
    <xdr:sp macro="" textlink="">
      <xdr:nvSpPr>
        <xdr:cNvPr id="470" name="楕円 469">
          <a:extLst>
            <a:ext uri="{FF2B5EF4-FFF2-40B4-BE49-F238E27FC236}">
              <a16:creationId xmlns:a16="http://schemas.microsoft.com/office/drawing/2014/main" id="{F3D8046C-F991-4B0C-A853-0F7EE48737A7}"/>
            </a:ext>
          </a:extLst>
        </xdr:cNvPr>
        <xdr:cNvSpPr/>
      </xdr:nvSpPr>
      <xdr:spPr>
        <a:xfrm>
          <a:off x="9588500" y="172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92683</xdr:rowOff>
    </xdr:from>
    <xdr:to>
      <xdr:col>55</xdr:col>
      <xdr:colOff>0</xdr:colOff>
      <xdr:row>100</xdr:row>
      <xdr:rowOff>116182</xdr:rowOff>
    </xdr:to>
    <xdr:cxnSp macro="">
      <xdr:nvCxnSpPr>
        <xdr:cNvPr id="471" name="直線コネクタ 470">
          <a:extLst>
            <a:ext uri="{FF2B5EF4-FFF2-40B4-BE49-F238E27FC236}">
              <a16:creationId xmlns:a16="http://schemas.microsoft.com/office/drawing/2014/main" id="{B061FBFC-BBE1-417F-80F1-87305F21499F}"/>
            </a:ext>
          </a:extLst>
        </xdr:cNvPr>
        <xdr:cNvCxnSpPr/>
      </xdr:nvCxnSpPr>
      <xdr:spPr>
        <a:xfrm flipV="1">
          <a:off x="9639300" y="17237683"/>
          <a:ext cx="8382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86466</xdr:rowOff>
    </xdr:from>
    <xdr:to>
      <xdr:col>46</xdr:col>
      <xdr:colOff>38100</xdr:colOff>
      <xdr:row>101</xdr:row>
      <xdr:rowOff>16616</xdr:rowOff>
    </xdr:to>
    <xdr:sp macro="" textlink="">
      <xdr:nvSpPr>
        <xdr:cNvPr id="472" name="楕円 471">
          <a:extLst>
            <a:ext uri="{FF2B5EF4-FFF2-40B4-BE49-F238E27FC236}">
              <a16:creationId xmlns:a16="http://schemas.microsoft.com/office/drawing/2014/main" id="{A3E653DA-8FFD-4D91-AFD6-14F484147770}"/>
            </a:ext>
          </a:extLst>
        </xdr:cNvPr>
        <xdr:cNvSpPr/>
      </xdr:nvSpPr>
      <xdr:spPr>
        <a:xfrm>
          <a:off x="8699500" y="1723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116182</xdr:rowOff>
    </xdr:from>
    <xdr:to>
      <xdr:col>50</xdr:col>
      <xdr:colOff>114300</xdr:colOff>
      <xdr:row>100</xdr:row>
      <xdr:rowOff>137266</xdr:rowOff>
    </xdr:to>
    <xdr:cxnSp macro="">
      <xdr:nvCxnSpPr>
        <xdr:cNvPr id="473" name="直線コネクタ 472">
          <a:extLst>
            <a:ext uri="{FF2B5EF4-FFF2-40B4-BE49-F238E27FC236}">
              <a16:creationId xmlns:a16="http://schemas.microsoft.com/office/drawing/2014/main" id="{66C2ABF6-27CB-4EA8-8ED5-A593CCB75B0E}"/>
            </a:ext>
          </a:extLst>
        </xdr:cNvPr>
        <xdr:cNvCxnSpPr/>
      </xdr:nvCxnSpPr>
      <xdr:spPr>
        <a:xfrm flipV="1">
          <a:off x="8750300" y="17261182"/>
          <a:ext cx="8890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105714</xdr:rowOff>
    </xdr:from>
    <xdr:to>
      <xdr:col>41</xdr:col>
      <xdr:colOff>101600</xdr:colOff>
      <xdr:row>101</xdr:row>
      <xdr:rowOff>35864</xdr:rowOff>
    </xdr:to>
    <xdr:sp macro="" textlink="">
      <xdr:nvSpPr>
        <xdr:cNvPr id="474" name="楕円 473">
          <a:extLst>
            <a:ext uri="{FF2B5EF4-FFF2-40B4-BE49-F238E27FC236}">
              <a16:creationId xmlns:a16="http://schemas.microsoft.com/office/drawing/2014/main" id="{4218D47B-62C6-4A4F-B6F1-3F09D3815BE2}"/>
            </a:ext>
          </a:extLst>
        </xdr:cNvPr>
        <xdr:cNvSpPr/>
      </xdr:nvSpPr>
      <xdr:spPr>
        <a:xfrm>
          <a:off x="7810500" y="172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137266</xdr:rowOff>
    </xdr:from>
    <xdr:to>
      <xdr:col>45</xdr:col>
      <xdr:colOff>177800</xdr:colOff>
      <xdr:row>100</xdr:row>
      <xdr:rowOff>156514</xdr:rowOff>
    </xdr:to>
    <xdr:cxnSp macro="">
      <xdr:nvCxnSpPr>
        <xdr:cNvPr id="475" name="直線コネクタ 474">
          <a:extLst>
            <a:ext uri="{FF2B5EF4-FFF2-40B4-BE49-F238E27FC236}">
              <a16:creationId xmlns:a16="http://schemas.microsoft.com/office/drawing/2014/main" id="{961149D2-3C89-4502-94BF-AA40392463E1}"/>
            </a:ext>
          </a:extLst>
        </xdr:cNvPr>
        <xdr:cNvCxnSpPr/>
      </xdr:nvCxnSpPr>
      <xdr:spPr>
        <a:xfrm flipV="1">
          <a:off x="7861300" y="17282266"/>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124566</xdr:rowOff>
    </xdr:from>
    <xdr:to>
      <xdr:col>36</xdr:col>
      <xdr:colOff>165100</xdr:colOff>
      <xdr:row>101</xdr:row>
      <xdr:rowOff>54716</xdr:rowOff>
    </xdr:to>
    <xdr:sp macro="" textlink="">
      <xdr:nvSpPr>
        <xdr:cNvPr id="476" name="楕円 475">
          <a:extLst>
            <a:ext uri="{FF2B5EF4-FFF2-40B4-BE49-F238E27FC236}">
              <a16:creationId xmlns:a16="http://schemas.microsoft.com/office/drawing/2014/main" id="{3E97CC8F-D48A-4379-9835-46299D7FB426}"/>
            </a:ext>
          </a:extLst>
        </xdr:cNvPr>
        <xdr:cNvSpPr/>
      </xdr:nvSpPr>
      <xdr:spPr>
        <a:xfrm>
          <a:off x="6921500" y="172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156514</xdr:rowOff>
    </xdr:from>
    <xdr:to>
      <xdr:col>41</xdr:col>
      <xdr:colOff>50800</xdr:colOff>
      <xdr:row>101</xdr:row>
      <xdr:rowOff>3916</xdr:rowOff>
    </xdr:to>
    <xdr:cxnSp macro="">
      <xdr:nvCxnSpPr>
        <xdr:cNvPr id="477" name="直線コネクタ 476">
          <a:extLst>
            <a:ext uri="{FF2B5EF4-FFF2-40B4-BE49-F238E27FC236}">
              <a16:creationId xmlns:a16="http://schemas.microsoft.com/office/drawing/2014/main" id="{34238BEC-5819-4744-A114-41A3EA673687}"/>
            </a:ext>
          </a:extLst>
        </xdr:cNvPr>
        <xdr:cNvCxnSpPr/>
      </xdr:nvCxnSpPr>
      <xdr:spPr>
        <a:xfrm flipV="1">
          <a:off x="6972300" y="17301514"/>
          <a:ext cx="8890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103618</xdr:rowOff>
    </xdr:from>
    <xdr:ext cx="534377" cy="259045"/>
    <xdr:sp macro="" textlink="">
      <xdr:nvSpPr>
        <xdr:cNvPr id="478" name="n_1aveValue【港湾・漁港】&#10;一人当たり有形固定資産（償却資産）額">
          <a:extLst>
            <a:ext uri="{FF2B5EF4-FFF2-40B4-BE49-F238E27FC236}">
              <a16:creationId xmlns:a16="http://schemas.microsoft.com/office/drawing/2014/main" id="{A7182235-D6F1-4A11-A8F2-601B073CDAD6}"/>
            </a:ext>
          </a:extLst>
        </xdr:cNvPr>
        <xdr:cNvSpPr txBox="1"/>
      </xdr:nvSpPr>
      <xdr:spPr>
        <a:xfrm>
          <a:off x="9359411" y="184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105706</xdr:rowOff>
    </xdr:from>
    <xdr:ext cx="534377" cy="259045"/>
    <xdr:sp macro="" textlink="">
      <xdr:nvSpPr>
        <xdr:cNvPr id="479" name="n_2aveValue【港湾・漁港】&#10;一人当たり有形固定資産（償却資産）額">
          <a:extLst>
            <a:ext uri="{FF2B5EF4-FFF2-40B4-BE49-F238E27FC236}">
              <a16:creationId xmlns:a16="http://schemas.microsoft.com/office/drawing/2014/main" id="{0828A529-385B-4A28-8000-C07A7344E3AF}"/>
            </a:ext>
          </a:extLst>
        </xdr:cNvPr>
        <xdr:cNvSpPr txBox="1"/>
      </xdr:nvSpPr>
      <xdr:spPr>
        <a:xfrm>
          <a:off x="8483111" y="184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105798</xdr:rowOff>
    </xdr:from>
    <xdr:ext cx="534377" cy="259045"/>
    <xdr:sp macro="" textlink="">
      <xdr:nvSpPr>
        <xdr:cNvPr id="480" name="n_3aveValue【港湾・漁港】&#10;一人当たり有形固定資産（償却資産）額">
          <a:extLst>
            <a:ext uri="{FF2B5EF4-FFF2-40B4-BE49-F238E27FC236}">
              <a16:creationId xmlns:a16="http://schemas.microsoft.com/office/drawing/2014/main" id="{4D861A9A-4443-4100-B325-9411275CA1C3}"/>
            </a:ext>
          </a:extLst>
        </xdr:cNvPr>
        <xdr:cNvSpPr txBox="1"/>
      </xdr:nvSpPr>
      <xdr:spPr>
        <a:xfrm>
          <a:off x="7594111" y="184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129839</xdr:rowOff>
    </xdr:from>
    <xdr:ext cx="534377" cy="259045"/>
    <xdr:sp macro="" textlink="">
      <xdr:nvSpPr>
        <xdr:cNvPr id="481" name="n_4aveValue【港湾・漁港】&#10;一人当たり有形固定資産（償却資産）額">
          <a:extLst>
            <a:ext uri="{FF2B5EF4-FFF2-40B4-BE49-F238E27FC236}">
              <a16:creationId xmlns:a16="http://schemas.microsoft.com/office/drawing/2014/main" id="{2EA2019A-0209-450B-932E-E856B1A431CC}"/>
            </a:ext>
          </a:extLst>
        </xdr:cNvPr>
        <xdr:cNvSpPr txBox="1"/>
      </xdr:nvSpPr>
      <xdr:spPr>
        <a:xfrm>
          <a:off x="6705111" y="184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12059</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D39F916C-3C9A-4DD6-9F79-A16DEBD3D203}"/>
            </a:ext>
          </a:extLst>
        </xdr:cNvPr>
        <xdr:cNvSpPr txBox="1"/>
      </xdr:nvSpPr>
      <xdr:spPr>
        <a:xfrm>
          <a:off x="9327095" y="1698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33143</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5CCF1CF6-7D0E-45AF-AEA5-5FF914C1EBB4}"/>
            </a:ext>
          </a:extLst>
        </xdr:cNvPr>
        <xdr:cNvSpPr txBox="1"/>
      </xdr:nvSpPr>
      <xdr:spPr>
        <a:xfrm>
          <a:off x="8450795" y="1700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52391</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765D1644-6BE8-4986-BAB2-E1C4A873ACA1}"/>
            </a:ext>
          </a:extLst>
        </xdr:cNvPr>
        <xdr:cNvSpPr txBox="1"/>
      </xdr:nvSpPr>
      <xdr:spPr>
        <a:xfrm>
          <a:off x="7561795" y="1702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71243</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C6316F4A-BC6C-481D-9894-70E25E298529}"/>
            </a:ext>
          </a:extLst>
        </xdr:cNvPr>
        <xdr:cNvSpPr txBox="1"/>
      </xdr:nvSpPr>
      <xdr:spPr>
        <a:xfrm>
          <a:off x="6672795" y="1704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E6D1ADBD-93B1-45AC-A3CB-B8AC16B99D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BA7164F-9747-412A-AC6C-928F433F25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C5AF699-47D0-443F-8D6A-8BBEE65F0E8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308E93BE-D8BB-4BDF-974E-25CA946BD3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235D934D-7CF9-45D7-BCAA-475103C6CE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17852530-A2D0-4763-9E9A-28510665081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7748FFD2-D6A7-4007-9F17-907C99DE59D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12CE902E-3D53-4A23-8D86-FF4EB5F295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516D2249-01F5-4B51-BB1A-92522C1012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BE7B79E5-0A56-4081-8383-70C43A651A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DCCBA99A-B73F-4C02-BD63-F3701EC9115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639185B0-0879-4703-937A-D1113C5E397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744954AE-8DBE-4917-86D8-919E1FA40DDD}"/>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79D5A84B-A343-430A-8D5A-F55C0D032D98}"/>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3B804EA4-4D4C-434D-81CC-5613383ECF5C}"/>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2DB9B66D-042F-4320-8C59-231EC3A5B09C}"/>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0906D453-1D31-4C4D-BA1D-BE6950B9BA73}"/>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E6249B08-76DE-4D7B-BF4A-B55A7BBC7C06}"/>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7C63F0C7-C19F-4B26-8ED2-DC151CA726C9}"/>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2A07BE1-6320-40B2-9A15-2A9C2AAF8C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E6759830-7D1B-4851-8269-2D3D718D681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362838FD-0335-4E7D-8DC1-F43162F46C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508" name="直線コネクタ 507">
          <a:extLst>
            <a:ext uri="{FF2B5EF4-FFF2-40B4-BE49-F238E27FC236}">
              <a16:creationId xmlns:a16="http://schemas.microsoft.com/office/drawing/2014/main" id="{AB99BDFC-42D0-49F1-B1C9-90F555A427D8}"/>
            </a:ext>
          </a:extLst>
        </xdr:cNvPr>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F9BFC9CA-DECD-4872-B866-C8F3027BC87E}"/>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10" name="直線コネクタ 509">
          <a:extLst>
            <a:ext uri="{FF2B5EF4-FFF2-40B4-BE49-F238E27FC236}">
              <a16:creationId xmlns:a16="http://schemas.microsoft.com/office/drawing/2014/main" id="{56B0919F-7A77-4C8F-B3B4-E315E9A5808C}"/>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36DA85B3-23DF-4141-A8B3-1B44751C98DF}"/>
            </a:ext>
          </a:extLst>
        </xdr:cNvPr>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512" name="直線コネクタ 511">
          <a:extLst>
            <a:ext uri="{FF2B5EF4-FFF2-40B4-BE49-F238E27FC236}">
              <a16:creationId xmlns:a16="http://schemas.microsoft.com/office/drawing/2014/main" id="{378B8DD8-742B-4B94-866C-7AE7095B6F8B}"/>
            </a:ext>
          </a:extLst>
        </xdr:cNvPr>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35DD24BE-8F6A-4CA2-8A03-B17C5BDC220C}"/>
            </a:ext>
          </a:extLst>
        </xdr:cNvPr>
        <xdr:cNvSpPr txBox="1"/>
      </xdr:nvSpPr>
      <xdr:spPr>
        <a:xfrm>
          <a:off x="16357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514" name="フローチャート: 判断 513">
          <a:extLst>
            <a:ext uri="{FF2B5EF4-FFF2-40B4-BE49-F238E27FC236}">
              <a16:creationId xmlns:a16="http://schemas.microsoft.com/office/drawing/2014/main" id="{5D35E6C5-9F1C-4842-91BA-C46ACECFFFBC}"/>
            </a:ext>
          </a:extLst>
        </xdr:cNvPr>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15" name="フローチャート: 判断 514">
          <a:extLst>
            <a:ext uri="{FF2B5EF4-FFF2-40B4-BE49-F238E27FC236}">
              <a16:creationId xmlns:a16="http://schemas.microsoft.com/office/drawing/2014/main" id="{6CBCFB2F-A66E-464F-8FE2-E1DFC3D3C7A8}"/>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516" name="フローチャート: 判断 515">
          <a:extLst>
            <a:ext uri="{FF2B5EF4-FFF2-40B4-BE49-F238E27FC236}">
              <a16:creationId xmlns:a16="http://schemas.microsoft.com/office/drawing/2014/main" id="{55FC0740-1675-48C7-A75C-988FACA0FEB3}"/>
            </a:ext>
          </a:extLst>
        </xdr:cNvPr>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517" name="フローチャート: 判断 516">
          <a:extLst>
            <a:ext uri="{FF2B5EF4-FFF2-40B4-BE49-F238E27FC236}">
              <a16:creationId xmlns:a16="http://schemas.microsoft.com/office/drawing/2014/main" id="{06C29302-C5E1-4CD5-9CD4-10647CA92F06}"/>
            </a:ext>
          </a:extLst>
        </xdr:cNvPr>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518" name="フローチャート: 判断 517">
          <a:extLst>
            <a:ext uri="{FF2B5EF4-FFF2-40B4-BE49-F238E27FC236}">
              <a16:creationId xmlns:a16="http://schemas.microsoft.com/office/drawing/2014/main" id="{FF3CB5CF-52D4-406A-A784-C4147111B88F}"/>
            </a:ext>
          </a:extLst>
        </xdr:cNvPr>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B3F95982-C393-4DE1-B0AC-E8E26134B7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64CF15B0-F222-4F92-884A-7D80AC3FF9A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63C8E509-7D18-471C-9AD8-07BF8E8C227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37C1965A-D7DB-4BCC-A190-41A75DA338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877B67F9-CAEC-4712-BA5E-EAD4833FD7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100838</xdr:rowOff>
    </xdr:from>
    <xdr:to>
      <xdr:col>85</xdr:col>
      <xdr:colOff>177800</xdr:colOff>
      <xdr:row>39</xdr:row>
      <xdr:rowOff>30988</xdr:rowOff>
    </xdr:to>
    <xdr:sp macro="" textlink="">
      <xdr:nvSpPr>
        <xdr:cNvPr id="524" name="楕円 523">
          <a:extLst>
            <a:ext uri="{FF2B5EF4-FFF2-40B4-BE49-F238E27FC236}">
              <a16:creationId xmlns:a16="http://schemas.microsoft.com/office/drawing/2014/main" id="{C95401CD-0869-43A2-80DC-442576D3795A}"/>
            </a:ext>
          </a:extLst>
        </xdr:cNvPr>
        <xdr:cNvSpPr/>
      </xdr:nvSpPr>
      <xdr:spPr>
        <a:xfrm>
          <a:off x="162687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79265</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9E07001A-7EC6-4841-ABC3-CA441A1B2324}"/>
            </a:ext>
          </a:extLst>
        </xdr:cNvPr>
        <xdr:cNvSpPr txBox="1"/>
      </xdr:nvSpPr>
      <xdr:spPr>
        <a:xfrm>
          <a:off x="16357600"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164846</xdr:rowOff>
    </xdr:from>
    <xdr:to>
      <xdr:col>81</xdr:col>
      <xdr:colOff>101600</xdr:colOff>
      <xdr:row>40</xdr:row>
      <xdr:rowOff>94996</xdr:rowOff>
    </xdr:to>
    <xdr:sp macro="" textlink="">
      <xdr:nvSpPr>
        <xdr:cNvPr id="526" name="楕円 525">
          <a:extLst>
            <a:ext uri="{FF2B5EF4-FFF2-40B4-BE49-F238E27FC236}">
              <a16:creationId xmlns:a16="http://schemas.microsoft.com/office/drawing/2014/main" id="{FD06F0E0-4082-444C-BB14-65083359DC99}"/>
            </a:ext>
          </a:extLst>
        </xdr:cNvPr>
        <xdr:cNvSpPr/>
      </xdr:nvSpPr>
      <xdr:spPr>
        <a:xfrm>
          <a:off x="15430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151638</xdr:rowOff>
    </xdr:from>
    <xdr:to>
      <xdr:col>85</xdr:col>
      <xdr:colOff>127000</xdr:colOff>
      <xdr:row>40</xdr:row>
      <xdr:rowOff>44196</xdr:rowOff>
    </xdr:to>
    <xdr:cxnSp macro="">
      <xdr:nvCxnSpPr>
        <xdr:cNvPr id="527" name="直線コネクタ 526">
          <a:extLst>
            <a:ext uri="{FF2B5EF4-FFF2-40B4-BE49-F238E27FC236}">
              <a16:creationId xmlns:a16="http://schemas.microsoft.com/office/drawing/2014/main" id="{1536D73D-6791-43DA-8F65-C1F9C36B9DA2}"/>
            </a:ext>
          </a:extLst>
        </xdr:cNvPr>
        <xdr:cNvCxnSpPr/>
      </xdr:nvCxnSpPr>
      <xdr:spPr>
        <a:xfrm flipV="1">
          <a:off x="15481300" y="6666738"/>
          <a:ext cx="8382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119126</xdr:rowOff>
    </xdr:from>
    <xdr:to>
      <xdr:col>76</xdr:col>
      <xdr:colOff>165100</xdr:colOff>
      <xdr:row>40</xdr:row>
      <xdr:rowOff>49276</xdr:rowOff>
    </xdr:to>
    <xdr:sp macro="" textlink="">
      <xdr:nvSpPr>
        <xdr:cNvPr id="528" name="楕円 527">
          <a:extLst>
            <a:ext uri="{FF2B5EF4-FFF2-40B4-BE49-F238E27FC236}">
              <a16:creationId xmlns:a16="http://schemas.microsoft.com/office/drawing/2014/main" id="{57307B38-4DB4-499F-BF0C-3552B2F806B0}"/>
            </a:ext>
          </a:extLst>
        </xdr:cNvPr>
        <xdr:cNvSpPr/>
      </xdr:nvSpPr>
      <xdr:spPr>
        <a:xfrm>
          <a:off x="14541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169926</xdr:rowOff>
    </xdr:from>
    <xdr:to>
      <xdr:col>81</xdr:col>
      <xdr:colOff>50800</xdr:colOff>
      <xdr:row>40</xdr:row>
      <xdr:rowOff>44196</xdr:rowOff>
    </xdr:to>
    <xdr:cxnSp macro="">
      <xdr:nvCxnSpPr>
        <xdr:cNvPr id="529" name="直線コネクタ 528">
          <a:extLst>
            <a:ext uri="{FF2B5EF4-FFF2-40B4-BE49-F238E27FC236}">
              <a16:creationId xmlns:a16="http://schemas.microsoft.com/office/drawing/2014/main" id="{BEADDF91-F59D-4EC3-A799-BAC322EC65D8}"/>
            </a:ext>
          </a:extLst>
        </xdr:cNvPr>
        <xdr:cNvCxnSpPr/>
      </xdr:nvCxnSpPr>
      <xdr:spPr>
        <a:xfrm>
          <a:off x="14592300" y="6856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123698</xdr:rowOff>
    </xdr:from>
    <xdr:to>
      <xdr:col>72</xdr:col>
      <xdr:colOff>38100</xdr:colOff>
      <xdr:row>39</xdr:row>
      <xdr:rowOff>53848</xdr:rowOff>
    </xdr:to>
    <xdr:sp macro="" textlink="">
      <xdr:nvSpPr>
        <xdr:cNvPr id="530" name="楕円 529">
          <a:extLst>
            <a:ext uri="{FF2B5EF4-FFF2-40B4-BE49-F238E27FC236}">
              <a16:creationId xmlns:a16="http://schemas.microsoft.com/office/drawing/2014/main" id="{FB206524-29E9-42E8-96DB-2F9D0BBA2C9B}"/>
            </a:ext>
          </a:extLst>
        </xdr:cNvPr>
        <xdr:cNvSpPr/>
      </xdr:nvSpPr>
      <xdr:spPr>
        <a:xfrm>
          <a:off x="13652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xdr:rowOff>
    </xdr:from>
    <xdr:to>
      <xdr:col>76</xdr:col>
      <xdr:colOff>114300</xdr:colOff>
      <xdr:row>39</xdr:row>
      <xdr:rowOff>169926</xdr:rowOff>
    </xdr:to>
    <xdr:cxnSp macro="">
      <xdr:nvCxnSpPr>
        <xdr:cNvPr id="531" name="直線コネクタ 530">
          <a:extLst>
            <a:ext uri="{FF2B5EF4-FFF2-40B4-BE49-F238E27FC236}">
              <a16:creationId xmlns:a16="http://schemas.microsoft.com/office/drawing/2014/main" id="{C62BF4D3-41F7-419C-9558-E31C3232698C}"/>
            </a:ext>
          </a:extLst>
        </xdr:cNvPr>
        <xdr:cNvCxnSpPr/>
      </xdr:nvCxnSpPr>
      <xdr:spPr>
        <a:xfrm>
          <a:off x="13703300" y="668959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75692</xdr:rowOff>
    </xdr:from>
    <xdr:to>
      <xdr:col>67</xdr:col>
      <xdr:colOff>101600</xdr:colOff>
      <xdr:row>39</xdr:row>
      <xdr:rowOff>5842</xdr:rowOff>
    </xdr:to>
    <xdr:sp macro="" textlink="">
      <xdr:nvSpPr>
        <xdr:cNvPr id="532" name="楕円 531">
          <a:extLst>
            <a:ext uri="{FF2B5EF4-FFF2-40B4-BE49-F238E27FC236}">
              <a16:creationId xmlns:a16="http://schemas.microsoft.com/office/drawing/2014/main" id="{DD5AD0A8-8915-47C9-B038-8E2FA92D0412}"/>
            </a:ext>
          </a:extLst>
        </xdr:cNvPr>
        <xdr:cNvSpPr/>
      </xdr:nvSpPr>
      <xdr:spPr>
        <a:xfrm>
          <a:off x="1276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126492</xdr:rowOff>
    </xdr:from>
    <xdr:to>
      <xdr:col>71</xdr:col>
      <xdr:colOff>177800</xdr:colOff>
      <xdr:row>39</xdr:row>
      <xdr:rowOff>3048</xdr:rowOff>
    </xdr:to>
    <xdr:cxnSp macro="">
      <xdr:nvCxnSpPr>
        <xdr:cNvPr id="533" name="直線コネクタ 532">
          <a:extLst>
            <a:ext uri="{FF2B5EF4-FFF2-40B4-BE49-F238E27FC236}">
              <a16:creationId xmlns:a16="http://schemas.microsoft.com/office/drawing/2014/main" id="{9C7581AB-0AFD-401C-B95E-CA36FB224042}"/>
            </a:ext>
          </a:extLst>
        </xdr:cNvPr>
        <xdr:cNvCxnSpPr/>
      </xdr:nvCxnSpPr>
      <xdr:spPr>
        <a:xfrm>
          <a:off x="12814300" y="66415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4B04302F-BCFB-4FA7-ADEE-BC524D853836}"/>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32C279D7-FEA5-4730-951F-9D162C3687B9}"/>
            </a:ext>
          </a:extLst>
        </xdr:cNvPr>
        <xdr:cNvSpPr txBox="1"/>
      </xdr:nvSpPr>
      <xdr:spPr>
        <a:xfrm>
          <a:off x="14389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6E663B03-9B23-4888-8254-4B6A0B9C4BB0}"/>
            </a:ext>
          </a:extLst>
        </xdr:cNvPr>
        <xdr:cNvSpPr txBox="1"/>
      </xdr:nvSpPr>
      <xdr:spPr>
        <a:xfrm>
          <a:off x="13500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5AD6CAD6-22BB-41D9-81D0-DAE2F2BAA130}"/>
            </a:ext>
          </a:extLst>
        </xdr:cNvPr>
        <xdr:cNvSpPr txBox="1"/>
      </xdr:nvSpPr>
      <xdr:spPr>
        <a:xfrm>
          <a:off x="12611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86123</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F14003DC-7B6D-46D6-A1E0-A3CB128EA433}"/>
            </a:ext>
          </a:extLst>
        </xdr:cNvPr>
        <xdr:cNvSpPr txBox="1"/>
      </xdr:nvSpPr>
      <xdr:spPr>
        <a:xfrm>
          <a:off x="15266044"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40403</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10012E60-4CF9-4168-8DC6-B362EA4B1AC3}"/>
            </a:ext>
          </a:extLst>
        </xdr:cNvPr>
        <xdr:cNvSpPr txBox="1"/>
      </xdr:nvSpPr>
      <xdr:spPr>
        <a:xfrm>
          <a:off x="143897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70375</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1B9D8D09-8C6B-45D7-AF5F-9D43659AE5D0}"/>
            </a:ext>
          </a:extLst>
        </xdr:cNvPr>
        <xdr:cNvSpPr txBox="1"/>
      </xdr:nvSpPr>
      <xdr:spPr>
        <a:xfrm>
          <a:off x="13500744" y="641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22369</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5848EF68-4CC3-40E7-920C-238F5488C6D3}"/>
            </a:ext>
          </a:extLst>
        </xdr:cNvPr>
        <xdr:cNvSpPr txBox="1"/>
      </xdr:nvSpPr>
      <xdr:spPr>
        <a:xfrm>
          <a:off x="12611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23043F3A-FA60-4A18-A484-C8F2F2ACDFF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791FB0DC-F496-468B-A385-64B95DFCA6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822D3BB7-E486-48A6-B43A-D28F83D8EE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A2EC5560-93F1-4F11-BE36-E56B0F96908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29CB08A4-E1DF-4CE1-BBB0-7635749B04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9A72FE63-DB84-4AD4-9502-44F03F8130F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EDC5DC50-3AFB-4D98-AB9D-EBE912A385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3BB638B4-622C-4552-82D9-130E1C83CE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50BC46C4-E3B5-4A13-BD5B-47096D3471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5EEB85D5-44A9-429D-9EE6-CE85852C2B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2" name="直線コネクタ 551">
          <a:extLst>
            <a:ext uri="{FF2B5EF4-FFF2-40B4-BE49-F238E27FC236}">
              <a16:creationId xmlns:a16="http://schemas.microsoft.com/office/drawing/2014/main" id="{7E956B89-0DF3-4C40-86FC-C06D0D31221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3" name="テキスト ボックス 552">
          <a:extLst>
            <a:ext uri="{FF2B5EF4-FFF2-40B4-BE49-F238E27FC236}">
              <a16:creationId xmlns:a16="http://schemas.microsoft.com/office/drawing/2014/main" id="{B8B5DD50-734F-4CC6-90AC-F1E03E62A31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4" name="直線コネクタ 553">
          <a:extLst>
            <a:ext uri="{FF2B5EF4-FFF2-40B4-BE49-F238E27FC236}">
              <a16:creationId xmlns:a16="http://schemas.microsoft.com/office/drawing/2014/main" id="{AE925A03-7C90-4071-8B1B-3C3F68521F9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5" name="テキスト ボックス 554">
          <a:extLst>
            <a:ext uri="{FF2B5EF4-FFF2-40B4-BE49-F238E27FC236}">
              <a16:creationId xmlns:a16="http://schemas.microsoft.com/office/drawing/2014/main" id="{07C25D4D-C585-4D56-8DE4-4F98AD4CCC8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6" name="直線コネクタ 555">
          <a:extLst>
            <a:ext uri="{FF2B5EF4-FFF2-40B4-BE49-F238E27FC236}">
              <a16:creationId xmlns:a16="http://schemas.microsoft.com/office/drawing/2014/main" id="{3415BE98-9F2B-4B5B-8ECB-FE6CC41F72E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7" name="テキスト ボックス 556">
          <a:extLst>
            <a:ext uri="{FF2B5EF4-FFF2-40B4-BE49-F238E27FC236}">
              <a16:creationId xmlns:a16="http://schemas.microsoft.com/office/drawing/2014/main" id="{92E0C10B-0B32-49F5-8DD9-DBBFA1045D4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8" name="直線コネクタ 557">
          <a:extLst>
            <a:ext uri="{FF2B5EF4-FFF2-40B4-BE49-F238E27FC236}">
              <a16:creationId xmlns:a16="http://schemas.microsoft.com/office/drawing/2014/main" id="{661870DA-BCF9-46F0-B8BD-F879C1E2CD6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9" name="テキスト ボックス 558">
          <a:extLst>
            <a:ext uri="{FF2B5EF4-FFF2-40B4-BE49-F238E27FC236}">
              <a16:creationId xmlns:a16="http://schemas.microsoft.com/office/drawing/2014/main" id="{92959769-EAE5-4174-832C-B09F410B913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A04292D1-04FD-459E-9634-9AF3898716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1" name="テキスト ボックス 560">
          <a:extLst>
            <a:ext uri="{FF2B5EF4-FFF2-40B4-BE49-F238E27FC236}">
              <a16:creationId xmlns:a16="http://schemas.microsoft.com/office/drawing/2014/main" id="{BB080261-6BC1-4865-B81B-273434336FE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認定こども園・幼稚園・保育所】&#10;一人当たり面積グラフ枠">
          <a:extLst>
            <a:ext uri="{FF2B5EF4-FFF2-40B4-BE49-F238E27FC236}">
              <a16:creationId xmlns:a16="http://schemas.microsoft.com/office/drawing/2014/main" id="{7A14B575-61A5-489E-9241-5428EF67A7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563" name="直線コネクタ 562">
          <a:extLst>
            <a:ext uri="{FF2B5EF4-FFF2-40B4-BE49-F238E27FC236}">
              <a16:creationId xmlns:a16="http://schemas.microsoft.com/office/drawing/2014/main" id="{EA287B99-2449-41CA-9425-0EC9CA0DB7F1}"/>
            </a:ext>
          </a:extLst>
        </xdr:cNvPr>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4" name="【認定こども園・幼稚園・保育所】&#10;一人当たり面積最小値テキスト">
          <a:extLst>
            <a:ext uri="{FF2B5EF4-FFF2-40B4-BE49-F238E27FC236}">
              <a16:creationId xmlns:a16="http://schemas.microsoft.com/office/drawing/2014/main" id="{C972667C-EB00-4E8A-97F9-C634E5872AFF}"/>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65" name="直線コネクタ 564">
          <a:extLst>
            <a:ext uri="{FF2B5EF4-FFF2-40B4-BE49-F238E27FC236}">
              <a16:creationId xmlns:a16="http://schemas.microsoft.com/office/drawing/2014/main" id="{E2090F90-B952-4D78-AB08-005EB0F16FBF}"/>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566" name="【認定こども園・幼稚園・保育所】&#10;一人当たり面積最大値テキスト">
          <a:extLst>
            <a:ext uri="{FF2B5EF4-FFF2-40B4-BE49-F238E27FC236}">
              <a16:creationId xmlns:a16="http://schemas.microsoft.com/office/drawing/2014/main" id="{ED9C0AD8-5EB5-4668-BE5B-1B2BDD3225BB}"/>
            </a:ext>
          </a:extLst>
        </xdr:cNvPr>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567" name="直線コネクタ 566">
          <a:extLst>
            <a:ext uri="{FF2B5EF4-FFF2-40B4-BE49-F238E27FC236}">
              <a16:creationId xmlns:a16="http://schemas.microsoft.com/office/drawing/2014/main" id="{960FB407-D90B-4183-A15A-1B08C9CC1FFA}"/>
            </a:ext>
          </a:extLst>
        </xdr:cNvPr>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568" name="【認定こども園・幼稚園・保育所】&#10;一人当たり面積平均値テキスト">
          <a:extLst>
            <a:ext uri="{FF2B5EF4-FFF2-40B4-BE49-F238E27FC236}">
              <a16:creationId xmlns:a16="http://schemas.microsoft.com/office/drawing/2014/main" id="{4978F5F5-9859-4A36-90EC-955278651829}"/>
            </a:ext>
          </a:extLst>
        </xdr:cNvPr>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569" name="フローチャート: 判断 568">
          <a:extLst>
            <a:ext uri="{FF2B5EF4-FFF2-40B4-BE49-F238E27FC236}">
              <a16:creationId xmlns:a16="http://schemas.microsoft.com/office/drawing/2014/main" id="{17AEB151-2565-4781-A525-3164B9C00B85}"/>
            </a:ext>
          </a:extLst>
        </xdr:cNvPr>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570" name="フローチャート: 判断 569">
          <a:extLst>
            <a:ext uri="{FF2B5EF4-FFF2-40B4-BE49-F238E27FC236}">
              <a16:creationId xmlns:a16="http://schemas.microsoft.com/office/drawing/2014/main" id="{01EDC721-B1EE-4348-8964-55F4FED33715}"/>
            </a:ext>
          </a:extLst>
        </xdr:cNvPr>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571" name="フローチャート: 判断 570">
          <a:extLst>
            <a:ext uri="{FF2B5EF4-FFF2-40B4-BE49-F238E27FC236}">
              <a16:creationId xmlns:a16="http://schemas.microsoft.com/office/drawing/2014/main" id="{8AE93C4E-F03B-4574-8C3E-4A138F850DA0}"/>
            </a:ext>
          </a:extLst>
        </xdr:cNvPr>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572" name="フローチャート: 判断 571">
          <a:extLst>
            <a:ext uri="{FF2B5EF4-FFF2-40B4-BE49-F238E27FC236}">
              <a16:creationId xmlns:a16="http://schemas.microsoft.com/office/drawing/2014/main" id="{58F5ED89-2DB5-4C59-8BE7-640EF0213C97}"/>
            </a:ext>
          </a:extLst>
        </xdr:cNvPr>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73" name="フローチャート: 判断 572">
          <a:extLst>
            <a:ext uri="{FF2B5EF4-FFF2-40B4-BE49-F238E27FC236}">
              <a16:creationId xmlns:a16="http://schemas.microsoft.com/office/drawing/2014/main" id="{80855DCF-41C1-4104-8D68-21A828BC6F92}"/>
            </a:ext>
          </a:extLst>
        </xdr:cNvPr>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5D684670-924B-4683-8633-BB132E4440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77F6E2F-D063-4449-8738-3BB9F0443D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746947BF-2EEA-471B-ACF8-F7B4976AB5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3374B2DA-7151-452C-B627-B81916140E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CFEC380A-14D1-4157-AEF3-5F81DDBB50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579" name="楕円 578">
          <a:extLst>
            <a:ext uri="{FF2B5EF4-FFF2-40B4-BE49-F238E27FC236}">
              <a16:creationId xmlns:a16="http://schemas.microsoft.com/office/drawing/2014/main" id="{A0C90D3F-3635-450F-8172-F1B0AE0B3934}"/>
            </a:ext>
          </a:extLst>
        </xdr:cNvPr>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580" name="【認定こども園・幼稚園・保育所】&#10;一人当たり面積該当値テキスト">
          <a:extLst>
            <a:ext uri="{FF2B5EF4-FFF2-40B4-BE49-F238E27FC236}">
              <a16:creationId xmlns:a16="http://schemas.microsoft.com/office/drawing/2014/main" id="{25FCD480-4146-446D-9D63-074CBEFA197C}"/>
            </a:ext>
          </a:extLst>
        </xdr:cNvPr>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581" name="楕円 580">
          <a:extLst>
            <a:ext uri="{FF2B5EF4-FFF2-40B4-BE49-F238E27FC236}">
              <a16:creationId xmlns:a16="http://schemas.microsoft.com/office/drawing/2014/main" id="{36316827-7881-44C4-8578-54251512D1DA}"/>
            </a:ext>
          </a:extLst>
        </xdr:cNvPr>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582" name="直線コネクタ 581">
          <a:extLst>
            <a:ext uri="{FF2B5EF4-FFF2-40B4-BE49-F238E27FC236}">
              <a16:creationId xmlns:a16="http://schemas.microsoft.com/office/drawing/2014/main" id="{B1CE10F6-75F4-41C8-9B96-071FFA6528CE}"/>
            </a:ext>
          </a:extLst>
        </xdr:cNvPr>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583" name="楕円 582">
          <a:extLst>
            <a:ext uri="{FF2B5EF4-FFF2-40B4-BE49-F238E27FC236}">
              <a16:creationId xmlns:a16="http://schemas.microsoft.com/office/drawing/2014/main" id="{8C10E920-D2E3-43DC-B784-DD4CE7259B30}"/>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584" name="直線コネクタ 583">
          <a:extLst>
            <a:ext uri="{FF2B5EF4-FFF2-40B4-BE49-F238E27FC236}">
              <a16:creationId xmlns:a16="http://schemas.microsoft.com/office/drawing/2014/main" id="{3324E33A-C114-4D19-88E6-CA335BE12F17}"/>
            </a:ext>
          </a:extLst>
        </xdr:cNvPr>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585" name="楕円 584">
          <a:extLst>
            <a:ext uri="{FF2B5EF4-FFF2-40B4-BE49-F238E27FC236}">
              <a16:creationId xmlns:a16="http://schemas.microsoft.com/office/drawing/2014/main" id="{F1D474A9-9889-480C-A1F9-9E86EDA3EB88}"/>
            </a:ext>
          </a:extLst>
        </xdr:cNvPr>
        <xdr:cNvSpPr/>
      </xdr:nvSpPr>
      <xdr:spPr>
        <a:xfrm>
          <a:off x="19494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23622</xdr:rowOff>
    </xdr:to>
    <xdr:cxnSp macro="">
      <xdr:nvCxnSpPr>
        <xdr:cNvPr id="586" name="直線コネクタ 585">
          <a:extLst>
            <a:ext uri="{FF2B5EF4-FFF2-40B4-BE49-F238E27FC236}">
              <a16:creationId xmlns:a16="http://schemas.microsoft.com/office/drawing/2014/main" id="{661D03CF-D0D9-4E06-8EA0-D71C8E8A8166}"/>
            </a:ext>
          </a:extLst>
        </xdr:cNvPr>
        <xdr:cNvCxnSpPr/>
      </xdr:nvCxnSpPr>
      <xdr:spPr>
        <a:xfrm>
          <a:off x="19545300" y="7030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121412</xdr:rowOff>
    </xdr:from>
    <xdr:to>
      <xdr:col>98</xdr:col>
      <xdr:colOff>38100</xdr:colOff>
      <xdr:row>41</xdr:row>
      <xdr:rowOff>51562</xdr:rowOff>
    </xdr:to>
    <xdr:sp macro="" textlink="">
      <xdr:nvSpPr>
        <xdr:cNvPr id="587" name="楕円 586">
          <a:extLst>
            <a:ext uri="{FF2B5EF4-FFF2-40B4-BE49-F238E27FC236}">
              <a16:creationId xmlns:a16="http://schemas.microsoft.com/office/drawing/2014/main" id="{5784B566-744F-4BF3-8362-036DC9268767}"/>
            </a:ext>
          </a:extLst>
        </xdr:cNvPr>
        <xdr:cNvSpPr/>
      </xdr:nvSpPr>
      <xdr:spPr>
        <a:xfrm>
          <a:off x="18605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xdr:rowOff>
    </xdr:from>
    <xdr:to>
      <xdr:col>102</xdr:col>
      <xdr:colOff>114300</xdr:colOff>
      <xdr:row>41</xdr:row>
      <xdr:rowOff>762</xdr:rowOff>
    </xdr:to>
    <xdr:cxnSp macro="">
      <xdr:nvCxnSpPr>
        <xdr:cNvPr id="588" name="直線コネクタ 587">
          <a:extLst>
            <a:ext uri="{FF2B5EF4-FFF2-40B4-BE49-F238E27FC236}">
              <a16:creationId xmlns:a16="http://schemas.microsoft.com/office/drawing/2014/main" id="{F8491EE9-DD80-44CD-BF41-68E137A2BA89}"/>
            </a:ext>
          </a:extLst>
        </xdr:cNvPr>
        <xdr:cNvCxnSpPr/>
      </xdr:nvCxnSpPr>
      <xdr:spPr>
        <a:xfrm>
          <a:off x="18656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589" name="n_1aveValue【認定こども園・幼稚園・保育所】&#10;一人当たり面積">
          <a:extLst>
            <a:ext uri="{FF2B5EF4-FFF2-40B4-BE49-F238E27FC236}">
              <a16:creationId xmlns:a16="http://schemas.microsoft.com/office/drawing/2014/main" id="{7B5E8804-30A0-4BCE-943B-CB0163BCFAF3}"/>
            </a:ext>
          </a:extLst>
        </xdr:cNvPr>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590" name="n_2aveValue【認定こども園・幼稚園・保育所】&#10;一人当たり面積">
          <a:extLst>
            <a:ext uri="{FF2B5EF4-FFF2-40B4-BE49-F238E27FC236}">
              <a16:creationId xmlns:a16="http://schemas.microsoft.com/office/drawing/2014/main" id="{9F48279F-9056-42F5-A3A7-3AFC8D7C837E}"/>
            </a:ext>
          </a:extLst>
        </xdr:cNvPr>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591" name="n_3aveValue【認定こども園・幼稚園・保育所】&#10;一人当たり面積">
          <a:extLst>
            <a:ext uri="{FF2B5EF4-FFF2-40B4-BE49-F238E27FC236}">
              <a16:creationId xmlns:a16="http://schemas.microsoft.com/office/drawing/2014/main" id="{60CD38D3-8758-4B61-AA70-2575F866183F}"/>
            </a:ext>
          </a:extLst>
        </xdr:cNvPr>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592" name="n_4aveValue【認定こども園・幼稚園・保育所】&#10;一人当たり面積">
          <a:extLst>
            <a:ext uri="{FF2B5EF4-FFF2-40B4-BE49-F238E27FC236}">
              <a16:creationId xmlns:a16="http://schemas.microsoft.com/office/drawing/2014/main" id="{E7D44DCC-D696-47F6-BA7C-DBEBF75B9575}"/>
            </a:ext>
          </a:extLst>
        </xdr:cNvPr>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593" name="n_1mainValue【認定こども園・幼稚園・保育所】&#10;一人当たり面積">
          <a:extLst>
            <a:ext uri="{FF2B5EF4-FFF2-40B4-BE49-F238E27FC236}">
              <a16:creationId xmlns:a16="http://schemas.microsoft.com/office/drawing/2014/main" id="{0BC140F5-386D-418D-B7C5-23FD568892D2}"/>
            </a:ext>
          </a:extLst>
        </xdr:cNvPr>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94" name="n_2mainValue【認定こども園・幼稚園・保育所】&#10;一人当たり面積">
          <a:extLst>
            <a:ext uri="{FF2B5EF4-FFF2-40B4-BE49-F238E27FC236}">
              <a16:creationId xmlns:a16="http://schemas.microsoft.com/office/drawing/2014/main" id="{BF36DAEE-1E1A-4435-80A1-6168AFC5A1FD}"/>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595" name="n_3mainValue【認定こども園・幼稚園・保育所】&#10;一人当たり面積">
          <a:extLst>
            <a:ext uri="{FF2B5EF4-FFF2-40B4-BE49-F238E27FC236}">
              <a16:creationId xmlns:a16="http://schemas.microsoft.com/office/drawing/2014/main" id="{5E33D4A6-2A80-4D85-9DE0-ACB55BD6A752}"/>
            </a:ext>
          </a:extLst>
        </xdr:cNvPr>
        <xdr:cNvSpPr txBox="1"/>
      </xdr:nvSpPr>
      <xdr:spPr>
        <a:xfrm>
          <a:off x="19310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42689</xdr:rowOff>
    </xdr:from>
    <xdr:ext cx="469744" cy="259045"/>
    <xdr:sp macro="" textlink="">
      <xdr:nvSpPr>
        <xdr:cNvPr id="596" name="n_4mainValue【認定こども園・幼稚園・保育所】&#10;一人当たり面積">
          <a:extLst>
            <a:ext uri="{FF2B5EF4-FFF2-40B4-BE49-F238E27FC236}">
              <a16:creationId xmlns:a16="http://schemas.microsoft.com/office/drawing/2014/main" id="{B6D90C84-0ED2-41EB-A1D9-C9888FE6B21A}"/>
            </a:ext>
          </a:extLst>
        </xdr:cNvPr>
        <xdr:cNvSpPr txBox="1"/>
      </xdr:nvSpPr>
      <xdr:spPr>
        <a:xfrm>
          <a:off x="18421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948C3F4D-0EF9-4C81-BBEA-6D4B2B1306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F4BBD81D-5AE7-4E4B-BFA4-72004CAE10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50DB28B1-C6DD-4B6F-AC5E-D3899963F8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E43F4585-32F4-45C8-AAF7-9692B78E755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4D7F00D1-27F4-41CE-9CD4-D3B73BA569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38AA9316-ED06-47AE-B097-41B23963DB3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863F769B-B4CA-40DF-8AE3-4649234400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FB9D8D8E-FA83-4935-AD9B-8BD9F46F83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CDAF9D0F-2441-4763-AF0F-4AC0A1FE26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51B54F7A-DDE1-4DDA-B990-4C7DC8C8C1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3991CA2C-CE35-4C9E-A272-D78AE951C1B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a:extLst>
            <a:ext uri="{FF2B5EF4-FFF2-40B4-BE49-F238E27FC236}">
              <a16:creationId xmlns:a16="http://schemas.microsoft.com/office/drawing/2014/main" id="{FDA48985-FDDA-4300-BA93-A2120898A8D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9" name="テキスト ボックス 608">
          <a:extLst>
            <a:ext uri="{FF2B5EF4-FFF2-40B4-BE49-F238E27FC236}">
              <a16:creationId xmlns:a16="http://schemas.microsoft.com/office/drawing/2014/main" id="{86F06E63-7E11-4BA5-A7FA-E97942D6E89C}"/>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a:extLst>
            <a:ext uri="{FF2B5EF4-FFF2-40B4-BE49-F238E27FC236}">
              <a16:creationId xmlns:a16="http://schemas.microsoft.com/office/drawing/2014/main" id="{05CA366D-E194-4749-A453-2E60F73DA78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a:extLst>
            <a:ext uri="{FF2B5EF4-FFF2-40B4-BE49-F238E27FC236}">
              <a16:creationId xmlns:a16="http://schemas.microsoft.com/office/drawing/2014/main" id="{366C2668-86BD-4ABD-BAB6-BF0B15B86F5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a:extLst>
            <a:ext uri="{FF2B5EF4-FFF2-40B4-BE49-F238E27FC236}">
              <a16:creationId xmlns:a16="http://schemas.microsoft.com/office/drawing/2014/main" id="{1E8B1D2B-8D99-4280-BD8C-50C77BEDC12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a:extLst>
            <a:ext uri="{FF2B5EF4-FFF2-40B4-BE49-F238E27FC236}">
              <a16:creationId xmlns:a16="http://schemas.microsoft.com/office/drawing/2014/main" id="{999D7FCB-CA20-42C7-A93E-1C0CE08714B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a:extLst>
            <a:ext uri="{FF2B5EF4-FFF2-40B4-BE49-F238E27FC236}">
              <a16:creationId xmlns:a16="http://schemas.microsoft.com/office/drawing/2014/main" id="{93851F84-24CA-41D2-9389-72D4081877B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a:extLst>
            <a:ext uri="{FF2B5EF4-FFF2-40B4-BE49-F238E27FC236}">
              <a16:creationId xmlns:a16="http://schemas.microsoft.com/office/drawing/2014/main" id="{9810DC26-5362-43AB-BC49-A89C3F1BAB9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a:extLst>
            <a:ext uri="{FF2B5EF4-FFF2-40B4-BE49-F238E27FC236}">
              <a16:creationId xmlns:a16="http://schemas.microsoft.com/office/drawing/2014/main" id="{9A875931-9E22-488C-90A6-F0410AB481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7" name="テキスト ボックス 616">
          <a:extLst>
            <a:ext uri="{FF2B5EF4-FFF2-40B4-BE49-F238E27FC236}">
              <a16:creationId xmlns:a16="http://schemas.microsoft.com/office/drawing/2014/main" id="{5D92AC3A-7B0B-49FA-9625-37B395F0CBE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学校施設】&#10;有形固定資産減価償却率グラフ枠">
          <a:extLst>
            <a:ext uri="{FF2B5EF4-FFF2-40B4-BE49-F238E27FC236}">
              <a16:creationId xmlns:a16="http://schemas.microsoft.com/office/drawing/2014/main" id="{4F7699A1-B513-4652-889C-A5239572FD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619" name="直線コネクタ 618">
          <a:extLst>
            <a:ext uri="{FF2B5EF4-FFF2-40B4-BE49-F238E27FC236}">
              <a16:creationId xmlns:a16="http://schemas.microsoft.com/office/drawing/2014/main" id="{859EC687-CBA6-482A-A075-A5337BA34C01}"/>
            </a:ext>
          </a:extLst>
        </xdr:cNvPr>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620" name="【学校施設】&#10;有形固定資産減価償却率最小値テキスト">
          <a:extLst>
            <a:ext uri="{FF2B5EF4-FFF2-40B4-BE49-F238E27FC236}">
              <a16:creationId xmlns:a16="http://schemas.microsoft.com/office/drawing/2014/main" id="{20265B8F-21AE-43EE-8050-19D06DD27D81}"/>
            </a:ext>
          </a:extLst>
        </xdr:cNvPr>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621" name="直線コネクタ 620">
          <a:extLst>
            <a:ext uri="{FF2B5EF4-FFF2-40B4-BE49-F238E27FC236}">
              <a16:creationId xmlns:a16="http://schemas.microsoft.com/office/drawing/2014/main" id="{5EE16724-1BB7-4D73-AB86-EB34D733B65E}"/>
            </a:ext>
          </a:extLst>
        </xdr:cNvPr>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622" name="【学校施設】&#10;有形固定資産減価償却率最大値テキスト">
          <a:extLst>
            <a:ext uri="{FF2B5EF4-FFF2-40B4-BE49-F238E27FC236}">
              <a16:creationId xmlns:a16="http://schemas.microsoft.com/office/drawing/2014/main" id="{FED2FA16-A80F-42AD-A392-CFD4C8A5E754}"/>
            </a:ext>
          </a:extLst>
        </xdr:cNvPr>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623" name="直線コネクタ 622">
          <a:extLst>
            <a:ext uri="{FF2B5EF4-FFF2-40B4-BE49-F238E27FC236}">
              <a16:creationId xmlns:a16="http://schemas.microsoft.com/office/drawing/2014/main" id="{5991ED41-F15F-46BD-95CF-C33D4B0DB318}"/>
            </a:ext>
          </a:extLst>
        </xdr:cNvPr>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624" name="【学校施設】&#10;有形固定資産減価償却率平均値テキスト">
          <a:extLst>
            <a:ext uri="{FF2B5EF4-FFF2-40B4-BE49-F238E27FC236}">
              <a16:creationId xmlns:a16="http://schemas.microsoft.com/office/drawing/2014/main" id="{482D819C-BD52-4429-B823-B447D0BF4CDA}"/>
            </a:ext>
          </a:extLst>
        </xdr:cNvPr>
        <xdr:cNvSpPr txBox="1"/>
      </xdr:nvSpPr>
      <xdr:spPr>
        <a:xfrm>
          <a:off x="16357600" y="1000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625" name="フローチャート: 判断 624">
          <a:extLst>
            <a:ext uri="{FF2B5EF4-FFF2-40B4-BE49-F238E27FC236}">
              <a16:creationId xmlns:a16="http://schemas.microsoft.com/office/drawing/2014/main" id="{D3952A5D-B55B-4E12-BA43-6581F9EF252C}"/>
            </a:ext>
          </a:extLst>
        </xdr:cNvPr>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626" name="フローチャート: 判断 625">
          <a:extLst>
            <a:ext uri="{FF2B5EF4-FFF2-40B4-BE49-F238E27FC236}">
              <a16:creationId xmlns:a16="http://schemas.microsoft.com/office/drawing/2014/main" id="{DDA8F880-4211-4AB9-A844-412356F3581C}"/>
            </a:ext>
          </a:extLst>
        </xdr:cNvPr>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627" name="フローチャート: 判断 626">
          <a:extLst>
            <a:ext uri="{FF2B5EF4-FFF2-40B4-BE49-F238E27FC236}">
              <a16:creationId xmlns:a16="http://schemas.microsoft.com/office/drawing/2014/main" id="{87A0B9D5-9BC4-4CB7-A26C-BE51B05D292E}"/>
            </a:ext>
          </a:extLst>
        </xdr:cNvPr>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628" name="フローチャート: 判断 627">
          <a:extLst>
            <a:ext uri="{FF2B5EF4-FFF2-40B4-BE49-F238E27FC236}">
              <a16:creationId xmlns:a16="http://schemas.microsoft.com/office/drawing/2014/main" id="{A800B3AC-AC0F-4671-913C-DFBD73153862}"/>
            </a:ext>
          </a:extLst>
        </xdr:cNvPr>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629" name="フローチャート: 判断 628">
          <a:extLst>
            <a:ext uri="{FF2B5EF4-FFF2-40B4-BE49-F238E27FC236}">
              <a16:creationId xmlns:a16="http://schemas.microsoft.com/office/drawing/2014/main" id="{526294C1-87B6-4BCB-8B3B-1FC520AEB71F}"/>
            </a:ext>
          </a:extLst>
        </xdr:cNvPr>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F423AA8A-196B-4776-8BC0-71131D5A130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7C79AC92-D8F0-4AF8-B568-83EA8A0781A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202D4CC7-65BE-4184-B460-8D17CF6800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9E97F123-24FF-461F-AD58-FDE72864CB3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90E44AD3-6D37-407F-991F-17ACEAB813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35" name="楕円 634">
          <a:extLst>
            <a:ext uri="{FF2B5EF4-FFF2-40B4-BE49-F238E27FC236}">
              <a16:creationId xmlns:a16="http://schemas.microsoft.com/office/drawing/2014/main" id="{BDDF7890-06AE-41F1-A79A-7F5A2968BD6E}"/>
            </a:ext>
          </a:extLst>
        </xdr:cNvPr>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41927</xdr:rowOff>
    </xdr:from>
    <xdr:ext cx="405111" cy="259045"/>
    <xdr:sp macro="" textlink="">
      <xdr:nvSpPr>
        <xdr:cNvPr id="636" name="【学校施設】&#10;有形固定資産減価償却率該当値テキスト">
          <a:extLst>
            <a:ext uri="{FF2B5EF4-FFF2-40B4-BE49-F238E27FC236}">
              <a16:creationId xmlns:a16="http://schemas.microsoft.com/office/drawing/2014/main" id="{8B35D6D5-1A69-4CFE-9DCD-320818E1293F}"/>
            </a:ext>
          </a:extLst>
        </xdr:cNvPr>
        <xdr:cNvSpPr txBox="1"/>
      </xdr:nvSpPr>
      <xdr:spPr>
        <a:xfrm>
          <a:off x="16357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637" name="楕円 636">
          <a:extLst>
            <a:ext uri="{FF2B5EF4-FFF2-40B4-BE49-F238E27FC236}">
              <a16:creationId xmlns:a16="http://schemas.microsoft.com/office/drawing/2014/main" id="{79757E0D-3ACB-4860-A286-C8E8450C5B64}"/>
            </a:ext>
          </a:extLst>
        </xdr:cNvPr>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91440</xdr:rowOff>
    </xdr:from>
    <xdr:to>
      <xdr:col>85</xdr:col>
      <xdr:colOff>127000</xdr:colOff>
      <xdr:row>59</xdr:row>
      <xdr:rowOff>114300</xdr:rowOff>
    </xdr:to>
    <xdr:cxnSp macro="">
      <xdr:nvCxnSpPr>
        <xdr:cNvPr id="638" name="直線コネクタ 637">
          <a:extLst>
            <a:ext uri="{FF2B5EF4-FFF2-40B4-BE49-F238E27FC236}">
              <a16:creationId xmlns:a16="http://schemas.microsoft.com/office/drawing/2014/main" id="{4187495A-DF89-4FDB-BE81-2EC25C134059}"/>
            </a:ext>
          </a:extLst>
        </xdr:cNvPr>
        <xdr:cNvCxnSpPr/>
      </xdr:nvCxnSpPr>
      <xdr:spPr>
        <a:xfrm>
          <a:off x="15481300" y="102069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56642</xdr:rowOff>
    </xdr:from>
    <xdr:to>
      <xdr:col>76</xdr:col>
      <xdr:colOff>165100</xdr:colOff>
      <xdr:row>59</xdr:row>
      <xdr:rowOff>158242</xdr:rowOff>
    </xdr:to>
    <xdr:sp macro="" textlink="">
      <xdr:nvSpPr>
        <xdr:cNvPr id="639" name="楕円 638">
          <a:extLst>
            <a:ext uri="{FF2B5EF4-FFF2-40B4-BE49-F238E27FC236}">
              <a16:creationId xmlns:a16="http://schemas.microsoft.com/office/drawing/2014/main" id="{CB027B20-413E-4D34-9464-246DCD6B2BAF}"/>
            </a:ext>
          </a:extLst>
        </xdr:cNvPr>
        <xdr:cNvSpPr/>
      </xdr:nvSpPr>
      <xdr:spPr>
        <a:xfrm>
          <a:off x="14541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59</xdr:row>
      <xdr:rowOff>107442</xdr:rowOff>
    </xdr:to>
    <xdr:cxnSp macro="">
      <xdr:nvCxnSpPr>
        <xdr:cNvPr id="640" name="直線コネクタ 639">
          <a:extLst>
            <a:ext uri="{FF2B5EF4-FFF2-40B4-BE49-F238E27FC236}">
              <a16:creationId xmlns:a16="http://schemas.microsoft.com/office/drawing/2014/main" id="{75CAC9B7-B1DA-4A35-90EF-CE4EDA5DD0B1}"/>
            </a:ext>
          </a:extLst>
        </xdr:cNvPr>
        <xdr:cNvCxnSpPr/>
      </xdr:nvCxnSpPr>
      <xdr:spPr>
        <a:xfrm flipV="1">
          <a:off x="14592300" y="102069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xdr:rowOff>
    </xdr:from>
    <xdr:to>
      <xdr:col>72</xdr:col>
      <xdr:colOff>38100</xdr:colOff>
      <xdr:row>59</xdr:row>
      <xdr:rowOff>112522</xdr:rowOff>
    </xdr:to>
    <xdr:sp macro="" textlink="">
      <xdr:nvSpPr>
        <xdr:cNvPr id="641" name="楕円 640">
          <a:extLst>
            <a:ext uri="{FF2B5EF4-FFF2-40B4-BE49-F238E27FC236}">
              <a16:creationId xmlns:a16="http://schemas.microsoft.com/office/drawing/2014/main" id="{BBDBDA4D-FC8B-4343-AACD-FA8C68CCC961}"/>
            </a:ext>
          </a:extLst>
        </xdr:cNvPr>
        <xdr:cNvSpPr/>
      </xdr:nvSpPr>
      <xdr:spPr>
        <a:xfrm>
          <a:off x="13652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61722</xdr:rowOff>
    </xdr:from>
    <xdr:to>
      <xdr:col>76</xdr:col>
      <xdr:colOff>114300</xdr:colOff>
      <xdr:row>59</xdr:row>
      <xdr:rowOff>107442</xdr:rowOff>
    </xdr:to>
    <xdr:cxnSp macro="">
      <xdr:nvCxnSpPr>
        <xdr:cNvPr id="642" name="直線コネクタ 641">
          <a:extLst>
            <a:ext uri="{FF2B5EF4-FFF2-40B4-BE49-F238E27FC236}">
              <a16:creationId xmlns:a16="http://schemas.microsoft.com/office/drawing/2014/main" id="{737676B5-6AE2-4E67-8720-09D45401E62E}"/>
            </a:ext>
          </a:extLst>
        </xdr:cNvPr>
        <xdr:cNvCxnSpPr/>
      </xdr:nvCxnSpPr>
      <xdr:spPr>
        <a:xfrm>
          <a:off x="13703300" y="10177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134366</xdr:rowOff>
    </xdr:from>
    <xdr:to>
      <xdr:col>67</xdr:col>
      <xdr:colOff>101600</xdr:colOff>
      <xdr:row>59</xdr:row>
      <xdr:rowOff>64516</xdr:rowOff>
    </xdr:to>
    <xdr:sp macro="" textlink="">
      <xdr:nvSpPr>
        <xdr:cNvPr id="643" name="楕円 642">
          <a:extLst>
            <a:ext uri="{FF2B5EF4-FFF2-40B4-BE49-F238E27FC236}">
              <a16:creationId xmlns:a16="http://schemas.microsoft.com/office/drawing/2014/main" id="{917A8A07-50D0-4CD8-B313-304A22DFB286}"/>
            </a:ext>
          </a:extLst>
        </xdr:cNvPr>
        <xdr:cNvSpPr/>
      </xdr:nvSpPr>
      <xdr:spPr>
        <a:xfrm>
          <a:off x="12763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xdr:rowOff>
    </xdr:from>
    <xdr:to>
      <xdr:col>71</xdr:col>
      <xdr:colOff>177800</xdr:colOff>
      <xdr:row>59</xdr:row>
      <xdr:rowOff>61722</xdr:rowOff>
    </xdr:to>
    <xdr:cxnSp macro="">
      <xdr:nvCxnSpPr>
        <xdr:cNvPr id="644" name="直線コネクタ 643">
          <a:extLst>
            <a:ext uri="{FF2B5EF4-FFF2-40B4-BE49-F238E27FC236}">
              <a16:creationId xmlns:a16="http://schemas.microsoft.com/office/drawing/2014/main" id="{9FC16C60-DA60-44D9-AF99-6D916020FE6B}"/>
            </a:ext>
          </a:extLst>
        </xdr:cNvPr>
        <xdr:cNvCxnSpPr/>
      </xdr:nvCxnSpPr>
      <xdr:spPr>
        <a:xfrm>
          <a:off x="12814300" y="1012926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645" name="n_1aveValue【学校施設】&#10;有形固定資産減価償却率">
          <a:extLst>
            <a:ext uri="{FF2B5EF4-FFF2-40B4-BE49-F238E27FC236}">
              <a16:creationId xmlns:a16="http://schemas.microsoft.com/office/drawing/2014/main" id="{64A9D868-15E5-46A8-B8D0-CCDFE8F43881}"/>
            </a:ext>
          </a:extLst>
        </xdr:cNvPr>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646" name="n_2aveValue【学校施設】&#10;有形固定資産減価償却率">
          <a:extLst>
            <a:ext uri="{FF2B5EF4-FFF2-40B4-BE49-F238E27FC236}">
              <a16:creationId xmlns:a16="http://schemas.microsoft.com/office/drawing/2014/main" id="{F354ADFF-DF1D-4E37-87AE-2A28AEF5F421}"/>
            </a:ext>
          </a:extLst>
        </xdr:cNvPr>
        <xdr:cNvSpPr txBox="1"/>
      </xdr:nvSpPr>
      <xdr:spPr>
        <a:xfrm>
          <a:off x="143897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647" name="n_3aveValue【学校施設】&#10;有形固定資産減価償却率">
          <a:extLst>
            <a:ext uri="{FF2B5EF4-FFF2-40B4-BE49-F238E27FC236}">
              <a16:creationId xmlns:a16="http://schemas.microsoft.com/office/drawing/2014/main" id="{5504499D-1754-476D-ADB5-409A5B442042}"/>
            </a:ext>
          </a:extLst>
        </xdr:cNvPr>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648" name="n_4aveValue【学校施設】&#10;有形固定資産減価償却率">
          <a:extLst>
            <a:ext uri="{FF2B5EF4-FFF2-40B4-BE49-F238E27FC236}">
              <a16:creationId xmlns:a16="http://schemas.microsoft.com/office/drawing/2014/main" id="{AADD5592-76A9-478F-9283-A0A5578EC16E}"/>
            </a:ext>
          </a:extLst>
        </xdr:cNvPr>
        <xdr:cNvSpPr txBox="1"/>
      </xdr:nvSpPr>
      <xdr:spPr>
        <a:xfrm>
          <a:off x="12611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133367</xdr:rowOff>
    </xdr:from>
    <xdr:ext cx="405111" cy="259045"/>
    <xdr:sp macro="" textlink="">
      <xdr:nvSpPr>
        <xdr:cNvPr id="649" name="n_1mainValue【学校施設】&#10;有形固定資産減価償却率">
          <a:extLst>
            <a:ext uri="{FF2B5EF4-FFF2-40B4-BE49-F238E27FC236}">
              <a16:creationId xmlns:a16="http://schemas.microsoft.com/office/drawing/2014/main" id="{9E4565B4-A24D-4D9A-960A-44748CF739F9}"/>
            </a:ext>
          </a:extLst>
        </xdr:cNvPr>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149369</xdr:rowOff>
    </xdr:from>
    <xdr:ext cx="405111" cy="259045"/>
    <xdr:sp macro="" textlink="">
      <xdr:nvSpPr>
        <xdr:cNvPr id="650" name="n_2mainValue【学校施設】&#10;有形固定資産減価償却率">
          <a:extLst>
            <a:ext uri="{FF2B5EF4-FFF2-40B4-BE49-F238E27FC236}">
              <a16:creationId xmlns:a16="http://schemas.microsoft.com/office/drawing/2014/main" id="{6EB77DC9-D6C4-4497-9747-586B34CBE720}"/>
            </a:ext>
          </a:extLst>
        </xdr:cNvPr>
        <xdr:cNvSpPr txBox="1"/>
      </xdr:nvSpPr>
      <xdr:spPr>
        <a:xfrm>
          <a:off x="14389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129049</xdr:rowOff>
    </xdr:from>
    <xdr:ext cx="405111" cy="259045"/>
    <xdr:sp macro="" textlink="">
      <xdr:nvSpPr>
        <xdr:cNvPr id="651" name="n_3mainValue【学校施設】&#10;有形固定資産減価償却率">
          <a:extLst>
            <a:ext uri="{FF2B5EF4-FFF2-40B4-BE49-F238E27FC236}">
              <a16:creationId xmlns:a16="http://schemas.microsoft.com/office/drawing/2014/main" id="{6F46D713-113E-4FD7-8C35-7289435360F3}"/>
            </a:ext>
          </a:extLst>
        </xdr:cNvPr>
        <xdr:cNvSpPr txBox="1"/>
      </xdr:nvSpPr>
      <xdr:spPr>
        <a:xfrm>
          <a:off x="13500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81043</xdr:rowOff>
    </xdr:from>
    <xdr:ext cx="405111" cy="259045"/>
    <xdr:sp macro="" textlink="">
      <xdr:nvSpPr>
        <xdr:cNvPr id="652" name="n_4mainValue【学校施設】&#10;有形固定資産減価償却率">
          <a:extLst>
            <a:ext uri="{FF2B5EF4-FFF2-40B4-BE49-F238E27FC236}">
              <a16:creationId xmlns:a16="http://schemas.microsoft.com/office/drawing/2014/main" id="{0D240C3C-BD00-4840-BFEC-BF2833281876}"/>
            </a:ext>
          </a:extLst>
        </xdr:cNvPr>
        <xdr:cNvSpPr txBox="1"/>
      </xdr:nvSpPr>
      <xdr:spPr>
        <a:xfrm>
          <a:off x="12611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a:extLst>
            <a:ext uri="{FF2B5EF4-FFF2-40B4-BE49-F238E27FC236}">
              <a16:creationId xmlns:a16="http://schemas.microsoft.com/office/drawing/2014/main" id="{8928D681-57F6-4698-964B-69E970211E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a:extLst>
            <a:ext uri="{FF2B5EF4-FFF2-40B4-BE49-F238E27FC236}">
              <a16:creationId xmlns:a16="http://schemas.microsoft.com/office/drawing/2014/main" id="{2296F1CC-0CF8-4712-A78B-3569000BEB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a:extLst>
            <a:ext uri="{FF2B5EF4-FFF2-40B4-BE49-F238E27FC236}">
              <a16:creationId xmlns:a16="http://schemas.microsoft.com/office/drawing/2014/main" id="{33C4C643-3396-46AB-8372-3C56D308A7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a:extLst>
            <a:ext uri="{FF2B5EF4-FFF2-40B4-BE49-F238E27FC236}">
              <a16:creationId xmlns:a16="http://schemas.microsoft.com/office/drawing/2014/main" id="{4733684E-4500-4CCC-8511-7FE4F96B66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a:extLst>
            <a:ext uri="{FF2B5EF4-FFF2-40B4-BE49-F238E27FC236}">
              <a16:creationId xmlns:a16="http://schemas.microsoft.com/office/drawing/2014/main" id="{AFFCBB71-9796-4894-BC56-EFFDDFDE17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a:extLst>
            <a:ext uri="{FF2B5EF4-FFF2-40B4-BE49-F238E27FC236}">
              <a16:creationId xmlns:a16="http://schemas.microsoft.com/office/drawing/2014/main" id="{553CD698-4076-4C91-A065-9A121A05C0A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a:extLst>
            <a:ext uri="{FF2B5EF4-FFF2-40B4-BE49-F238E27FC236}">
              <a16:creationId xmlns:a16="http://schemas.microsoft.com/office/drawing/2014/main" id="{96D5B634-C457-4C79-A7C3-A7ADB0BDBB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a:extLst>
            <a:ext uri="{FF2B5EF4-FFF2-40B4-BE49-F238E27FC236}">
              <a16:creationId xmlns:a16="http://schemas.microsoft.com/office/drawing/2014/main" id="{9585C947-FB30-48A7-8C25-BD1B60AB7A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a:extLst>
            <a:ext uri="{FF2B5EF4-FFF2-40B4-BE49-F238E27FC236}">
              <a16:creationId xmlns:a16="http://schemas.microsoft.com/office/drawing/2014/main" id="{5AA7560C-CECA-4510-B04E-406B7F3591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a:extLst>
            <a:ext uri="{FF2B5EF4-FFF2-40B4-BE49-F238E27FC236}">
              <a16:creationId xmlns:a16="http://schemas.microsoft.com/office/drawing/2014/main" id="{C4D2F3F3-A139-42F8-9BCF-37F955D257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3" name="テキスト ボックス 662">
          <a:extLst>
            <a:ext uri="{FF2B5EF4-FFF2-40B4-BE49-F238E27FC236}">
              <a16:creationId xmlns:a16="http://schemas.microsoft.com/office/drawing/2014/main" id="{4C1A3105-2BF2-42AF-AF3C-F994148691D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4" name="直線コネクタ 663">
          <a:extLst>
            <a:ext uri="{FF2B5EF4-FFF2-40B4-BE49-F238E27FC236}">
              <a16:creationId xmlns:a16="http://schemas.microsoft.com/office/drawing/2014/main" id="{BBF1EE95-064C-4B6D-A984-7AA8E2E8239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5" name="テキスト ボックス 664">
          <a:extLst>
            <a:ext uri="{FF2B5EF4-FFF2-40B4-BE49-F238E27FC236}">
              <a16:creationId xmlns:a16="http://schemas.microsoft.com/office/drawing/2014/main" id="{B30A9AFD-BB5C-45A6-8E1D-EA8B18D3B68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6" name="直線コネクタ 665">
          <a:extLst>
            <a:ext uri="{FF2B5EF4-FFF2-40B4-BE49-F238E27FC236}">
              <a16:creationId xmlns:a16="http://schemas.microsoft.com/office/drawing/2014/main" id="{BA237263-DC44-4563-934C-F78BF9FD91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7" name="テキスト ボックス 666">
          <a:extLst>
            <a:ext uri="{FF2B5EF4-FFF2-40B4-BE49-F238E27FC236}">
              <a16:creationId xmlns:a16="http://schemas.microsoft.com/office/drawing/2014/main" id="{1488B135-19EC-46BD-939B-617F7C5F4D3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8" name="直線コネクタ 667">
          <a:extLst>
            <a:ext uri="{FF2B5EF4-FFF2-40B4-BE49-F238E27FC236}">
              <a16:creationId xmlns:a16="http://schemas.microsoft.com/office/drawing/2014/main" id="{A66C3C3A-B53C-4611-94F2-7C90DFDEB3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9" name="テキスト ボックス 668">
          <a:extLst>
            <a:ext uri="{FF2B5EF4-FFF2-40B4-BE49-F238E27FC236}">
              <a16:creationId xmlns:a16="http://schemas.microsoft.com/office/drawing/2014/main" id="{B8C6FBEE-3141-4A6B-9E2A-620FA2D921D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0" name="直線コネクタ 669">
          <a:extLst>
            <a:ext uri="{FF2B5EF4-FFF2-40B4-BE49-F238E27FC236}">
              <a16:creationId xmlns:a16="http://schemas.microsoft.com/office/drawing/2014/main" id="{28249807-5E40-483F-81D4-9194A3C6FC7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1" name="テキスト ボックス 670">
          <a:extLst>
            <a:ext uri="{FF2B5EF4-FFF2-40B4-BE49-F238E27FC236}">
              <a16:creationId xmlns:a16="http://schemas.microsoft.com/office/drawing/2014/main" id="{53907F2C-CDF6-4E70-B89C-D88442DB27E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2" name="直線コネクタ 671">
          <a:extLst>
            <a:ext uri="{FF2B5EF4-FFF2-40B4-BE49-F238E27FC236}">
              <a16:creationId xmlns:a16="http://schemas.microsoft.com/office/drawing/2014/main" id="{DFCD847F-5B50-4723-8710-F4A85B2E166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3" name="テキスト ボックス 672">
          <a:extLst>
            <a:ext uri="{FF2B5EF4-FFF2-40B4-BE49-F238E27FC236}">
              <a16:creationId xmlns:a16="http://schemas.microsoft.com/office/drawing/2014/main" id="{296DC899-E7CD-4E0C-A632-AF73845CD61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58A1911F-2BDC-4254-8232-155BE7E1064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id="{352210CE-0860-41D1-8FE7-1E0691025A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学校施設】&#10;一人当たり面積グラフ枠">
          <a:extLst>
            <a:ext uri="{FF2B5EF4-FFF2-40B4-BE49-F238E27FC236}">
              <a16:creationId xmlns:a16="http://schemas.microsoft.com/office/drawing/2014/main" id="{E3E9D0DC-0928-435C-B042-5FF393C91CE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677" name="直線コネクタ 676">
          <a:extLst>
            <a:ext uri="{FF2B5EF4-FFF2-40B4-BE49-F238E27FC236}">
              <a16:creationId xmlns:a16="http://schemas.microsoft.com/office/drawing/2014/main" id="{C6CE0377-DBBD-4033-A6CF-FB1F7185C477}"/>
            </a:ext>
          </a:extLst>
        </xdr:cNvPr>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678" name="【学校施設】&#10;一人当たり面積最小値テキスト">
          <a:extLst>
            <a:ext uri="{FF2B5EF4-FFF2-40B4-BE49-F238E27FC236}">
              <a16:creationId xmlns:a16="http://schemas.microsoft.com/office/drawing/2014/main" id="{284CF71D-DC6B-48BD-8F55-34DDD91E65B8}"/>
            </a:ext>
          </a:extLst>
        </xdr:cNvPr>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679" name="直線コネクタ 678">
          <a:extLst>
            <a:ext uri="{FF2B5EF4-FFF2-40B4-BE49-F238E27FC236}">
              <a16:creationId xmlns:a16="http://schemas.microsoft.com/office/drawing/2014/main" id="{67E985A6-951C-4DC5-9625-EA2971842948}"/>
            </a:ext>
          </a:extLst>
        </xdr:cNvPr>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680" name="【学校施設】&#10;一人当たり面積最大値テキスト">
          <a:extLst>
            <a:ext uri="{FF2B5EF4-FFF2-40B4-BE49-F238E27FC236}">
              <a16:creationId xmlns:a16="http://schemas.microsoft.com/office/drawing/2014/main" id="{0BB2208F-C036-436F-8993-0F495AAAFEA8}"/>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681" name="直線コネクタ 680">
          <a:extLst>
            <a:ext uri="{FF2B5EF4-FFF2-40B4-BE49-F238E27FC236}">
              <a16:creationId xmlns:a16="http://schemas.microsoft.com/office/drawing/2014/main" id="{0BE18AF4-341C-45EB-96BA-A6B409762066}"/>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84218</xdr:rowOff>
    </xdr:from>
    <xdr:ext cx="469744" cy="259045"/>
    <xdr:sp macro="" textlink="">
      <xdr:nvSpPr>
        <xdr:cNvPr id="682" name="【学校施設】&#10;一人当たり面積平均値テキスト">
          <a:extLst>
            <a:ext uri="{FF2B5EF4-FFF2-40B4-BE49-F238E27FC236}">
              <a16:creationId xmlns:a16="http://schemas.microsoft.com/office/drawing/2014/main" id="{F9BD9DE2-4A98-468C-8F31-0E058EF5205B}"/>
            </a:ext>
          </a:extLst>
        </xdr:cNvPr>
        <xdr:cNvSpPr txBox="1"/>
      </xdr:nvSpPr>
      <xdr:spPr>
        <a:xfrm>
          <a:off x="22199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683" name="フローチャート: 判断 682">
          <a:extLst>
            <a:ext uri="{FF2B5EF4-FFF2-40B4-BE49-F238E27FC236}">
              <a16:creationId xmlns:a16="http://schemas.microsoft.com/office/drawing/2014/main" id="{1336AE37-7FB6-41BC-AF55-97BE06AAA7B0}"/>
            </a:ext>
          </a:extLst>
        </xdr:cNvPr>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684" name="フローチャート: 判断 683">
          <a:extLst>
            <a:ext uri="{FF2B5EF4-FFF2-40B4-BE49-F238E27FC236}">
              <a16:creationId xmlns:a16="http://schemas.microsoft.com/office/drawing/2014/main" id="{3AD6CAA1-FEFD-46B3-A38A-DDFE2415475C}"/>
            </a:ext>
          </a:extLst>
        </xdr:cNvPr>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685" name="フローチャート: 判断 684">
          <a:extLst>
            <a:ext uri="{FF2B5EF4-FFF2-40B4-BE49-F238E27FC236}">
              <a16:creationId xmlns:a16="http://schemas.microsoft.com/office/drawing/2014/main" id="{E439B91E-7027-48DF-8E46-B8BAF261C8FC}"/>
            </a:ext>
          </a:extLst>
        </xdr:cNvPr>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686" name="フローチャート: 判断 685">
          <a:extLst>
            <a:ext uri="{FF2B5EF4-FFF2-40B4-BE49-F238E27FC236}">
              <a16:creationId xmlns:a16="http://schemas.microsoft.com/office/drawing/2014/main" id="{A256D512-7ED3-4C98-B53E-21F12DE84DCA}"/>
            </a:ext>
          </a:extLst>
        </xdr:cNvPr>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687" name="フローチャート: 判断 686">
          <a:extLst>
            <a:ext uri="{FF2B5EF4-FFF2-40B4-BE49-F238E27FC236}">
              <a16:creationId xmlns:a16="http://schemas.microsoft.com/office/drawing/2014/main" id="{11063C2E-E94A-441A-939C-F492108E7BFD}"/>
            </a:ext>
          </a:extLst>
        </xdr:cNvPr>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4612CA8E-9CF4-4556-819B-4865CD44A0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65DB39FD-459F-437B-BCA9-457FC575B40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FEE01D82-BB35-4BE8-A6B2-87CBC299258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D93A7687-3D87-4D17-9081-347C52BD296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AB0C55B1-C8FB-4718-9955-9FE2266C407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127889</xdr:rowOff>
    </xdr:from>
    <xdr:to>
      <xdr:col>116</xdr:col>
      <xdr:colOff>114300</xdr:colOff>
      <xdr:row>63</xdr:row>
      <xdr:rowOff>58039</xdr:rowOff>
    </xdr:to>
    <xdr:sp macro="" textlink="">
      <xdr:nvSpPr>
        <xdr:cNvPr id="693" name="楕円 692">
          <a:extLst>
            <a:ext uri="{FF2B5EF4-FFF2-40B4-BE49-F238E27FC236}">
              <a16:creationId xmlns:a16="http://schemas.microsoft.com/office/drawing/2014/main" id="{C0BF3D7B-E76F-4148-8707-12786E534BE6}"/>
            </a:ext>
          </a:extLst>
        </xdr:cNvPr>
        <xdr:cNvSpPr/>
      </xdr:nvSpPr>
      <xdr:spPr>
        <a:xfrm>
          <a:off x="22110700" y="107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150766</xdr:rowOff>
    </xdr:from>
    <xdr:ext cx="469744" cy="259045"/>
    <xdr:sp macro="" textlink="">
      <xdr:nvSpPr>
        <xdr:cNvPr id="694" name="【学校施設】&#10;一人当たり面積該当値テキスト">
          <a:extLst>
            <a:ext uri="{FF2B5EF4-FFF2-40B4-BE49-F238E27FC236}">
              <a16:creationId xmlns:a16="http://schemas.microsoft.com/office/drawing/2014/main" id="{3BD9E7D4-D232-402D-9BFA-4F30500E584D}"/>
            </a:ext>
          </a:extLst>
        </xdr:cNvPr>
        <xdr:cNvSpPr txBox="1"/>
      </xdr:nvSpPr>
      <xdr:spPr>
        <a:xfrm>
          <a:off x="22199600" y="1060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130556</xdr:rowOff>
    </xdr:from>
    <xdr:to>
      <xdr:col>112</xdr:col>
      <xdr:colOff>38100</xdr:colOff>
      <xdr:row>63</xdr:row>
      <xdr:rowOff>60706</xdr:rowOff>
    </xdr:to>
    <xdr:sp macro="" textlink="">
      <xdr:nvSpPr>
        <xdr:cNvPr id="695" name="楕円 694">
          <a:extLst>
            <a:ext uri="{FF2B5EF4-FFF2-40B4-BE49-F238E27FC236}">
              <a16:creationId xmlns:a16="http://schemas.microsoft.com/office/drawing/2014/main" id="{0E9AC77E-4C8E-4B36-B92A-3974E5FC24AB}"/>
            </a:ext>
          </a:extLst>
        </xdr:cNvPr>
        <xdr:cNvSpPr/>
      </xdr:nvSpPr>
      <xdr:spPr>
        <a:xfrm>
          <a:off x="21272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xdr:rowOff>
    </xdr:from>
    <xdr:to>
      <xdr:col>116</xdr:col>
      <xdr:colOff>63500</xdr:colOff>
      <xdr:row>63</xdr:row>
      <xdr:rowOff>9906</xdr:rowOff>
    </xdr:to>
    <xdr:cxnSp macro="">
      <xdr:nvCxnSpPr>
        <xdr:cNvPr id="696" name="直線コネクタ 695">
          <a:extLst>
            <a:ext uri="{FF2B5EF4-FFF2-40B4-BE49-F238E27FC236}">
              <a16:creationId xmlns:a16="http://schemas.microsoft.com/office/drawing/2014/main" id="{E2435028-A6B8-4EE1-8DE0-F47355D8C4EC}"/>
            </a:ext>
          </a:extLst>
        </xdr:cNvPr>
        <xdr:cNvCxnSpPr/>
      </xdr:nvCxnSpPr>
      <xdr:spPr>
        <a:xfrm flipV="1">
          <a:off x="21323300" y="10808589"/>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150749</xdr:rowOff>
    </xdr:from>
    <xdr:to>
      <xdr:col>107</xdr:col>
      <xdr:colOff>101600</xdr:colOff>
      <xdr:row>63</xdr:row>
      <xdr:rowOff>80899</xdr:rowOff>
    </xdr:to>
    <xdr:sp macro="" textlink="">
      <xdr:nvSpPr>
        <xdr:cNvPr id="697" name="楕円 696">
          <a:extLst>
            <a:ext uri="{FF2B5EF4-FFF2-40B4-BE49-F238E27FC236}">
              <a16:creationId xmlns:a16="http://schemas.microsoft.com/office/drawing/2014/main" id="{9A68FC87-7852-411A-BD0A-BFF2E9DA1776}"/>
            </a:ext>
          </a:extLst>
        </xdr:cNvPr>
        <xdr:cNvSpPr/>
      </xdr:nvSpPr>
      <xdr:spPr>
        <a:xfrm>
          <a:off x="20383500" y="107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9906</xdr:rowOff>
    </xdr:from>
    <xdr:to>
      <xdr:col>111</xdr:col>
      <xdr:colOff>177800</xdr:colOff>
      <xdr:row>63</xdr:row>
      <xdr:rowOff>30099</xdr:rowOff>
    </xdr:to>
    <xdr:cxnSp macro="">
      <xdr:nvCxnSpPr>
        <xdr:cNvPr id="698" name="直線コネクタ 697">
          <a:extLst>
            <a:ext uri="{FF2B5EF4-FFF2-40B4-BE49-F238E27FC236}">
              <a16:creationId xmlns:a16="http://schemas.microsoft.com/office/drawing/2014/main" id="{86C66EB1-0444-4E34-BCF7-3180967352B6}"/>
            </a:ext>
          </a:extLst>
        </xdr:cNvPr>
        <xdr:cNvCxnSpPr/>
      </xdr:nvCxnSpPr>
      <xdr:spPr>
        <a:xfrm flipV="1">
          <a:off x="20434300" y="10811256"/>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699" name="楕円 698">
          <a:extLst>
            <a:ext uri="{FF2B5EF4-FFF2-40B4-BE49-F238E27FC236}">
              <a16:creationId xmlns:a16="http://schemas.microsoft.com/office/drawing/2014/main" id="{AFFC63C5-C5EF-40CA-B00F-B421F7B9E499}"/>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30099</xdr:rowOff>
    </xdr:from>
    <xdr:to>
      <xdr:col>107</xdr:col>
      <xdr:colOff>50800</xdr:colOff>
      <xdr:row>63</xdr:row>
      <xdr:rowOff>38100</xdr:rowOff>
    </xdr:to>
    <xdr:cxnSp macro="">
      <xdr:nvCxnSpPr>
        <xdr:cNvPr id="700" name="直線コネクタ 699">
          <a:extLst>
            <a:ext uri="{FF2B5EF4-FFF2-40B4-BE49-F238E27FC236}">
              <a16:creationId xmlns:a16="http://schemas.microsoft.com/office/drawing/2014/main" id="{D0502874-8E49-49F2-83DB-11D451013D70}"/>
            </a:ext>
          </a:extLst>
        </xdr:cNvPr>
        <xdr:cNvCxnSpPr/>
      </xdr:nvCxnSpPr>
      <xdr:spPr>
        <a:xfrm flipV="1">
          <a:off x="19545300" y="1083144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165608</xdr:rowOff>
    </xdr:from>
    <xdr:to>
      <xdr:col>98</xdr:col>
      <xdr:colOff>38100</xdr:colOff>
      <xdr:row>63</xdr:row>
      <xdr:rowOff>95758</xdr:rowOff>
    </xdr:to>
    <xdr:sp macro="" textlink="">
      <xdr:nvSpPr>
        <xdr:cNvPr id="701" name="楕円 700">
          <a:extLst>
            <a:ext uri="{FF2B5EF4-FFF2-40B4-BE49-F238E27FC236}">
              <a16:creationId xmlns:a16="http://schemas.microsoft.com/office/drawing/2014/main" id="{A2E40429-935F-4979-A8C2-8DEB4FE371D9}"/>
            </a:ext>
          </a:extLst>
        </xdr:cNvPr>
        <xdr:cNvSpPr/>
      </xdr:nvSpPr>
      <xdr:spPr>
        <a:xfrm>
          <a:off x="18605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44958</xdr:rowOff>
    </xdr:to>
    <xdr:cxnSp macro="">
      <xdr:nvCxnSpPr>
        <xdr:cNvPr id="702" name="直線コネクタ 701">
          <a:extLst>
            <a:ext uri="{FF2B5EF4-FFF2-40B4-BE49-F238E27FC236}">
              <a16:creationId xmlns:a16="http://schemas.microsoft.com/office/drawing/2014/main" id="{96A64453-6C16-451F-94E2-618DF4B30900}"/>
            </a:ext>
          </a:extLst>
        </xdr:cNvPr>
        <xdr:cNvCxnSpPr/>
      </xdr:nvCxnSpPr>
      <xdr:spPr>
        <a:xfrm flipV="1">
          <a:off x="18656300" y="108394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18686</xdr:rowOff>
    </xdr:from>
    <xdr:ext cx="469744" cy="259045"/>
    <xdr:sp macro="" textlink="">
      <xdr:nvSpPr>
        <xdr:cNvPr id="703" name="n_1aveValue【学校施設】&#10;一人当たり面積">
          <a:extLst>
            <a:ext uri="{FF2B5EF4-FFF2-40B4-BE49-F238E27FC236}">
              <a16:creationId xmlns:a16="http://schemas.microsoft.com/office/drawing/2014/main" id="{6646143D-E82F-440E-A1E4-0B15578149B5}"/>
            </a:ext>
          </a:extLst>
        </xdr:cNvPr>
        <xdr:cNvSpPr txBox="1"/>
      </xdr:nvSpPr>
      <xdr:spPr>
        <a:xfrm>
          <a:off x="21075727" y="1099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17924</xdr:rowOff>
    </xdr:from>
    <xdr:ext cx="469744" cy="259045"/>
    <xdr:sp macro="" textlink="">
      <xdr:nvSpPr>
        <xdr:cNvPr id="704" name="n_2aveValue【学校施設】&#10;一人当たり面積">
          <a:extLst>
            <a:ext uri="{FF2B5EF4-FFF2-40B4-BE49-F238E27FC236}">
              <a16:creationId xmlns:a16="http://schemas.microsoft.com/office/drawing/2014/main" id="{9E59C1EA-5033-4E77-BF68-B6A26867A428}"/>
            </a:ext>
          </a:extLst>
        </xdr:cNvPr>
        <xdr:cNvSpPr txBox="1"/>
      </xdr:nvSpPr>
      <xdr:spPr>
        <a:xfrm>
          <a:off x="201994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10685</xdr:rowOff>
    </xdr:from>
    <xdr:ext cx="469744" cy="259045"/>
    <xdr:sp macro="" textlink="">
      <xdr:nvSpPr>
        <xdr:cNvPr id="705" name="n_3aveValue【学校施設】&#10;一人当たり面積">
          <a:extLst>
            <a:ext uri="{FF2B5EF4-FFF2-40B4-BE49-F238E27FC236}">
              <a16:creationId xmlns:a16="http://schemas.microsoft.com/office/drawing/2014/main" id="{322AF5A5-CCC7-4FFC-A374-D45EE0A368B7}"/>
            </a:ext>
          </a:extLst>
        </xdr:cNvPr>
        <xdr:cNvSpPr txBox="1"/>
      </xdr:nvSpPr>
      <xdr:spPr>
        <a:xfrm>
          <a:off x="19310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15638</xdr:rowOff>
    </xdr:from>
    <xdr:ext cx="469744" cy="259045"/>
    <xdr:sp macro="" textlink="">
      <xdr:nvSpPr>
        <xdr:cNvPr id="706" name="n_4aveValue【学校施設】&#10;一人当たり面積">
          <a:extLst>
            <a:ext uri="{FF2B5EF4-FFF2-40B4-BE49-F238E27FC236}">
              <a16:creationId xmlns:a16="http://schemas.microsoft.com/office/drawing/2014/main" id="{D4AA4CEC-8AA3-4C38-B6FC-924423F25923}"/>
            </a:ext>
          </a:extLst>
        </xdr:cNvPr>
        <xdr:cNvSpPr txBox="1"/>
      </xdr:nvSpPr>
      <xdr:spPr>
        <a:xfrm>
          <a:off x="18421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77233</xdr:rowOff>
    </xdr:from>
    <xdr:ext cx="469744" cy="259045"/>
    <xdr:sp macro="" textlink="">
      <xdr:nvSpPr>
        <xdr:cNvPr id="707" name="n_1mainValue【学校施設】&#10;一人当たり面積">
          <a:extLst>
            <a:ext uri="{FF2B5EF4-FFF2-40B4-BE49-F238E27FC236}">
              <a16:creationId xmlns:a16="http://schemas.microsoft.com/office/drawing/2014/main" id="{2361FA19-85FB-4A44-8319-7CD361ABB046}"/>
            </a:ext>
          </a:extLst>
        </xdr:cNvPr>
        <xdr:cNvSpPr txBox="1"/>
      </xdr:nvSpPr>
      <xdr:spPr>
        <a:xfrm>
          <a:off x="21075727" y="105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97426</xdr:rowOff>
    </xdr:from>
    <xdr:ext cx="469744" cy="259045"/>
    <xdr:sp macro="" textlink="">
      <xdr:nvSpPr>
        <xdr:cNvPr id="708" name="n_2mainValue【学校施設】&#10;一人当たり面積">
          <a:extLst>
            <a:ext uri="{FF2B5EF4-FFF2-40B4-BE49-F238E27FC236}">
              <a16:creationId xmlns:a16="http://schemas.microsoft.com/office/drawing/2014/main" id="{94B48F16-AB96-4D3F-A82A-479307916556}"/>
            </a:ext>
          </a:extLst>
        </xdr:cNvPr>
        <xdr:cNvSpPr txBox="1"/>
      </xdr:nvSpPr>
      <xdr:spPr>
        <a:xfrm>
          <a:off x="20199427" y="1055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105427</xdr:rowOff>
    </xdr:from>
    <xdr:ext cx="469744" cy="259045"/>
    <xdr:sp macro="" textlink="">
      <xdr:nvSpPr>
        <xdr:cNvPr id="709" name="n_3mainValue【学校施設】&#10;一人当たり面積">
          <a:extLst>
            <a:ext uri="{FF2B5EF4-FFF2-40B4-BE49-F238E27FC236}">
              <a16:creationId xmlns:a16="http://schemas.microsoft.com/office/drawing/2014/main" id="{CF01981B-3840-45E5-9F42-F9956ECD469E}"/>
            </a:ext>
          </a:extLst>
        </xdr:cNvPr>
        <xdr:cNvSpPr txBox="1"/>
      </xdr:nvSpPr>
      <xdr:spPr>
        <a:xfrm>
          <a:off x="193104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112285</xdr:rowOff>
    </xdr:from>
    <xdr:ext cx="469744" cy="259045"/>
    <xdr:sp macro="" textlink="">
      <xdr:nvSpPr>
        <xdr:cNvPr id="710" name="n_4mainValue【学校施設】&#10;一人当たり面積">
          <a:extLst>
            <a:ext uri="{FF2B5EF4-FFF2-40B4-BE49-F238E27FC236}">
              <a16:creationId xmlns:a16="http://schemas.microsoft.com/office/drawing/2014/main" id="{EEC0CE95-37CD-422D-963F-F0AF5CBCF99F}"/>
            </a:ext>
          </a:extLst>
        </xdr:cNvPr>
        <xdr:cNvSpPr txBox="1"/>
      </xdr:nvSpPr>
      <xdr:spPr>
        <a:xfrm>
          <a:off x="18421427" y="105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7CD906B4-BD9A-4003-A82B-7C94FD12CA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2E50F872-640C-4AD6-B48D-164D1AD9EA4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8CFDF2EF-5A79-4EF0-A253-F5DC93640E8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CC0F6E87-19CF-487A-9B7C-250C20E670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157DD320-9A21-4D3B-A6D7-3FE137976D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A2A88BDB-C56D-4526-A56E-14D51DAED6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53E1934F-8347-488C-B70C-5527598A7E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011CDD86-F997-41F2-B4ED-85E5C95326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D737C18F-6AF6-4944-BDA8-30964C3AB33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12B727DF-B48E-40B8-8F9A-7B1BE60BE5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3DF02ED5-2481-4E00-AD9E-79ABE7147C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2" name="直線コネクタ 721">
          <a:extLst>
            <a:ext uri="{FF2B5EF4-FFF2-40B4-BE49-F238E27FC236}">
              <a16:creationId xmlns:a16="http://schemas.microsoft.com/office/drawing/2014/main" id="{C2ED577B-9EB7-4D08-911C-F0F6F574682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2CB98305-6E53-4A4A-B92D-0E8187148C4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4" name="直線コネクタ 723">
          <a:extLst>
            <a:ext uri="{FF2B5EF4-FFF2-40B4-BE49-F238E27FC236}">
              <a16:creationId xmlns:a16="http://schemas.microsoft.com/office/drawing/2014/main" id="{1060E0FE-E203-464D-B710-4883BA1187D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5" name="テキスト ボックス 724">
          <a:extLst>
            <a:ext uri="{FF2B5EF4-FFF2-40B4-BE49-F238E27FC236}">
              <a16:creationId xmlns:a16="http://schemas.microsoft.com/office/drawing/2014/main" id="{0BC730AF-5260-4044-A326-2431897C853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6" name="直線コネクタ 725">
          <a:extLst>
            <a:ext uri="{FF2B5EF4-FFF2-40B4-BE49-F238E27FC236}">
              <a16:creationId xmlns:a16="http://schemas.microsoft.com/office/drawing/2014/main" id="{A260DF99-BA7B-42DE-8770-F71A1C9D44F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7" name="テキスト ボックス 726">
          <a:extLst>
            <a:ext uri="{FF2B5EF4-FFF2-40B4-BE49-F238E27FC236}">
              <a16:creationId xmlns:a16="http://schemas.microsoft.com/office/drawing/2014/main" id="{9500AC79-02E7-4044-809A-E9C2CC1FEE1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8" name="直線コネクタ 727">
          <a:extLst>
            <a:ext uri="{FF2B5EF4-FFF2-40B4-BE49-F238E27FC236}">
              <a16:creationId xmlns:a16="http://schemas.microsoft.com/office/drawing/2014/main" id="{56AC935D-B961-4D9C-9486-07E185BAF81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9" name="テキスト ボックス 728">
          <a:extLst>
            <a:ext uri="{FF2B5EF4-FFF2-40B4-BE49-F238E27FC236}">
              <a16:creationId xmlns:a16="http://schemas.microsoft.com/office/drawing/2014/main" id="{0121C418-1DCE-4C3E-A457-0B502E1AF5B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0" name="直線コネクタ 729">
          <a:extLst>
            <a:ext uri="{FF2B5EF4-FFF2-40B4-BE49-F238E27FC236}">
              <a16:creationId xmlns:a16="http://schemas.microsoft.com/office/drawing/2014/main" id="{05508F5E-FCB7-44C5-9E42-69DDA684444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1" name="テキスト ボックス 730">
          <a:extLst>
            <a:ext uri="{FF2B5EF4-FFF2-40B4-BE49-F238E27FC236}">
              <a16:creationId xmlns:a16="http://schemas.microsoft.com/office/drawing/2014/main" id="{F7D382E1-1DAE-44DA-9CAD-B00246E215E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a:extLst>
            <a:ext uri="{FF2B5EF4-FFF2-40B4-BE49-F238E27FC236}">
              <a16:creationId xmlns:a16="http://schemas.microsoft.com/office/drawing/2014/main" id="{DA362606-EF08-4D9D-A21B-28C91A82758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3" name="テキスト ボックス 732">
          <a:extLst>
            <a:ext uri="{FF2B5EF4-FFF2-40B4-BE49-F238E27FC236}">
              <a16:creationId xmlns:a16="http://schemas.microsoft.com/office/drawing/2014/main" id="{7C079153-5070-4624-8154-094469A374A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4" name="【児童館】&#10;有形固定資産減価償却率グラフ枠">
          <a:extLst>
            <a:ext uri="{FF2B5EF4-FFF2-40B4-BE49-F238E27FC236}">
              <a16:creationId xmlns:a16="http://schemas.microsoft.com/office/drawing/2014/main" id="{2C0229B5-035F-4FD0-866D-0F1888DF930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735" name="直線コネクタ 734">
          <a:extLst>
            <a:ext uri="{FF2B5EF4-FFF2-40B4-BE49-F238E27FC236}">
              <a16:creationId xmlns:a16="http://schemas.microsoft.com/office/drawing/2014/main" id="{FAB07E50-798F-49F2-8DEF-5C2B698694AA}"/>
            </a:ext>
          </a:extLst>
        </xdr:cNvPr>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6" name="【児童館】&#10;有形固定資産減価償却率最小値テキスト">
          <a:extLst>
            <a:ext uri="{FF2B5EF4-FFF2-40B4-BE49-F238E27FC236}">
              <a16:creationId xmlns:a16="http://schemas.microsoft.com/office/drawing/2014/main" id="{1ADC74D9-FCBA-4067-92B3-6E732EB5C62A}"/>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7" name="直線コネクタ 736">
          <a:extLst>
            <a:ext uri="{FF2B5EF4-FFF2-40B4-BE49-F238E27FC236}">
              <a16:creationId xmlns:a16="http://schemas.microsoft.com/office/drawing/2014/main" id="{D3069834-666C-4592-9162-24AFB1020D7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738" name="【児童館】&#10;有形固定資産減価償却率最大値テキスト">
          <a:extLst>
            <a:ext uri="{FF2B5EF4-FFF2-40B4-BE49-F238E27FC236}">
              <a16:creationId xmlns:a16="http://schemas.microsoft.com/office/drawing/2014/main" id="{6FC552F7-D075-46DD-ACDA-9594E55839A9}"/>
            </a:ext>
          </a:extLst>
        </xdr:cNvPr>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739" name="直線コネクタ 738">
          <a:extLst>
            <a:ext uri="{FF2B5EF4-FFF2-40B4-BE49-F238E27FC236}">
              <a16:creationId xmlns:a16="http://schemas.microsoft.com/office/drawing/2014/main" id="{90BB7A86-4A04-4191-A976-F01635935DB1}"/>
            </a:ext>
          </a:extLst>
        </xdr:cNvPr>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740" name="【児童館】&#10;有形固定資産減価償却率平均値テキスト">
          <a:extLst>
            <a:ext uri="{FF2B5EF4-FFF2-40B4-BE49-F238E27FC236}">
              <a16:creationId xmlns:a16="http://schemas.microsoft.com/office/drawing/2014/main" id="{3B5A2283-7FCD-4C16-BE11-7612BA4EEBA1}"/>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41" name="フローチャート: 判断 740">
          <a:extLst>
            <a:ext uri="{FF2B5EF4-FFF2-40B4-BE49-F238E27FC236}">
              <a16:creationId xmlns:a16="http://schemas.microsoft.com/office/drawing/2014/main" id="{29F398D8-8DD8-41AF-A5D4-08D21C64E7E1}"/>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742" name="フローチャート: 判断 741">
          <a:extLst>
            <a:ext uri="{FF2B5EF4-FFF2-40B4-BE49-F238E27FC236}">
              <a16:creationId xmlns:a16="http://schemas.microsoft.com/office/drawing/2014/main" id="{16C86896-4EF9-471E-A59B-830B0BECEF88}"/>
            </a:ext>
          </a:extLst>
        </xdr:cNvPr>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43" name="フローチャート: 判断 742">
          <a:extLst>
            <a:ext uri="{FF2B5EF4-FFF2-40B4-BE49-F238E27FC236}">
              <a16:creationId xmlns:a16="http://schemas.microsoft.com/office/drawing/2014/main" id="{5B551D47-2140-4D6C-8CC5-333CED0DD3D1}"/>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4" name="フローチャート: 判断 743">
          <a:extLst>
            <a:ext uri="{FF2B5EF4-FFF2-40B4-BE49-F238E27FC236}">
              <a16:creationId xmlns:a16="http://schemas.microsoft.com/office/drawing/2014/main" id="{A63302E8-5629-4645-8659-76725EAD3F6F}"/>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745" name="フローチャート: 判断 744">
          <a:extLst>
            <a:ext uri="{FF2B5EF4-FFF2-40B4-BE49-F238E27FC236}">
              <a16:creationId xmlns:a16="http://schemas.microsoft.com/office/drawing/2014/main" id="{8B457472-5583-45FC-BD49-607C38F88E85}"/>
            </a:ext>
          </a:extLst>
        </xdr:cNvPr>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911978F7-A958-4541-81FF-C04029C0D08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A0AC778D-F224-436E-A0E6-BC673ADC347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603835C0-7480-4957-A226-99A2DD51F40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DD6C5F47-F559-4217-A0FF-4EC31230B04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5444F58-6FE4-4150-B1F7-F67F554969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1" name="楕円 750">
          <a:extLst>
            <a:ext uri="{FF2B5EF4-FFF2-40B4-BE49-F238E27FC236}">
              <a16:creationId xmlns:a16="http://schemas.microsoft.com/office/drawing/2014/main" id="{CC054ACD-72CD-44AF-A57B-6D0C80CCDAA5}"/>
            </a:ext>
          </a:extLst>
        </xdr:cNvPr>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752" name="【児童館】&#10;有形固定資産減価償却率該当値テキスト">
          <a:extLst>
            <a:ext uri="{FF2B5EF4-FFF2-40B4-BE49-F238E27FC236}">
              <a16:creationId xmlns:a16="http://schemas.microsoft.com/office/drawing/2014/main" id="{3308726F-58AC-45A7-B571-76972BBBAAEE}"/>
            </a:ext>
          </a:extLst>
        </xdr:cNvPr>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114936</xdr:rowOff>
    </xdr:from>
    <xdr:to>
      <xdr:col>81</xdr:col>
      <xdr:colOff>101600</xdr:colOff>
      <xdr:row>83</xdr:row>
      <xdr:rowOff>45086</xdr:rowOff>
    </xdr:to>
    <xdr:sp macro="" textlink="">
      <xdr:nvSpPr>
        <xdr:cNvPr id="753" name="楕円 752">
          <a:extLst>
            <a:ext uri="{FF2B5EF4-FFF2-40B4-BE49-F238E27FC236}">
              <a16:creationId xmlns:a16="http://schemas.microsoft.com/office/drawing/2014/main" id="{EB40D4AE-53F6-4470-A68D-6CD6C1BE7A86}"/>
            </a:ext>
          </a:extLst>
        </xdr:cNvPr>
        <xdr:cNvSpPr/>
      </xdr:nvSpPr>
      <xdr:spPr>
        <a:xfrm>
          <a:off x="15430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165736</xdr:rowOff>
    </xdr:from>
    <xdr:to>
      <xdr:col>85</xdr:col>
      <xdr:colOff>127000</xdr:colOff>
      <xdr:row>83</xdr:row>
      <xdr:rowOff>41911</xdr:rowOff>
    </xdr:to>
    <xdr:cxnSp macro="">
      <xdr:nvCxnSpPr>
        <xdr:cNvPr id="754" name="直線コネクタ 753">
          <a:extLst>
            <a:ext uri="{FF2B5EF4-FFF2-40B4-BE49-F238E27FC236}">
              <a16:creationId xmlns:a16="http://schemas.microsoft.com/office/drawing/2014/main" id="{E1FEC1CD-F99A-4F08-93DA-294915990058}"/>
            </a:ext>
          </a:extLst>
        </xdr:cNvPr>
        <xdr:cNvCxnSpPr/>
      </xdr:nvCxnSpPr>
      <xdr:spPr>
        <a:xfrm>
          <a:off x="15481300" y="1422463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755" name="楕円 754">
          <a:extLst>
            <a:ext uri="{FF2B5EF4-FFF2-40B4-BE49-F238E27FC236}">
              <a16:creationId xmlns:a16="http://schemas.microsoft.com/office/drawing/2014/main" id="{3A6F6589-8FDA-4CA0-B733-585C3A41D5BA}"/>
            </a:ext>
          </a:extLst>
        </xdr:cNvPr>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82</xdr:row>
      <xdr:rowOff>165736</xdr:rowOff>
    </xdr:to>
    <xdr:cxnSp macro="">
      <xdr:nvCxnSpPr>
        <xdr:cNvPr id="756" name="直線コネクタ 755">
          <a:extLst>
            <a:ext uri="{FF2B5EF4-FFF2-40B4-BE49-F238E27FC236}">
              <a16:creationId xmlns:a16="http://schemas.microsoft.com/office/drawing/2014/main" id="{5E307152-F229-4AA0-A699-1C32DDBE3AE4}"/>
            </a:ext>
          </a:extLst>
        </xdr:cNvPr>
        <xdr:cNvCxnSpPr/>
      </xdr:nvCxnSpPr>
      <xdr:spPr>
        <a:xfrm>
          <a:off x="14592300" y="141884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38736</xdr:rowOff>
    </xdr:from>
    <xdr:to>
      <xdr:col>72</xdr:col>
      <xdr:colOff>38100</xdr:colOff>
      <xdr:row>82</xdr:row>
      <xdr:rowOff>140336</xdr:rowOff>
    </xdr:to>
    <xdr:sp macro="" textlink="">
      <xdr:nvSpPr>
        <xdr:cNvPr id="757" name="楕円 756">
          <a:extLst>
            <a:ext uri="{FF2B5EF4-FFF2-40B4-BE49-F238E27FC236}">
              <a16:creationId xmlns:a16="http://schemas.microsoft.com/office/drawing/2014/main" id="{52DCF00D-578A-4C7D-97EF-5C83CC97891C}"/>
            </a:ext>
          </a:extLst>
        </xdr:cNvPr>
        <xdr:cNvSpPr/>
      </xdr:nvSpPr>
      <xdr:spPr>
        <a:xfrm>
          <a:off x="13652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89536</xdr:rowOff>
    </xdr:from>
    <xdr:to>
      <xdr:col>76</xdr:col>
      <xdr:colOff>114300</xdr:colOff>
      <xdr:row>82</xdr:row>
      <xdr:rowOff>129539</xdr:rowOff>
    </xdr:to>
    <xdr:cxnSp macro="">
      <xdr:nvCxnSpPr>
        <xdr:cNvPr id="758" name="直線コネクタ 757">
          <a:extLst>
            <a:ext uri="{FF2B5EF4-FFF2-40B4-BE49-F238E27FC236}">
              <a16:creationId xmlns:a16="http://schemas.microsoft.com/office/drawing/2014/main" id="{2BEB5B4E-353A-4119-AE34-C9D9756C997C}"/>
            </a:ext>
          </a:extLst>
        </xdr:cNvPr>
        <xdr:cNvCxnSpPr/>
      </xdr:nvCxnSpPr>
      <xdr:spPr>
        <a:xfrm>
          <a:off x="13703300" y="141484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12064</xdr:rowOff>
    </xdr:from>
    <xdr:to>
      <xdr:col>67</xdr:col>
      <xdr:colOff>101600</xdr:colOff>
      <xdr:row>82</xdr:row>
      <xdr:rowOff>113664</xdr:rowOff>
    </xdr:to>
    <xdr:sp macro="" textlink="">
      <xdr:nvSpPr>
        <xdr:cNvPr id="759" name="楕円 758">
          <a:extLst>
            <a:ext uri="{FF2B5EF4-FFF2-40B4-BE49-F238E27FC236}">
              <a16:creationId xmlns:a16="http://schemas.microsoft.com/office/drawing/2014/main" id="{3A22E403-AC4D-4415-BFB6-337190F9C3F7}"/>
            </a:ext>
          </a:extLst>
        </xdr:cNvPr>
        <xdr:cNvSpPr/>
      </xdr:nvSpPr>
      <xdr:spPr>
        <a:xfrm>
          <a:off x="12763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62864</xdr:rowOff>
    </xdr:from>
    <xdr:to>
      <xdr:col>71</xdr:col>
      <xdr:colOff>177800</xdr:colOff>
      <xdr:row>82</xdr:row>
      <xdr:rowOff>89536</xdr:rowOff>
    </xdr:to>
    <xdr:cxnSp macro="">
      <xdr:nvCxnSpPr>
        <xdr:cNvPr id="760" name="直線コネクタ 759">
          <a:extLst>
            <a:ext uri="{FF2B5EF4-FFF2-40B4-BE49-F238E27FC236}">
              <a16:creationId xmlns:a16="http://schemas.microsoft.com/office/drawing/2014/main" id="{45266416-8146-4FE6-9DB0-53E46DD25D6B}"/>
            </a:ext>
          </a:extLst>
        </xdr:cNvPr>
        <xdr:cNvCxnSpPr/>
      </xdr:nvCxnSpPr>
      <xdr:spPr>
        <a:xfrm>
          <a:off x="12814300" y="141217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761" name="n_1aveValue【児童館】&#10;有形固定資産減価償却率">
          <a:extLst>
            <a:ext uri="{FF2B5EF4-FFF2-40B4-BE49-F238E27FC236}">
              <a16:creationId xmlns:a16="http://schemas.microsoft.com/office/drawing/2014/main" id="{161DBD7F-DA59-4AC2-ACF7-3EF8346D6A76}"/>
            </a:ext>
          </a:extLst>
        </xdr:cNvPr>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62" name="n_2aveValue【児童館】&#10;有形固定資産減価償却率">
          <a:extLst>
            <a:ext uri="{FF2B5EF4-FFF2-40B4-BE49-F238E27FC236}">
              <a16:creationId xmlns:a16="http://schemas.microsoft.com/office/drawing/2014/main" id="{4FA01DE2-499E-4BFA-A58E-0C097876F8DA}"/>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3" name="n_3aveValue【児童館】&#10;有形固定資産減価償却率">
          <a:extLst>
            <a:ext uri="{FF2B5EF4-FFF2-40B4-BE49-F238E27FC236}">
              <a16:creationId xmlns:a16="http://schemas.microsoft.com/office/drawing/2014/main" id="{0CC12630-EF9C-4A68-B4F0-75939E296453}"/>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764" name="n_4aveValue【児童館】&#10;有形固定資産減価償却率">
          <a:extLst>
            <a:ext uri="{FF2B5EF4-FFF2-40B4-BE49-F238E27FC236}">
              <a16:creationId xmlns:a16="http://schemas.microsoft.com/office/drawing/2014/main" id="{1FC56D39-7B6A-4D0B-BE6D-C816D875391B}"/>
            </a:ext>
          </a:extLst>
        </xdr:cNvPr>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36213</xdr:rowOff>
    </xdr:from>
    <xdr:ext cx="405111" cy="259045"/>
    <xdr:sp macro="" textlink="">
      <xdr:nvSpPr>
        <xdr:cNvPr id="765" name="n_1mainValue【児童館】&#10;有形固定資産減価償却率">
          <a:extLst>
            <a:ext uri="{FF2B5EF4-FFF2-40B4-BE49-F238E27FC236}">
              <a16:creationId xmlns:a16="http://schemas.microsoft.com/office/drawing/2014/main" id="{561DFB5B-8740-4041-98A7-D03B7244938A}"/>
            </a:ext>
          </a:extLst>
        </xdr:cNvPr>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66" name="n_2mainValue【児童館】&#10;有形固定資産減価償却率">
          <a:extLst>
            <a:ext uri="{FF2B5EF4-FFF2-40B4-BE49-F238E27FC236}">
              <a16:creationId xmlns:a16="http://schemas.microsoft.com/office/drawing/2014/main" id="{03A2213A-FFD6-4500-8F5E-62E6395E5057}"/>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131463</xdr:rowOff>
    </xdr:from>
    <xdr:ext cx="405111" cy="259045"/>
    <xdr:sp macro="" textlink="">
      <xdr:nvSpPr>
        <xdr:cNvPr id="767" name="n_3mainValue【児童館】&#10;有形固定資産減価償却率">
          <a:extLst>
            <a:ext uri="{FF2B5EF4-FFF2-40B4-BE49-F238E27FC236}">
              <a16:creationId xmlns:a16="http://schemas.microsoft.com/office/drawing/2014/main" id="{49D23C05-5EC1-4353-9E93-DCB616B10597}"/>
            </a:ext>
          </a:extLst>
        </xdr:cNvPr>
        <xdr:cNvSpPr txBox="1"/>
      </xdr:nvSpPr>
      <xdr:spPr>
        <a:xfrm>
          <a:off x="13500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104791</xdr:rowOff>
    </xdr:from>
    <xdr:ext cx="405111" cy="259045"/>
    <xdr:sp macro="" textlink="">
      <xdr:nvSpPr>
        <xdr:cNvPr id="768" name="n_4mainValue【児童館】&#10;有形固定資産減価償却率">
          <a:extLst>
            <a:ext uri="{FF2B5EF4-FFF2-40B4-BE49-F238E27FC236}">
              <a16:creationId xmlns:a16="http://schemas.microsoft.com/office/drawing/2014/main" id="{5C92F29A-446C-4049-AFD7-87FF9D5021FA}"/>
            </a:ext>
          </a:extLst>
        </xdr:cNvPr>
        <xdr:cNvSpPr txBox="1"/>
      </xdr:nvSpPr>
      <xdr:spPr>
        <a:xfrm>
          <a:off x="12611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1355C15E-2FC1-43D0-95BC-B4FA1048BD1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28ADD1BA-48A2-44E0-95C1-31923EB1850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862C1F84-0BA4-48B7-8A45-CE094E4787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8FB0DF25-3140-42D0-958E-9606956E2B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14F9F439-58E7-4A02-A567-8837243E15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3435D6E8-2329-42FA-8BBE-7832C05DFF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7D4168A6-FC07-4B65-B10C-C4630A1946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F154DE9B-116B-4890-900F-67F8AAA653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13A170A8-FBDF-41EE-958A-13EABC36EB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11A96D79-4E42-407B-B8E8-C94C171BF2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9" name="直線コネクタ 778">
          <a:extLst>
            <a:ext uri="{FF2B5EF4-FFF2-40B4-BE49-F238E27FC236}">
              <a16:creationId xmlns:a16="http://schemas.microsoft.com/office/drawing/2014/main" id="{DEE56A07-3594-4DD4-883D-F34AC8786C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0" name="テキスト ボックス 779">
          <a:extLst>
            <a:ext uri="{FF2B5EF4-FFF2-40B4-BE49-F238E27FC236}">
              <a16:creationId xmlns:a16="http://schemas.microsoft.com/office/drawing/2014/main" id="{AF06F7F8-7A32-4EFF-B040-5998CB86028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1" name="直線コネクタ 780">
          <a:extLst>
            <a:ext uri="{FF2B5EF4-FFF2-40B4-BE49-F238E27FC236}">
              <a16:creationId xmlns:a16="http://schemas.microsoft.com/office/drawing/2014/main" id="{E44113B4-D329-4949-8183-A2A2D66E907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2" name="テキスト ボックス 781">
          <a:extLst>
            <a:ext uri="{FF2B5EF4-FFF2-40B4-BE49-F238E27FC236}">
              <a16:creationId xmlns:a16="http://schemas.microsoft.com/office/drawing/2014/main" id="{6E9E61F3-0E62-4F97-B52A-98E2F9BCD6A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3" name="直線コネクタ 782">
          <a:extLst>
            <a:ext uri="{FF2B5EF4-FFF2-40B4-BE49-F238E27FC236}">
              <a16:creationId xmlns:a16="http://schemas.microsoft.com/office/drawing/2014/main" id="{DA0AA26B-A381-4946-9B2C-F5714E2BFE7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4" name="テキスト ボックス 783">
          <a:extLst>
            <a:ext uri="{FF2B5EF4-FFF2-40B4-BE49-F238E27FC236}">
              <a16:creationId xmlns:a16="http://schemas.microsoft.com/office/drawing/2014/main" id="{F93345FB-5524-4D3E-966C-D3714AA7C17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5" name="直線コネクタ 784">
          <a:extLst>
            <a:ext uri="{FF2B5EF4-FFF2-40B4-BE49-F238E27FC236}">
              <a16:creationId xmlns:a16="http://schemas.microsoft.com/office/drawing/2014/main" id="{0C68584F-0A17-4B40-A771-73492D2F3F7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6" name="テキスト ボックス 785">
          <a:extLst>
            <a:ext uri="{FF2B5EF4-FFF2-40B4-BE49-F238E27FC236}">
              <a16:creationId xmlns:a16="http://schemas.microsoft.com/office/drawing/2014/main" id="{F3013B99-B1EA-49D6-A8EE-94FC70B6A66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7" name="直線コネクタ 786">
          <a:extLst>
            <a:ext uri="{FF2B5EF4-FFF2-40B4-BE49-F238E27FC236}">
              <a16:creationId xmlns:a16="http://schemas.microsoft.com/office/drawing/2014/main" id="{6F7F327B-345B-49E1-ABF7-AFB915E85BA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8" name="テキスト ボックス 787">
          <a:extLst>
            <a:ext uri="{FF2B5EF4-FFF2-40B4-BE49-F238E27FC236}">
              <a16:creationId xmlns:a16="http://schemas.microsoft.com/office/drawing/2014/main" id="{BC894FE8-89A8-4000-A5A1-3AECE7A56A4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7CD1582B-AFA1-47E1-BC60-5987C1BD0E5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079DA515-42DD-4865-BC12-CEFC5419FE7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児童館】&#10;一人当たり面積グラフ枠">
          <a:extLst>
            <a:ext uri="{FF2B5EF4-FFF2-40B4-BE49-F238E27FC236}">
              <a16:creationId xmlns:a16="http://schemas.microsoft.com/office/drawing/2014/main" id="{EE44B6AB-81A6-4EA8-B687-62640D0E9E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92" name="直線コネクタ 791">
          <a:extLst>
            <a:ext uri="{FF2B5EF4-FFF2-40B4-BE49-F238E27FC236}">
              <a16:creationId xmlns:a16="http://schemas.microsoft.com/office/drawing/2014/main" id="{A1FE4776-05C3-4075-9783-E4C7F584B327}"/>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3" name="【児童館】&#10;一人当たり面積最小値テキスト">
          <a:extLst>
            <a:ext uri="{FF2B5EF4-FFF2-40B4-BE49-F238E27FC236}">
              <a16:creationId xmlns:a16="http://schemas.microsoft.com/office/drawing/2014/main" id="{44FD8CFB-A349-4825-99B8-2DD71E6A0EE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4" name="直線コネクタ 793">
          <a:extLst>
            <a:ext uri="{FF2B5EF4-FFF2-40B4-BE49-F238E27FC236}">
              <a16:creationId xmlns:a16="http://schemas.microsoft.com/office/drawing/2014/main" id="{7F394AF3-ACAC-4838-8BC0-4DC75FD40F6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5" name="【児童館】&#10;一人当たり面積最大値テキスト">
          <a:extLst>
            <a:ext uri="{FF2B5EF4-FFF2-40B4-BE49-F238E27FC236}">
              <a16:creationId xmlns:a16="http://schemas.microsoft.com/office/drawing/2014/main" id="{A4B79766-C384-476D-B9A1-917169CCF982}"/>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6" name="直線コネクタ 795">
          <a:extLst>
            <a:ext uri="{FF2B5EF4-FFF2-40B4-BE49-F238E27FC236}">
              <a16:creationId xmlns:a16="http://schemas.microsoft.com/office/drawing/2014/main" id="{1D7A1D01-54E5-46CF-ABCD-8A5F80A7C03B}"/>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797" name="【児童館】&#10;一人当たり面積平均値テキスト">
          <a:extLst>
            <a:ext uri="{FF2B5EF4-FFF2-40B4-BE49-F238E27FC236}">
              <a16:creationId xmlns:a16="http://schemas.microsoft.com/office/drawing/2014/main" id="{4616C61B-78E5-48DA-996E-4E0762D67D4E}"/>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98" name="フローチャート: 判断 797">
          <a:extLst>
            <a:ext uri="{FF2B5EF4-FFF2-40B4-BE49-F238E27FC236}">
              <a16:creationId xmlns:a16="http://schemas.microsoft.com/office/drawing/2014/main" id="{826064B4-0407-4495-9485-FC2900698ACD}"/>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99" name="フローチャート: 判断 798">
          <a:extLst>
            <a:ext uri="{FF2B5EF4-FFF2-40B4-BE49-F238E27FC236}">
              <a16:creationId xmlns:a16="http://schemas.microsoft.com/office/drawing/2014/main" id="{ED8C95AD-78CF-4552-9E25-99A09FEC3A55}"/>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0" name="フローチャート: 判断 799">
          <a:extLst>
            <a:ext uri="{FF2B5EF4-FFF2-40B4-BE49-F238E27FC236}">
              <a16:creationId xmlns:a16="http://schemas.microsoft.com/office/drawing/2014/main" id="{A60E69C9-8B46-47DA-B2EB-65AE7BABBAF8}"/>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1" name="フローチャート: 判断 800">
          <a:extLst>
            <a:ext uri="{FF2B5EF4-FFF2-40B4-BE49-F238E27FC236}">
              <a16:creationId xmlns:a16="http://schemas.microsoft.com/office/drawing/2014/main" id="{A48880BE-DB8A-4796-9E44-CFB9AF3C0148}"/>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2" name="フローチャート: 判断 801">
          <a:extLst>
            <a:ext uri="{FF2B5EF4-FFF2-40B4-BE49-F238E27FC236}">
              <a16:creationId xmlns:a16="http://schemas.microsoft.com/office/drawing/2014/main" id="{67DB02A9-12ED-4E01-BED4-62C470D8D209}"/>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4805E45E-C2AC-431D-BD57-91FBFC88D33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33DC0AF1-A6A0-4EF1-9B7F-348D7437FC7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CF53FC35-B678-4F44-B7B9-5A9006FBBF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AD9A343C-2FE6-4BAF-BD24-5B8B9B10D7A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6D1F5AC2-C84B-4138-B925-D1B395202D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44450</xdr:rowOff>
    </xdr:from>
    <xdr:to>
      <xdr:col>116</xdr:col>
      <xdr:colOff>114300</xdr:colOff>
      <xdr:row>77</xdr:row>
      <xdr:rowOff>146050</xdr:rowOff>
    </xdr:to>
    <xdr:sp macro="" textlink="">
      <xdr:nvSpPr>
        <xdr:cNvPr id="808" name="楕円 807">
          <a:extLst>
            <a:ext uri="{FF2B5EF4-FFF2-40B4-BE49-F238E27FC236}">
              <a16:creationId xmlns:a16="http://schemas.microsoft.com/office/drawing/2014/main" id="{BEDB6260-05B3-47D7-BD29-821C9E532D5C}"/>
            </a:ext>
          </a:extLst>
        </xdr:cNvPr>
        <xdr:cNvSpPr/>
      </xdr:nvSpPr>
      <xdr:spPr>
        <a:xfrm>
          <a:off x="22110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168927</xdr:rowOff>
    </xdr:from>
    <xdr:ext cx="469744" cy="259045"/>
    <xdr:sp macro="" textlink="">
      <xdr:nvSpPr>
        <xdr:cNvPr id="809" name="【児童館】&#10;一人当たり面積該当値テキスト">
          <a:extLst>
            <a:ext uri="{FF2B5EF4-FFF2-40B4-BE49-F238E27FC236}">
              <a16:creationId xmlns:a16="http://schemas.microsoft.com/office/drawing/2014/main" id="{4EC36C09-EEF9-4DBF-8223-EEB1C6E95E5E}"/>
            </a:ext>
          </a:extLst>
        </xdr:cNvPr>
        <xdr:cNvSpPr txBox="1"/>
      </xdr:nvSpPr>
      <xdr:spPr>
        <a:xfrm>
          <a:off x="221996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82550</xdr:rowOff>
    </xdr:from>
    <xdr:to>
      <xdr:col>112</xdr:col>
      <xdr:colOff>38100</xdr:colOff>
      <xdr:row>78</xdr:row>
      <xdr:rowOff>12700</xdr:rowOff>
    </xdr:to>
    <xdr:sp macro="" textlink="">
      <xdr:nvSpPr>
        <xdr:cNvPr id="810" name="楕円 809">
          <a:extLst>
            <a:ext uri="{FF2B5EF4-FFF2-40B4-BE49-F238E27FC236}">
              <a16:creationId xmlns:a16="http://schemas.microsoft.com/office/drawing/2014/main" id="{7B327FDE-D43B-4CAB-AF1E-596054EC3D02}"/>
            </a:ext>
          </a:extLst>
        </xdr:cNvPr>
        <xdr:cNvSpPr/>
      </xdr:nvSpPr>
      <xdr:spPr>
        <a:xfrm>
          <a:off x="2127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95250</xdr:rowOff>
    </xdr:from>
    <xdr:to>
      <xdr:col>116</xdr:col>
      <xdr:colOff>63500</xdr:colOff>
      <xdr:row>77</xdr:row>
      <xdr:rowOff>133350</xdr:rowOff>
    </xdr:to>
    <xdr:cxnSp macro="">
      <xdr:nvCxnSpPr>
        <xdr:cNvPr id="811" name="直線コネクタ 810">
          <a:extLst>
            <a:ext uri="{FF2B5EF4-FFF2-40B4-BE49-F238E27FC236}">
              <a16:creationId xmlns:a16="http://schemas.microsoft.com/office/drawing/2014/main" id="{26D1E816-7D1C-4502-9116-183F678FE33F}"/>
            </a:ext>
          </a:extLst>
        </xdr:cNvPr>
        <xdr:cNvCxnSpPr/>
      </xdr:nvCxnSpPr>
      <xdr:spPr>
        <a:xfrm flipV="1">
          <a:off x="21323300" y="1329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44450</xdr:rowOff>
    </xdr:from>
    <xdr:to>
      <xdr:col>107</xdr:col>
      <xdr:colOff>101600</xdr:colOff>
      <xdr:row>77</xdr:row>
      <xdr:rowOff>146050</xdr:rowOff>
    </xdr:to>
    <xdr:sp macro="" textlink="">
      <xdr:nvSpPr>
        <xdr:cNvPr id="812" name="楕円 811">
          <a:extLst>
            <a:ext uri="{FF2B5EF4-FFF2-40B4-BE49-F238E27FC236}">
              <a16:creationId xmlns:a16="http://schemas.microsoft.com/office/drawing/2014/main" id="{E3730E25-A78B-4ACB-A2AF-7915DEC187DA}"/>
            </a:ext>
          </a:extLst>
        </xdr:cNvPr>
        <xdr:cNvSpPr/>
      </xdr:nvSpPr>
      <xdr:spPr>
        <a:xfrm>
          <a:off x="20383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95250</xdr:rowOff>
    </xdr:from>
    <xdr:to>
      <xdr:col>111</xdr:col>
      <xdr:colOff>177800</xdr:colOff>
      <xdr:row>77</xdr:row>
      <xdr:rowOff>133350</xdr:rowOff>
    </xdr:to>
    <xdr:cxnSp macro="">
      <xdr:nvCxnSpPr>
        <xdr:cNvPr id="813" name="直線コネクタ 812">
          <a:extLst>
            <a:ext uri="{FF2B5EF4-FFF2-40B4-BE49-F238E27FC236}">
              <a16:creationId xmlns:a16="http://schemas.microsoft.com/office/drawing/2014/main" id="{FEE18D06-EE75-466F-91CC-3EE821B92260}"/>
            </a:ext>
          </a:extLst>
        </xdr:cNvPr>
        <xdr:cNvCxnSpPr/>
      </xdr:nvCxnSpPr>
      <xdr:spPr>
        <a:xfrm>
          <a:off x="20434300" y="1329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82550</xdr:rowOff>
    </xdr:from>
    <xdr:to>
      <xdr:col>102</xdr:col>
      <xdr:colOff>165100</xdr:colOff>
      <xdr:row>78</xdr:row>
      <xdr:rowOff>12700</xdr:rowOff>
    </xdr:to>
    <xdr:sp macro="" textlink="">
      <xdr:nvSpPr>
        <xdr:cNvPr id="814" name="楕円 813">
          <a:extLst>
            <a:ext uri="{FF2B5EF4-FFF2-40B4-BE49-F238E27FC236}">
              <a16:creationId xmlns:a16="http://schemas.microsoft.com/office/drawing/2014/main" id="{35A8CD9A-9B65-4562-8AF8-004C1714E7C2}"/>
            </a:ext>
          </a:extLst>
        </xdr:cNvPr>
        <xdr:cNvSpPr/>
      </xdr:nvSpPr>
      <xdr:spPr>
        <a:xfrm>
          <a:off x="19494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95250</xdr:rowOff>
    </xdr:from>
    <xdr:to>
      <xdr:col>107</xdr:col>
      <xdr:colOff>50800</xdr:colOff>
      <xdr:row>77</xdr:row>
      <xdr:rowOff>133350</xdr:rowOff>
    </xdr:to>
    <xdr:cxnSp macro="">
      <xdr:nvCxnSpPr>
        <xdr:cNvPr id="815" name="直線コネクタ 814">
          <a:extLst>
            <a:ext uri="{FF2B5EF4-FFF2-40B4-BE49-F238E27FC236}">
              <a16:creationId xmlns:a16="http://schemas.microsoft.com/office/drawing/2014/main" id="{213EFACB-98E6-41B9-9A1F-6667FA7F1366}"/>
            </a:ext>
          </a:extLst>
        </xdr:cNvPr>
        <xdr:cNvCxnSpPr/>
      </xdr:nvCxnSpPr>
      <xdr:spPr>
        <a:xfrm flipV="1">
          <a:off x="19545300" y="1329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44450</xdr:rowOff>
    </xdr:from>
    <xdr:to>
      <xdr:col>98</xdr:col>
      <xdr:colOff>38100</xdr:colOff>
      <xdr:row>77</xdr:row>
      <xdr:rowOff>146050</xdr:rowOff>
    </xdr:to>
    <xdr:sp macro="" textlink="">
      <xdr:nvSpPr>
        <xdr:cNvPr id="816" name="楕円 815">
          <a:extLst>
            <a:ext uri="{FF2B5EF4-FFF2-40B4-BE49-F238E27FC236}">
              <a16:creationId xmlns:a16="http://schemas.microsoft.com/office/drawing/2014/main" id="{0538A963-1DC7-4CAB-83FE-757E2BE4C2A2}"/>
            </a:ext>
          </a:extLst>
        </xdr:cNvPr>
        <xdr:cNvSpPr/>
      </xdr:nvSpPr>
      <xdr:spPr>
        <a:xfrm>
          <a:off x="18605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95250</xdr:rowOff>
    </xdr:from>
    <xdr:to>
      <xdr:col>102</xdr:col>
      <xdr:colOff>114300</xdr:colOff>
      <xdr:row>77</xdr:row>
      <xdr:rowOff>133350</xdr:rowOff>
    </xdr:to>
    <xdr:cxnSp macro="">
      <xdr:nvCxnSpPr>
        <xdr:cNvPr id="817" name="直線コネクタ 816">
          <a:extLst>
            <a:ext uri="{FF2B5EF4-FFF2-40B4-BE49-F238E27FC236}">
              <a16:creationId xmlns:a16="http://schemas.microsoft.com/office/drawing/2014/main" id="{7520F5E2-0CEE-4475-99B4-AEAA92F674E2}"/>
            </a:ext>
          </a:extLst>
        </xdr:cNvPr>
        <xdr:cNvCxnSpPr/>
      </xdr:nvCxnSpPr>
      <xdr:spPr>
        <a:xfrm>
          <a:off x="18656300" y="1329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18" name="n_1aveValue【児童館】&#10;一人当たり面積">
          <a:extLst>
            <a:ext uri="{FF2B5EF4-FFF2-40B4-BE49-F238E27FC236}">
              <a16:creationId xmlns:a16="http://schemas.microsoft.com/office/drawing/2014/main" id="{6A536BCB-5E91-4105-9D69-13016E803F8C}"/>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19" name="n_2aveValue【児童館】&#10;一人当たり面積">
          <a:extLst>
            <a:ext uri="{FF2B5EF4-FFF2-40B4-BE49-F238E27FC236}">
              <a16:creationId xmlns:a16="http://schemas.microsoft.com/office/drawing/2014/main" id="{15E2BDDB-DE03-4E6B-BA29-D46ECA132232}"/>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20" name="n_3aveValue【児童館】&#10;一人当たり面積">
          <a:extLst>
            <a:ext uri="{FF2B5EF4-FFF2-40B4-BE49-F238E27FC236}">
              <a16:creationId xmlns:a16="http://schemas.microsoft.com/office/drawing/2014/main" id="{F12FDAD1-5411-4682-B8CA-71C5523C6EEB}"/>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1" name="n_4aveValue【児童館】&#10;一人当たり面積">
          <a:extLst>
            <a:ext uri="{FF2B5EF4-FFF2-40B4-BE49-F238E27FC236}">
              <a16:creationId xmlns:a16="http://schemas.microsoft.com/office/drawing/2014/main" id="{74CDE713-127A-44AB-AB19-3CF4E1D7C355}"/>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29227</xdr:rowOff>
    </xdr:from>
    <xdr:ext cx="469744" cy="259045"/>
    <xdr:sp macro="" textlink="">
      <xdr:nvSpPr>
        <xdr:cNvPr id="822" name="n_1mainValue【児童館】&#10;一人当たり面積">
          <a:extLst>
            <a:ext uri="{FF2B5EF4-FFF2-40B4-BE49-F238E27FC236}">
              <a16:creationId xmlns:a16="http://schemas.microsoft.com/office/drawing/2014/main" id="{E66C2E39-FEEB-4137-B225-99DEB0E90AF0}"/>
            </a:ext>
          </a:extLst>
        </xdr:cNvPr>
        <xdr:cNvSpPr txBox="1"/>
      </xdr:nvSpPr>
      <xdr:spPr>
        <a:xfrm>
          <a:off x="21075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162577</xdr:rowOff>
    </xdr:from>
    <xdr:ext cx="469744" cy="259045"/>
    <xdr:sp macro="" textlink="">
      <xdr:nvSpPr>
        <xdr:cNvPr id="823" name="n_2mainValue【児童館】&#10;一人当たり面積">
          <a:extLst>
            <a:ext uri="{FF2B5EF4-FFF2-40B4-BE49-F238E27FC236}">
              <a16:creationId xmlns:a16="http://schemas.microsoft.com/office/drawing/2014/main" id="{19E04421-DCAD-466F-9D49-0565DA350C35}"/>
            </a:ext>
          </a:extLst>
        </xdr:cNvPr>
        <xdr:cNvSpPr txBox="1"/>
      </xdr:nvSpPr>
      <xdr:spPr>
        <a:xfrm>
          <a:off x="20199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29227</xdr:rowOff>
    </xdr:from>
    <xdr:ext cx="469744" cy="259045"/>
    <xdr:sp macro="" textlink="">
      <xdr:nvSpPr>
        <xdr:cNvPr id="824" name="n_3mainValue【児童館】&#10;一人当たり面積">
          <a:extLst>
            <a:ext uri="{FF2B5EF4-FFF2-40B4-BE49-F238E27FC236}">
              <a16:creationId xmlns:a16="http://schemas.microsoft.com/office/drawing/2014/main" id="{A9AF2A45-09A2-48E7-85AE-8BAD6BFF8D37}"/>
            </a:ext>
          </a:extLst>
        </xdr:cNvPr>
        <xdr:cNvSpPr txBox="1"/>
      </xdr:nvSpPr>
      <xdr:spPr>
        <a:xfrm>
          <a:off x="19310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162577</xdr:rowOff>
    </xdr:from>
    <xdr:ext cx="469744" cy="259045"/>
    <xdr:sp macro="" textlink="">
      <xdr:nvSpPr>
        <xdr:cNvPr id="825" name="n_4mainValue【児童館】&#10;一人当たり面積">
          <a:extLst>
            <a:ext uri="{FF2B5EF4-FFF2-40B4-BE49-F238E27FC236}">
              <a16:creationId xmlns:a16="http://schemas.microsoft.com/office/drawing/2014/main" id="{474C1590-872E-449D-9404-7C0CBB3A1A56}"/>
            </a:ext>
          </a:extLst>
        </xdr:cNvPr>
        <xdr:cNvSpPr txBox="1"/>
      </xdr:nvSpPr>
      <xdr:spPr>
        <a:xfrm>
          <a:off x="18421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E03B26B7-5AB3-46C0-A8AF-53114A58B4A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21E8BED3-8EE6-4948-B28C-0BC6D6FC4C6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8607B8AD-31FE-4CC9-BE35-6522668B2B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C0A4517D-97F1-4B9D-B7B7-DD827EE0B2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4EB17A11-7C09-4B84-9879-4FAA5A0671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CC908D42-6605-4540-BB61-71C958D3FE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E0BCD0AA-0F73-4752-9B95-BC57CA1318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17C4ACCD-B816-42BA-95A4-CB59C3F248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51A1A84B-4FA1-462F-8A60-AF2B331345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2EB0C07B-5BB0-4A2B-A990-55FD9FDCBC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2F67B88A-241B-4AAC-80F3-A8148704F18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7" name="直線コネクタ 836">
          <a:extLst>
            <a:ext uri="{FF2B5EF4-FFF2-40B4-BE49-F238E27FC236}">
              <a16:creationId xmlns:a16="http://schemas.microsoft.com/office/drawing/2014/main" id="{96CAD3DD-30F6-4CBE-9C6A-42C359E1862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8" name="テキスト ボックス 837">
          <a:extLst>
            <a:ext uri="{FF2B5EF4-FFF2-40B4-BE49-F238E27FC236}">
              <a16:creationId xmlns:a16="http://schemas.microsoft.com/office/drawing/2014/main" id="{6141A9D9-B66A-4FC2-BE45-F3B942FB955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9" name="直線コネクタ 838">
          <a:extLst>
            <a:ext uri="{FF2B5EF4-FFF2-40B4-BE49-F238E27FC236}">
              <a16:creationId xmlns:a16="http://schemas.microsoft.com/office/drawing/2014/main" id="{A2EEE47A-70A2-4FD2-AD37-BB5DE166B63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0" name="テキスト ボックス 839">
          <a:extLst>
            <a:ext uri="{FF2B5EF4-FFF2-40B4-BE49-F238E27FC236}">
              <a16:creationId xmlns:a16="http://schemas.microsoft.com/office/drawing/2014/main" id="{3DFE0F75-099F-4703-8F06-FB2F3FACBAA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1" name="直線コネクタ 840">
          <a:extLst>
            <a:ext uri="{FF2B5EF4-FFF2-40B4-BE49-F238E27FC236}">
              <a16:creationId xmlns:a16="http://schemas.microsoft.com/office/drawing/2014/main" id="{9B7F157E-1BED-4354-ABF5-13251655F94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2" name="テキスト ボックス 841">
          <a:extLst>
            <a:ext uri="{FF2B5EF4-FFF2-40B4-BE49-F238E27FC236}">
              <a16:creationId xmlns:a16="http://schemas.microsoft.com/office/drawing/2014/main" id="{F482C7BA-E907-4E7A-8FC0-60AA2519C75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3" name="直線コネクタ 842">
          <a:extLst>
            <a:ext uri="{FF2B5EF4-FFF2-40B4-BE49-F238E27FC236}">
              <a16:creationId xmlns:a16="http://schemas.microsoft.com/office/drawing/2014/main" id="{7CF71511-8668-48AB-A14F-97CED4B5BB0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4" name="テキスト ボックス 843">
          <a:extLst>
            <a:ext uri="{FF2B5EF4-FFF2-40B4-BE49-F238E27FC236}">
              <a16:creationId xmlns:a16="http://schemas.microsoft.com/office/drawing/2014/main" id="{816C76F0-F09F-465F-B138-6620C2768B2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5" name="直線コネクタ 844">
          <a:extLst>
            <a:ext uri="{FF2B5EF4-FFF2-40B4-BE49-F238E27FC236}">
              <a16:creationId xmlns:a16="http://schemas.microsoft.com/office/drawing/2014/main" id="{ABB4E823-0504-4CCA-9615-698874ADC15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6" name="テキスト ボックス 845">
          <a:extLst>
            <a:ext uri="{FF2B5EF4-FFF2-40B4-BE49-F238E27FC236}">
              <a16:creationId xmlns:a16="http://schemas.microsoft.com/office/drawing/2014/main" id="{A1BE0348-1B4F-4DE9-974F-7E310530450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4DCF9771-C9B3-4516-B368-47A7A481987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8" name="テキスト ボックス 847">
          <a:extLst>
            <a:ext uri="{FF2B5EF4-FFF2-40B4-BE49-F238E27FC236}">
              <a16:creationId xmlns:a16="http://schemas.microsoft.com/office/drawing/2014/main" id="{037778E5-9690-402D-9506-5789BAE546C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9" name="【公民館】&#10;有形固定資産減価償却率グラフ枠">
          <a:extLst>
            <a:ext uri="{FF2B5EF4-FFF2-40B4-BE49-F238E27FC236}">
              <a16:creationId xmlns:a16="http://schemas.microsoft.com/office/drawing/2014/main" id="{716B3152-06C0-4E0E-88D8-5382C7573D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850" name="直線コネクタ 849">
          <a:extLst>
            <a:ext uri="{FF2B5EF4-FFF2-40B4-BE49-F238E27FC236}">
              <a16:creationId xmlns:a16="http://schemas.microsoft.com/office/drawing/2014/main" id="{7433B3E1-A2C4-4C12-AC5F-272ACBF97814}"/>
            </a:ext>
          </a:extLst>
        </xdr:cNvPr>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851" name="【公民館】&#10;有形固定資産減価償却率最小値テキスト">
          <a:extLst>
            <a:ext uri="{FF2B5EF4-FFF2-40B4-BE49-F238E27FC236}">
              <a16:creationId xmlns:a16="http://schemas.microsoft.com/office/drawing/2014/main" id="{6EC3CE3A-BE05-45E4-ADF7-34256AE9509C}"/>
            </a:ext>
          </a:extLst>
        </xdr:cNvPr>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852" name="直線コネクタ 851">
          <a:extLst>
            <a:ext uri="{FF2B5EF4-FFF2-40B4-BE49-F238E27FC236}">
              <a16:creationId xmlns:a16="http://schemas.microsoft.com/office/drawing/2014/main" id="{B193B7AA-8901-4C25-92B8-1639041D57AD}"/>
            </a:ext>
          </a:extLst>
        </xdr:cNvPr>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853" name="【公民館】&#10;有形固定資産減価償却率最大値テキスト">
          <a:extLst>
            <a:ext uri="{FF2B5EF4-FFF2-40B4-BE49-F238E27FC236}">
              <a16:creationId xmlns:a16="http://schemas.microsoft.com/office/drawing/2014/main" id="{6C823E18-3CBA-4AA8-97D1-243939386B01}"/>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854" name="直線コネクタ 853">
          <a:extLst>
            <a:ext uri="{FF2B5EF4-FFF2-40B4-BE49-F238E27FC236}">
              <a16:creationId xmlns:a16="http://schemas.microsoft.com/office/drawing/2014/main" id="{0F3A9F04-9B04-4847-BC4C-453AA4331122}"/>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855" name="【公民館】&#10;有形固定資産減価償却率平均値テキスト">
          <a:extLst>
            <a:ext uri="{FF2B5EF4-FFF2-40B4-BE49-F238E27FC236}">
              <a16:creationId xmlns:a16="http://schemas.microsoft.com/office/drawing/2014/main" id="{DDE40C15-1455-4F49-B12A-D68A8E2770CE}"/>
            </a:ext>
          </a:extLst>
        </xdr:cNvPr>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56" name="フローチャート: 判断 855">
          <a:extLst>
            <a:ext uri="{FF2B5EF4-FFF2-40B4-BE49-F238E27FC236}">
              <a16:creationId xmlns:a16="http://schemas.microsoft.com/office/drawing/2014/main" id="{F9C8A1B0-3441-4D96-88F8-A8A1AFA45D60}"/>
            </a:ext>
          </a:extLst>
        </xdr:cNvPr>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857" name="フローチャート: 判断 856">
          <a:extLst>
            <a:ext uri="{FF2B5EF4-FFF2-40B4-BE49-F238E27FC236}">
              <a16:creationId xmlns:a16="http://schemas.microsoft.com/office/drawing/2014/main" id="{48ABA7CE-5DDA-43B6-8E9D-6B130E198628}"/>
            </a:ext>
          </a:extLst>
        </xdr:cNvPr>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858" name="フローチャート: 判断 857">
          <a:extLst>
            <a:ext uri="{FF2B5EF4-FFF2-40B4-BE49-F238E27FC236}">
              <a16:creationId xmlns:a16="http://schemas.microsoft.com/office/drawing/2014/main" id="{5C5BC8EC-01FB-4482-85B7-79549A543BCD}"/>
            </a:ext>
          </a:extLst>
        </xdr:cNvPr>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859" name="フローチャート: 判断 858">
          <a:extLst>
            <a:ext uri="{FF2B5EF4-FFF2-40B4-BE49-F238E27FC236}">
              <a16:creationId xmlns:a16="http://schemas.microsoft.com/office/drawing/2014/main" id="{6CF805C6-D45F-45A0-B3D9-FCEBF099D45D}"/>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860" name="フローチャート: 判断 859">
          <a:extLst>
            <a:ext uri="{FF2B5EF4-FFF2-40B4-BE49-F238E27FC236}">
              <a16:creationId xmlns:a16="http://schemas.microsoft.com/office/drawing/2014/main" id="{DDB34C45-9488-4B4F-AF96-74E7F6D5A27B}"/>
            </a:ext>
          </a:extLst>
        </xdr:cNvPr>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245A0FD7-F84C-4075-AEC6-226EB3F10F2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21DB2E6A-E6A2-4BD4-9442-23382393A9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71A4A747-8212-4E51-8868-3460914AF7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8716178B-E0D1-4E14-8781-6AE6FD59F6F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8799D3E6-C11C-44F8-A214-D91F431125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53975</xdr:rowOff>
    </xdr:from>
    <xdr:to>
      <xdr:col>85</xdr:col>
      <xdr:colOff>177800</xdr:colOff>
      <xdr:row>105</xdr:row>
      <xdr:rowOff>155575</xdr:rowOff>
    </xdr:to>
    <xdr:sp macro="" textlink="">
      <xdr:nvSpPr>
        <xdr:cNvPr id="866" name="楕円 865">
          <a:extLst>
            <a:ext uri="{FF2B5EF4-FFF2-40B4-BE49-F238E27FC236}">
              <a16:creationId xmlns:a16="http://schemas.microsoft.com/office/drawing/2014/main" id="{F71E08DC-BECC-4382-B593-81634B4487AB}"/>
            </a:ext>
          </a:extLst>
        </xdr:cNvPr>
        <xdr:cNvSpPr/>
      </xdr:nvSpPr>
      <xdr:spPr>
        <a:xfrm>
          <a:off x="16268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32402</xdr:rowOff>
    </xdr:from>
    <xdr:ext cx="405111" cy="259045"/>
    <xdr:sp macro="" textlink="">
      <xdr:nvSpPr>
        <xdr:cNvPr id="867" name="【公民館】&#10;有形固定資産減価償却率該当値テキスト">
          <a:extLst>
            <a:ext uri="{FF2B5EF4-FFF2-40B4-BE49-F238E27FC236}">
              <a16:creationId xmlns:a16="http://schemas.microsoft.com/office/drawing/2014/main" id="{833F18B8-9FF6-43D4-829C-21F5AAC77C93}"/>
            </a:ext>
          </a:extLst>
        </xdr:cNvPr>
        <xdr:cNvSpPr txBox="1"/>
      </xdr:nvSpPr>
      <xdr:spPr>
        <a:xfrm>
          <a:off x="16357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17780</xdr:rowOff>
    </xdr:from>
    <xdr:to>
      <xdr:col>81</xdr:col>
      <xdr:colOff>101600</xdr:colOff>
      <xdr:row>105</xdr:row>
      <xdr:rowOff>119380</xdr:rowOff>
    </xdr:to>
    <xdr:sp macro="" textlink="">
      <xdr:nvSpPr>
        <xdr:cNvPr id="868" name="楕円 867">
          <a:extLst>
            <a:ext uri="{FF2B5EF4-FFF2-40B4-BE49-F238E27FC236}">
              <a16:creationId xmlns:a16="http://schemas.microsoft.com/office/drawing/2014/main" id="{C781AA4F-3FA9-4DEC-BD42-CFC063A4A97D}"/>
            </a:ext>
          </a:extLst>
        </xdr:cNvPr>
        <xdr:cNvSpPr/>
      </xdr:nvSpPr>
      <xdr:spPr>
        <a:xfrm>
          <a:off x="15430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68580</xdr:rowOff>
    </xdr:from>
    <xdr:to>
      <xdr:col>85</xdr:col>
      <xdr:colOff>127000</xdr:colOff>
      <xdr:row>105</xdr:row>
      <xdr:rowOff>104775</xdr:rowOff>
    </xdr:to>
    <xdr:cxnSp macro="">
      <xdr:nvCxnSpPr>
        <xdr:cNvPr id="869" name="直線コネクタ 868">
          <a:extLst>
            <a:ext uri="{FF2B5EF4-FFF2-40B4-BE49-F238E27FC236}">
              <a16:creationId xmlns:a16="http://schemas.microsoft.com/office/drawing/2014/main" id="{20D35F3E-45D0-45CA-AF4A-5BF2E6BD0B62}"/>
            </a:ext>
          </a:extLst>
        </xdr:cNvPr>
        <xdr:cNvCxnSpPr/>
      </xdr:nvCxnSpPr>
      <xdr:spPr>
        <a:xfrm>
          <a:off x="15481300" y="180708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70" name="楕円 869">
          <a:extLst>
            <a:ext uri="{FF2B5EF4-FFF2-40B4-BE49-F238E27FC236}">
              <a16:creationId xmlns:a16="http://schemas.microsoft.com/office/drawing/2014/main" id="{7F20E1DB-FEEF-44AA-A85F-8BAEEA686A97}"/>
            </a:ext>
          </a:extLst>
        </xdr:cNvPr>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68580</xdr:rowOff>
    </xdr:to>
    <xdr:cxnSp macro="">
      <xdr:nvCxnSpPr>
        <xdr:cNvPr id="871" name="直線コネクタ 870">
          <a:extLst>
            <a:ext uri="{FF2B5EF4-FFF2-40B4-BE49-F238E27FC236}">
              <a16:creationId xmlns:a16="http://schemas.microsoft.com/office/drawing/2014/main" id="{8C2CDA0C-6B33-4B9F-9074-4D2F95B47EAC}"/>
            </a:ext>
          </a:extLst>
        </xdr:cNvPr>
        <xdr:cNvCxnSpPr/>
      </xdr:nvCxnSpPr>
      <xdr:spPr>
        <a:xfrm>
          <a:off x="14592300" y="1803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872" name="楕円 871">
          <a:extLst>
            <a:ext uri="{FF2B5EF4-FFF2-40B4-BE49-F238E27FC236}">
              <a16:creationId xmlns:a16="http://schemas.microsoft.com/office/drawing/2014/main" id="{A68809E9-FA50-462A-B04D-A9ABFB0A505F}"/>
            </a:ext>
          </a:extLst>
        </xdr:cNvPr>
        <xdr:cNvSpPr/>
      </xdr:nvSpPr>
      <xdr:spPr>
        <a:xfrm>
          <a:off x="13652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165736</xdr:rowOff>
    </xdr:from>
    <xdr:to>
      <xdr:col>76</xdr:col>
      <xdr:colOff>114300</xdr:colOff>
      <xdr:row>105</xdr:row>
      <xdr:rowOff>30480</xdr:rowOff>
    </xdr:to>
    <xdr:cxnSp macro="">
      <xdr:nvCxnSpPr>
        <xdr:cNvPr id="873" name="直線コネクタ 872">
          <a:extLst>
            <a:ext uri="{FF2B5EF4-FFF2-40B4-BE49-F238E27FC236}">
              <a16:creationId xmlns:a16="http://schemas.microsoft.com/office/drawing/2014/main" id="{ECBC7B42-E9C6-47E1-A291-00916782F9EA}"/>
            </a:ext>
          </a:extLst>
        </xdr:cNvPr>
        <xdr:cNvCxnSpPr/>
      </xdr:nvCxnSpPr>
      <xdr:spPr>
        <a:xfrm>
          <a:off x="13703300" y="179965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76836</xdr:rowOff>
    </xdr:from>
    <xdr:to>
      <xdr:col>67</xdr:col>
      <xdr:colOff>101600</xdr:colOff>
      <xdr:row>105</xdr:row>
      <xdr:rowOff>6986</xdr:rowOff>
    </xdr:to>
    <xdr:sp macro="" textlink="">
      <xdr:nvSpPr>
        <xdr:cNvPr id="874" name="楕円 873">
          <a:extLst>
            <a:ext uri="{FF2B5EF4-FFF2-40B4-BE49-F238E27FC236}">
              <a16:creationId xmlns:a16="http://schemas.microsoft.com/office/drawing/2014/main" id="{5F94AEC5-7ADC-4AB7-9CC8-A4E7916C7C03}"/>
            </a:ext>
          </a:extLst>
        </xdr:cNvPr>
        <xdr:cNvSpPr/>
      </xdr:nvSpPr>
      <xdr:spPr>
        <a:xfrm>
          <a:off x="12763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127636</xdr:rowOff>
    </xdr:from>
    <xdr:to>
      <xdr:col>71</xdr:col>
      <xdr:colOff>177800</xdr:colOff>
      <xdr:row>104</xdr:row>
      <xdr:rowOff>165736</xdr:rowOff>
    </xdr:to>
    <xdr:cxnSp macro="">
      <xdr:nvCxnSpPr>
        <xdr:cNvPr id="875" name="直線コネクタ 874">
          <a:extLst>
            <a:ext uri="{FF2B5EF4-FFF2-40B4-BE49-F238E27FC236}">
              <a16:creationId xmlns:a16="http://schemas.microsoft.com/office/drawing/2014/main" id="{98D2FB9C-59E4-4E9A-A3C2-E1B6B8BF8943}"/>
            </a:ext>
          </a:extLst>
        </xdr:cNvPr>
        <xdr:cNvCxnSpPr/>
      </xdr:nvCxnSpPr>
      <xdr:spPr>
        <a:xfrm>
          <a:off x="12814300" y="1795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876" name="n_1aveValue【公民館】&#10;有形固定資産減価償却率">
          <a:extLst>
            <a:ext uri="{FF2B5EF4-FFF2-40B4-BE49-F238E27FC236}">
              <a16:creationId xmlns:a16="http://schemas.microsoft.com/office/drawing/2014/main" id="{F097E805-58E1-4F51-A8C1-AE17BC1C3333}"/>
            </a:ext>
          </a:extLst>
        </xdr:cNvPr>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877" name="n_2aveValue【公民館】&#10;有形固定資産減価償却率">
          <a:extLst>
            <a:ext uri="{FF2B5EF4-FFF2-40B4-BE49-F238E27FC236}">
              <a16:creationId xmlns:a16="http://schemas.microsoft.com/office/drawing/2014/main" id="{F0CF1654-1C54-4297-AA46-9711D44E670E}"/>
            </a:ext>
          </a:extLst>
        </xdr:cNvPr>
        <xdr:cNvSpPr txBox="1"/>
      </xdr:nvSpPr>
      <xdr:spPr>
        <a:xfrm>
          <a:off x="143897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878" name="n_3aveValue【公民館】&#10;有形固定資産減価償却率">
          <a:extLst>
            <a:ext uri="{FF2B5EF4-FFF2-40B4-BE49-F238E27FC236}">
              <a16:creationId xmlns:a16="http://schemas.microsoft.com/office/drawing/2014/main" id="{D64F27DF-A0DA-4107-9C85-BAADE29D8CBB}"/>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879" name="n_4aveValue【公民館】&#10;有形固定資産減価償却率">
          <a:extLst>
            <a:ext uri="{FF2B5EF4-FFF2-40B4-BE49-F238E27FC236}">
              <a16:creationId xmlns:a16="http://schemas.microsoft.com/office/drawing/2014/main" id="{48D7390F-419D-4D4C-8CB9-4647B525F12C}"/>
            </a:ext>
          </a:extLst>
        </xdr:cNvPr>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110507</xdr:rowOff>
    </xdr:from>
    <xdr:ext cx="405111" cy="259045"/>
    <xdr:sp macro="" textlink="">
      <xdr:nvSpPr>
        <xdr:cNvPr id="880" name="n_1mainValue【公民館】&#10;有形固定資産減価償却率">
          <a:extLst>
            <a:ext uri="{FF2B5EF4-FFF2-40B4-BE49-F238E27FC236}">
              <a16:creationId xmlns:a16="http://schemas.microsoft.com/office/drawing/2014/main" id="{843CD829-5D01-4F87-A3DD-81A91D594DF0}"/>
            </a:ext>
          </a:extLst>
        </xdr:cNvPr>
        <xdr:cNvSpPr txBox="1"/>
      </xdr:nvSpPr>
      <xdr:spPr>
        <a:xfrm>
          <a:off x="152660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881" name="n_2mainValue【公民館】&#10;有形固定資産減価償却率">
          <a:extLst>
            <a:ext uri="{FF2B5EF4-FFF2-40B4-BE49-F238E27FC236}">
              <a16:creationId xmlns:a16="http://schemas.microsoft.com/office/drawing/2014/main" id="{627B940F-7698-4D74-B36D-E4415A885C53}"/>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36213</xdr:rowOff>
    </xdr:from>
    <xdr:ext cx="405111" cy="259045"/>
    <xdr:sp macro="" textlink="">
      <xdr:nvSpPr>
        <xdr:cNvPr id="882" name="n_3mainValue【公民館】&#10;有形固定資産減価償却率">
          <a:extLst>
            <a:ext uri="{FF2B5EF4-FFF2-40B4-BE49-F238E27FC236}">
              <a16:creationId xmlns:a16="http://schemas.microsoft.com/office/drawing/2014/main" id="{A3DFB250-475B-4850-8079-CB0FA89550BF}"/>
            </a:ext>
          </a:extLst>
        </xdr:cNvPr>
        <xdr:cNvSpPr txBox="1"/>
      </xdr:nvSpPr>
      <xdr:spPr>
        <a:xfrm>
          <a:off x="13500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169563</xdr:rowOff>
    </xdr:from>
    <xdr:ext cx="405111" cy="259045"/>
    <xdr:sp macro="" textlink="">
      <xdr:nvSpPr>
        <xdr:cNvPr id="883" name="n_4mainValue【公民館】&#10;有形固定資産減価償却率">
          <a:extLst>
            <a:ext uri="{FF2B5EF4-FFF2-40B4-BE49-F238E27FC236}">
              <a16:creationId xmlns:a16="http://schemas.microsoft.com/office/drawing/2014/main" id="{2A7E3B17-501B-4C20-BB87-EA8E144362C2}"/>
            </a:ext>
          </a:extLst>
        </xdr:cNvPr>
        <xdr:cNvSpPr txBox="1"/>
      </xdr:nvSpPr>
      <xdr:spPr>
        <a:xfrm>
          <a:off x="12611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E1F4F40D-2D1C-4440-873A-8F066A5D178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525DE403-C06A-4ED4-93C6-E2E891E783D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A01F6F0B-9D4B-4AD3-81AD-1EB5BAA67B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FDB6A32D-4084-4E41-8C7D-39EA4042320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E2A233AA-9CF4-4ADD-9741-66734F6E0B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7CA8C618-BF38-4C2A-A6CA-10BCF933914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EBB47C2B-6A71-4AC7-B5A6-11E0E04F4AD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E9F53113-4240-42AC-9DC5-8170B9BDAEF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DC2F04F1-858E-4134-B1AC-3A63613257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6777FD3F-A7EB-4BF0-BF8C-F317193500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4" name="直線コネクタ 893">
          <a:extLst>
            <a:ext uri="{FF2B5EF4-FFF2-40B4-BE49-F238E27FC236}">
              <a16:creationId xmlns:a16="http://schemas.microsoft.com/office/drawing/2014/main" id="{65CC3987-9F94-4803-AC16-75C029A15A8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5" name="テキスト ボックス 894">
          <a:extLst>
            <a:ext uri="{FF2B5EF4-FFF2-40B4-BE49-F238E27FC236}">
              <a16:creationId xmlns:a16="http://schemas.microsoft.com/office/drawing/2014/main" id="{F4580182-E590-480B-9FA7-A837C64324D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6" name="直線コネクタ 895">
          <a:extLst>
            <a:ext uri="{FF2B5EF4-FFF2-40B4-BE49-F238E27FC236}">
              <a16:creationId xmlns:a16="http://schemas.microsoft.com/office/drawing/2014/main" id="{986AEC8C-87EC-46F7-8BEF-4AA14D5ED6E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7" name="テキスト ボックス 896">
          <a:extLst>
            <a:ext uri="{FF2B5EF4-FFF2-40B4-BE49-F238E27FC236}">
              <a16:creationId xmlns:a16="http://schemas.microsoft.com/office/drawing/2014/main" id="{C9777CB9-F312-47A6-ABD4-383C81E4146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8" name="直線コネクタ 897">
          <a:extLst>
            <a:ext uri="{FF2B5EF4-FFF2-40B4-BE49-F238E27FC236}">
              <a16:creationId xmlns:a16="http://schemas.microsoft.com/office/drawing/2014/main" id="{6310006D-7A08-4E4F-B4ED-74F43CC911A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9" name="テキスト ボックス 898">
          <a:extLst>
            <a:ext uri="{FF2B5EF4-FFF2-40B4-BE49-F238E27FC236}">
              <a16:creationId xmlns:a16="http://schemas.microsoft.com/office/drawing/2014/main" id="{B6D1D796-AC3B-40FC-B743-CA8251E3B41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0" name="直線コネクタ 899">
          <a:extLst>
            <a:ext uri="{FF2B5EF4-FFF2-40B4-BE49-F238E27FC236}">
              <a16:creationId xmlns:a16="http://schemas.microsoft.com/office/drawing/2014/main" id="{8F18697E-F50F-48A3-A048-B209F928DBB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1" name="テキスト ボックス 900">
          <a:extLst>
            <a:ext uri="{FF2B5EF4-FFF2-40B4-BE49-F238E27FC236}">
              <a16:creationId xmlns:a16="http://schemas.microsoft.com/office/drawing/2014/main" id="{905BDA57-E430-4B7A-8F23-EBEAE69AF92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2" name="直線コネクタ 901">
          <a:extLst>
            <a:ext uri="{FF2B5EF4-FFF2-40B4-BE49-F238E27FC236}">
              <a16:creationId xmlns:a16="http://schemas.microsoft.com/office/drawing/2014/main" id="{515622F0-B77D-4E22-A1FE-6E09B5DA59F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3" name="テキスト ボックス 902">
          <a:extLst>
            <a:ext uri="{FF2B5EF4-FFF2-40B4-BE49-F238E27FC236}">
              <a16:creationId xmlns:a16="http://schemas.microsoft.com/office/drawing/2014/main" id="{565677B1-A567-49A7-8E3C-94B73D598BA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4" name="直線コネクタ 903">
          <a:extLst>
            <a:ext uri="{FF2B5EF4-FFF2-40B4-BE49-F238E27FC236}">
              <a16:creationId xmlns:a16="http://schemas.microsoft.com/office/drawing/2014/main" id="{7EC876CD-92FE-4201-85A2-7B83947E0E7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5" name="テキスト ボックス 904">
          <a:extLst>
            <a:ext uri="{FF2B5EF4-FFF2-40B4-BE49-F238E27FC236}">
              <a16:creationId xmlns:a16="http://schemas.microsoft.com/office/drawing/2014/main" id="{0C8D2855-2346-4107-B591-6C7DB530294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EA9711A9-52E7-40B5-808B-F72D298B47F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84554B8E-A5DB-44BB-AF4E-7854AF7C7C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a:extLst>
            <a:ext uri="{FF2B5EF4-FFF2-40B4-BE49-F238E27FC236}">
              <a16:creationId xmlns:a16="http://schemas.microsoft.com/office/drawing/2014/main" id="{3806BA4C-361A-4DEE-BE57-989528CC1B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909" name="直線コネクタ 908">
          <a:extLst>
            <a:ext uri="{FF2B5EF4-FFF2-40B4-BE49-F238E27FC236}">
              <a16:creationId xmlns:a16="http://schemas.microsoft.com/office/drawing/2014/main" id="{D7A92DF5-65AF-456B-BB6B-1BF2D7135B0F}"/>
            </a:ext>
          </a:extLst>
        </xdr:cNvPr>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0" name="【公民館】&#10;一人当たり面積最小値テキスト">
          <a:extLst>
            <a:ext uri="{FF2B5EF4-FFF2-40B4-BE49-F238E27FC236}">
              <a16:creationId xmlns:a16="http://schemas.microsoft.com/office/drawing/2014/main" id="{35DB756D-9872-4AE1-B859-2F2AF98735C2}"/>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1" name="直線コネクタ 910">
          <a:extLst>
            <a:ext uri="{FF2B5EF4-FFF2-40B4-BE49-F238E27FC236}">
              <a16:creationId xmlns:a16="http://schemas.microsoft.com/office/drawing/2014/main" id="{43CEBB87-A239-43E6-AF8A-46516B19C3B7}"/>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912" name="【公民館】&#10;一人当たり面積最大値テキスト">
          <a:extLst>
            <a:ext uri="{FF2B5EF4-FFF2-40B4-BE49-F238E27FC236}">
              <a16:creationId xmlns:a16="http://schemas.microsoft.com/office/drawing/2014/main" id="{A650EB4D-4980-43A8-839A-AAEA158EE242}"/>
            </a:ext>
          </a:extLst>
        </xdr:cNvPr>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913" name="直線コネクタ 912">
          <a:extLst>
            <a:ext uri="{FF2B5EF4-FFF2-40B4-BE49-F238E27FC236}">
              <a16:creationId xmlns:a16="http://schemas.microsoft.com/office/drawing/2014/main" id="{F5F64098-8412-4812-8FE8-19BB3CD49FC8}"/>
            </a:ext>
          </a:extLst>
        </xdr:cNvPr>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914" name="【公民館】&#10;一人当たり面積平均値テキスト">
          <a:extLst>
            <a:ext uri="{FF2B5EF4-FFF2-40B4-BE49-F238E27FC236}">
              <a16:creationId xmlns:a16="http://schemas.microsoft.com/office/drawing/2014/main" id="{D6F2A4EF-B720-42AB-B26E-6D5A5C15A88E}"/>
            </a:ext>
          </a:extLst>
        </xdr:cNvPr>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15" name="フローチャート: 判断 914">
          <a:extLst>
            <a:ext uri="{FF2B5EF4-FFF2-40B4-BE49-F238E27FC236}">
              <a16:creationId xmlns:a16="http://schemas.microsoft.com/office/drawing/2014/main" id="{CFD17D1D-6CE9-44DD-AB40-8059994837E5}"/>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916" name="フローチャート: 判断 915">
          <a:extLst>
            <a:ext uri="{FF2B5EF4-FFF2-40B4-BE49-F238E27FC236}">
              <a16:creationId xmlns:a16="http://schemas.microsoft.com/office/drawing/2014/main" id="{F059133B-55D7-4A45-97AC-A3E0D5518BB7}"/>
            </a:ext>
          </a:extLst>
        </xdr:cNvPr>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7" name="フローチャート: 判断 916">
          <a:extLst>
            <a:ext uri="{FF2B5EF4-FFF2-40B4-BE49-F238E27FC236}">
              <a16:creationId xmlns:a16="http://schemas.microsoft.com/office/drawing/2014/main" id="{4C25DD21-F3FA-447A-81D2-CE5521AE3433}"/>
            </a:ext>
          </a:extLst>
        </xdr:cNvPr>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18" name="フローチャート: 判断 917">
          <a:extLst>
            <a:ext uri="{FF2B5EF4-FFF2-40B4-BE49-F238E27FC236}">
              <a16:creationId xmlns:a16="http://schemas.microsoft.com/office/drawing/2014/main" id="{445D9240-D5B0-40A1-BB32-90C900F79D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919" name="フローチャート: 判断 918">
          <a:extLst>
            <a:ext uri="{FF2B5EF4-FFF2-40B4-BE49-F238E27FC236}">
              <a16:creationId xmlns:a16="http://schemas.microsoft.com/office/drawing/2014/main" id="{CACE0529-973A-4917-9E78-ED8040576714}"/>
            </a:ext>
          </a:extLst>
        </xdr:cNvPr>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4542EE4E-1D64-4406-975F-EA0DB41AF8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BDE9555D-1C32-4299-A2C6-2AB1D7D18B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FF3FC9E-F22E-469A-B03F-15C5988C76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971249B3-3A84-485F-BFEE-90EBBF108EC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3780A59D-A77A-4064-8ACA-78CB15BA47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925" name="楕円 924">
          <a:extLst>
            <a:ext uri="{FF2B5EF4-FFF2-40B4-BE49-F238E27FC236}">
              <a16:creationId xmlns:a16="http://schemas.microsoft.com/office/drawing/2014/main" id="{FB6A48A9-3CA7-49DA-BEC2-17B3F1860DD3}"/>
            </a:ext>
          </a:extLst>
        </xdr:cNvPr>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926" name="【公民館】&#10;一人当たり面積該当値テキスト">
          <a:extLst>
            <a:ext uri="{FF2B5EF4-FFF2-40B4-BE49-F238E27FC236}">
              <a16:creationId xmlns:a16="http://schemas.microsoft.com/office/drawing/2014/main" id="{F1870ABD-2787-4EE9-9445-73E5C2905B9A}"/>
            </a:ext>
          </a:extLst>
        </xdr:cNvPr>
        <xdr:cNvSpPr txBox="1"/>
      </xdr:nvSpPr>
      <xdr:spPr>
        <a:xfrm>
          <a:off x="22199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33564</xdr:rowOff>
    </xdr:from>
    <xdr:to>
      <xdr:col>112</xdr:col>
      <xdr:colOff>38100</xdr:colOff>
      <xdr:row>107</xdr:row>
      <xdr:rowOff>135164</xdr:rowOff>
    </xdr:to>
    <xdr:sp macro="" textlink="">
      <xdr:nvSpPr>
        <xdr:cNvPr id="927" name="楕円 926">
          <a:extLst>
            <a:ext uri="{FF2B5EF4-FFF2-40B4-BE49-F238E27FC236}">
              <a16:creationId xmlns:a16="http://schemas.microsoft.com/office/drawing/2014/main" id="{23FB6645-0821-41EF-AB91-39DE5FBA9588}"/>
            </a:ext>
          </a:extLst>
        </xdr:cNvPr>
        <xdr:cNvSpPr/>
      </xdr:nvSpPr>
      <xdr:spPr>
        <a:xfrm>
          <a:off x="2127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84364</xdr:rowOff>
    </xdr:to>
    <xdr:cxnSp macro="">
      <xdr:nvCxnSpPr>
        <xdr:cNvPr id="928" name="直線コネクタ 927">
          <a:extLst>
            <a:ext uri="{FF2B5EF4-FFF2-40B4-BE49-F238E27FC236}">
              <a16:creationId xmlns:a16="http://schemas.microsoft.com/office/drawing/2014/main" id="{B01BC1F6-FBDF-4CAB-83B8-639F0C8F85AC}"/>
            </a:ext>
          </a:extLst>
        </xdr:cNvPr>
        <xdr:cNvCxnSpPr/>
      </xdr:nvCxnSpPr>
      <xdr:spPr>
        <a:xfrm flipV="1">
          <a:off x="21323300" y="184131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929" name="楕円 928">
          <a:extLst>
            <a:ext uri="{FF2B5EF4-FFF2-40B4-BE49-F238E27FC236}">
              <a16:creationId xmlns:a16="http://schemas.microsoft.com/office/drawing/2014/main" id="{F2B1AD4B-79EC-4A84-95D4-4654EE461559}"/>
            </a:ext>
          </a:extLst>
        </xdr:cNvPr>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84364</xdr:rowOff>
    </xdr:from>
    <xdr:to>
      <xdr:col>111</xdr:col>
      <xdr:colOff>177800</xdr:colOff>
      <xdr:row>107</xdr:row>
      <xdr:rowOff>84364</xdr:rowOff>
    </xdr:to>
    <xdr:cxnSp macro="">
      <xdr:nvCxnSpPr>
        <xdr:cNvPr id="930" name="直線コネクタ 929">
          <a:extLst>
            <a:ext uri="{FF2B5EF4-FFF2-40B4-BE49-F238E27FC236}">
              <a16:creationId xmlns:a16="http://schemas.microsoft.com/office/drawing/2014/main" id="{AED70617-3E01-4979-ABD9-AC6945529CF0}"/>
            </a:ext>
          </a:extLst>
        </xdr:cNvPr>
        <xdr:cNvCxnSpPr/>
      </xdr:nvCxnSpPr>
      <xdr:spPr>
        <a:xfrm>
          <a:off x="20434300" y="1842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931" name="楕円 930">
          <a:extLst>
            <a:ext uri="{FF2B5EF4-FFF2-40B4-BE49-F238E27FC236}">
              <a16:creationId xmlns:a16="http://schemas.microsoft.com/office/drawing/2014/main" id="{0903B94D-C24A-48CA-81D3-F813E54EF8AB}"/>
            </a:ext>
          </a:extLst>
        </xdr:cNvPr>
        <xdr:cNvSpPr/>
      </xdr:nvSpPr>
      <xdr:spPr>
        <a:xfrm>
          <a:off x="19494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84364</xdr:rowOff>
    </xdr:to>
    <xdr:cxnSp macro="">
      <xdr:nvCxnSpPr>
        <xdr:cNvPr id="932" name="直線コネクタ 931">
          <a:extLst>
            <a:ext uri="{FF2B5EF4-FFF2-40B4-BE49-F238E27FC236}">
              <a16:creationId xmlns:a16="http://schemas.microsoft.com/office/drawing/2014/main" id="{9C420037-859F-45C3-A2AA-ACE72A6A5993}"/>
            </a:ext>
          </a:extLst>
        </xdr:cNvPr>
        <xdr:cNvCxnSpPr/>
      </xdr:nvCxnSpPr>
      <xdr:spPr>
        <a:xfrm>
          <a:off x="19545300" y="1842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33564</xdr:rowOff>
    </xdr:from>
    <xdr:to>
      <xdr:col>98</xdr:col>
      <xdr:colOff>38100</xdr:colOff>
      <xdr:row>107</xdr:row>
      <xdr:rowOff>135164</xdr:rowOff>
    </xdr:to>
    <xdr:sp macro="" textlink="">
      <xdr:nvSpPr>
        <xdr:cNvPr id="933" name="楕円 932">
          <a:extLst>
            <a:ext uri="{FF2B5EF4-FFF2-40B4-BE49-F238E27FC236}">
              <a16:creationId xmlns:a16="http://schemas.microsoft.com/office/drawing/2014/main" id="{C636DB02-08B2-4287-A2E0-09AFAEBF4C09}"/>
            </a:ext>
          </a:extLst>
        </xdr:cNvPr>
        <xdr:cNvSpPr/>
      </xdr:nvSpPr>
      <xdr:spPr>
        <a:xfrm>
          <a:off x="18605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84364</xdr:rowOff>
    </xdr:from>
    <xdr:to>
      <xdr:col>102</xdr:col>
      <xdr:colOff>114300</xdr:colOff>
      <xdr:row>107</xdr:row>
      <xdr:rowOff>84364</xdr:rowOff>
    </xdr:to>
    <xdr:cxnSp macro="">
      <xdr:nvCxnSpPr>
        <xdr:cNvPr id="934" name="直線コネクタ 933">
          <a:extLst>
            <a:ext uri="{FF2B5EF4-FFF2-40B4-BE49-F238E27FC236}">
              <a16:creationId xmlns:a16="http://schemas.microsoft.com/office/drawing/2014/main" id="{67060F48-9F20-4181-B019-148EB3CBF4A5}"/>
            </a:ext>
          </a:extLst>
        </xdr:cNvPr>
        <xdr:cNvCxnSpPr/>
      </xdr:nvCxnSpPr>
      <xdr:spPr>
        <a:xfrm>
          <a:off x="18656300" y="1842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935" name="n_1aveValue【公民館】&#10;一人当たり面積">
          <a:extLst>
            <a:ext uri="{FF2B5EF4-FFF2-40B4-BE49-F238E27FC236}">
              <a16:creationId xmlns:a16="http://schemas.microsoft.com/office/drawing/2014/main" id="{F890D161-E509-4499-9528-6AC0BDAEC253}"/>
            </a:ext>
          </a:extLst>
        </xdr:cNvPr>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936" name="n_2aveValue【公民館】&#10;一人当たり面積">
          <a:extLst>
            <a:ext uri="{FF2B5EF4-FFF2-40B4-BE49-F238E27FC236}">
              <a16:creationId xmlns:a16="http://schemas.microsoft.com/office/drawing/2014/main" id="{194F060C-B13A-4B2A-8E66-13C6604F1F18}"/>
            </a:ext>
          </a:extLst>
        </xdr:cNvPr>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937" name="n_3aveValue【公民館】&#10;一人当たり面積">
          <a:extLst>
            <a:ext uri="{FF2B5EF4-FFF2-40B4-BE49-F238E27FC236}">
              <a16:creationId xmlns:a16="http://schemas.microsoft.com/office/drawing/2014/main" id="{1786929B-FEC0-441B-BFC5-2892A082D24C}"/>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938" name="n_4aveValue【公民館】&#10;一人当たり面積">
          <a:extLst>
            <a:ext uri="{FF2B5EF4-FFF2-40B4-BE49-F238E27FC236}">
              <a16:creationId xmlns:a16="http://schemas.microsoft.com/office/drawing/2014/main" id="{B422D540-3B93-4114-A38A-06A7EB593131}"/>
            </a:ext>
          </a:extLst>
        </xdr:cNvPr>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126291</xdr:rowOff>
    </xdr:from>
    <xdr:ext cx="469744" cy="259045"/>
    <xdr:sp macro="" textlink="">
      <xdr:nvSpPr>
        <xdr:cNvPr id="939" name="n_1mainValue【公民館】&#10;一人当たり面積">
          <a:extLst>
            <a:ext uri="{FF2B5EF4-FFF2-40B4-BE49-F238E27FC236}">
              <a16:creationId xmlns:a16="http://schemas.microsoft.com/office/drawing/2014/main" id="{8AECB27B-D50B-42AA-ACE9-2A0EFE195ECE}"/>
            </a:ext>
          </a:extLst>
        </xdr:cNvPr>
        <xdr:cNvSpPr txBox="1"/>
      </xdr:nvSpPr>
      <xdr:spPr>
        <a:xfrm>
          <a:off x="210757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940" name="n_2mainValue【公民館】&#10;一人当たり面積">
          <a:extLst>
            <a:ext uri="{FF2B5EF4-FFF2-40B4-BE49-F238E27FC236}">
              <a16:creationId xmlns:a16="http://schemas.microsoft.com/office/drawing/2014/main" id="{5F10659F-9E8E-4E91-AC66-BFA7A8E687A9}"/>
            </a:ext>
          </a:extLst>
        </xdr:cNvPr>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126291</xdr:rowOff>
    </xdr:from>
    <xdr:ext cx="469744" cy="259045"/>
    <xdr:sp macro="" textlink="">
      <xdr:nvSpPr>
        <xdr:cNvPr id="941" name="n_3mainValue【公民館】&#10;一人当たり面積">
          <a:extLst>
            <a:ext uri="{FF2B5EF4-FFF2-40B4-BE49-F238E27FC236}">
              <a16:creationId xmlns:a16="http://schemas.microsoft.com/office/drawing/2014/main" id="{63B3E6A0-7911-4A4D-894F-C31AE34C9C1F}"/>
            </a:ext>
          </a:extLst>
        </xdr:cNvPr>
        <xdr:cNvSpPr txBox="1"/>
      </xdr:nvSpPr>
      <xdr:spPr>
        <a:xfrm>
          <a:off x="19310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126291</xdr:rowOff>
    </xdr:from>
    <xdr:ext cx="469744" cy="259045"/>
    <xdr:sp macro="" textlink="">
      <xdr:nvSpPr>
        <xdr:cNvPr id="942" name="n_4mainValue【公民館】&#10;一人当たり面積">
          <a:extLst>
            <a:ext uri="{FF2B5EF4-FFF2-40B4-BE49-F238E27FC236}">
              <a16:creationId xmlns:a16="http://schemas.microsoft.com/office/drawing/2014/main" id="{432A85C0-E7ED-4307-A040-49A8F528F587}"/>
            </a:ext>
          </a:extLst>
        </xdr:cNvPr>
        <xdr:cNvSpPr txBox="1"/>
      </xdr:nvSpPr>
      <xdr:spPr>
        <a:xfrm>
          <a:off x="18421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8127798D-3614-445C-BF00-31F5D8C413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5742A378-B948-494E-B7AB-3F5BC1D2DE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EAFA2C7F-D826-4D2D-93C8-EDDD183626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港湾・漁港の有形固定資産減価償却率は類似団体平均より高く、一人当たり有形固定資産（償却資産）額も類似団体平均を大きく上回っている。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釧路港は古くから東北海道を背後圏とした物流拠点港湾として重要な役割を担っていることから、港湾機能を整備してきたためであり、今後も、釧路港港湾計画などに基づき機能強化を図りつつ、適切な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8BEB54-3C7F-4F4D-BF71-1F06564FE6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911549-CB8B-4FC8-A490-FE8CF3FD4A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983CA2-98C5-45E9-A922-C787EDD1DC9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610816-1C64-4483-8DDA-619D228FB3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B2ECAE-B3AF-4208-B70F-4239B78DEF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1CA3DD-2CF8-49B1-9688-27B2679C388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83C11D-E8CC-48E1-9188-592834EDFE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04FB82-A722-4E74-8FBF-D264F4F035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94BACC-9B97-42F6-95D0-FA7E42A0CC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F698DC-3F1B-4EF3-A242-5F20DA4E8E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163,110
162,298
1,363.29
107,647,417
102,901,683
4,267,843
50,658,051
111,610,414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5866DB-2511-4BE8-8610-240205F337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C8EDCD-376F-42EF-81B8-8E6A039A5C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A9AD13-9029-4267-9AC3-E2F850D4FC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5E06F9-F0C5-46B3-9C3E-1C008B5A4E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670581-184A-443A-ABC4-C35208C28D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AE0866-0D4B-44D1-AEDA-CFC4D9AD077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AECE00-2AAC-47A5-B617-E9681F9401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2FC10D-C6E1-4A48-B006-5C0F53FE98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7D4E3F-899B-4776-8019-4C49262217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EEA66B-2E5E-4CED-BEED-2508DF9A29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4B6A3F-7090-4435-A652-243C4C5EAE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2F3BAD-02DC-4191-BA5E-6DC9251940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7E9D72-281B-4DA4-AFF3-577349EC8B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5E3FD4-A250-4D1A-BE16-254D23A794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38D90B-6B5A-452A-91AA-D9847B20A6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1639AA-195B-4522-A8C6-86A59A50EF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ABA117-4C18-4AB3-B0E1-36C81DFD752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7B8298-FCB8-4579-8462-2AC0DBB57E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5B75B9-BE55-4F82-9516-0E0DA680F4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8CFBD25-E7FE-4E36-BD24-556F960CC04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8056C3-BB09-436F-8A8A-F4D28FAFB7B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0C3C51-0821-4DEB-A3DF-B5BE8668676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AB21D4-954B-408C-90D5-8F906970B8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1FFBCF-3BB9-4F99-89F9-CD89A5985F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38934A-5DC5-4A06-B477-28392FACCA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9F1F2B-9539-44E4-BFF9-2F5FC853F7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6D843D-BB9D-4CC6-AA3F-7EDA8F0D45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FD91C3-D036-4A85-9A9E-71B89A71D3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36E62D-36C2-46AB-B6CD-911067FBA9A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FA7C234-8D77-4CCB-8736-7E31E4091B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744C4C5-E354-45A1-BC59-3DF87D98F6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C2E2D62-94B6-4BD3-A58F-6C7B9FED4B4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E19B84A-4B6B-497C-AD6A-5CF80B670B5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CD28571-33B9-4B49-869C-7B8439C6198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9DB3871-47D9-431A-A93D-D0E51AF8E3C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D2A65A6-CDD0-4A5B-B0CB-8532F479B89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912BD7D-76FB-44CB-8379-E9968A8598C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1067E9E-DF86-4DC2-BE79-CE1797B3BC8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7564AF5-F980-4BBC-ADB1-0FA1619A542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FBE3560-6AF0-474B-9FFD-79AD0F87353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59BE943-3614-4CFB-B165-60446B99121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3A0C2A9-5DCD-456F-B94A-BFC393EA0B4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6F4CCDC-B99F-4308-838F-3F402833412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69D2333-6022-4831-BE7B-37B12D422E2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EDDC611-081A-45E9-B9B7-86049B1232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E75036AC-2EB3-436A-8BBF-CE2D99AB2B71}"/>
            </a:ext>
          </a:extLst>
        </xdr:cNvPr>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77671A52-6557-4A72-8F1B-9D8F9931CA3B}"/>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E6313B5D-BA81-4A60-85ED-F4AC08F47FD3}"/>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81733DFD-12F2-42D1-98B4-D01C616170E7}"/>
            </a:ext>
          </a:extLst>
        </xdr:cNvPr>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2E12115B-40FF-487E-A0D4-1D8EF324821E}"/>
            </a:ext>
          </a:extLst>
        </xdr:cNvPr>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a:extLst>
            <a:ext uri="{FF2B5EF4-FFF2-40B4-BE49-F238E27FC236}">
              <a16:creationId xmlns:a16="http://schemas.microsoft.com/office/drawing/2014/main" id="{7214B29F-FFC9-4E8F-ABFD-E17040FB195C}"/>
            </a:ext>
          </a:extLst>
        </xdr:cNvPr>
        <xdr:cNvSpPr txBox="1"/>
      </xdr:nvSpPr>
      <xdr:spPr>
        <a:xfrm>
          <a:off x="46736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7DC2AD2A-96B5-4365-8C54-6CAE01723B0D}"/>
            </a:ext>
          </a:extLst>
        </xdr:cNvPr>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476458E2-8A78-415A-B59C-4A3862E38910}"/>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59A6D80F-25E7-4D16-BA20-B49E303F4948}"/>
            </a:ext>
          </a:extLst>
        </xdr:cNvPr>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64A9918F-4066-46E8-A660-81DD3E310D51}"/>
            </a:ext>
          </a:extLst>
        </xdr:cNvPr>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154F762F-F321-4C05-BB73-BBBB470C660A}"/>
            </a:ext>
          </a:extLst>
        </xdr:cNvPr>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B08C14E-5976-4613-930F-FAC41E1D4A2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9BCFB01-75EE-4C3E-8C9A-8ACC337DFD4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AB583F-C559-4E95-8731-902EB04DAB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FC726A-DF88-4725-849E-9918CDCD547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04DA4AD-3A23-4D4F-AF30-6983865528E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160655</xdr:rowOff>
    </xdr:from>
    <xdr:to>
      <xdr:col>24</xdr:col>
      <xdr:colOff>114300</xdr:colOff>
      <xdr:row>36</xdr:row>
      <xdr:rowOff>90805</xdr:rowOff>
    </xdr:to>
    <xdr:sp macro="" textlink="">
      <xdr:nvSpPr>
        <xdr:cNvPr id="73" name="楕円 72">
          <a:extLst>
            <a:ext uri="{FF2B5EF4-FFF2-40B4-BE49-F238E27FC236}">
              <a16:creationId xmlns:a16="http://schemas.microsoft.com/office/drawing/2014/main" id="{0B8D14D8-541A-4FCD-BE86-BBC91A86FAEA}"/>
            </a:ext>
          </a:extLst>
        </xdr:cNvPr>
        <xdr:cNvSpPr/>
      </xdr:nvSpPr>
      <xdr:spPr>
        <a:xfrm>
          <a:off x="4584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12082</xdr:rowOff>
    </xdr:from>
    <xdr:ext cx="405111" cy="259045"/>
    <xdr:sp macro="" textlink="">
      <xdr:nvSpPr>
        <xdr:cNvPr id="74" name="【図書館】&#10;有形固定資産減価償却率該当値テキスト">
          <a:extLst>
            <a:ext uri="{FF2B5EF4-FFF2-40B4-BE49-F238E27FC236}">
              <a16:creationId xmlns:a16="http://schemas.microsoft.com/office/drawing/2014/main" id="{DDA034F3-ECD8-4156-9881-D752240524B2}"/>
            </a:ext>
          </a:extLst>
        </xdr:cNvPr>
        <xdr:cNvSpPr txBox="1"/>
      </xdr:nvSpPr>
      <xdr:spPr>
        <a:xfrm>
          <a:off x="4673600"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109220</xdr:rowOff>
    </xdr:from>
    <xdr:to>
      <xdr:col>20</xdr:col>
      <xdr:colOff>38100</xdr:colOff>
      <xdr:row>36</xdr:row>
      <xdr:rowOff>39370</xdr:rowOff>
    </xdr:to>
    <xdr:sp macro="" textlink="">
      <xdr:nvSpPr>
        <xdr:cNvPr id="75" name="楕円 74">
          <a:extLst>
            <a:ext uri="{FF2B5EF4-FFF2-40B4-BE49-F238E27FC236}">
              <a16:creationId xmlns:a16="http://schemas.microsoft.com/office/drawing/2014/main" id="{BBA5C894-CF3F-48EC-94D3-C743EB4C66EF}"/>
            </a:ext>
          </a:extLst>
        </xdr:cNvPr>
        <xdr:cNvSpPr/>
      </xdr:nvSpPr>
      <xdr:spPr>
        <a:xfrm>
          <a:off x="3746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160020</xdr:rowOff>
    </xdr:from>
    <xdr:to>
      <xdr:col>24</xdr:col>
      <xdr:colOff>63500</xdr:colOff>
      <xdr:row>36</xdr:row>
      <xdr:rowOff>40005</xdr:rowOff>
    </xdr:to>
    <xdr:cxnSp macro="">
      <xdr:nvCxnSpPr>
        <xdr:cNvPr id="76" name="直線コネクタ 75">
          <a:extLst>
            <a:ext uri="{FF2B5EF4-FFF2-40B4-BE49-F238E27FC236}">
              <a16:creationId xmlns:a16="http://schemas.microsoft.com/office/drawing/2014/main" id="{0509AFBA-95E7-47DE-AB3A-9840707D2704}"/>
            </a:ext>
          </a:extLst>
        </xdr:cNvPr>
        <xdr:cNvCxnSpPr/>
      </xdr:nvCxnSpPr>
      <xdr:spPr>
        <a:xfrm>
          <a:off x="3797300" y="61607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77" name="楕円 76">
          <a:extLst>
            <a:ext uri="{FF2B5EF4-FFF2-40B4-BE49-F238E27FC236}">
              <a16:creationId xmlns:a16="http://schemas.microsoft.com/office/drawing/2014/main" id="{EABC59F0-25C5-40FA-9192-7CCFD8D20D61}"/>
            </a:ext>
          </a:extLst>
        </xdr:cNvPr>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160020</xdr:rowOff>
    </xdr:to>
    <xdr:cxnSp macro="">
      <xdr:nvCxnSpPr>
        <xdr:cNvPr id="78" name="直線コネクタ 77">
          <a:extLst>
            <a:ext uri="{FF2B5EF4-FFF2-40B4-BE49-F238E27FC236}">
              <a16:creationId xmlns:a16="http://schemas.microsoft.com/office/drawing/2014/main" id="{6CF76770-49C9-4980-A193-5F1E1B1F6506}"/>
            </a:ext>
          </a:extLst>
        </xdr:cNvPr>
        <xdr:cNvCxnSpPr/>
      </xdr:nvCxnSpPr>
      <xdr:spPr>
        <a:xfrm>
          <a:off x="2908300" y="60998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158750</xdr:rowOff>
    </xdr:from>
    <xdr:to>
      <xdr:col>10</xdr:col>
      <xdr:colOff>165100</xdr:colOff>
      <xdr:row>35</xdr:row>
      <xdr:rowOff>88900</xdr:rowOff>
    </xdr:to>
    <xdr:sp macro="" textlink="">
      <xdr:nvSpPr>
        <xdr:cNvPr id="79" name="楕円 78">
          <a:extLst>
            <a:ext uri="{FF2B5EF4-FFF2-40B4-BE49-F238E27FC236}">
              <a16:creationId xmlns:a16="http://schemas.microsoft.com/office/drawing/2014/main" id="{073622BD-C153-42CD-8E57-5830A3386158}"/>
            </a:ext>
          </a:extLst>
        </xdr:cNvPr>
        <xdr:cNvSpPr/>
      </xdr:nvSpPr>
      <xdr:spPr>
        <a:xfrm>
          <a:off x="1968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38100</xdr:rowOff>
    </xdr:from>
    <xdr:to>
      <xdr:col>15</xdr:col>
      <xdr:colOff>50800</xdr:colOff>
      <xdr:row>35</xdr:row>
      <xdr:rowOff>99060</xdr:rowOff>
    </xdr:to>
    <xdr:cxnSp macro="">
      <xdr:nvCxnSpPr>
        <xdr:cNvPr id="80" name="直線コネクタ 79">
          <a:extLst>
            <a:ext uri="{FF2B5EF4-FFF2-40B4-BE49-F238E27FC236}">
              <a16:creationId xmlns:a16="http://schemas.microsoft.com/office/drawing/2014/main" id="{898F30DB-ED5C-4E67-9C6D-5F1AC78C8EB4}"/>
            </a:ext>
          </a:extLst>
        </xdr:cNvPr>
        <xdr:cNvCxnSpPr/>
      </xdr:nvCxnSpPr>
      <xdr:spPr>
        <a:xfrm>
          <a:off x="2019300" y="60388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99695</xdr:rowOff>
    </xdr:from>
    <xdr:to>
      <xdr:col>6</xdr:col>
      <xdr:colOff>38100</xdr:colOff>
      <xdr:row>35</xdr:row>
      <xdr:rowOff>29845</xdr:rowOff>
    </xdr:to>
    <xdr:sp macro="" textlink="">
      <xdr:nvSpPr>
        <xdr:cNvPr id="81" name="楕円 80">
          <a:extLst>
            <a:ext uri="{FF2B5EF4-FFF2-40B4-BE49-F238E27FC236}">
              <a16:creationId xmlns:a16="http://schemas.microsoft.com/office/drawing/2014/main" id="{31E2D457-FF74-4C5E-8675-9A736AA749DC}"/>
            </a:ext>
          </a:extLst>
        </xdr:cNvPr>
        <xdr:cNvSpPr/>
      </xdr:nvSpPr>
      <xdr:spPr>
        <a:xfrm>
          <a:off x="1079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150495</xdr:rowOff>
    </xdr:from>
    <xdr:to>
      <xdr:col>10</xdr:col>
      <xdr:colOff>114300</xdr:colOff>
      <xdr:row>35</xdr:row>
      <xdr:rowOff>38100</xdr:rowOff>
    </xdr:to>
    <xdr:cxnSp macro="">
      <xdr:nvCxnSpPr>
        <xdr:cNvPr id="82" name="直線コネクタ 81">
          <a:extLst>
            <a:ext uri="{FF2B5EF4-FFF2-40B4-BE49-F238E27FC236}">
              <a16:creationId xmlns:a16="http://schemas.microsoft.com/office/drawing/2014/main" id="{33FC603F-DC58-442C-BB5F-C0572E6E64FB}"/>
            </a:ext>
          </a:extLst>
        </xdr:cNvPr>
        <xdr:cNvCxnSpPr/>
      </xdr:nvCxnSpPr>
      <xdr:spPr>
        <a:xfrm>
          <a:off x="1130300" y="59797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D83AF893-63AD-4030-A8CC-9781C8A68735}"/>
            </a:ext>
          </a:extLst>
        </xdr:cNvPr>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4" name="n_2aveValue【図書館】&#10;有形固定資産減価償却率">
          <a:extLst>
            <a:ext uri="{FF2B5EF4-FFF2-40B4-BE49-F238E27FC236}">
              <a16:creationId xmlns:a16="http://schemas.microsoft.com/office/drawing/2014/main" id="{FA2F43E4-3D58-43A8-BCB0-5A398A1AE9AE}"/>
            </a:ext>
          </a:extLst>
        </xdr:cNvPr>
        <xdr:cNvSpPr txBox="1"/>
      </xdr:nvSpPr>
      <xdr:spPr>
        <a:xfrm>
          <a:off x="2705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169562</xdr:rowOff>
    </xdr:from>
    <xdr:ext cx="405111" cy="259045"/>
    <xdr:sp macro="" textlink="">
      <xdr:nvSpPr>
        <xdr:cNvPr id="85" name="n_3aveValue【図書館】&#10;有形固定資産減価償却率">
          <a:extLst>
            <a:ext uri="{FF2B5EF4-FFF2-40B4-BE49-F238E27FC236}">
              <a16:creationId xmlns:a16="http://schemas.microsoft.com/office/drawing/2014/main" id="{461AE61D-C918-4CB8-B5D1-BE069DE52F0B}"/>
            </a:ext>
          </a:extLst>
        </xdr:cNvPr>
        <xdr:cNvSpPr txBox="1"/>
      </xdr:nvSpPr>
      <xdr:spPr>
        <a:xfrm>
          <a:off x="1816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142892</xdr:rowOff>
    </xdr:from>
    <xdr:ext cx="405111" cy="259045"/>
    <xdr:sp macro="" textlink="">
      <xdr:nvSpPr>
        <xdr:cNvPr id="86" name="n_4aveValue【図書館】&#10;有形固定資産減価償却率">
          <a:extLst>
            <a:ext uri="{FF2B5EF4-FFF2-40B4-BE49-F238E27FC236}">
              <a16:creationId xmlns:a16="http://schemas.microsoft.com/office/drawing/2014/main" id="{92916840-DD4D-45BB-851A-29ADC422E86E}"/>
            </a:ext>
          </a:extLst>
        </xdr:cNvPr>
        <xdr:cNvSpPr txBox="1"/>
      </xdr:nvSpPr>
      <xdr:spPr>
        <a:xfrm>
          <a:off x="927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55897</xdr:rowOff>
    </xdr:from>
    <xdr:ext cx="405111" cy="259045"/>
    <xdr:sp macro="" textlink="">
      <xdr:nvSpPr>
        <xdr:cNvPr id="87" name="n_1mainValue【図書館】&#10;有形固定資産減価償却率">
          <a:extLst>
            <a:ext uri="{FF2B5EF4-FFF2-40B4-BE49-F238E27FC236}">
              <a16:creationId xmlns:a16="http://schemas.microsoft.com/office/drawing/2014/main" id="{598086DB-B4AB-4B7E-B3DD-5B4D735A94E7}"/>
            </a:ext>
          </a:extLst>
        </xdr:cNvPr>
        <xdr:cNvSpPr txBox="1"/>
      </xdr:nvSpPr>
      <xdr:spPr>
        <a:xfrm>
          <a:off x="3582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166387</xdr:rowOff>
    </xdr:from>
    <xdr:ext cx="405111" cy="259045"/>
    <xdr:sp macro="" textlink="">
      <xdr:nvSpPr>
        <xdr:cNvPr id="88" name="n_2mainValue【図書館】&#10;有形固定資産減価償却率">
          <a:extLst>
            <a:ext uri="{FF2B5EF4-FFF2-40B4-BE49-F238E27FC236}">
              <a16:creationId xmlns:a16="http://schemas.microsoft.com/office/drawing/2014/main" id="{1C08B4D2-2913-42DC-952F-5F6E22A933C4}"/>
            </a:ext>
          </a:extLst>
        </xdr:cNvPr>
        <xdr:cNvSpPr txBox="1"/>
      </xdr:nvSpPr>
      <xdr:spPr>
        <a:xfrm>
          <a:off x="2705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105427</xdr:rowOff>
    </xdr:from>
    <xdr:ext cx="405111" cy="259045"/>
    <xdr:sp macro="" textlink="">
      <xdr:nvSpPr>
        <xdr:cNvPr id="89" name="n_3mainValue【図書館】&#10;有形固定資産減価償却率">
          <a:extLst>
            <a:ext uri="{FF2B5EF4-FFF2-40B4-BE49-F238E27FC236}">
              <a16:creationId xmlns:a16="http://schemas.microsoft.com/office/drawing/2014/main" id="{0F40A6F9-72D2-4B08-8F62-DBF580CAAD10}"/>
            </a:ext>
          </a:extLst>
        </xdr:cNvPr>
        <xdr:cNvSpPr txBox="1"/>
      </xdr:nvSpPr>
      <xdr:spPr>
        <a:xfrm>
          <a:off x="1816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46372</xdr:rowOff>
    </xdr:from>
    <xdr:ext cx="405111" cy="259045"/>
    <xdr:sp macro="" textlink="">
      <xdr:nvSpPr>
        <xdr:cNvPr id="90" name="n_4mainValue【図書館】&#10;有形固定資産減価償却率">
          <a:extLst>
            <a:ext uri="{FF2B5EF4-FFF2-40B4-BE49-F238E27FC236}">
              <a16:creationId xmlns:a16="http://schemas.microsoft.com/office/drawing/2014/main" id="{4399346A-DEB6-4A42-B615-0B2906047563}"/>
            </a:ext>
          </a:extLst>
        </xdr:cNvPr>
        <xdr:cNvSpPr txBox="1"/>
      </xdr:nvSpPr>
      <xdr:spPr>
        <a:xfrm>
          <a:off x="9277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1A9E0BA-D9FB-4DBF-8F0B-EF335149A6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46EBB41-B015-4F8B-AA87-D9A418A1BE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1822F13-1CEF-4A1F-B03B-EB4AEEB8E5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248A457-C630-43E8-8007-798CC4B9EE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8602472-0D87-4549-8523-8CD617BE0F0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BE816CE-4472-40DC-928A-043357FFDC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F87F868-BA09-45B8-A8FA-CB5DCCBE295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93F1C20-CC85-4FF6-9318-E651F40F4AA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204A641F-D8AA-4E71-B488-E22438A6D62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865D184-3899-4D58-B3C5-565ED6BB8E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FBD42A0-2B18-401D-8919-2ED2D29310F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318D747-0DC7-4D1A-BDDE-91D697A5205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F0DF0B1-6893-45D3-AFEC-C3CB8519DAE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BCD8ADC3-9F6F-4DB4-82CD-13F72F92677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6561EC5-27A0-4614-A6EE-D56E1F59B73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B4578641-F76D-42CD-8A1D-48388DF150B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199F185-2362-41F5-BC16-77293FDEDBE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99B59669-5136-4574-8576-D8A6C5AD9A1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5E78843-FA7D-4BD7-9F2C-5C07D1B0DDE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DA305AFD-3B65-4BE1-8C3E-15CF15D226F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D4BFF39-5018-4DF6-B2DA-4661EDC3A2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686E4D25-2F79-4031-ACEA-9696B8EAA23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34ADFBC5-2F14-4D1A-B17F-3CB4B67CDE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ADD49558-1111-43C4-B9BD-9AFE962F8D6F}"/>
            </a:ext>
          </a:extLst>
        </xdr:cNvPr>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B692B7C7-071E-4A39-A97B-ACB84CA05C37}"/>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B457AA96-4FF8-4EAD-8577-D38CDC07038F}"/>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C3399F91-496C-468B-A91F-F50CA2D4DF21}"/>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F03F090C-13B3-4D50-B6FA-E2572531311D}"/>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a:extLst>
            <a:ext uri="{FF2B5EF4-FFF2-40B4-BE49-F238E27FC236}">
              <a16:creationId xmlns:a16="http://schemas.microsoft.com/office/drawing/2014/main" id="{23062300-4493-4726-9FF1-BBB61D2A687E}"/>
            </a:ext>
          </a:extLst>
        </xdr:cNvPr>
        <xdr:cNvSpPr txBox="1"/>
      </xdr:nvSpPr>
      <xdr:spPr>
        <a:xfrm>
          <a:off x="1051560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40149F85-E7A4-43BE-8FD2-1B7B2B7AEE60}"/>
            </a:ext>
          </a:extLst>
        </xdr:cNvPr>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A5A825CC-D18D-4E64-98C7-16EA9E2057E4}"/>
            </a:ext>
          </a:extLst>
        </xdr:cNvPr>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EE5117D4-4FFC-4CD2-B52E-4FADC0C100AD}"/>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88F7A5A6-6D61-467F-962D-A77598EC3808}"/>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1E57D839-8539-486D-9FB6-F43AFBC852AD}"/>
            </a:ext>
          </a:extLst>
        </xdr:cNvPr>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94FE7B4-DAB1-49B9-A4BF-29CFF12DC8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3628B1-6161-410C-A7AA-09C35ACE52E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6C653C5-6528-44CC-A1C7-FFB4584B87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1A62B5A-218D-410E-972A-61183EC970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B6186D5-59A8-46CE-A6C7-2FB8E1AFAD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30" name="楕円 129">
          <a:extLst>
            <a:ext uri="{FF2B5EF4-FFF2-40B4-BE49-F238E27FC236}">
              <a16:creationId xmlns:a16="http://schemas.microsoft.com/office/drawing/2014/main" id="{F0AC300E-02AD-4F96-862E-3A2A1EB9AC39}"/>
            </a:ext>
          </a:extLst>
        </xdr:cNvPr>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31" name="【図書館】&#10;一人当たり面積該当値テキスト">
          <a:extLst>
            <a:ext uri="{FF2B5EF4-FFF2-40B4-BE49-F238E27FC236}">
              <a16:creationId xmlns:a16="http://schemas.microsoft.com/office/drawing/2014/main" id="{9F8B4664-FC1D-474C-AA14-A2C09A381933}"/>
            </a:ext>
          </a:extLst>
        </xdr:cNvPr>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macro="" textlink="">
      <xdr:nvSpPr>
        <xdr:cNvPr id="132" name="楕円 131">
          <a:extLst>
            <a:ext uri="{FF2B5EF4-FFF2-40B4-BE49-F238E27FC236}">
              <a16:creationId xmlns:a16="http://schemas.microsoft.com/office/drawing/2014/main" id="{9287EC43-A7F8-4A99-B12F-68162B5CDB76}"/>
            </a:ext>
          </a:extLst>
        </xdr:cNvPr>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101600</xdr:rowOff>
    </xdr:to>
    <xdr:cxnSp macro="">
      <xdr:nvCxnSpPr>
        <xdr:cNvPr id="133" name="直線コネクタ 132">
          <a:extLst>
            <a:ext uri="{FF2B5EF4-FFF2-40B4-BE49-F238E27FC236}">
              <a16:creationId xmlns:a16="http://schemas.microsoft.com/office/drawing/2014/main" id="{902A9EB3-64FF-4B7F-9B9D-4D5F420461C3}"/>
            </a:ext>
          </a:extLst>
        </xdr:cNvPr>
        <xdr:cNvCxnSpPr/>
      </xdr:nvCxnSpPr>
      <xdr:spPr>
        <a:xfrm>
          <a:off x="9639300" y="661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4" name="楕円 133">
          <a:extLst>
            <a:ext uri="{FF2B5EF4-FFF2-40B4-BE49-F238E27FC236}">
              <a16:creationId xmlns:a16="http://schemas.microsoft.com/office/drawing/2014/main" id="{31ACDD70-0219-4DAB-AFD0-63034EE6FBD6}"/>
            </a:ext>
          </a:extLst>
        </xdr:cNvPr>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101600</xdr:rowOff>
    </xdr:from>
    <xdr:to>
      <xdr:col>50</xdr:col>
      <xdr:colOff>114300</xdr:colOff>
      <xdr:row>38</xdr:row>
      <xdr:rowOff>114300</xdr:rowOff>
    </xdr:to>
    <xdr:cxnSp macro="">
      <xdr:nvCxnSpPr>
        <xdr:cNvPr id="135" name="直線コネクタ 134">
          <a:extLst>
            <a:ext uri="{FF2B5EF4-FFF2-40B4-BE49-F238E27FC236}">
              <a16:creationId xmlns:a16="http://schemas.microsoft.com/office/drawing/2014/main" id="{FCE1FD30-CEBF-4861-9AF8-5FA24FE99CF1}"/>
            </a:ext>
          </a:extLst>
        </xdr:cNvPr>
        <xdr:cNvCxnSpPr/>
      </xdr:nvCxnSpPr>
      <xdr:spPr>
        <a:xfrm flipV="1">
          <a:off x="8750300" y="661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36" name="楕円 135">
          <a:extLst>
            <a:ext uri="{FF2B5EF4-FFF2-40B4-BE49-F238E27FC236}">
              <a16:creationId xmlns:a16="http://schemas.microsoft.com/office/drawing/2014/main" id="{87D20D18-6315-403F-B2F7-C03EA5366B8D}"/>
            </a:ext>
          </a:extLst>
        </xdr:cNvPr>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114300</xdr:rowOff>
    </xdr:to>
    <xdr:cxnSp macro="">
      <xdr:nvCxnSpPr>
        <xdr:cNvPr id="137" name="直線コネクタ 136">
          <a:extLst>
            <a:ext uri="{FF2B5EF4-FFF2-40B4-BE49-F238E27FC236}">
              <a16:creationId xmlns:a16="http://schemas.microsoft.com/office/drawing/2014/main" id="{F6735F95-CAE6-4EB0-8AE2-34E574221121}"/>
            </a:ext>
          </a:extLst>
        </xdr:cNvPr>
        <xdr:cNvCxnSpPr/>
      </xdr:nvCxnSpPr>
      <xdr:spPr>
        <a:xfrm>
          <a:off x="7861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38" name="楕円 137">
          <a:extLst>
            <a:ext uri="{FF2B5EF4-FFF2-40B4-BE49-F238E27FC236}">
              <a16:creationId xmlns:a16="http://schemas.microsoft.com/office/drawing/2014/main" id="{FE7ED8EB-4411-4BD4-9273-8DE57CC831CF}"/>
            </a:ext>
          </a:extLst>
        </xdr:cNvPr>
        <xdr:cNvSpPr/>
      </xdr:nvSpPr>
      <xdr:spPr>
        <a:xfrm>
          <a:off x="6921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88900</xdr:rowOff>
    </xdr:from>
    <xdr:to>
      <xdr:col>41</xdr:col>
      <xdr:colOff>50800</xdr:colOff>
      <xdr:row>38</xdr:row>
      <xdr:rowOff>101600</xdr:rowOff>
    </xdr:to>
    <xdr:cxnSp macro="">
      <xdr:nvCxnSpPr>
        <xdr:cNvPr id="139" name="直線コネクタ 138">
          <a:extLst>
            <a:ext uri="{FF2B5EF4-FFF2-40B4-BE49-F238E27FC236}">
              <a16:creationId xmlns:a16="http://schemas.microsoft.com/office/drawing/2014/main" id="{0FA6BE8A-4A60-4616-B630-41E455F12866}"/>
            </a:ext>
          </a:extLst>
        </xdr:cNvPr>
        <xdr:cNvCxnSpPr/>
      </xdr:nvCxnSpPr>
      <xdr:spPr>
        <a:xfrm flipV="1">
          <a:off x="69723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54627</xdr:rowOff>
    </xdr:from>
    <xdr:ext cx="469744" cy="259045"/>
    <xdr:sp macro="" textlink="">
      <xdr:nvSpPr>
        <xdr:cNvPr id="140" name="n_1aveValue【図書館】&#10;一人当たり面積">
          <a:extLst>
            <a:ext uri="{FF2B5EF4-FFF2-40B4-BE49-F238E27FC236}">
              <a16:creationId xmlns:a16="http://schemas.microsoft.com/office/drawing/2014/main" id="{69CC9C2A-59A9-4C2B-993B-EFD67E8B2E4C}"/>
            </a:ext>
          </a:extLst>
        </xdr:cNvPr>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97D19892-24A8-4D73-BE6D-D6AFFBA21E58}"/>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A86CB880-7FC8-4E19-B8D3-CCF7E4AA49EA}"/>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a:extLst>
            <a:ext uri="{FF2B5EF4-FFF2-40B4-BE49-F238E27FC236}">
              <a16:creationId xmlns:a16="http://schemas.microsoft.com/office/drawing/2014/main" id="{E744A45B-C5FA-405D-A795-4876174B1572}"/>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168927</xdr:rowOff>
    </xdr:from>
    <xdr:ext cx="469744" cy="259045"/>
    <xdr:sp macro="" textlink="">
      <xdr:nvSpPr>
        <xdr:cNvPr id="144" name="n_1mainValue【図書館】&#10;一人当たり面積">
          <a:extLst>
            <a:ext uri="{FF2B5EF4-FFF2-40B4-BE49-F238E27FC236}">
              <a16:creationId xmlns:a16="http://schemas.microsoft.com/office/drawing/2014/main" id="{00626D93-BE21-4F80-97B8-5E8F31A80873}"/>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5" name="n_2mainValue【図書館】&#10;一人当たり面積">
          <a:extLst>
            <a:ext uri="{FF2B5EF4-FFF2-40B4-BE49-F238E27FC236}">
              <a16:creationId xmlns:a16="http://schemas.microsoft.com/office/drawing/2014/main" id="{D8A6BAC4-CE7C-452E-B8E6-C3AAE8027421}"/>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156227</xdr:rowOff>
    </xdr:from>
    <xdr:ext cx="469744" cy="259045"/>
    <xdr:sp macro="" textlink="">
      <xdr:nvSpPr>
        <xdr:cNvPr id="146" name="n_3mainValue【図書館】&#10;一人当たり面積">
          <a:extLst>
            <a:ext uri="{FF2B5EF4-FFF2-40B4-BE49-F238E27FC236}">
              <a16:creationId xmlns:a16="http://schemas.microsoft.com/office/drawing/2014/main" id="{D037C45A-FD17-4AB4-BDE2-9C727485C7EB}"/>
            </a:ext>
          </a:extLst>
        </xdr:cNvPr>
        <xdr:cNvSpPr txBox="1"/>
      </xdr:nvSpPr>
      <xdr:spPr>
        <a:xfrm>
          <a:off x="7626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7" name="n_4mainValue【図書館】&#10;一人当たり面積">
          <a:extLst>
            <a:ext uri="{FF2B5EF4-FFF2-40B4-BE49-F238E27FC236}">
              <a16:creationId xmlns:a16="http://schemas.microsoft.com/office/drawing/2014/main" id="{63FFF267-1970-4E72-8F9C-DA766CCC01B4}"/>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312A2C1-0AF9-4D8D-89A9-2546C524B1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2A62454-0745-4BDC-BB30-69667B4B31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95D8AAB-B818-4199-8031-FE56B15535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A1F1171-D52C-4A09-A2B2-904BB5F4C6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49E5822-7E5F-4898-B58A-87E7FED98AF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8F3A64D-B8AA-4440-B010-8DDC8EB022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556E6E6-F48C-419D-B15A-ACF17B1BF48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7548CBF-ADE9-433C-8A21-C9B7230C60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4DE1AA1-C83A-4554-9ED3-7F12EA9AD5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AD519C5-C829-426E-BD3B-724C6FEFDAE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A029AD5-3CEA-473B-BE93-D850F6259B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97C2EB80-21F4-468D-B675-620A66B0EC1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A0E32194-2C7F-4F68-B435-1747EF3D136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88C6E0AC-450B-41C7-A627-269ED5D2176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E060ED8D-7653-4D0B-8021-99C2B36B5CE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B70CAE00-47E0-4ADB-95C8-E4AF6D65AFC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5D9DF45B-6154-4DE5-BABD-DEF331E54C6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EFEDDED4-E2B9-4AAB-95D6-3D7E79CB7E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503E9B3A-F0DE-47E3-946A-37970C0B780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185C98AD-6B99-4A45-A4CF-CCEE19A7ED9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12FBAB02-2C46-4D73-BF95-E84307B0507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2B7D35C-BC9F-41C1-8E10-AD8FA972B4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6DE9104-CBB4-4B15-A185-5903460ABE4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76A37FC1-426E-4148-B134-0D6F8022F1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0078CC71-D9BA-4CF8-9EF6-D388ED714C8B}"/>
            </a:ext>
          </a:extLst>
        </xdr:cNvPr>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57EF15A8-66D9-4388-B18D-3548D14D44F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FA716CE8-7C95-4343-B444-9398D555716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F9EB6074-3D74-4DF8-80DA-2A9A5E29F4BC}"/>
            </a:ext>
          </a:extLst>
        </xdr:cNvPr>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2A0DBF4C-AC46-4A3B-AB13-599802E3CE12}"/>
            </a:ext>
          </a:extLst>
        </xdr:cNvPr>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35210A3E-063D-4337-8A5D-F3EA879D16AF}"/>
            </a:ext>
          </a:extLst>
        </xdr:cNvPr>
        <xdr:cNvSpPr txBox="1"/>
      </xdr:nvSpPr>
      <xdr:spPr>
        <a:xfrm>
          <a:off x="46736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B9CCA9AE-8E3D-4658-9832-611DC8459348}"/>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416BC6AB-19C3-4401-8202-3B04D07259A5}"/>
            </a:ext>
          </a:extLst>
        </xdr:cNvPr>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79908D6B-AD4F-4D22-A03A-8571E4295CDB}"/>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345E4FA5-DE7F-410A-AE4F-18EF859C534A}"/>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6C6F134E-79EC-4770-BEDE-125F73DD7675}"/>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6BDAB41-34F6-4734-865D-CF3B08FCBE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5EED969-26DC-45BB-9761-A061CB2C5A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F3E09E0-DCE5-4397-BD91-FE069CCE6E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3220781-0D5E-41FF-8011-3B5F3D9124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F5FD3E5-5BDB-4AC1-85B5-6D4004752A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188" name="楕円 187">
          <a:extLst>
            <a:ext uri="{FF2B5EF4-FFF2-40B4-BE49-F238E27FC236}">
              <a16:creationId xmlns:a16="http://schemas.microsoft.com/office/drawing/2014/main" id="{D2FA18C1-03F7-4B44-828B-75422F833C69}"/>
            </a:ext>
          </a:extLst>
        </xdr:cNvPr>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124477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2BD1D296-16E1-4523-8DB8-2A3D5A1124FD}"/>
            </a:ext>
          </a:extLst>
        </xdr:cNvPr>
        <xdr:cNvSpPr txBox="1"/>
      </xdr:nvSpPr>
      <xdr:spPr>
        <a:xfrm>
          <a:off x="4673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61595</xdr:rowOff>
    </xdr:from>
    <xdr:to>
      <xdr:col>20</xdr:col>
      <xdr:colOff>38100</xdr:colOff>
      <xdr:row>58</xdr:row>
      <xdr:rowOff>163195</xdr:rowOff>
    </xdr:to>
    <xdr:sp macro="" textlink="">
      <xdr:nvSpPr>
        <xdr:cNvPr id="190" name="楕円 189">
          <a:extLst>
            <a:ext uri="{FF2B5EF4-FFF2-40B4-BE49-F238E27FC236}">
              <a16:creationId xmlns:a16="http://schemas.microsoft.com/office/drawing/2014/main" id="{E2748D4F-377B-46EE-ABF9-871133380299}"/>
            </a:ext>
          </a:extLst>
        </xdr:cNvPr>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112395</xdr:rowOff>
    </xdr:from>
    <xdr:to>
      <xdr:col>24</xdr:col>
      <xdr:colOff>63500</xdr:colOff>
      <xdr:row>58</xdr:row>
      <xdr:rowOff>152400</xdr:rowOff>
    </xdr:to>
    <xdr:cxnSp macro="">
      <xdr:nvCxnSpPr>
        <xdr:cNvPr id="191" name="直線コネクタ 190">
          <a:extLst>
            <a:ext uri="{FF2B5EF4-FFF2-40B4-BE49-F238E27FC236}">
              <a16:creationId xmlns:a16="http://schemas.microsoft.com/office/drawing/2014/main" id="{63D5316E-A5F0-4BA3-B848-557822A84F7C}"/>
            </a:ext>
          </a:extLst>
        </xdr:cNvPr>
        <xdr:cNvCxnSpPr/>
      </xdr:nvCxnSpPr>
      <xdr:spPr>
        <a:xfrm>
          <a:off x="3797300" y="10056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31115</xdr:rowOff>
    </xdr:from>
    <xdr:to>
      <xdr:col>15</xdr:col>
      <xdr:colOff>101600</xdr:colOff>
      <xdr:row>58</xdr:row>
      <xdr:rowOff>132715</xdr:rowOff>
    </xdr:to>
    <xdr:sp macro="" textlink="">
      <xdr:nvSpPr>
        <xdr:cNvPr id="192" name="楕円 191">
          <a:extLst>
            <a:ext uri="{FF2B5EF4-FFF2-40B4-BE49-F238E27FC236}">
              <a16:creationId xmlns:a16="http://schemas.microsoft.com/office/drawing/2014/main" id="{03A8FBE8-96D8-4A0E-9720-5342818DE87E}"/>
            </a:ext>
          </a:extLst>
        </xdr:cNvPr>
        <xdr:cNvSpPr/>
      </xdr:nvSpPr>
      <xdr:spPr>
        <a:xfrm>
          <a:off x="2857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81915</xdr:rowOff>
    </xdr:from>
    <xdr:to>
      <xdr:col>19</xdr:col>
      <xdr:colOff>177800</xdr:colOff>
      <xdr:row>58</xdr:row>
      <xdr:rowOff>112395</xdr:rowOff>
    </xdr:to>
    <xdr:cxnSp macro="">
      <xdr:nvCxnSpPr>
        <xdr:cNvPr id="193" name="直線コネクタ 192">
          <a:extLst>
            <a:ext uri="{FF2B5EF4-FFF2-40B4-BE49-F238E27FC236}">
              <a16:creationId xmlns:a16="http://schemas.microsoft.com/office/drawing/2014/main" id="{928A339A-0166-43B8-9765-7FF9187AEF30}"/>
            </a:ext>
          </a:extLst>
        </xdr:cNvPr>
        <xdr:cNvCxnSpPr/>
      </xdr:nvCxnSpPr>
      <xdr:spPr>
        <a:xfrm>
          <a:off x="2908300" y="100260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94" name="楕円 193">
          <a:extLst>
            <a:ext uri="{FF2B5EF4-FFF2-40B4-BE49-F238E27FC236}">
              <a16:creationId xmlns:a16="http://schemas.microsoft.com/office/drawing/2014/main" id="{2BA0419C-BC9B-463F-91E0-8076C7C41096}"/>
            </a:ext>
          </a:extLst>
        </xdr:cNvPr>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58</xdr:row>
      <xdr:rowOff>81915</xdr:rowOff>
    </xdr:to>
    <xdr:cxnSp macro="">
      <xdr:nvCxnSpPr>
        <xdr:cNvPr id="195" name="直線コネクタ 194">
          <a:extLst>
            <a:ext uri="{FF2B5EF4-FFF2-40B4-BE49-F238E27FC236}">
              <a16:creationId xmlns:a16="http://schemas.microsoft.com/office/drawing/2014/main" id="{4BBF07B2-82D7-45EF-AED8-E5BD9843F95C}"/>
            </a:ext>
          </a:extLst>
        </xdr:cNvPr>
        <xdr:cNvCxnSpPr/>
      </xdr:nvCxnSpPr>
      <xdr:spPr>
        <a:xfrm>
          <a:off x="2019300" y="9987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124460</xdr:rowOff>
    </xdr:from>
    <xdr:to>
      <xdr:col>6</xdr:col>
      <xdr:colOff>38100</xdr:colOff>
      <xdr:row>58</xdr:row>
      <xdr:rowOff>54610</xdr:rowOff>
    </xdr:to>
    <xdr:sp macro="" textlink="">
      <xdr:nvSpPr>
        <xdr:cNvPr id="196" name="楕円 195">
          <a:extLst>
            <a:ext uri="{FF2B5EF4-FFF2-40B4-BE49-F238E27FC236}">
              <a16:creationId xmlns:a16="http://schemas.microsoft.com/office/drawing/2014/main" id="{F3A21F8D-155A-46EA-9467-8A0AD95295E3}"/>
            </a:ext>
          </a:extLst>
        </xdr:cNvPr>
        <xdr:cNvSpPr/>
      </xdr:nvSpPr>
      <xdr:spPr>
        <a:xfrm>
          <a:off x="1079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3810</xdr:rowOff>
    </xdr:from>
    <xdr:to>
      <xdr:col>10</xdr:col>
      <xdr:colOff>114300</xdr:colOff>
      <xdr:row>58</xdr:row>
      <xdr:rowOff>43815</xdr:rowOff>
    </xdr:to>
    <xdr:cxnSp macro="">
      <xdr:nvCxnSpPr>
        <xdr:cNvPr id="197" name="直線コネクタ 196">
          <a:extLst>
            <a:ext uri="{FF2B5EF4-FFF2-40B4-BE49-F238E27FC236}">
              <a16:creationId xmlns:a16="http://schemas.microsoft.com/office/drawing/2014/main" id="{27F8E011-8C25-4C21-BFED-554A5D3EC803}"/>
            </a:ext>
          </a:extLst>
        </xdr:cNvPr>
        <xdr:cNvCxnSpPr/>
      </xdr:nvCxnSpPr>
      <xdr:spPr>
        <a:xfrm>
          <a:off x="1130300" y="99479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163847</xdr:rowOff>
    </xdr:from>
    <xdr:ext cx="405111" cy="259045"/>
    <xdr:sp macro="" textlink="">
      <xdr:nvSpPr>
        <xdr:cNvPr id="198" name="n_1aveValue【体育館・プール】&#10;有形固定資産減価償却率">
          <a:extLst>
            <a:ext uri="{FF2B5EF4-FFF2-40B4-BE49-F238E27FC236}">
              <a16:creationId xmlns:a16="http://schemas.microsoft.com/office/drawing/2014/main" id="{8BAFBA9F-D40D-4816-A995-0C616131DB9F}"/>
            </a:ext>
          </a:extLst>
        </xdr:cNvPr>
        <xdr:cNvSpPr txBox="1"/>
      </xdr:nvSpPr>
      <xdr:spPr>
        <a:xfrm>
          <a:off x="3582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99" name="n_2aveValue【体育館・プール】&#10;有形固定資産減価償却率">
          <a:extLst>
            <a:ext uri="{FF2B5EF4-FFF2-40B4-BE49-F238E27FC236}">
              <a16:creationId xmlns:a16="http://schemas.microsoft.com/office/drawing/2014/main" id="{D095C5E6-ED3E-4065-9E0F-3A13A523D89B}"/>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0" name="n_3aveValue【体育館・プール】&#10;有形固定資産減価償却率">
          <a:extLst>
            <a:ext uri="{FF2B5EF4-FFF2-40B4-BE49-F238E27FC236}">
              <a16:creationId xmlns:a16="http://schemas.microsoft.com/office/drawing/2014/main" id="{08BB487C-EAEE-4288-8718-D1DEEE2B0286}"/>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1" name="n_4aveValue【体育館・プール】&#10;有形固定資産減価償却率">
          <a:extLst>
            <a:ext uri="{FF2B5EF4-FFF2-40B4-BE49-F238E27FC236}">
              <a16:creationId xmlns:a16="http://schemas.microsoft.com/office/drawing/2014/main" id="{2B1C2946-BF77-4496-9AEA-D252B101004D}"/>
            </a:ext>
          </a:extLst>
        </xdr:cNvPr>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8272</xdr:rowOff>
    </xdr:from>
    <xdr:ext cx="405111" cy="259045"/>
    <xdr:sp macro="" textlink="">
      <xdr:nvSpPr>
        <xdr:cNvPr id="202" name="n_1mainValue【体育館・プール】&#10;有形固定資産減価償却率">
          <a:extLst>
            <a:ext uri="{FF2B5EF4-FFF2-40B4-BE49-F238E27FC236}">
              <a16:creationId xmlns:a16="http://schemas.microsoft.com/office/drawing/2014/main" id="{58A33933-F09A-4C88-9E70-AB71E18059E2}"/>
            </a:ext>
          </a:extLst>
        </xdr:cNvPr>
        <xdr:cNvSpPr txBox="1"/>
      </xdr:nvSpPr>
      <xdr:spPr>
        <a:xfrm>
          <a:off x="35820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149242</xdr:rowOff>
    </xdr:from>
    <xdr:ext cx="405111" cy="259045"/>
    <xdr:sp macro="" textlink="">
      <xdr:nvSpPr>
        <xdr:cNvPr id="203" name="n_2mainValue【体育館・プール】&#10;有形固定資産減価償却率">
          <a:extLst>
            <a:ext uri="{FF2B5EF4-FFF2-40B4-BE49-F238E27FC236}">
              <a16:creationId xmlns:a16="http://schemas.microsoft.com/office/drawing/2014/main" id="{0D8C920D-CC10-4680-BB78-2DB55888826A}"/>
            </a:ext>
          </a:extLst>
        </xdr:cNvPr>
        <xdr:cNvSpPr txBox="1"/>
      </xdr:nvSpPr>
      <xdr:spPr>
        <a:xfrm>
          <a:off x="2705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204" name="n_3mainValue【体育館・プール】&#10;有形固定資産減価償却率">
          <a:extLst>
            <a:ext uri="{FF2B5EF4-FFF2-40B4-BE49-F238E27FC236}">
              <a16:creationId xmlns:a16="http://schemas.microsoft.com/office/drawing/2014/main" id="{3DB55312-631E-45C2-841A-B9D91840AAC8}"/>
            </a:ext>
          </a:extLst>
        </xdr:cNvPr>
        <xdr:cNvSpPr txBox="1"/>
      </xdr:nvSpPr>
      <xdr:spPr>
        <a:xfrm>
          <a:off x="1816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71137</xdr:rowOff>
    </xdr:from>
    <xdr:ext cx="405111" cy="259045"/>
    <xdr:sp macro="" textlink="">
      <xdr:nvSpPr>
        <xdr:cNvPr id="205" name="n_4mainValue【体育館・プール】&#10;有形固定資産減価償却率">
          <a:extLst>
            <a:ext uri="{FF2B5EF4-FFF2-40B4-BE49-F238E27FC236}">
              <a16:creationId xmlns:a16="http://schemas.microsoft.com/office/drawing/2014/main" id="{61518ED2-A04C-4109-B0AD-C125EA368314}"/>
            </a:ext>
          </a:extLst>
        </xdr:cNvPr>
        <xdr:cNvSpPr txBox="1"/>
      </xdr:nvSpPr>
      <xdr:spPr>
        <a:xfrm>
          <a:off x="927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12BACFF-3B7C-4957-82A7-8FFC1FAA1F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48A0213-4505-4889-A3CD-1A9D929050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88F9012-9520-45AC-A09C-8F4BD7A595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7912944-0506-4435-9B36-34F38B08E7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A11F76D-759B-4C4E-9AFB-1C38D1CF9CE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65882EB-8935-4F6C-867D-D1694953C92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0D97B45-F85B-424B-BEEB-C0731CEA8E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F4ED23C-532E-4267-A13A-D929601063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5DAB2EF5-1102-49ED-A87E-450BC52ED2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D742D39-4D88-4B7B-A218-988207A1F5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CCA9E29D-446F-4CB9-8889-EF3CAE12D99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1F6C4C76-546E-4A26-AB30-24A0500E76E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EDA1A7A-7B1D-4F6C-983A-15D6BB7A154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BBF94F41-B456-490C-B72A-0178ABD07A7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FEE31091-9A99-4469-9F91-8E0F0B76544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EB63B9CF-2AA6-486C-A64D-9227BE92A43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208245D0-45F1-48A3-A72B-F67424E9600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AF09E176-7FD8-4A76-9DA6-C971D8D7B20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7A896C29-00CF-4211-B66E-C34AB5FFED2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D3980766-30C0-4192-A3EC-9E4853A0E8A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A6B1932-ABE2-498A-8E33-454ACC6875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7706E82F-A9B6-4751-8E6A-3FC596F2170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B23AD1B2-3B36-48E7-A7FB-D1F58649BF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DC27AA7D-0239-4CBF-BBA6-74A78BC7BA94}"/>
            </a:ext>
          </a:extLst>
        </xdr:cNvPr>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63835B2C-0192-42D9-A28F-B186E4F3843F}"/>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4A49F577-2D82-49BF-BEDF-EE2D666275D2}"/>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4F867FBF-5C32-4480-94CB-20E3CBE5E77F}"/>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23A4C440-0061-4FBA-9CA8-27CAF76D7279}"/>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34" name="【体育館・プール】&#10;一人当たり面積平均値テキスト">
          <a:extLst>
            <a:ext uri="{FF2B5EF4-FFF2-40B4-BE49-F238E27FC236}">
              <a16:creationId xmlns:a16="http://schemas.microsoft.com/office/drawing/2014/main" id="{9CC4AE65-A98E-4158-8EFB-2092E107339C}"/>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C57061B6-EFE4-48A9-98A4-20F5ABD7531C}"/>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F58F74D2-5952-424B-9B0A-C4A3C80328F3}"/>
            </a:ext>
          </a:extLst>
        </xdr:cNvPr>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CCD6841D-CA62-4D98-BC84-C51F792DAF54}"/>
            </a:ext>
          </a:extLst>
        </xdr:cNvPr>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6043FA2C-665F-4F02-A1C0-B28307BB424F}"/>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2DCE6B5A-B87B-4A54-822F-09E6525E25D1}"/>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C7135DC-85A6-4386-A6C5-8E3EE86697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B9CA1F8-C5AA-4597-BCDB-3B0F7CDB58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6CC926B-E8EE-4B91-B9D4-9E71BDB730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EF4232D-D4BD-4888-9F69-5A8AE41641E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1985FF0-9EBB-4A46-827A-C05C209207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44450</xdr:rowOff>
    </xdr:from>
    <xdr:to>
      <xdr:col>55</xdr:col>
      <xdr:colOff>50800</xdr:colOff>
      <xdr:row>60</xdr:row>
      <xdr:rowOff>146050</xdr:rowOff>
    </xdr:to>
    <xdr:sp macro="" textlink="">
      <xdr:nvSpPr>
        <xdr:cNvPr id="245" name="楕円 244">
          <a:extLst>
            <a:ext uri="{FF2B5EF4-FFF2-40B4-BE49-F238E27FC236}">
              <a16:creationId xmlns:a16="http://schemas.microsoft.com/office/drawing/2014/main" id="{DC38A3CC-FBB6-4773-87C4-0BD9053273B4}"/>
            </a:ext>
          </a:extLst>
        </xdr:cNvPr>
        <xdr:cNvSpPr/>
      </xdr:nvSpPr>
      <xdr:spPr>
        <a:xfrm>
          <a:off x="10426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67327</xdr:rowOff>
    </xdr:from>
    <xdr:ext cx="469744" cy="259045"/>
    <xdr:sp macro="" textlink="">
      <xdr:nvSpPr>
        <xdr:cNvPr id="246" name="【体育館・プール】&#10;一人当たり面積該当値テキスト">
          <a:extLst>
            <a:ext uri="{FF2B5EF4-FFF2-40B4-BE49-F238E27FC236}">
              <a16:creationId xmlns:a16="http://schemas.microsoft.com/office/drawing/2014/main" id="{BD8428BD-A04A-441A-B678-31187A7F0E67}"/>
            </a:ext>
          </a:extLst>
        </xdr:cNvPr>
        <xdr:cNvSpPr txBox="1"/>
      </xdr:nvSpPr>
      <xdr:spPr>
        <a:xfrm>
          <a:off x="10515600"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52070</xdr:rowOff>
    </xdr:from>
    <xdr:to>
      <xdr:col>50</xdr:col>
      <xdr:colOff>165100</xdr:colOff>
      <xdr:row>60</xdr:row>
      <xdr:rowOff>153670</xdr:rowOff>
    </xdr:to>
    <xdr:sp macro="" textlink="">
      <xdr:nvSpPr>
        <xdr:cNvPr id="247" name="楕円 246">
          <a:extLst>
            <a:ext uri="{FF2B5EF4-FFF2-40B4-BE49-F238E27FC236}">
              <a16:creationId xmlns:a16="http://schemas.microsoft.com/office/drawing/2014/main" id="{87AE48CA-21E8-4F56-B38F-1E0F5E103747}"/>
            </a:ext>
          </a:extLst>
        </xdr:cNvPr>
        <xdr:cNvSpPr/>
      </xdr:nvSpPr>
      <xdr:spPr>
        <a:xfrm>
          <a:off x="958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95250</xdr:rowOff>
    </xdr:from>
    <xdr:to>
      <xdr:col>55</xdr:col>
      <xdr:colOff>0</xdr:colOff>
      <xdr:row>60</xdr:row>
      <xdr:rowOff>102870</xdr:rowOff>
    </xdr:to>
    <xdr:cxnSp macro="">
      <xdr:nvCxnSpPr>
        <xdr:cNvPr id="248" name="直線コネクタ 247">
          <a:extLst>
            <a:ext uri="{FF2B5EF4-FFF2-40B4-BE49-F238E27FC236}">
              <a16:creationId xmlns:a16="http://schemas.microsoft.com/office/drawing/2014/main" id="{EF1F66C9-E891-4BB0-B9AE-1BA673FA29FC}"/>
            </a:ext>
          </a:extLst>
        </xdr:cNvPr>
        <xdr:cNvCxnSpPr/>
      </xdr:nvCxnSpPr>
      <xdr:spPr>
        <a:xfrm flipV="1">
          <a:off x="9639300" y="103822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63500</xdr:rowOff>
    </xdr:from>
    <xdr:to>
      <xdr:col>46</xdr:col>
      <xdr:colOff>38100</xdr:colOff>
      <xdr:row>60</xdr:row>
      <xdr:rowOff>165100</xdr:rowOff>
    </xdr:to>
    <xdr:sp macro="" textlink="">
      <xdr:nvSpPr>
        <xdr:cNvPr id="249" name="楕円 248">
          <a:extLst>
            <a:ext uri="{FF2B5EF4-FFF2-40B4-BE49-F238E27FC236}">
              <a16:creationId xmlns:a16="http://schemas.microsoft.com/office/drawing/2014/main" id="{8AE86D39-4912-4F1B-8087-A1C020C12643}"/>
            </a:ext>
          </a:extLst>
        </xdr:cNvPr>
        <xdr:cNvSpPr/>
      </xdr:nvSpPr>
      <xdr:spPr>
        <a:xfrm>
          <a:off x="869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102870</xdr:rowOff>
    </xdr:from>
    <xdr:to>
      <xdr:col>50</xdr:col>
      <xdr:colOff>114300</xdr:colOff>
      <xdr:row>60</xdr:row>
      <xdr:rowOff>114300</xdr:rowOff>
    </xdr:to>
    <xdr:cxnSp macro="">
      <xdr:nvCxnSpPr>
        <xdr:cNvPr id="250" name="直線コネクタ 249">
          <a:extLst>
            <a:ext uri="{FF2B5EF4-FFF2-40B4-BE49-F238E27FC236}">
              <a16:creationId xmlns:a16="http://schemas.microsoft.com/office/drawing/2014/main" id="{19BC66D9-CDE7-4997-8B42-D530859AD9F1}"/>
            </a:ext>
          </a:extLst>
        </xdr:cNvPr>
        <xdr:cNvCxnSpPr/>
      </xdr:nvCxnSpPr>
      <xdr:spPr>
        <a:xfrm flipV="1">
          <a:off x="8750300" y="1038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71120</xdr:rowOff>
    </xdr:from>
    <xdr:to>
      <xdr:col>41</xdr:col>
      <xdr:colOff>101600</xdr:colOff>
      <xdr:row>61</xdr:row>
      <xdr:rowOff>1270</xdr:rowOff>
    </xdr:to>
    <xdr:sp macro="" textlink="">
      <xdr:nvSpPr>
        <xdr:cNvPr id="251" name="楕円 250">
          <a:extLst>
            <a:ext uri="{FF2B5EF4-FFF2-40B4-BE49-F238E27FC236}">
              <a16:creationId xmlns:a16="http://schemas.microsoft.com/office/drawing/2014/main" id="{B9A981CD-036B-47D2-B8A2-9A6BF2AD486A}"/>
            </a:ext>
          </a:extLst>
        </xdr:cNvPr>
        <xdr:cNvSpPr/>
      </xdr:nvSpPr>
      <xdr:spPr>
        <a:xfrm>
          <a:off x="781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114300</xdr:rowOff>
    </xdr:from>
    <xdr:to>
      <xdr:col>45</xdr:col>
      <xdr:colOff>177800</xdr:colOff>
      <xdr:row>60</xdr:row>
      <xdr:rowOff>121920</xdr:rowOff>
    </xdr:to>
    <xdr:cxnSp macro="">
      <xdr:nvCxnSpPr>
        <xdr:cNvPr id="252" name="直線コネクタ 251">
          <a:extLst>
            <a:ext uri="{FF2B5EF4-FFF2-40B4-BE49-F238E27FC236}">
              <a16:creationId xmlns:a16="http://schemas.microsoft.com/office/drawing/2014/main" id="{EA301969-6FFE-4D48-BE2A-9D868C9C9A89}"/>
            </a:ext>
          </a:extLst>
        </xdr:cNvPr>
        <xdr:cNvCxnSpPr/>
      </xdr:nvCxnSpPr>
      <xdr:spPr>
        <a:xfrm flipV="1">
          <a:off x="7861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78740</xdr:rowOff>
    </xdr:from>
    <xdr:to>
      <xdr:col>36</xdr:col>
      <xdr:colOff>165100</xdr:colOff>
      <xdr:row>61</xdr:row>
      <xdr:rowOff>8890</xdr:rowOff>
    </xdr:to>
    <xdr:sp macro="" textlink="">
      <xdr:nvSpPr>
        <xdr:cNvPr id="253" name="楕円 252">
          <a:extLst>
            <a:ext uri="{FF2B5EF4-FFF2-40B4-BE49-F238E27FC236}">
              <a16:creationId xmlns:a16="http://schemas.microsoft.com/office/drawing/2014/main" id="{92CFF841-D800-499A-8153-F5320AA1812B}"/>
            </a:ext>
          </a:extLst>
        </xdr:cNvPr>
        <xdr:cNvSpPr/>
      </xdr:nvSpPr>
      <xdr:spPr>
        <a:xfrm>
          <a:off x="692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121920</xdr:rowOff>
    </xdr:from>
    <xdr:to>
      <xdr:col>41</xdr:col>
      <xdr:colOff>50800</xdr:colOff>
      <xdr:row>60</xdr:row>
      <xdr:rowOff>129540</xdr:rowOff>
    </xdr:to>
    <xdr:cxnSp macro="">
      <xdr:nvCxnSpPr>
        <xdr:cNvPr id="254" name="直線コネクタ 253">
          <a:extLst>
            <a:ext uri="{FF2B5EF4-FFF2-40B4-BE49-F238E27FC236}">
              <a16:creationId xmlns:a16="http://schemas.microsoft.com/office/drawing/2014/main" id="{01B8F7B6-1321-4AE5-950E-61D803A1AED7}"/>
            </a:ext>
          </a:extLst>
        </xdr:cNvPr>
        <xdr:cNvCxnSpPr/>
      </xdr:nvCxnSpPr>
      <xdr:spPr>
        <a:xfrm flipV="1">
          <a:off x="6972300" y="1040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121937</xdr:rowOff>
    </xdr:from>
    <xdr:ext cx="469744" cy="259045"/>
    <xdr:sp macro="" textlink="">
      <xdr:nvSpPr>
        <xdr:cNvPr id="255" name="n_1aveValue【体育館・プール】&#10;一人当たり面積">
          <a:extLst>
            <a:ext uri="{FF2B5EF4-FFF2-40B4-BE49-F238E27FC236}">
              <a16:creationId xmlns:a16="http://schemas.microsoft.com/office/drawing/2014/main" id="{47B0EAF5-8BAC-4BE3-ADEB-7382E822B404}"/>
            </a:ext>
          </a:extLst>
        </xdr:cNvPr>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56" name="n_2aveValue【体育館・プール】&#10;一人当たり面積">
          <a:extLst>
            <a:ext uri="{FF2B5EF4-FFF2-40B4-BE49-F238E27FC236}">
              <a16:creationId xmlns:a16="http://schemas.microsoft.com/office/drawing/2014/main" id="{D64256DA-4AA1-4375-873E-EED7CAC66C7F}"/>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C4BF8425-CEF1-4C03-A7B5-7E7A3036ABA8}"/>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1FBF1789-0F09-48DD-885C-3902A18523C5}"/>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170197</xdr:rowOff>
    </xdr:from>
    <xdr:ext cx="469744" cy="259045"/>
    <xdr:sp macro="" textlink="">
      <xdr:nvSpPr>
        <xdr:cNvPr id="259" name="n_1mainValue【体育館・プール】&#10;一人当たり面積">
          <a:extLst>
            <a:ext uri="{FF2B5EF4-FFF2-40B4-BE49-F238E27FC236}">
              <a16:creationId xmlns:a16="http://schemas.microsoft.com/office/drawing/2014/main" id="{AC230C64-1C48-4FDB-A01E-616B222B9AFD}"/>
            </a:ext>
          </a:extLst>
        </xdr:cNvPr>
        <xdr:cNvSpPr txBox="1"/>
      </xdr:nvSpPr>
      <xdr:spPr>
        <a:xfrm>
          <a:off x="93917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10177</xdr:rowOff>
    </xdr:from>
    <xdr:ext cx="469744" cy="259045"/>
    <xdr:sp macro="" textlink="">
      <xdr:nvSpPr>
        <xdr:cNvPr id="260" name="n_2mainValue【体育館・プール】&#10;一人当たり面積">
          <a:extLst>
            <a:ext uri="{FF2B5EF4-FFF2-40B4-BE49-F238E27FC236}">
              <a16:creationId xmlns:a16="http://schemas.microsoft.com/office/drawing/2014/main" id="{6BBC8623-8F5C-4A31-AC7C-BE5AF41EC744}"/>
            </a:ext>
          </a:extLst>
        </xdr:cNvPr>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17797</xdr:rowOff>
    </xdr:from>
    <xdr:ext cx="469744" cy="259045"/>
    <xdr:sp macro="" textlink="">
      <xdr:nvSpPr>
        <xdr:cNvPr id="261" name="n_3mainValue【体育館・プール】&#10;一人当たり面積">
          <a:extLst>
            <a:ext uri="{FF2B5EF4-FFF2-40B4-BE49-F238E27FC236}">
              <a16:creationId xmlns:a16="http://schemas.microsoft.com/office/drawing/2014/main" id="{3547E3C5-7453-40A3-9CE2-F9ED077B964C}"/>
            </a:ext>
          </a:extLst>
        </xdr:cNvPr>
        <xdr:cNvSpPr txBox="1"/>
      </xdr:nvSpPr>
      <xdr:spPr>
        <a:xfrm>
          <a:off x="7626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25417</xdr:rowOff>
    </xdr:from>
    <xdr:ext cx="469744" cy="259045"/>
    <xdr:sp macro="" textlink="">
      <xdr:nvSpPr>
        <xdr:cNvPr id="262" name="n_4mainValue【体育館・プール】&#10;一人当たり面積">
          <a:extLst>
            <a:ext uri="{FF2B5EF4-FFF2-40B4-BE49-F238E27FC236}">
              <a16:creationId xmlns:a16="http://schemas.microsoft.com/office/drawing/2014/main" id="{3DB346D8-5A64-4156-BBBA-9C950CC92D77}"/>
            </a:ext>
          </a:extLst>
        </xdr:cNvPr>
        <xdr:cNvSpPr txBox="1"/>
      </xdr:nvSpPr>
      <xdr:spPr>
        <a:xfrm>
          <a:off x="6737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BD5363A-2298-4C5D-ADCE-3280235909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9CF4353D-548D-4D37-82D5-48D583DF09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6B7EB6F-E11B-48AC-952A-783C416EFE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4B1F1CC-FB29-4D55-86AB-62DD137C0A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B4FB8D1-DE4B-4BAD-8D37-5521CF0CFF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0099977-9092-4A01-8E9B-D4F9CA1127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4058B28-F124-4391-B07A-F280BB3499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6D2D233-E856-49FD-8B46-E686EC884E9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912C196-5BA8-4506-BA7B-8BE0E50A4A3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1605B2F-73B9-4A48-A523-0CE9082113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C35CE71C-00E9-400C-A30E-88386655A4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A58C1AD6-B231-407A-8058-F1870C86AA2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6C13DD5C-86CD-48FC-BB24-4D2E3BCFD7A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7D46F7ED-7C8A-4027-A72F-D196A0E0E59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2C18C796-BDB3-4E3D-8102-F5A28CD1F42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B47BBC13-98EE-40D1-8D84-F30D51098A4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E2873238-8B01-49E2-A880-E73DFC7F357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C5B15CA0-11E5-479A-96E9-F0FA307B96D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D1FEBE9E-5D3D-4F6D-8059-0A9774FEC62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497D2167-B5F7-448B-9369-505629B0574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2D17436C-3B7E-4819-B11A-4A6613AC17A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F58F67F3-7B84-4ACD-894D-F6AC4DCA0C3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CE7EA586-7884-4D37-9EA3-3B5B2CD3A76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5709EE5-B8D9-4F4D-9FBB-833AFD2186F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699DCE7F-9E46-422E-868B-74A36A37D1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F14C455D-CF36-425B-83F4-E086973CDE0B}"/>
            </a:ext>
          </a:extLst>
        </xdr:cNvPr>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BC6915CC-710D-4032-96EC-D12E8613027B}"/>
            </a:ext>
          </a:extLst>
        </xdr:cNvPr>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DF350176-0BEA-44BE-BA3A-D826AD427527}"/>
            </a:ext>
          </a:extLst>
        </xdr:cNvPr>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1FA74845-7CE5-46E3-ACAB-157D3E1051F9}"/>
            </a:ext>
          </a:extLst>
        </xdr:cNvPr>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91479617-32D2-4F73-8B12-C6F663CDD0DD}"/>
            </a:ext>
          </a:extLst>
        </xdr:cNvPr>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12949397-50F1-41E3-A4FD-4F16F31AE6CF}"/>
            </a:ext>
          </a:extLst>
        </xdr:cNvPr>
        <xdr:cNvSpPr txBox="1"/>
      </xdr:nvSpPr>
      <xdr:spPr>
        <a:xfrm>
          <a:off x="4673600" y="14013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A05B186E-5B53-45EA-82E8-62F1D5A29664}"/>
            </a:ext>
          </a:extLst>
        </xdr:cNvPr>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DCF1C43C-1BCF-4F85-9DC7-F302C18DB51B}"/>
            </a:ext>
          </a:extLst>
        </xdr:cNvPr>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09C5B653-5E17-4ED2-8A6E-694A5F2CFFF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0D1B7796-CCA0-4C27-B8E7-F524660B6FB8}"/>
            </a:ext>
          </a:extLst>
        </xdr:cNvPr>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59A60AB9-1AC6-40B2-8870-BCF8B94DB7CA}"/>
            </a:ext>
          </a:extLst>
        </xdr:cNvPr>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BE9C0AF-2349-4777-A182-F034759D3AE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6D134E5-C71A-4592-BE51-01C376CA8D9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AA84D8F-E37E-4165-8D37-6285CC23993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71CE4B9-5ECC-49D3-B00B-E09436A2E1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81AC07E-F619-4DB8-A328-9E062363F0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119562</xdr:rowOff>
    </xdr:from>
    <xdr:to>
      <xdr:col>24</xdr:col>
      <xdr:colOff>114300</xdr:colOff>
      <xdr:row>85</xdr:row>
      <xdr:rowOff>49712</xdr:rowOff>
    </xdr:to>
    <xdr:sp macro="" textlink="">
      <xdr:nvSpPr>
        <xdr:cNvPr id="304" name="楕円 303">
          <a:extLst>
            <a:ext uri="{FF2B5EF4-FFF2-40B4-BE49-F238E27FC236}">
              <a16:creationId xmlns:a16="http://schemas.microsoft.com/office/drawing/2014/main" id="{71BD8488-9030-4CB8-92D9-43AC9B003788}"/>
            </a:ext>
          </a:extLst>
        </xdr:cNvPr>
        <xdr:cNvSpPr/>
      </xdr:nvSpPr>
      <xdr:spPr>
        <a:xfrm>
          <a:off x="45847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97989</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C5A5669C-E9A7-4176-975A-4AF078811A36}"/>
            </a:ext>
          </a:extLst>
        </xdr:cNvPr>
        <xdr:cNvSpPr txBox="1"/>
      </xdr:nvSpPr>
      <xdr:spPr>
        <a:xfrm>
          <a:off x="4673600"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306" name="楕円 305">
          <a:extLst>
            <a:ext uri="{FF2B5EF4-FFF2-40B4-BE49-F238E27FC236}">
              <a16:creationId xmlns:a16="http://schemas.microsoft.com/office/drawing/2014/main" id="{06D79E2F-495F-408C-B785-F5897B637E33}"/>
            </a:ext>
          </a:extLst>
        </xdr:cNvPr>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84</xdr:row>
      <xdr:rowOff>170362</xdr:rowOff>
    </xdr:to>
    <xdr:cxnSp macro="">
      <xdr:nvCxnSpPr>
        <xdr:cNvPr id="307" name="直線コネクタ 306">
          <a:extLst>
            <a:ext uri="{FF2B5EF4-FFF2-40B4-BE49-F238E27FC236}">
              <a16:creationId xmlns:a16="http://schemas.microsoft.com/office/drawing/2014/main" id="{FF261DC2-8B75-4871-AD34-56B328B58299}"/>
            </a:ext>
          </a:extLst>
        </xdr:cNvPr>
        <xdr:cNvCxnSpPr/>
      </xdr:nvCxnSpPr>
      <xdr:spPr>
        <a:xfrm>
          <a:off x="3797300" y="145427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72208</xdr:rowOff>
    </xdr:from>
    <xdr:to>
      <xdr:col>15</xdr:col>
      <xdr:colOff>101600</xdr:colOff>
      <xdr:row>85</xdr:row>
      <xdr:rowOff>2358</xdr:rowOff>
    </xdr:to>
    <xdr:sp macro="" textlink="">
      <xdr:nvSpPr>
        <xdr:cNvPr id="308" name="楕円 307">
          <a:extLst>
            <a:ext uri="{FF2B5EF4-FFF2-40B4-BE49-F238E27FC236}">
              <a16:creationId xmlns:a16="http://schemas.microsoft.com/office/drawing/2014/main" id="{FE5BA5E8-604E-439E-B646-28001527F22C}"/>
            </a:ext>
          </a:extLst>
        </xdr:cNvPr>
        <xdr:cNvSpPr/>
      </xdr:nvSpPr>
      <xdr:spPr>
        <a:xfrm>
          <a:off x="2857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123008</xdr:rowOff>
    </xdr:from>
    <xdr:to>
      <xdr:col>19</xdr:col>
      <xdr:colOff>177800</xdr:colOff>
      <xdr:row>84</xdr:row>
      <xdr:rowOff>140970</xdr:rowOff>
    </xdr:to>
    <xdr:cxnSp macro="">
      <xdr:nvCxnSpPr>
        <xdr:cNvPr id="309" name="直線コネクタ 308">
          <a:extLst>
            <a:ext uri="{FF2B5EF4-FFF2-40B4-BE49-F238E27FC236}">
              <a16:creationId xmlns:a16="http://schemas.microsoft.com/office/drawing/2014/main" id="{28F7147A-D8C8-4378-B95D-167C718FE713}"/>
            </a:ext>
          </a:extLst>
        </xdr:cNvPr>
        <xdr:cNvCxnSpPr/>
      </xdr:nvCxnSpPr>
      <xdr:spPr>
        <a:xfrm>
          <a:off x="2908300" y="1452480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37919</xdr:rowOff>
    </xdr:from>
    <xdr:to>
      <xdr:col>10</xdr:col>
      <xdr:colOff>165100</xdr:colOff>
      <xdr:row>84</xdr:row>
      <xdr:rowOff>139519</xdr:rowOff>
    </xdr:to>
    <xdr:sp macro="" textlink="">
      <xdr:nvSpPr>
        <xdr:cNvPr id="310" name="楕円 309">
          <a:extLst>
            <a:ext uri="{FF2B5EF4-FFF2-40B4-BE49-F238E27FC236}">
              <a16:creationId xmlns:a16="http://schemas.microsoft.com/office/drawing/2014/main" id="{EEC3D51A-6C87-4F29-A463-0C8582032CE4}"/>
            </a:ext>
          </a:extLst>
        </xdr:cNvPr>
        <xdr:cNvSpPr/>
      </xdr:nvSpPr>
      <xdr:spPr>
        <a:xfrm>
          <a:off x="1968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88719</xdr:rowOff>
    </xdr:from>
    <xdr:to>
      <xdr:col>15</xdr:col>
      <xdr:colOff>50800</xdr:colOff>
      <xdr:row>84</xdr:row>
      <xdr:rowOff>123008</xdr:rowOff>
    </xdr:to>
    <xdr:cxnSp macro="">
      <xdr:nvCxnSpPr>
        <xdr:cNvPr id="311" name="直線コネクタ 310">
          <a:extLst>
            <a:ext uri="{FF2B5EF4-FFF2-40B4-BE49-F238E27FC236}">
              <a16:creationId xmlns:a16="http://schemas.microsoft.com/office/drawing/2014/main" id="{2CCD7AC6-B78D-45F2-81A5-2D22C2F8C880}"/>
            </a:ext>
          </a:extLst>
        </xdr:cNvPr>
        <xdr:cNvCxnSpPr/>
      </xdr:nvCxnSpPr>
      <xdr:spPr>
        <a:xfrm>
          <a:off x="2019300" y="144905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3629</xdr:rowOff>
    </xdr:from>
    <xdr:to>
      <xdr:col>6</xdr:col>
      <xdr:colOff>38100</xdr:colOff>
      <xdr:row>84</xdr:row>
      <xdr:rowOff>105229</xdr:rowOff>
    </xdr:to>
    <xdr:sp macro="" textlink="">
      <xdr:nvSpPr>
        <xdr:cNvPr id="312" name="楕円 311">
          <a:extLst>
            <a:ext uri="{FF2B5EF4-FFF2-40B4-BE49-F238E27FC236}">
              <a16:creationId xmlns:a16="http://schemas.microsoft.com/office/drawing/2014/main" id="{C46782E5-3300-419F-9A7F-9CF6F1C1C8FD}"/>
            </a:ext>
          </a:extLst>
        </xdr:cNvPr>
        <xdr:cNvSpPr/>
      </xdr:nvSpPr>
      <xdr:spPr>
        <a:xfrm>
          <a:off x="107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54429</xdr:rowOff>
    </xdr:from>
    <xdr:to>
      <xdr:col>10</xdr:col>
      <xdr:colOff>114300</xdr:colOff>
      <xdr:row>84</xdr:row>
      <xdr:rowOff>88719</xdr:rowOff>
    </xdr:to>
    <xdr:cxnSp macro="">
      <xdr:nvCxnSpPr>
        <xdr:cNvPr id="313" name="直線コネクタ 312">
          <a:extLst>
            <a:ext uri="{FF2B5EF4-FFF2-40B4-BE49-F238E27FC236}">
              <a16:creationId xmlns:a16="http://schemas.microsoft.com/office/drawing/2014/main" id="{D1FA2798-E8E4-4D45-A088-470F44BBE0B2}"/>
            </a:ext>
          </a:extLst>
        </xdr:cNvPr>
        <xdr:cNvCxnSpPr/>
      </xdr:nvCxnSpPr>
      <xdr:spPr>
        <a:xfrm>
          <a:off x="1130300" y="144562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53176</xdr:rowOff>
    </xdr:from>
    <xdr:ext cx="405111" cy="259045"/>
    <xdr:sp macro="" textlink="">
      <xdr:nvSpPr>
        <xdr:cNvPr id="314" name="n_1aveValue【福祉施設】&#10;有形固定資産減価償却率">
          <a:extLst>
            <a:ext uri="{FF2B5EF4-FFF2-40B4-BE49-F238E27FC236}">
              <a16:creationId xmlns:a16="http://schemas.microsoft.com/office/drawing/2014/main" id="{B6C12CD6-9D56-4B4E-AF99-A4A788E1F127}"/>
            </a:ext>
          </a:extLst>
        </xdr:cNvPr>
        <xdr:cNvSpPr txBox="1"/>
      </xdr:nvSpPr>
      <xdr:spPr>
        <a:xfrm>
          <a:off x="3582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5" name="n_2aveValue【福祉施設】&#10;有形固定資産減価償却率">
          <a:extLst>
            <a:ext uri="{FF2B5EF4-FFF2-40B4-BE49-F238E27FC236}">
              <a16:creationId xmlns:a16="http://schemas.microsoft.com/office/drawing/2014/main" id="{D840F052-8CC3-4759-BECA-E5C58836216D}"/>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16" name="n_3aveValue【福祉施設】&#10;有形固定資産減価償却率">
          <a:extLst>
            <a:ext uri="{FF2B5EF4-FFF2-40B4-BE49-F238E27FC236}">
              <a16:creationId xmlns:a16="http://schemas.microsoft.com/office/drawing/2014/main" id="{27B5950E-90E1-4345-B2D8-BEC354825922}"/>
            </a:ext>
          </a:extLst>
        </xdr:cNvPr>
        <xdr:cNvSpPr txBox="1"/>
      </xdr:nvSpPr>
      <xdr:spPr>
        <a:xfrm>
          <a:off x="1816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aveValue【福祉施設】&#10;有形固定資産減価償却率">
          <a:extLst>
            <a:ext uri="{FF2B5EF4-FFF2-40B4-BE49-F238E27FC236}">
              <a16:creationId xmlns:a16="http://schemas.microsoft.com/office/drawing/2014/main" id="{DFAF72B0-3A04-43C6-A92C-BDB97F7E51F0}"/>
            </a:ext>
          </a:extLst>
        </xdr:cNvPr>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318" name="n_1mainValue【福祉施設】&#10;有形固定資産減価償却率">
          <a:extLst>
            <a:ext uri="{FF2B5EF4-FFF2-40B4-BE49-F238E27FC236}">
              <a16:creationId xmlns:a16="http://schemas.microsoft.com/office/drawing/2014/main" id="{CB05CF9F-1F0C-414B-BE83-EBCBC93C35CF}"/>
            </a:ext>
          </a:extLst>
        </xdr:cNvPr>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164935</xdr:rowOff>
    </xdr:from>
    <xdr:ext cx="405111" cy="259045"/>
    <xdr:sp macro="" textlink="">
      <xdr:nvSpPr>
        <xdr:cNvPr id="319" name="n_2mainValue【福祉施設】&#10;有形固定資産減価償却率">
          <a:extLst>
            <a:ext uri="{FF2B5EF4-FFF2-40B4-BE49-F238E27FC236}">
              <a16:creationId xmlns:a16="http://schemas.microsoft.com/office/drawing/2014/main" id="{DFC51E33-E243-4A8A-901A-72A80826B251}"/>
            </a:ext>
          </a:extLst>
        </xdr:cNvPr>
        <xdr:cNvSpPr txBox="1"/>
      </xdr:nvSpPr>
      <xdr:spPr>
        <a:xfrm>
          <a:off x="2705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130646</xdr:rowOff>
    </xdr:from>
    <xdr:ext cx="405111" cy="259045"/>
    <xdr:sp macro="" textlink="">
      <xdr:nvSpPr>
        <xdr:cNvPr id="320" name="n_3mainValue【福祉施設】&#10;有形固定資産減価償却率">
          <a:extLst>
            <a:ext uri="{FF2B5EF4-FFF2-40B4-BE49-F238E27FC236}">
              <a16:creationId xmlns:a16="http://schemas.microsoft.com/office/drawing/2014/main" id="{07484ED6-2E59-4059-A565-663E825CCFAF}"/>
            </a:ext>
          </a:extLst>
        </xdr:cNvPr>
        <xdr:cNvSpPr txBox="1"/>
      </xdr:nvSpPr>
      <xdr:spPr>
        <a:xfrm>
          <a:off x="1816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96356</xdr:rowOff>
    </xdr:from>
    <xdr:ext cx="405111" cy="259045"/>
    <xdr:sp macro="" textlink="">
      <xdr:nvSpPr>
        <xdr:cNvPr id="321" name="n_4mainValue【福祉施設】&#10;有形固定資産減価償却率">
          <a:extLst>
            <a:ext uri="{FF2B5EF4-FFF2-40B4-BE49-F238E27FC236}">
              <a16:creationId xmlns:a16="http://schemas.microsoft.com/office/drawing/2014/main" id="{BCB5D2B6-9AA1-4044-B716-3F571244D71F}"/>
            </a:ext>
          </a:extLst>
        </xdr:cNvPr>
        <xdr:cNvSpPr txBox="1"/>
      </xdr:nvSpPr>
      <xdr:spPr>
        <a:xfrm>
          <a:off x="927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C8BC96B-16A2-4138-AF21-9FA6CC63A9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FCF7422-5237-489B-8D02-44A31F054A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3E903D5-EA00-491A-AF4D-DF4F40DC54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67F9AAF-8F70-487E-B86F-23D4F29A90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2AE80B6-A97A-4E12-B98B-912E34102D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CEBA2BB-3DAE-407F-A92A-A070313973A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BF9E6FB-2A22-49B7-BEC6-149AA134D3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20CD08F-4EDC-4BCC-A8CE-E025CF80B1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F43529B-4C24-41DA-BB58-5BF25AF84A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2A5855A-FE8D-44C8-9896-9F9426A0B48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260DB1DC-D521-4A0A-A105-2BA9F01775E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C6EC95CE-84F6-44DC-B05F-8AC674F23D9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A21141FD-8273-4031-8938-271ED6EF2AC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D591D6A9-232D-4C6F-90B5-5B0593AAF96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DEDCD211-11E4-4468-994D-F071B5824C9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DAEA5A36-963C-4081-8CBE-5AF4A467A55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7919FA2B-2992-4783-A21B-B2B7DF55354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F44AB78A-F0CF-468B-B3D1-FA8D2BDE098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293EB8A-5C3B-4EF1-BEAA-71792F7202B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30109FEA-33D4-4DA4-9BA5-0959FC91CCA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10A5435-EAA1-4993-9E28-F37F6BD8F7D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5F7E264-66DF-4C23-AEDF-1A7697ADF22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87645E2E-DF15-4AE0-812F-B5920BB999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1B88D74D-3886-4396-95A8-3DE2DB849179}"/>
            </a:ext>
          </a:extLst>
        </xdr:cNvPr>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C038077F-5C9F-44A1-A12E-0586C35A6FAD}"/>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1576CB7E-0433-4726-A894-D892F76B7803}"/>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1FB44436-9E91-4E36-A73D-35BB5EB421E8}"/>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71E72468-E3F4-4E82-AC4E-38B3B3BD06EB}"/>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a:extLst>
            <a:ext uri="{FF2B5EF4-FFF2-40B4-BE49-F238E27FC236}">
              <a16:creationId xmlns:a16="http://schemas.microsoft.com/office/drawing/2014/main" id="{905C48E2-BDBD-44DA-BD9A-10E7A65120D6}"/>
            </a:ext>
          </a:extLst>
        </xdr:cNvPr>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343CEAD3-68AC-4EE7-A1D0-CF52E0F8D6F2}"/>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4DD492C7-4F52-49A3-87DD-1BF545820EC4}"/>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29774922-9439-4B8C-9396-C795F79FBD8A}"/>
            </a:ext>
          </a:extLst>
        </xdr:cNvPr>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61EDE215-6E02-44A2-AE9B-6C758140E01B}"/>
            </a:ext>
          </a:extLst>
        </xdr:cNvPr>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53018345-2892-4098-952F-F99155D06A05}"/>
            </a:ext>
          </a:extLst>
        </xdr:cNvPr>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F697100-274E-483A-B121-378233959C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C70EE8A-B120-4B36-89A9-0BEC0705CDC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00278EA-E806-4522-A4E0-B5F6DB45A0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E1F531E-4D53-4C72-8FA3-2005CF6C55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E2A954F-35D6-4EFE-919E-D862992425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44450</xdr:rowOff>
    </xdr:from>
    <xdr:to>
      <xdr:col>55</xdr:col>
      <xdr:colOff>50800</xdr:colOff>
      <xdr:row>77</xdr:row>
      <xdr:rowOff>146050</xdr:rowOff>
    </xdr:to>
    <xdr:sp macro="" textlink="">
      <xdr:nvSpPr>
        <xdr:cNvPr id="361" name="楕円 360">
          <a:extLst>
            <a:ext uri="{FF2B5EF4-FFF2-40B4-BE49-F238E27FC236}">
              <a16:creationId xmlns:a16="http://schemas.microsoft.com/office/drawing/2014/main" id="{6E41AC5F-DD85-48BE-A85E-AA884D59690D}"/>
            </a:ext>
          </a:extLst>
        </xdr:cNvPr>
        <xdr:cNvSpPr/>
      </xdr:nvSpPr>
      <xdr:spPr>
        <a:xfrm>
          <a:off x="10426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168927</xdr:rowOff>
    </xdr:from>
    <xdr:ext cx="469744" cy="259045"/>
    <xdr:sp macro="" textlink="">
      <xdr:nvSpPr>
        <xdr:cNvPr id="362" name="【福祉施設】&#10;一人当たり面積該当値テキスト">
          <a:extLst>
            <a:ext uri="{FF2B5EF4-FFF2-40B4-BE49-F238E27FC236}">
              <a16:creationId xmlns:a16="http://schemas.microsoft.com/office/drawing/2014/main" id="{D65D4647-0832-4220-9B7E-DF8BC3FEE22F}"/>
            </a:ext>
          </a:extLst>
        </xdr:cNvPr>
        <xdr:cNvSpPr txBox="1"/>
      </xdr:nvSpPr>
      <xdr:spPr>
        <a:xfrm>
          <a:off x="105156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69850</xdr:rowOff>
    </xdr:from>
    <xdr:to>
      <xdr:col>50</xdr:col>
      <xdr:colOff>165100</xdr:colOff>
      <xdr:row>78</xdr:row>
      <xdr:rowOff>0</xdr:rowOff>
    </xdr:to>
    <xdr:sp macro="" textlink="">
      <xdr:nvSpPr>
        <xdr:cNvPr id="363" name="楕円 362">
          <a:extLst>
            <a:ext uri="{FF2B5EF4-FFF2-40B4-BE49-F238E27FC236}">
              <a16:creationId xmlns:a16="http://schemas.microsoft.com/office/drawing/2014/main" id="{1B64F4CC-778C-41FC-A3C9-C186F825A9A8}"/>
            </a:ext>
          </a:extLst>
        </xdr:cNvPr>
        <xdr:cNvSpPr/>
      </xdr:nvSpPr>
      <xdr:spPr>
        <a:xfrm>
          <a:off x="9588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95250</xdr:rowOff>
    </xdr:from>
    <xdr:to>
      <xdr:col>55</xdr:col>
      <xdr:colOff>0</xdr:colOff>
      <xdr:row>77</xdr:row>
      <xdr:rowOff>120650</xdr:rowOff>
    </xdr:to>
    <xdr:cxnSp macro="">
      <xdr:nvCxnSpPr>
        <xdr:cNvPr id="364" name="直線コネクタ 363">
          <a:extLst>
            <a:ext uri="{FF2B5EF4-FFF2-40B4-BE49-F238E27FC236}">
              <a16:creationId xmlns:a16="http://schemas.microsoft.com/office/drawing/2014/main" id="{3A96B62F-7C53-48FD-93C7-5FB800E72867}"/>
            </a:ext>
          </a:extLst>
        </xdr:cNvPr>
        <xdr:cNvCxnSpPr/>
      </xdr:nvCxnSpPr>
      <xdr:spPr>
        <a:xfrm flipV="1">
          <a:off x="9639300" y="1329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82550</xdr:rowOff>
    </xdr:from>
    <xdr:to>
      <xdr:col>46</xdr:col>
      <xdr:colOff>38100</xdr:colOff>
      <xdr:row>78</xdr:row>
      <xdr:rowOff>12700</xdr:rowOff>
    </xdr:to>
    <xdr:sp macro="" textlink="">
      <xdr:nvSpPr>
        <xdr:cNvPr id="365" name="楕円 364">
          <a:extLst>
            <a:ext uri="{FF2B5EF4-FFF2-40B4-BE49-F238E27FC236}">
              <a16:creationId xmlns:a16="http://schemas.microsoft.com/office/drawing/2014/main" id="{039FC14E-397B-42AF-95F3-59926E00704A}"/>
            </a:ext>
          </a:extLst>
        </xdr:cNvPr>
        <xdr:cNvSpPr/>
      </xdr:nvSpPr>
      <xdr:spPr>
        <a:xfrm>
          <a:off x="869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120650</xdr:rowOff>
    </xdr:from>
    <xdr:to>
      <xdr:col>50</xdr:col>
      <xdr:colOff>114300</xdr:colOff>
      <xdr:row>77</xdr:row>
      <xdr:rowOff>133350</xdr:rowOff>
    </xdr:to>
    <xdr:cxnSp macro="">
      <xdr:nvCxnSpPr>
        <xdr:cNvPr id="366" name="直線コネクタ 365">
          <a:extLst>
            <a:ext uri="{FF2B5EF4-FFF2-40B4-BE49-F238E27FC236}">
              <a16:creationId xmlns:a16="http://schemas.microsoft.com/office/drawing/2014/main" id="{74D5FC82-7728-42F8-883F-58D30CD0C66B}"/>
            </a:ext>
          </a:extLst>
        </xdr:cNvPr>
        <xdr:cNvCxnSpPr/>
      </xdr:nvCxnSpPr>
      <xdr:spPr>
        <a:xfrm flipV="1">
          <a:off x="8750300" y="1332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107950</xdr:rowOff>
    </xdr:from>
    <xdr:to>
      <xdr:col>41</xdr:col>
      <xdr:colOff>101600</xdr:colOff>
      <xdr:row>78</xdr:row>
      <xdr:rowOff>38100</xdr:rowOff>
    </xdr:to>
    <xdr:sp macro="" textlink="">
      <xdr:nvSpPr>
        <xdr:cNvPr id="367" name="楕円 366">
          <a:extLst>
            <a:ext uri="{FF2B5EF4-FFF2-40B4-BE49-F238E27FC236}">
              <a16:creationId xmlns:a16="http://schemas.microsoft.com/office/drawing/2014/main" id="{66513C98-EFCC-441B-B9D8-36E5F6E3F23B}"/>
            </a:ext>
          </a:extLst>
        </xdr:cNvPr>
        <xdr:cNvSpPr/>
      </xdr:nvSpPr>
      <xdr:spPr>
        <a:xfrm>
          <a:off x="7810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133350</xdr:rowOff>
    </xdr:from>
    <xdr:to>
      <xdr:col>45</xdr:col>
      <xdr:colOff>177800</xdr:colOff>
      <xdr:row>77</xdr:row>
      <xdr:rowOff>158750</xdr:rowOff>
    </xdr:to>
    <xdr:cxnSp macro="">
      <xdr:nvCxnSpPr>
        <xdr:cNvPr id="368" name="直線コネクタ 367">
          <a:extLst>
            <a:ext uri="{FF2B5EF4-FFF2-40B4-BE49-F238E27FC236}">
              <a16:creationId xmlns:a16="http://schemas.microsoft.com/office/drawing/2014/main" id="{2F94BE2C-F53F-41E8-BCCD-A797549BB696}"/>
            </a:ext>
          </a:extLst>
        </xdr:cNvPr>
        <xdr:cNvCxnSpPr/>
      </xdr:nvCxnSpPr>
      <xdr:spPr>
        <a:xfrm flipV="1">
          <a:off x="7861300" y="1333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120650</xdr:rowOff>
    </xdr:from>
    <xdr:to>
      <xdr:col>36</xdr:col>
      <xdr:colOff>165100</xdr:colOff>
      <xdr:row>78</xdr:row>
      <xdr:rowOff>50800</xdr:rowOff>
    </xdr:to>
    <xdr:sp macro="" textlink="">
      <xdr:nvSpPr>
        <xdr:cNvPr id="369" name="楕円 368">
          <a:extLst>
            <a:ext uri="{FF2B5EF4-FFF2-40B4-BE49-F238E27FC236}">
              <a16:creationId xmlns:a16="http://schemas.microsoft.com/office/drawing/2014/main" id="{491E023B-A0D5-4359-B09E-D76C25C3AA3C}"/>
            </a:ext>
          </a:extLst>
        </xdr:cNvPr>
        <xdr:cNvSpPr/>
      </xdr:nvSpPr>
      <xdr:spPr>
        <a:xfrm>
          <a:off x="6921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158750</xdr:rowOff>
    </xdr:from>
    <xdr:to>
      <xdr:col>41</xdr:col>
      <xdr:colOff>50800</xdr:colOff>
      <xdr:row>78</xdr:row>
      <xdr:rowOff>0</xdr:rowOff>
    </xdr:to>
    <xdr:cxnSp macro="">
      <xdr:nvCxnSpPr>
        <xdr:cNvPr id="370" name="直線コネクタ 369">
          <a:extLst>
            <a:ext uri="{FF2B5EF4-FFF2-40B4-BE49-F238E27FC236}">
              <a16:creationId xmlns:a16="http://schemas.microsoft.com/office/drawing/2014/main" id="{506451EC-F8DF-4E57-AA2C-D96368FBDAD3}"/>
            </a:ext>
          </a:extLst>
        </xdr:cNvPr>
        <xdr:cNvCxnSpPr/>
      </xdr:nvCxnSpPr>
      <xdr:spPr>
        <a:xfrm flipV="1">
          <a:off x="6972300" y="1336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71" name="n_1aveValue【福祉施設】&#10;一人当たり面積">
          <a:extLst>
            <a:ext uri="{FF2B5EF4-FFF2-40B4-BE49-F238E27FC236}">
              <a16:creationId xmlns:a16="http://schemas.microsoft.com/office/drawing/2014/main" id="{8019865E-BA60-4464-A4CA-895093D2BC21}"/>
            </a:ext>
          </a:extLst>
        </xdr:cNvPr>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72" name="n_2aveValue【福祉施設】&#10;一人当たり面積">
          <a:extLst>
            <a:ext uri="{FF2B5EF4-FFF2-40B4-BE49-F238E27FC236}">
              <a16:creationId xmlns:a16="http://schemas.microsoft.com/office/drawing/2014/main" id="{62115A62-A954-4D98-988F-5552B704CBEE}"/>
            </a:ext>
          </a:extLst>
        </xdr:cNvPr>
        <xdr:cNvSpPr txBox="1"/>
      </xdr:nvSpPr>
      <xdr:spPr>
        <a:xfrm>
          <a:off x="8515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3" name="n_3aveValue【福祉施設】&#10;一人当たり面積">
          <a:extLst>
            <a:ext uri="{FF2B5EF4-FFF2-40B4-BE49-F238E27FC236}">
              <a16:creationId xmlns:a16="http://schemas.microsoft.com/office/drawing/2014/main" id="{526DB533-3874-4583-B9F3-A7E45D4402E9}"/>
            </a:ext>
          </a:extLst>
        </xdr:cNvPr>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73677</xdr:rowOff>
    </xdr:from>
    <xdr:ext cx="469744" cy="259045"/>
    <xdr:sp macro="" textlink="">
      <xdr:nvSpPr>
        <xdr:cNvPr id="374" name="n_4aveValue【福祉施設】&#10;一人当たり面積">
          <a:extLst>
            <a:ext uri="{FF2B5EF4-FFF2-40B4-BE49-F238E27FC236}">
              <a16:creationId xmlns:a16="http://schemas.microsoft.com/office/drawing/2014/main" id="{C074C584-DC9F-40E4-87E4-82FF44E23C1E}"/>
            </a:ext>
          </a:extLst>
        </xdr:cNvPr>
        <xdr:cNvSpPr txBox="1"/>
      </xdr:nvSpPr>
      <xdr:spPr>
        <a:xfrm>
          <a:off x="6737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16527</xdr:rowOff>
    </xdr:from>
    <xdr:ext cx="469744" cy="259045"/>
    <xdr:sp macro="" textlink="">
      <xdr:nvSpPr>
        <xdr:cNvPr id="375" name="n_1mainValue【福祉施設】&#10;一人当たり面積">
          <a:extLst>
            <a:ext uri="{FF2B5EF4-FFF2-40B4-BE49-F238E27FC236}">
              <a16:creationId xmlns:a16="http://schemas.microsoft.com/office/drawing/2014/main" id="{7B8F11DA-4CA5-41F4-B178-A86C0B5BA215}"/>
            </a:ext>
          </a:extLst>
        </xdr:cNvPr>
        <xdr:cNvSpPr txBox="1"/>
      </xdr:nvSpPr>
      <xdr:spPr>
        <a:xfrm>
          <a:off x="93917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29227</xdr:rowOff>
    </xdr:from>
    <xdr:ext cx="469744" cy="259045"/>
    <xdr:sp macro="" textlink="">
      <xdr:nvSpPr>
        <xdr:cNvPr id="376" name="n_2mainValue【福祉施設】&#10;一人当たり面積">
          <a:extLst>
            <a:ext uri="{FF2B5EF4-FFF2-40B4-BE49-F238E27FC236}">
              <a16:creationId xmlns:a16="http://schemas.microsoft.com/office/drawing/2014/main" id="{652B89DF-3D1E-4C5B-9E87-A4B1F690B92F}"/>
            </a:ext>
          </a:extLst>
        </xdr:cNvPr>
        <xdr:cNvSpPr txBox="1"/>
      </xdr:nvSpPr>
      <xdr:spPr>
        <a:xfrm>
          <a:off x="8515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54627</xdr:rowOff>
    </xdr:from>
    <xdr:ext cx="469744" cy="259045"/>
    <xdr:sp macro="" textlink="">
      <xdr:nvSpPr>
        <xdr:cNvPr id="377" name="n_3mainValue【福祉施設】&#10;一人当たり面積">
          <a:extLst>
            <a:ext uri="{FF2B5EF4-FFF2-40B4-BE49-F238E27FC236}">
              <a16:creationId xmlns:a16="http://schemas.microsoft.com/office/drawing/2014/main" id="{55052257-D776-4B68-A1A9-BE4F1C344796}"/>
            </a:ext>
          </a:extLst>
        </xdr:cNvPr>
        <xdr:cNvSpPr txBox="1"/>
      </xdr:nvSpPr>
      <xdr:spPr>
        <a:xfrm>
          <a:off x="7626427"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67327</xdr:rowOff>
    </xdr:from>
    <xdr:ext cx="469744" cy="259045"/>
    <xdr:sp macro="" textlink="">
      <xdr:nvSpPr>
        <xdr:cNvPr id="378" name="n_4mainValue【福祉施設】&#10;一人当たり面積">
          <a:extLst>
            <a:ext uri="{FF2B5EF4-FFF2-40B4-BE49-F238E27FC236}">
              <a16:creationId xmlns:a16="http://schemas.microsoft.com/office/drawing/2014/main" id="{6C22F262-34D2-4901-BF5F-F4584CCD4D57}"/>
            </a:ext>
          </a:extLst>
        </xdr:cNvPr>
        <xdr:cNvSpPr txBox="1"/>
      </xdr:nvSpPr>
      <xdr:spPr>
        <a:xfrm>
          <a:off x="6737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D3B5E48-A2BD-4C68-8664-7FCF116EDF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8DD44AE-E435-47C1-ACC4-A586C57BF4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4835987-D80F-4001-9C41-34263A95DC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F7A65A8-3424-47E4-9EEF-1D45AEFF94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5545938-8080-43DD-B68D-F7A9463D995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5CAA01E-58AC-4A6F-A661-66D1B68B6F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E406E28-BE98-423C-88E5-6C344682E1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A49B745-7FC0-42F0-9731-247C2069F14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2ED5CE68-E87E-4B56-8CB5-472E273E6D2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C7AE057-A35B-4C65-B48F-51DA7CD6809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D04FB74-57CD-4151-BA2E-1FB4B74B7C5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AACDDD2-2462-4DA7-9A36-34F7214E255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21A0D176-22FE-41BA-9F2E-56F0925536D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64936200-E8F7-45A5-91BB-168DA8B90E4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74F5C5A-BCAF-410D-8D44-9F2EB448E07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42686F4-B8D5-4481-9923-A6C4BA2F96B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C7C15148-E8F3-4D0A-B36D-16824A8FBA3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A44E57BC-CC01-407B-ACC2-AE4F2B62E42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96E8EB05-145D-4F8D-BC7D-A652CC14F23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E5B70BF2-E9CB-4573-8987-A5BBFF588C0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BA87901B-2246-44D3-BEDF-24A7AE042E5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7031588E-E537-4301-8C92-46EBC8D13C0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10D61DD-6365-4F0D-9F12-5B7E4E7549C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A1164A9B-E6AD-4C77-8417-E7E8536E465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94DA6F3F-856A-4839-8D91-CA1BB8DEC07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3D2D2909-1849-4A17-8DAD-3FF516628E2A}"/>
            </a:ext>
          </a:extLst>
        </xdr:cNvPr>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505EA418-E719-4FE2-BF25-3F732C423F61}"/>
            </a:ext>
          </a:extLst>
        </xdr:cNvPr>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B820B663-D4BE-4605-9364-38DDF069ADBA}"/>
            </a:ext>
          </a:extLst>
        </xdr:cNvPr>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8789F647-3B0D-4610-A3AA-E00A8126E60D}"/>
            </a:ext>
          </a:extLst>
        </xdr:cNvPr>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3423B08B-6681-4FC4-B8E2-C82336C20738}"/>
            </a:ext>
          </a:extLst>
        </xdr:cNvPr>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29E8A3B4-2AED-458A-B95E-C054517CF17D}"/>
            </a:ext>
          </a:extLst>
        </xdr:cNvPr>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3B6378F5-9844-4022-BB15-6E77D14B32BD}"/>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98FACD48-BDAB-4879-987B-FD9D81C5EBE5}"/>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C9F218BB-E244-4850-A415-775B3176B03C}"/>
            </a:ext>
          </a:extLst>
        </xdr:cNvPr>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8D82E688-3907-4356-8553-CA5BFC182DD7}"/>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4BCA4A52-8686-43A4-B756-95D1B6A927B6}"/>
            </a:ext>
          </a:extLst>
        </xdr:cNvPr>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A8AE064-4985-4097-A3FB-655116E0476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8DFD294-52E2-4C9B-B5CD-6DB476B6730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CA3B1CC-ECE4-4F93-8E3F-03408C022F6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0307872-EBE5-47E8-8BD5-06D9500BF96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DAA5FE5-6DE3-4FDE-9846-052097D2A0E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152763</xdr:rowOff>
    </xdr:from>
    <xdr:to>
      <xdr:col>24</xdr:col>
      <xdr:colOff>114300</xdr:colOff>
      <xdr:row>106</xdr:row>
      <xdr:rowOff>82913</xdr:rowOff>
    </xdr:to>
    <xdr:sp macro="" textlink="">
      <xdr:nvSpPr>
        <xdr:cNvPr id="420" name="楕円 419">
          <a:extLst>
            <a:ext uri="{FF2B5EF4-FFF2-40B4-BE49-F238E27FC236}">
              <a16:creationId xmlns:a16="http://schemas.microsoft.com/office/drawing/2014/main" id="{25AF6BD5-3A79-4408-8E6D-E37921712667}"/>
            </a:ext>
          </a:extLst>
        </xdr:cNvPr>
        <xdr:cNvSpPr/>
      </xdr:nvSpPr>
      <xdr:spPr>
        <a:xfrm>
          <a:off x="45847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131190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B4AD32A2-C7FB-4BC2-8C67-56175E888CF5}"/>
            </a:ext>
          </a:extLst>
        </xdr:cNvPr>
        <xdr:cNvSpPr txBox="1"/>
      </xdr:nvSpPr>
      <xdr:spPr>
        <a:xfrm>
          <a:off x="4673600"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120106</xdr:rowOff>
    </xdr:from>
    <xdr:to>
      <xdr:col>20</xdr:col>
      <xdr:colOff>38100</xdr:colOff>
      <xdr:row>106</xdr:row>
      <xdr:rowOff>50256</xdr:rowOff>
    </xdr:to>
    <xdr:sp macro="" textlink="">
      <xdr:nvSpPr>
        <xdr:cNvPr id="422" name="楕円 421">
          <a:extLst>
            <a:ext uri="{FF2B5EF4-FFF2-40B4-BE49-F238E27FC236}">
              <a16:creationId xmlns:a16="http://schemas.microsoft.com/office/drawing/2014/main" id="{AEDC11AA-9014-4F7A-A4AA-8A6CEE812AF2}"/>
            </a:ext>
          </a:extLst>
        </xdr:cNvPr>
        <xdr:cNvSpPr/>
      </xdr:nvSpPr>
      <xdr:spPr>
        <a:xfrm>
          <a:off x="3746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170906</xdr:rowOff>
    </xdr:from>
    <xdr:to>
      <xdr:col>24</xdr:col>
      <xdr:colOff>63500</xdr:colOff>
      <xdr:row>106</xdr:row>
      <xdr:rowOff>32113</xdr:rowOff>
    </xdr:to>
    <xdr:cxnSp macro="">
      <xdr:nvCxnSpPr>
        <xdr:cNvPr id="423" name="直線コネクタ 422">
          <a:extLst>
            <a:ext uri="{FF2B5EF4-FFF2-40B4-BE49-F238E27FC236}">
              <a16:creationId xmlns:a16="http://schemas.microsoft.com/office/drawing/2014/main" id="{AADCBEE1-9F33-4660-B0FF-B006646EB19E}"/>
            </a:ext>
          </a:extLst>
        </xdr:cNvPr>
        <xdr:cNvCxnSpPr/>
      </xdr:nvCxnSpPr>
      <xdr:spPr>
        <a:xfrm>
          <a:off x="3797300" y="181731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93980</xdr:rowOff>
    </xdr:from>
    <xdr:to>
      <xdr:col>15</xdr:col>
      <xdr:colOff>101600</xdr:colOff>
      <xdr:row>106</xdr:row>
      <xdr:rowOff>24130</xdr:rowOff>
    </xdr:to>
    <xdr:sp macro="" textlink="">
      <xdr:nvSpPr>
        <xdr:cNvPr id="424" name="楕円 423">
          <a:extLst>
            <a:ext uri="{FF2B5EF4-FFF2-40B4-BE49-F238E27FC236}">
              <a16:creationId xmlns:a16="http://schemas.microsoft.com/office/drawing/2014/main" id="{D49BEF2D-C7AB-4727-BEB7-70D6F614AB78}"/>
            </a:ext>
          </a:extLst>
        </xdr:cNvPr>
        <xdr:cNvSpPr/>
      </xdr:nvSpPr>
      <xdr:spPr>
        <a:xfrm>
          <a:off x="2857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144780</xdr:rowOff>
    </xdr:from>
    <xdr:to>
      <xdr:col>19</xdr:col>
      <xdr:colOff>177800</xdr:colOff>
      <xdr:row>105</xdr:row>
      <xdr:rowOff>170906</xdr:rowOff>
    </xdr:to>
    <xdr:cxnSp macro="">
      <xdr:nvCxnSpPr>
        <xdr:cNvPr id="425" name="直線コネクタ 424">
          <a:extLst>
            <a:ext uri="{FF2B5EF4-FFF2-40B4-BE49-F238E27FC236}">
              <a16:creationId xmlns:a16="http://schemas.microsoft.com/office/drawing/2014/main" id="{9C1A2CD1-ADE3-44A9-8ACB-F44303B1F349}"/>
            </a:ext>
          </a:extLst>
        </xdr:cNvPr>
        <xdr:cNvCxnSpPr/>
      </xdr:nvCxnSpPr>
      <xdr:spPr>
        <a:xfrm>
          <a:off x="2908300" y="181470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62956</xdr:rowOff>
    </xdr:from>
    <xdr:to>
      <xdr:col>10</xdr:col>
      <xdr:colOff>165100</xdr:colOff>
      <xdr:row>105</xdr:row>
      <xdr:rowOff>164556</xdr:rowOff>
    </xdr:to>
    <xdr:sp macro="" textlink="">
      <xdr:nvSpPr>
        <xdr:cNvPr id="426" name="楕円 425">
          <a:extLst>
            <a:ext uri="{FF2B5EF4-FFF2-40B4-BE49-F238E27FC236}">
              <a16:creationId xmlns:a16="http://schemas.microsoft.com/office/drawing/2014/main" id="{C79979F6-EF25-488A-A06B-3CBB87E58640}"/>
            </a:ext>
          </a:extLst>
        </xdr:cNvPr>
        <xdr:cNvSpPr/>
      </xdr:nvSpPr>
      <xdr:spPr>
        <a:xfrm>
          <a:off x="1968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113756</xdr:rowOff>
    </xdr:from>
    <xdr:to>
      <xdr:col>15</xdr:col>
      <xdr:colOff>50800</xdr:colOff>
      <xdr:row>105</xdr:row>
      <xdr:rowOff>144780</xdr:rowOff>
    </xdr:to>
    <xdr:cxnSp macro="">
      <xdr:nvCxnSpPr>
        <xdr:cNvPr id="427" name="直線コネクタ 426">
          <a:extLst>
            <a:ext uri="{FF2B5EF4-FFF2-40B4-BE49-F238E27FC236}">
              <a16:creationId xmlns:a16="http://schemas.microsoft.com/office/drawing/2014/main" id="{9308D0A8-B0DC-4A73-98F6-B14FF3E86117}"/>
            </a:ext>
          </a:extLst>
        </xdr:cNvPr>
        <xdr:cNvCxnSpPr/>
      </xdr:nvCxnSpPr>
      <xdr:spPr>
        <a:xfrm>
          <a:off x="2019300" y="181160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27032</xdr:rowOff>
    </xdr:from>
    <xdr:to>
      <xdr:col>6</xdr:col>
      <xdr:colOff>38100</xdr:colOff>
      <xdr:row>105</xdr:row>
      <xdr:rowOff>128632</xdr:rowOff>
    </xdr:to>
    <xdr:sp macro="" textlink="">
      <xdr:nvSpPr>
        <xdr:cNvPr id="428" name="楕円 427">
          <a:extLst>
            <a:ext uri="{FF2B5EF4-FFF2-40B4-BE49-F238E27FC236}">
              <a16:creationId xmlns:a16="http://schemas.microsoft.com/office/drawing/2014/main" id="{33ECC22C-7468-4C5E-A073-2BAECEB25EE5}"/>
            </a:ext>
          </a:extLst>
        </xdr:cNvPr>
        <xdr:cNvSpPr/>
      </xdr:nvSpPr>
      <xdr:spPr>
        <a:xfrm>
          <a:off x="1079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77832</xdr:rowOff>
    </xdr:from>
    <xdr:to>
      <xdr:col>10</xdr:col>
      <xdr:colOff>114300</xdr:colOff>
      <xdr:row>105</xdr:row>
      <xdr:rowOff>113756</xdr:rowOff>
    </xdr:to>
    <xdr:cxnSp macro="">
      <xdr:nvCxnSpPr>
        <xdr:cNvPr id="429" name="直線コネクタ 428">
          <a:extLst>
            <a:ext uri="{FF2B5EF4-FFF2-40B4-BE49-F238E27FC236}">
              <a16:creationId xmlns:a16="http://schemas.microsoft.com/office/drawing/2014/main" id="{EAF7C920-5309-46DA-BAD7-0924F410022E}"/>
            </a:ext>
          </a:extLst>
        </xdr:cNvPr>
        <xdr:cNvCxnSpPr/>
      </xdr:nvCxnSpPr>
      <xdr:spPr>
        <a:xfrm>
          <a:off x="1130300" y="180800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7F6EF8A8-A3D2-4769-87F0-72C50795FB2B}"/>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a:extLst>
            <a:ext uri="{FF2B5EF4-FFF2-40B4-BE49-F238E27FC236}">
              <a16:creationId xmlns:a16="http://schemas.microsoft.com/office/drawing/2014/main" id="{6C4E6CCF-DBE5-4BCB-A3C7-421A3E152BE6}"/>
            </a:ext>
          </a:extLst>
        </xdr:cNvPr>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a:extLst>
            <a:ext uri="{FF2B5EF4-FFF2-40B4-BE49-F238E27FC236}">
              <a16:creationId xmlns:a16="http://schemas.microsoft.com/office/drawing/2014/main" id="{A0FACDC4-12A6-4A31-8643-EF38389B66F2}"/>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433" name="n_4aveValue【市民会館】&#10;有形固定資産減価償却率">
          <a:extLst>
            <a:ext uri="{FF2B5EF4-FFF2-40B4-BE49-F238E27FC236}">
              <a16:creationId xmlns:a16="http://schemas.microsoft.com/office/drawing/2014/main" id="{0B6322A9-B6BA-44EF-8EEF-66E4BE6D5D94}"/>
            </a:ext>
          </a:extLst>
        </xdr:cNvPr>
        <xdr:cNvSpPr txBox="1"/>
      </xdr:nvSpPr>
      <xdr:spPr>
        <a:xfrm>
          <a:off x="927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41383</xdr:rowOff>
    </xdr:from>
    <xdr:ext cx="405111" cy="259045"/>
    <xdr:sp macro="" textlink="">
      <xdr:nvSpPr>
        <xdr:cNvPr id="434" name="n_1mainValue【市民会館】&#10;有形固定資産減価償却率">
          <a:extLst>
            <a:ext uri="{FF2B5EF4-FFF2-40B4-BE49-F238E27FC236}">
              <a16:creationId xmlns:a16="http://schemas.microsoft.com/office/drawing/2014/main" id="{6A04688A-025C-42C3-9E36-AB12E978F851}"/>
            </a:ext>
          </a:extLst>
        </xdr:cNvPr>
        <xdr:cNvSpPr txBox="1"/>
      </xdr:nvSpPr>
      <xdr:spPr>
        <a:xfrm>
          <a:off x="35820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15257</xdr:rowOff>
    </xdr:from>
    <xdr:ext cx="405111" cy="259045"/>
    <xdr:sp macro="" textlink="">
      <xdr:nvSpPr>
        <xdr:cNvPr id="435" name="n_2mainValue【市民会館】&#10;有形固定資産減価償却率">
          <a:extLst>
            <a:ext uri="{FF2B5EF4-FFF2-40B4-BE49-F238E27FC236}">
              <a16:creationId xmlns:a16="http://schemas.microsoft.com/office/drawing/2014/main" id="{4E1F72AB-5722-4114-A69D-46690FDC17F8}"/>
            </a:ext>
          </a:extLst>
        </xdr:cNvPr>
        <xdr:cNvSpPr txBox="1"/>
      </xdr:nvSpPr>
      <xdr:spPr>
        <a:xfrm>
          <a:off x="2705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155683</xdr:rowOff>
    </xdr:from>
    <xdr:ext cx="405111" cy="259045"/>
    <xdr:sp macro="" textlink="">
      <xdr:nvSpPr>
        <xdr:cNvPr id="436" name="n_3mainValue【市民会館】&#10;有形固定資産減価償却率">
          <a:extLst>
            <a:ext uri="{FF2B5EF4-FFF2-40B4-BE49-F238E27FC236}">
              <a16:creationId xmlns:a16="http://schemas.microsoft.com/office/drawing/2014/main" id="{2E6D9C92-0494-477A-A2F2-30142A83732A}"/>
            </a:ext>
          </a:extLst>
        </xdr:cNvPr>
        <xdr:cNvSpPr txBox="1"/>
      </xdr:nvSpPr>
      <xdr:spPr>
        <a:xfrm>
          <a:off x="1816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119759</xdr:rowOff>
    </xdr:from>
    <xdr:ext cx="405111" cy="259045"/>
    <xdr:sp macro="" textlink="">
      <xdr:nvSpPr>
        <xdr:cNvPr id="437" name="n_4mainValue【市民会館】&#10;有形固定資産減価償却率">
          <a:extLst>
            <a:ext uri="{FF2B5EF4-FFF2-40B4-BE49-F238E27FC236}">
              <a16:creationId xmlns:a16="http://schemas.microsoft.com/office/drawing/2014/main" id="{5BE5554C-4F77-4F73-8D3E-F91FED1836DC}"/>
            </a:ext>
          </a:extLst>
        </xdr:cNvPr>
        <xdr:cNvSpPr txBox="1"/>
      </xdr:nvSpPr>
      <xdr:spPr>
        <a:xfrm>
          <a:off x="927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B9473372-8750-443B-A2B5-7C8922D477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BA81232-D856-4DC2-BA17-C57C54B9534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66FEBEBF-9A99-44BD-870E-C0A305A2294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E2A6DBCF-A746-4421-AAF7-1C070405D1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C6015C3B-2955-45FA-9E02-2BA23AD182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6E21E02B-225C-494F-B086-52C4CDD969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95427F4D-EA90-4985-BEE8-1CF4C3A5EA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39297F-29FA-4AE7-ACBB-BD340789A7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FE94620-9812-4EAF-96AF-2B9019D55B8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F481CCD0-5348-4641-8608-2AA87174DFC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660C335-CC3D-407C-9119-A7F4FE264B9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2505130C-DA14-4CC6-BEDB-2BB3F05FE86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85513D28-3186-41DB-9D8B-69C3185C7DE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165E3E8F-92F7-4A68-9C2E-727E19D1522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FD74CE3-B6B1-44B7-BF99-52B2900177C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1C39742A-D49E-48C3-B29C-06C08B68148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28F2E98E-0E57-46EC-9338-D133524EA48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567A03A3-84A4-4FC3-8C77-4CCB4661AF8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F9C2352F-699E-407C-A7C6-87D53FFCAC3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AD049E80-C3C6-44AF-A6A3-D4554AC65F1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F6C56873-1F55-4F38-8CF5-5FA5D52031E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7193AA6D-0801-4DC5-91F4-1F436B8D2D2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F57DD4AF-F275-4CC6-9629-1A282B7F95D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C0BFD223-8BBF-4103-9E06-CB9CBCC3D653}"/>
            </a:ext>
          </a:extLst>
        </xdr:cNvPr>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E618573D-3CA0-43C8-B142-85B0FC80B5B2}"/>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F0C77392-3055-49CA-9CC2-929307D0C5CB}"/>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A616B089-3F4B-4273-8E43-8F6111C24D44}"/>
            </a:ext>
          </a:extLst>
        </xdr:cNvPr>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EA2019A7-E104-4ED7-8334-8979F0AFD3F7}"/>
            </a:ext>
          </a:extLst>
        </xdr:cNvPr>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a:extLst>
            <a:ext uri="{FF2B5EF4-FFF2-40B4-BE49-F238E27FC236}">
              <a16:creationId xmlns:a16="http://schemas.microsoft.com/office/drawing/2014/main" id="{5BB54A39-3A65-4D70-A774-A79FFF0B7DCF}"/>
            </a:ext>
          </a:extLst>
        </xdr:cNvPr>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B8F2C7BA-4285-42D6-AF2B-DAE2DC53CEA5}"/>
            </a:ext>
          </a:extLst>
        </xdr:cNvPr>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B0BF3C83-0E38-48D8-9D21-83693BB77D26}"/>
            </a:ext>
          </a:extLst>
        </xdr:cNvPr>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4836359B-D498-455A-ABA2-8EB3BC8AF2DF}"/>
            </a:ext>
          </a:extLst>
        </xdr:cNvPr>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348B4553-9D3A-4BB3-9D20-9E558C439F3D}"/>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FAFE9B29-E529-4335-91D4-20BDFB61EC3E}"/>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F435ACA-EE88-493C-825B-F15252A8A44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C478F46-71CC-4CC7-8FE1-D8A02E2E412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7366F03-ADEF-40C8-9482-653616A144E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F35723C-CF9E-4F0F-A335-177F6787D6E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6D6AB8D-7FC1-492C-939C-92C7D0396CE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154939</xdr:rowOff>
    </xdr:from>
    <xdr:to>
      <xdr:col>55</xdr:col>
      <xdr:colOff>50800</xdr:colOff>
      <xdr:row>101</xdr:row>
      <xdr:rowOff>85089</xdr:rowOff>
    </xdr:to>
    <xdr:sp macro="" textlink="">
      <xdr:nvSpPr>
        <xdr:cNvPr id="477" name="楕円 476">
          <a:extLst>
            <a:ext uri="{FF2B5EF4-FFF2-40B4-BE49-F238E27FC236}">
              <a16:creationId xmlns:a16="http://schemas.microsoft.com/office/drawing/2014/main" id="{8AF5C4A8-3FC5-4B89-9560-B3CC32F9F5A1}"/>
            </a:ext>
          </a:extLst>
        </xdr:cNvPr>
        <xdr:cNvSpPr/>
      </xdr:nvSpPr>
      <xdr:spPr>
        <a:xfrm>
          <a:off x="10426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107966</xdr:rowOff>
    </xdr:from>
    <xdr:ext cx="469744" cy="259045"/>
    <xdr:sp macro="" textlink="">
      <xdr:nvSpPr>
        <xdr:cNvPr id="478" name="【市民会館】&#10;一人当たり面積該当値テキスト">
          <a:extLst>
            <a:ext uri="{FF2B5EF4-FFF2-40B4-BE49-F238E27FC236}">
              <a16:creationId xmlns:a16="http://schemas.microsoft.com/office/drawing/2014/main" id="{A9F8C5A6-82FD-4D39-957E-6E7D7E7069CD}"/>
            </a:ext>
          </a:extLst>
        </xdr:cNvPr>
        <xdr:cNvSpPr txBox="1"/>
      </xdr:nvSpPr>
      <xdr:spPr>
        <a:xfrm>
          <a:off x="10515600" y="172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6350</xdr:rowOff>
    </xdr:from>
    <xdr:to>
      <xdr:col>50</xdr:col>
      <xdr:colOff>165100</xdr:colOff>
      <xdr:row>101</xdr:row>
      <xdr:rowOff>107950</xdr:rowOff>
    </xdr:to>
    <xdr:sp macro="" textlink="">
      <xdr:nvSpPr>
        <xdr:cNvPr id="479" name="楕円 478">
          <a:extLst>
            <a:ext uri="{FF2B5EF4-FFF2-40B4-BE49-F238E27FC236}">
              <a16:creationId xmlns:a16="http://schemas.microsoft.com/office/drawing/2014/main" id="{BBAC8F53-9D2A-4724-83DD-6472F28E62ED}"/>
            </a:ext>
          </a:extLst>
        </xdr:cNvPr>
        <xdr:cNvSpPr/>
      </xdr:nvSpPr>
      <xdr:spPr>
        <a:xfrm>
          <a:off x="9588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34289</xdr:rowOff>
    </xdr:from>
    <xdr:to>
      <xdr:col>55</xdr:col>
      <xdr:colOff>0</xdr:colOff>
      <xdr:row>101</xdr:row>
      <xdr:rowOff>57150</xdr:rowOff>
    </xdr:to>
    <xdr:cxnSp macro="">
      <xdr:nvCxnSpPr>
        <xdr:cNvPr id="480" name="直線コネクタ 479">
          <a:extLst>
            <a:ext uri="{FF2B5EF4-FFF2-40B4-BE49-F238E27FC236}">
              <a16:creationId xmlns:a16="http://schemas.microsoft.com/office/drawing/2014/main" id="{3271FC6A-0984-43D5-BFCD-C11DE5FBF7A4}"/>
            </a:ext>
          </a:extLst>
        </xdr:cNvPr>
        <xdr:cNvCxnSpPr/>
      </xdr:nvCxnSpPr>
      <xdr:spPr>
        <a:xfrm flipV="1">
          <a:off x="9639300" y="173507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29211</xdr:rowOff>
    </xdr:from>
    <xdr:to>
      <xdr:col>46</xdr:col>
      <xdr:colOff>38100</xdr:colOff>
      <xdr:row>101</xdr:row>
      <xdr:rowOff>130811</xdr:rowOff>
    </xdr:to>
    <xdr:sp macro="" textlink="">
      <xdr:nvSpPr>
        <xdr:cNvPr id="481" name="楕円 480">
          <a:extLst>
            <a:ext uri="{FF2B5EF4-FFF2-40B4-BE49-F238E27FC236}">
              <a16:creationId xmlns:a16="http://schemas.microsoft.com/office/drawing/2014/main" id="{F29195B6-A650-42D9-81E4-507D85BF6FDA}"/>
            </a:ext>
          </a:extLst>
        </xdr:cNvPr>
        <xdr:cNvSpPr/>
      </xdr:nvSpPr>
      <xdr:spPr>
        <a:xfrm>
          <a:off x="8699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57150</xdr:rowOff>
    </xdr:from>
    <xdr:to>
      <xdr:col>50</xdr:col>
      <xdr:colOff>114300</xdr:colOff>
      <xdr:row>101</xdr:row>
      <xdr:rowOff>80011</xdr:rowOff>
    </xdr:to>
    <xdr:cxnSp macro="">
      <xdr:nvCxnSpPr>
        <xdr:cNvPr id="482" name="直線コネクタ 481">
          <a:extLst>
            <a:ext uri="{FF2B5EF4-FFF2-40B4-BE49-F238E27FC236}">
              <a16:creationId xmlns:a16="http://schemas.microsoft.com/office/drawing/2014/main" id="{F72DCD66-D033-41B8-9B81-62F6CF72CA29}"/>
            </a:ext>
          </a:extLst>
        </xdr:cNvPr>
        <xdr:cNvCxnSpPr/>
      </xdr:nvCxnSpPr>
      <xdr:spPr>
        <a:xfrm flipV="1">
          <a:off x="8750300" y="17373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44450</xdr:rowOff>
    </xdr:from>
    <xdr:to>
      <xdr:col>41</xdr:col>
      <xdr:colOff>101600</xdr:colOff>
      <xdr:row>101</xdr:row>
      <xdr:rowOff>146050</xdr:rowOff>
    </xdr:to>
    <xdr:sp macro="" textlink="">
      <xdr:nvSpPr>
        <xdr:cNvPr id="483" name="楕円 482">
          <a:extLst>
            <a:ext uri="{FF2B5EF4-FFF2-40B4-BE49-F238E27FC236}">
              <a16:creationId xmlns:a16="http://schemas.microsoft.com/office/drawing/2014/main" id="{33974E17-EA0B-471D-9B62-E0FAE50BC542}"/>
            </a:ext>
          </a:extLst>
        </xdr:cNvPr>
        <xdr:cNvSpPr/>
      </xdr:nvSpPr>
      <xdr:spPr>
        <a:xfrm>
          <a:off x="7810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80011</xdr:rowOff>
    </xdr:from>
    <xdr:to>
      <xdr:col>45</xdr:col>
      <xdr:colOff>177800</xdr:colOff>
      <xdr:row>101</xdr:row>
      <xdr:rowOff>95250</xdr:rowOff>
    </xdr:to>
    <xdr:cxnSp macro="">
      <xdr:nvCxnSpPr>
        <xdr:cNvPr id="484" name="直線コネクタ 483">
          <a:extLst>
            <a:ext uri="{FF2B5EF4-FFF2-40B4-BE49-F238E27FC236}">
              <a16:creationId xmlns:a16="http://schemas.microsoft.com/office/drawing/2014/main" id="{B297D732-D353-43BB-BFA5-A8D3B29BC59B}"/>
            </a:ext>
          </a:extLst>
        </xdr:cNvPr>
        <xdr:cNvCxnSpPr/>
      </xdr:nvCxnSpPr>
      <xdr:spPr>
        <a:xfrm flipV="1">
          <a:off x="7861300" y="17396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59689</xdr:rowOff>
    </xdr:from>
    <xdr:to>
      <xdr:col>36</xdr:col>
      <xdr:colOff>165100</xdr:colOff>
      <xdr:row>101</xdr:row>
      <xdr:rowOff>161289</xdr:rowOff>
    </xdr:to>
    <xdr:sp macro="" textlink="">
      <xdr:nvSpPr>
        <xdr:cNvPr id="485" name="楕円 484">
          <a:extLst>
            <a:ext uri="{FF2B5EF4-FFF2-40B4-BE49-F238E27FC236}">
              <a16:creationId xmlns:a16="http://schemas.microsoft.com/office/drawing/2014/main" id="{A8EBFB02-0E01-4C57-A0B8-CEA70CCD457E}"/>
            </a:ext>
          </a:extLst>
        </xdr:cNvPr>
        <xdr:cNvSpPr/>
      </xdr:nvSpPr>
      <xdr:spPr>
        <a:xfrm>
          <a:off x="692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95250</xdr:rowOff>
    </xdr:from>
    <xdr:to>
      <xdr:col>41</xdr:col>
      <xdr:colOff>50800</xdr:colOff>
      <xdr:row>101</xdr:row>
      <xdr:rowOff>110489</xdr:rowOff>
    </xdr:to>
    <xdr:cxnSp macro="">
      <xdr:nvCxnSpPr>
        <xdr:cNvPr id="486" name="直線コネクタ 485">
          <a:extLst>
            <a:ext uri="{FF2B5EF4-FFF2-40B4-BE49-F238E27FC236}">
              <a16:creationId xmlns:a16="http://schemas.microsoft.com/office/drawing/2014/main" id="{6E3C023E-E6C0-4C1D-8B7B-AF016E17EBA6}"/>
            </a:ext>
          </a:extLst>
        </xdr:cNvPr>
        <xdr:cNvCxnSpPr/>
      </xdr:nvCxnSpPr>
      <xdr:spPr>
        <a:xfrm flipV="1">
          <a:off x="6972300" y="17411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a:extLst>
            <a:ext uri="{FF2B5EF4-FFF2-40B4-BE49-F238E27FC236}">
              <a16:creationId xmlns:a16="http://schemas.microsoft.com/office/drawing/2014/main" id="{1B7250F0-BF5E-438C-9282-5CAC60BF40C7}"/>
            </a:ext>
          </a:extLst>
        </xdr:cNvPr>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a:extLst>
            <a:ext uri="{FF2B5EF4-FFF2-40B4-BE49-F238E27FC236}">
              <a16:creationId xmlns:a16="http://schemas.microsoft.com/office/drawing/2014/main" id="{21DE12AD-5D58-4000-8411-0CB54385552D}"/>
            </a:ext>
          </a:extLst>
        </xdr:cNvPr>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a:extLst>
            <a:ext uri="{FF2B5EF4-FFF2-40B4-BE49-F238E27FC236}">
              <a16:creationId xmlns:a16="http://schemas.microsoft.com/office/drawing/2014/main" id="{34ED055A-0AA5-4AE1-B533-630A657D8F55}"/>
            </a:ext>
          </a:extLst>
        </xdr:cNvPr>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a:extLst>
            <a:ext uri="{FF2B5EF4-FFF2-40B4-BE49-F238E27FC236}">
              <a16:creationId xmlns:a16="http://schemas.microsoft.com/office/drawing/2014/main" id="{F1D853E3-CB42-4DE6-B008-E1304FCCF151}"/>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124477</xdr:rowOff>
    </xdr:from>
    <xdr:ext cx="469744" cy="259045"/>
    <xdr:sp macro="" textlink="">
      <xdr:nvSpPr>
        <xdr:cNvPr id="491" name="n_1mainValue【市民会館】&#10;一人当たり面積">
          <a:extLst>
            <a:ext uri="{FF2B5EF4-FFF2-40B4-BE49-F238E27FC236}">
              <a16:creationId xmlns:a16="http://schemas.microsoft.com/office/drawing/2014/main" id="{18E929EB-D016-42B3-8795-A04F73CA3F27}"/>
            </a:ext>
          </a:extLst>
        </xdr:cNvPr>
        <xdr:cNvSpPr txBox="1"/>
      </xdr:nvSpPr>
      <xdr:spPr>
        <a:xfrm>
          <a:off x="93917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147338</xdr:rowOff>
    </xdr:from>
    <xdr:ext cx="469744" cy="259045"/>
    <xdr:sp macro="" textlink="">
      <xdr:nvSpPr>
        <xdr:cNvPr id="492" name="n_2mainValue【市民会館】&#10;一人当たり面積">
          <a:extLst>
            <a:ext uri="{FF2B5EF4-FFF2-40B4-BE49-F238E27FC236}">
              <a16:creationId xmlns:a16="http://schemas.microsoft.com/office/drawing/2014/main" id="{DF4FA4F0-F33F-47B9-AB7A-5302DFFD6A85}"/>
            </a:ext>
          </a:extLst>
        </xdr:cNvPr>
        <xdr:cNvSpPr txBox="1"/>
      </xdr:nvSpPr>
      <xdr:spPr>
        <a:xfrm>
          <a:off x="8515427"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162577</xdr:rowOff>
    </xdr:from>
    <xdr:ext cx="469744" cy="259045"/>
    <xdr:sp macro="" textlink="">
      <xdr:nvSpPr>
        <xdr:cNvPr id="493" name="n_3mainValue【市民会館】&#10;一人当たり面積">
          <a:extLst>
            <a:ext uri="{FF2B5EF4-FFF2-40B4-BE49-F238E27FC236}">
              <a16:creationId xmlns:a16="http://schemas.microsoft.com/office/drawing/2014/main" id="{161DB032-A5D8-4EFE-9F04-A9284FDE6701}"/>
            </a:ext>
          </a:extLst>
        </xdr:cNvPr>
        <xdr:cNvSpPr txBox="1"/>
      </xdr:nvSpPr>
      <xdr:spPr>
        <a:xfrm>
          <a:off x="76264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6366</xdr:rowOff>
    </xdr:from>
    <xdr:ext cx="469744" cy="259045"/>
    <xdr:sp macro="" textlink="">
      <xdr:nvSpPr>
        <xdr:cNvPr id="494" name="n_4mainValue【市民会館】&#10;一人当たり面積">
          <a:extLst>
            <a:ext uri="{FF2B5EF4-FFF2-40B4-BE49-F238E27FC236}">
              <a16:creationId xmlns:a16="http://schemas.microsoft.com/office/drawing/2014/main" id="{6489C709-41C1-4E4F-8C9A-E5B7B6A63E3E}"/>
            </a:ext>
          </a:extLst>
        </xdr:cNvPr>
        <xdr:cNvSpPr txBox="1"/>
      </xdr:nvSpPr>
      <xdr:spPr>
        <a:xfrm>
          <a:off x="6737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5EB9745-877B-4AF5-B52E-36CF56B799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2C0AD6A-B735-4943-8BC1-6B94268F08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6384CF3F-4431-4F6F-9685-D17B07698E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5BCBFF55-0DDA-47B5-8BCB-FD7CAA69A8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92CEB80-F44A-4B1B-AFE1-12FB166035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FA1252DA-D51F-42FC-A934-B65113A7E2F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8A70BF19-3AB6-4346-98E5-4D77B3F4F98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71BECC7-D002-4A1B-B5EE-875FCA3068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94469E44-F78B-47D1-837F-42A7BF2DA9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5E6E87E7-B2FA-4555-9F12-2B7691605E7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8DEA23C9-9881-4108-A4AD-D5C829976D5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B6A4571A-2E20-4EB5-AFF8-9BB1499BD28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1437ACAD-165B-47F1-9DDF-5969D734D33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6DE08CAE-6477-4EFC-B9E0-FBCE10EA9B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3F89CE38-A9C6-4492-AEA1-E798B28095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B419B346-8973-4491-ABD2-82C65642D45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997DCDE4-5DF0-4160-997E-15E07266A42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777448B5-42FA-41E9-A08D-EA2937D5DC9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1B4D737-8D1B-4200-A2AB-C441CCAF51E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650993A1-20F2-4D4C-9003-E83A0496C5A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41947767-EDC2-4429-821B-256C068F37F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B31BD00C-5A1A-495A-A1AC-DE5BE6FFC7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112F071A-E9C0-4063-AD81-D049FBC711E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39C66B93-372D-45F6-AEEA-FA1ED30C7B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5D0E0C6C-5BD6-49FE-9DE8-B23A2CF468D7}"/>
            </a:ext>
          </a:extLst>
        </xdr:cNvPr>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5FDF019A-2789-4261-87B8-76DA80BEF92E}"/>
            </a:ext>
          </a:extLst>
        </xdr:cNvPr>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B5FC7E24-5A10-44AA-BDA6-E98C296762E1}"/>
            </a:ext>
          </a:extLst>
        </xdr:cNvPr>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23EA5515-B739-41CC-AEFC-5E948F387C45}"/>
            </a:ext>
          </a:extLst>
        </xdr:cNvPr>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C6FF570B-F063-4EB4-9A78-39FFA293BC41}"/>
            </a:ext>
          </a:extLst>
        </xdr:cNvPr>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A7BCC51D-FDAB-4EDB-AFAB-426F1148F6C2}"/>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C2AD8721-7101-4296-ABEA-0765D63ED526}"/>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E5823F3A-8B1C-4298-AB8D-90ED70D96436}"/>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B736ABED-7933-4CED-BDFF-B6ED53A57718}"/>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2997CBED-5FD1-4EA8-B254-6B6EBF41D710}"/>
            </a:ext>
          </a:extLst>
        </xdr:cNvPr>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394B8E6E-6001-4E58-94A4-044EF7868398}"/>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DE6402E-F651-4888-9430-2665EFCC2A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F532DB2-6ECA-47E2-8EC3-291A5A43E2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FA11D9A-801C-40E6-9027-E1227863E71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C2F5993-6D5C-497F-8F58-351E090078B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1E24CC8-32B4-4A2E-8543-9168DA933DE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35" name="楕円 534">
          <a:extLst>
            <a:ext uri="{FF2B5EF4-FFF2-40B4-BE49-F238E27FC236}">
              <a16:creationId xmlns:a16="http://schemas.microsoft.com/office/drawing/2014/main" id="{B5EE2E20-F8F3-4677-9303-916272AD114A}"/>
            </a:ext>
          </a:extLst>
        </xdr:cNvPr>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7E82D574-C217-4006-A267-435F5DBE5648}"/>
            </a:ext>
          </a:extLst>
        </xdr:cNvPr>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537" name="楕円 536">
          <a:extLst>
            <a:ext uri="{FF2B5EF4-FFF2-40B4-BE49-F238E27FC236}">
              <a16:creationId xmlns:a16="http://schemas.microsoft.com/office/drawing/2014/main" id="{208D3EA4-2916-405A-B44D-72E7DDD9B2A5}"/>
            </a:ext>
          </a:extLst>
        </xdr:cNvPr>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123825</xdr:rowOff>
    </xdr:to>
    <xdr:cxnSp macro="">
      <xdr:nvCxnSpPr>
        <xdr:cNvPr id="538" name="直線コネクタ 537">
          <a:extLst>
            <a:ext uri="{FF2B5EF4-FFF2-40B4-BE49-F238E27FC236}">
              <a16:creationId xmlns:a16="http://schemas.microsoft.com/office/drawing/2014/main" id="{D8E58918-65DC-4E0D-9843-6F3C0E177583}"/>
            </a:ext>
          </a:extLst>
        </xdr:cNvPr>
        <xdr:cNvCxnSpPr/>
      </xdr:nvCxnSpPr>
      <xdr:spPr>
        <a:xfrm flipV="1">
          <a:off x="15481300" y="66027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539" name="楕円 538">
          <a:extLst>
            <a:ext uri="{FF2B5EF4-FFF2-40B4-BE49-F238E27FC236}">
              <a16:creationId xmlns:a16="http://schemas.microsoft.com/office/drawing/2014/main" id="{3BE5DE54-E47F-4988-9879-86D13EEE1CBE}"/>
            </a:ext>
          </a:extLst>
        </xdr:cNvPr>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38</xdr:row>
      <xdr:rowOff>123825</xdr:rowOff>
    </xdr:to>
    <xdr:cxnSp macro="">
      <xdr:nvCxnSpPr>
        <xdr:cNvPr id="540" name="直線コネクタ 539">
          <a:extLst>
            <a:ext uri="{FF2B5EF4-FFF2-40B4-BE49-F238E27FC236}">
              <a16:creationId xmlns:a16="http://schemas.microsoft.com/office/drawing/2014/main" id="{75A9D14D-EBDA-4BAA-90F9-BD10E9A2288F}"/>
            </a:ext>
          </a:extLst>
        </xdr:cNvPr>
        <xdr:cNvCxnSpPr/>
      </xdr:nvCxnSpPr>
      <xdr:spPr>
        <a:xfrm>
          <a:off x="14592300" y="65246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541" name="楕円 540">
          <a:extLst>
            <a:ext uri="{FF2B5EF4-FFF2-40B4-BE49-F238E27FC236}">
              <a16:creationId xmlns:a16="http://schemas.microsoft.com/office/drawing/2014/main" id="{A9A380E2-DE47-4C03-9949-5D75B4A0431C}"/>
            </a:ext>
          </a:extLst>
        </xdr:cNvPr>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131445</xdr:rowOff>
    </xdr:from>
    <xdr:to>
      <xdr:col>76</xdr:col>
      <xdr:colOff>114300</xdr:colOff>
      <xdr:row>38</xdr:row>
      <xdr:rowOff>9525</xdr:rowOff>
    </xdr:to>
    <xdr:cxnSp macro="">
      <xdr:nvCxnSpPr>
        <xdr:cNvPr id="542" name="直線コネクタ 541">
          <a:extLst>
            <a:ext uri="{FF2B5EF4-FFF2-40B4-BE49-F238E27FC236}">
              <a16:creationId xmlns:a16="http://schemas.microsoft.com/office/drawing/2014/main" id="{3C4310EA-F924-418C-9E2C-AE886E149645}"/>
            </a:ext>
          </a:extLst>
        </xdr:cNvPr>
        <xdr:cNvCxnSpPr/>
      </xdr:nvCxnSpPr>
      <xdr:spPr>
        <a:xfrm>
          <a:off x="13703300" y="64750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90170</xdr:rowOff>
    </xdr:from>
    <xdr:to>
      <xdr:col>67</xdr:col>
      <xdr:colOff>101600</xdr:colOff>
      <xdr:row>38</xdr:row>
      <xdr:rowOff>20320</xdr:rowOff>
    </xdr:to>
    <xdr:sp macro="" textlink="">
      <xdr:nvSpPr>
        <xdr:cNvPr id="543" name="楕円 542">
          <a:extLst>
            <a:ext uri="{FF2B5EF4-FFF2-40B4-BE49-F238E27FC236}">
              <a16:creationId xmlns:a16="http://schemas.microsoft.com/office/drawing/2014/main" id="{78E8E9FC-79D3-4509-A100-70D538805B3A}"/>
            </a:ext>
          </a:extLst>
        </xdr:cNvPr>
        <xdr:cNvSpPr/>
      </xdr:nvSpPr>
      <xdr:spPr>
        <a:xfrm>
          <a:off x="1276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131445</xdr:rowOff>
    </xdr:from>
    <xdr:to>
      <xdr:col>71</xdr:col>
      <xdr:colOff>177800</xdr:colOff>
      <xdr:row>37</xdr:row>
      <xdr:rowOff>140970</xdr:rowOff>
    </xdr:to>
    <xdr:cxnSp macro="">
      <xdr:nvCxnSpPr>
        <xdr:cNvPr id="544" name="直線コネクタ 543">
          <a:extLst>
            <a:ext uri="{FF2B5EF4-FFF2-40B4-BE49-F238E27FC236}">
              <a16:creationId xmlns:a16="http://schemas.microsoft.com/office/drawing/2014/main" id="{66549840-49E2-47A0-82AE-60BE4A370872}"/>
            </a:ext>
          </a:extLst>
        </xdr:cNvPr>
        <xdr:cNvCxnSpPr/>
      </xdr:nvCxnSpPr>
      <xdr:spPr>
        <a:xfrm flipV="1">
          <a:off x="12814300" y="64750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EF05E45C-13C7-4238-A44D-CC8FD418C2DC}"/>
            </a:ext>
          </a:extLst>
        </xdr:cNvPr>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FC101B06-B887-4D8F-8652-DD0CBAE33C18}"/>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4C83CEC5-1E8B-48FC-94AF-BF8B94D29EE1}"/>
            </a:ext>
          </a:extLst>
        </xdr:cNvPr>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9893AE3D-978C-416B-AB59-808C46373797}"/>
            </a:ext>
          </a:extLst>
        </xdr:cNvPr>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24B0365C-E72F-4954-9ECF-4829F9F85FCC}"/>
            </a:ext>
          </a:extLst>
        </xdr:cNvPr>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76852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40FAE49F-59FA-4B7D-B196-19DAB754DE5C}"/>
            </a:ext>
          </a:extLst>
        </xdr:cNvPr>
        <xdr:cNvSpPr txBox="1"/>
      </xdr:nvSpPr>
      <xdr:spPr>
        <a:xfrm>
          <a:off x="14389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D626D0BA-4B54-4D51-8BFF-EF10CEBE513C}"/>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36847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F4A05BAA-9409-4305-881D-C3865770CD15}"/>
            </a:ext>
          </a:extLst>
        </xdr:cNvPr>
        <xdr:cNvSpPr txBox="1"/>
      </xdr:nvSpPr>
      <xdr:spPr>
        <a:xfrm>
          <a:off x="12611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7BB916EF-FDD0-4B44-BE7F-558735FC26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C48A9663-A96C-4489-BFC6-4740C35EA4F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5AA01D6F-7C1B-4E5F-9F69-574414EC0D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A9D06E22-B8C9-4438-AF48-8B8D38706D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2E7DAA9F-1FF7-4049-A9A4-D60274C47B2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DDE337FC-AF18-4CE8-BBE0-7807D89EEF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B613E9E-6B38-451B-A853-E890496A05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5E01DD01-BCEE-4514-B8E5-FBDD903FCF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D43D64D5-8489-4695-9216-16D8EB453B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1BB2978E-EB31-4792-B714-CD743AA2FB6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6644F0CD-93FD-4373-B898-E1AA4A66DFC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9EA7C90A-6DF7-4A53-BFBB-88229DB2014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B54ADBB8-E6FF-4D72-ACE2-0A49EE25DD1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15217D3A-9240-4DC6-9975-58CB699D0B87}"/>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33CDD27D-7D73-4DE1-8F48-C4D6CDFB1A1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CF0834F4-BFC6-4096-8C97-B51087439C4D}"/>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B22B53AE-E2AC-452D-9008-686E266214A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64914174-F719-477F-B3C5-1BEF12F10582}"/>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DED588EA-CDAD-400E-B99C-147A00D6D4A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85344FA5-C6A2-406F-AEEC-646DEA0166AF}"/>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705E9EEC-CB3F-44D3-A109-91DA1C79ED4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C9257EEE-C62C-45E2-A85B-C88C284D5256}"/>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F038755D-D5BD-4802-8B95-935B501ED1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FF1B8364-8733-4F51-9336-D02105E9BB6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EA243D0E-F3DD-466A-BC17-54C1700EA87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BA4D089B-7D37-4F9B-B766-D56A5E2999EE}"/>
            </a:ext>
          </a:extLst>
        </xdr:cNvPr>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1073148F-C859-4230-AD7B-0F3E95D8DA77}"/>
            </a:ext>
          </a:extLst>
        </xdr:cNvPr>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8E516806-81A4-41DF-9167-9F0B12943001}"/>
            </a:ext>
          </a:extLst>
        </xdr:cNvPr>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BC48CFD0-FD22-4B71-BE46-989EF9F9B472}"/>
            </a:ext>
          </a:extLst>
        </xdr:cNvPr>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E23FFFF2-ACCB-4AF0-A56B-877B231D2ED2}"/>
            </a:ext>
          </a:extLst>
        </xdr:cNvPr>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2FE7EBA4-7150-4265-8BD6-30035D0932AE}"/>
            </a:ext>
          </a:extLst>
        </xdr:cNvPr>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2E8F7982-A78A-409C-9128-C9C68484644C}"/>
            </a:ext>
          </a:extLst>
        </xdr:cNvPr>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FA901415-91B8-4DBE-8946-65549F9982E7}"/>
            </a:ext>
          </a:extLst>
        </xdr:cNvPr>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3E7D1395-B882-4215-AF63-CDD0EDD6F3EA}"/>
            </a:ext>
          </a:extLst>
        </xdr:cNvPr>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4DF7F461-6AC1-49CA-A645-5D02D9C0F38C}"/>
            </a:ext>
          </a:extLst>
        </xdr:cNvPr>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C4023941-848D-4DBB-8846-D37D9F86ACED}"/>
            </a:ext>
          </a:extLst>
        </xdr:cNvPr>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20A5A57-75BF-43F8-B9F7-61B7AC7D55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35CAA3C-7137-449A-93C9-143274C2E8E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8D133EA0-AC93-4C73-BEB6-E4829A761A4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50A3FE4C-0F99-4406-AABD-2FDAE522DD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9C734877-398D-494E-9F64-3936E8F3C7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68976</xdr:rowOff>
    </xdr:from>
    <xdr:to>
      <xdr:col>116</xdr:col>
      <xdr:colOff>114300</xdr:colOff>
      <xdr:row>41</xdr:row>
      <xdr:rowOff>170576</xdr:rowOff>
    </xdr:to>
    <xdr:sp macro="" textlink="">
      <xdr:nvSpPr>
        <xdr:cNvPr id="594" name="楕円 593">
          <a:extLst>
            <a:ext uri="{FF2B5EF4-FFF2-40B4-BE49-F238E27FC236}">
              <a16:creationId xmlns:a16="http://schemas.microsoft.com/office/drawing/2014/main" id="{8A1AF5D6-2C8B-454B-B6C6-3E4DB1A187A6}"/>
            </a:ext>
          </a:extLst>
        </xdr:cNvPr>
        <xdr:cNvSpPr/>
      </xdr:nvSpPr>
      <xdr:spPr>
        <a:xfrm>
          <a:off x="22110700" y="70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155353</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66043B85-364D-47DE-883C-A169D648F17E}"/>
            </a:ext>
          </a:extLst>
        </xdr:cNvPr>
        <xdr:cNvSpPr txBox="1"/>
      </xdr:nvSpPr>
      <xdr:spPr>
        <a:xfrm>
          <a:off x="22199600" y="701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120574</xdr:rowOff>
    </xdr:from>
    <xdr:to>
      <xdr:col>112</xdr:col>
      <xdr:colOff>38100</xdr:colOff>
      <xdr:row>42</xdr:row>
      <xdr:rowOff>50724</xdr:rowOff>
    </xdr:to>
    <xdr:sp macro="" textlink="">
      <xdr:nvSpPr>
        <xdr:cNvPr id="596" name="楕円 595">
          <a:extLst>
            <a:ext uri="{FF2B5EF4-FFF2-40B4-BE49-F238E27FC236}">
              <a16:creationId xmlns:a16="http://schemas.microsoft.com/office/drawing/2014/main" id="{B0C0B110-C6EB-4719-9B48-8A64DF14D9C3}"/>
            </a:ext>
          </a:extLst>
        </xdr:cNvPr>
        <xdr:cNvSpPr/>
      </xdr:nvSpPr>
      <xdr:spPr>
        <a:xfrm>
          <a:off x="21272500" y="71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119776</xdr:rowOff>
    </xdr:from>
    <xdr:to>
      <xdr:col>116</xdr:col>
      <xdr:colOff>63500</xdr:colOff>
      <xdr:row>41</xdr:row>
      <xdr:rowOff>171374</xdr:rowOff>
    </xdr:to>
    <xdr:cxnSp macro="">
      <xdr:nvCxnSpPr>
        <xdr:cNvPr id="597" name="直線コネクタ 596">
          <a:extLst>
            <a:ext uri="{FF2B5EF4-FFF2-40B4-BE49-F238E27FC236}">
              <a16:creationId xmlns:a16="http://schemas.microsoft.com/office/drawing/2014/main" id="{50BE1F92-472D-4B28-BD30-5FEAB784C8B9}"/>
            </a:ext>
          </a:extLst>
        </xdr:cNvPr>
        <xdr:cNvCxnSpPr/>
      </xdr:nvCxnSpPr>
      <xdr:spPr>
        <a:xfrm flipV="1">
          <a:off x="21323300" y="7149226"/>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73885</xdr:rowOff>
    </xdr:from>
    <xdr:to>
      <xdr:col>107</xdr:col>
      <xdr:colOff>101600</xdr:colOff>
      <xdr:row>42</xdr:row>
      <xdr:rowOff>4035</xdr:rowOff>
    </xdr:to>
    <xdr:sp macro="" textlink="">
      <xdr:nvSpPr>
        <xdr:cNvPr id="598" name="楕円 597">
          <a:extLst>
            <a:ext uri="{FF2B5EF4-FFF2-40B4-BE49-F238E27FC236}">
              <a16:creationId xmlns:a16="http://schemas.microsoft.com/office/drawing/2014/main" id="{763C4F81-304E-40C1-B091-90BFD45D3E90}"/>
            </a:ext>
          </a:extLst>
        </xdr:cNvPr>
        <xdr:cNvSpPr/>
      </xdr:nvSpPr>
      <xdr:spPr>
        <a:xfrm>
          <a:off x="20383500" y="71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124685</xdr:rowOff>
    </xdr:from>
    <xdr:to>
      <xdr:col>111</xdr:col>
      <xdr:colOff>177800</xdr:colOff>
      <xdr:row>41</xdr:row>
      <xdr:rowOff>171374</xdr:rowOff>
    </xdr:to>
    <xdr:cxnSp macro="">
      <xdr:nvCxnSpPr>
        <xdr:cNvPr id="599" name="直線コネクタ 598">
          <a:extLst>
            <a:ext uri="{FF2B5EF4-FFF2-40B4-BE49-F238E27FC236}">
              <a16:creationId xmlns:a16="http://schemas.microsoft.com/office/drawing/2014/main" id="{CFD9A8DC-FD24-4495-BECE-AA303143C679}"/>
            </a:ext>
          </a:extLst>
        </xdr:cNvPr>
        <xdr:cNvCxnSpPr/>
      </xdr:nvCxnSpPr>
      <xdr:spPr>
        <a:xfrm>
          <a:off x="20434300" y="7154135"/>
          <a:ext cx="889000" cy="4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75932</xdr:rowOff>
    </xdr:from>
    <xdr:to>
      <xdr:col>102</xdr:col>
      <xdr:colOff>165100</xdr:colOff>
      <xdr:row>42</xdr:row>
      <xdr:rowOff>6082</xdr:rowOff>
    </xdr:to>
    <xdr:sp macro="" textlink="">
      <xdr:nvSpPr>
        <xdr:cNvPr id="600" name="楕円 599">
          <a:extLst>
            <a:ext uri="{FF2B5EF4-FFF2-40B4-BE49-F238E27FC236}">
              <a16:creationId xmlns:a16="http://schemas.microsoft.com/office/drawing/2014/main" id="{07753515-87A4-4D63-9060-B3A3080234A6}"/>
            </a:ext>
          </a:extLst>
        </xdr:cNvPr>
        <xdr:cNvSpPr/>
      </xdr:nvSpPr>
      <xdr:spPr>
        <a:xfrm>
          <a:off x="19494500" y="71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124685</xdr:rowOff>
    </xdr:from>
    <xdr:to>
      <xdr:col>107</xdr:col>
      <xdr:colOff>50800</xdr:colOff>
      <xdr:row>41</xdr:row>
      <xdr:rowOff>126732</xdr:rowOff>
    </xdr:to>
    <xdr:cxnSp macro="">
      <xdr:nvCxnSpPr>
        <xdr:cNvPr id="601" name="直線コネクタ 600">
          <a:extLst>
            <a:ext uri="{FF2B5EF4-FFF2-40B4-BE49-F238E27FC236}">
              <a16:creationId xmlns:a16="http://schemas.microsoft.com/office/drawing/2014/main" id="{6A1DA9BC-38E2-4DDA-9D96-3FA2481E7B4C}"/>
            </a:ext>
          </a:extLst>
        </xdr:cNvPr>
        <xdr:cNvCxnSpPr/>
      </xdr:nvCxnSpPr>
      <xdr:spPr>
        <a:xfrm flipV="1">
          <a:off x="19545300" y="7154135"/>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66504</xdr:rowOff>
    </xdr:from>
    <xdr:to>
      <xdr:col>98</xdr:col>
      <xdr:colOff>38100</xdr:colOff>
      <xdr:row>41</xdr:row>
      <xdr:rowOff>168104</xdr:rowOff>
    </xdr:to>
    <xdr:sp macro="" textlink="">
      <xdr:nvSpPr>
        <xdr:cNvPr id="602" name="楕円 601">
          <a:extLst>
            <a:ext uri="{FF2B5EF4-FFF2-40B4-BE49-F238E27FC236}">
              <a16:creationId xmlns:a16="http://schemas.microsoft.com/office/drawing/2014/main" id="{EC658A4C-9225-46FE-AD88-5C2EB51078A4}"/>
            </a:ext>
          </a:extLst>
        </xdr:cNvPr>
        <xdr:cNvSpPr/>
      </xdr:nvSpPr>
      <xdr:spPr>
        <a:xfrm>
          <a:off x="18605500" y="70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117304</xdr:rowOff>
    </xdr:from>
    <xdr:to>
      <xdr:col>102</xdr:col>
      <xdr:colOff>114300</xdr:colOff>
      <xdr:row>41</xdr:row>
      <xdr:rowOff>126732</xdr:rowOff>
    </xdr:to>
    <xdr:cxnSp macro="">
      <xdr:nvCxnSpPr>
        <xdr:cNvPr id="603" name="直線コネクタ 602">
          <a:extLst>
            <a:ext uri="{FF2B5EF4-FFF2-40B4-BE49-F238E27FC236}">
              <a16:creationId xmlns:a16="http://schemas.microsoft.com/office/drawing/2014/main" id="{B4992D96-C024-48F6-B812-3E1F061CA1E8}"/>
            </a:ext>
          </a:extLst>
        </xdr:cNvPr>
        <xdr:cNvCxnSpPr/>
      </xdr:nvCxnSpPr>
      <xdr:spPr>
        <a:xfrm>
          <a:off x="18656300" y="7146754"/>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B03549F7-FCD5-4A8F-954C-28820FAD2F56}"/>
            </a:ext>
          </a:extLst>
        </xdr:cNvPr>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712688DD-5211-4DF6-8A07-51A7F852EB0A}"/>
            </a:ext>
          </a:extLst>
        </xdr:cNvPr>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33B0BB50-7455-4DC3-AD01-47A265FC7B89}"/>
            </a:ext>
          </a:extLst>
        </xdr:cNvPr>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C31723CA-4854-4CD7-8024-2A4E8826DBF1}"/>
            </a:ext>
          </a:extLst>
        </xdr:cNvPr>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41851</xdr:rowOff>
    </xdr:from>
    <xdr:ext cx="469744" cy="259045"/>
    <xdr:sp macro="" textlink="">
      <xdr:nvSpPr>
        <xdr:cNvPr id="608" name="n_1mainValue【一般廃棄物処理施設】&#10;一人当たり有形固定資産（償却資産）額">
          <a:extLst>
            <a:ext uri="{FF2B5EF4-FFF2-40B4-BE49-F238E27FC236}">
              <a16:creationId xmlns:a16="http://schemas.microsoft.com/office/drawing/2014/main" id="{DDCD011B-C320-47B6-AA68-CEA3A670E405}"/>
            </a:ext>
          </a:extLst>
        </xdr:cNvPr>
        <xdr:cNvSpPr txBox="1"/>
      </xdr:nvSpPr>
      <xdr:spPr>
        <a:xfrm>
          <a:off x="21075728" y="72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166612</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E11BCA5E-D29E-485E-AE80-35F79A5EBAA3}"/>
            </a:ext>
          </a:extLst>
        </xdr:cNvPr>
        <xdr:cNvSpPr txBox="1"/>
      </xdr:nvSpPr>
      <xdr:spPr>
        <a:xfrm>
          <a:off x="20167111" y="71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168659</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CCF7736-8430-424E-B236-378BC5A5A4AE}"/>
            </a:ext>
          </a:extLst>
        </xdr:cNvPr>
        <xdr:cNvSpPr txBox="1"/>
      </xdr:nvSpPr>
      <xdr:spPr>
        <a:xfrm>
          <a:off x="19278111" y="719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159231</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8756B0D2-040A-46F5-8EC8-6548EBABE77B}"/>
            </a:ext>
          </a:extLst>
        </xdr:cNvPr>
        <xdr:cNvSpPr txBox="1"/>
      </xdr:nvSpPr>
      <xdr:spPr>
        <a:xfrm>
          <a:off x="18389111" y="71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34FF32EE-334D-4842-A7AB-287E5FEB11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74AAEB30-A221-4F2B-909B-4AD88F3B8D0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6684C0EB-9A5E-4E66-957B-E9900791DE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CE7D6573-446E-4B47-8453-CC922ECED5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E8F39FC2-6FBB-4CAF-85CD-1CC2362382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D515CF51-FD7B-459D-BDAA-3C671C9B42E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23A8FB8E-41F0-4268-BF3E-1E3DD0C760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35956ACB-76CA-470D-BA35-5B01FE3CAA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6C06424C-F760-43FD-9265-FB2337F092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1C4BD906-73D3-4018-8AD9-73DA41AA2E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AF7DA18E-F49F-4573-97F9-D65CB2FF18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AD845627-7985-4500-8E64-FEA2E09EEC1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662350B6-AAC1-46C2-A9A6-7EFF26CFD7B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CB9C0679-BC3D-475E-A0BF-985A6E59218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36FB4A8F-F00C-4BDD-A6AE-9D75134D0FA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FB1EB97B-45F8-491C-AB05-FB2588439D0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5348E865-6C83-45B2-9C24-7CF385C1265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AF522AF3-0BF9-46A5-825A-B6F85527BF2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C2B332AF-C217-4001-B82E-F1EA63723B8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558EFD5-1232-4F51-9055-FD2756A86BF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577F0044-EFA9-429A-BB24-3B4F52FBD91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2B854A07-58AC-40FC-9764-672D078CBA1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523C0905-04AD-4219-91BF-6C5C7E19BF5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97D30876-CA0B-44C0-BA49-60860D6247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54F0B2E8-2D2A-457E-9B75-83A26E8DB8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90549F01-FB76-425F-9E1D-AB75BE34D6C2}"/>
            </a:ext>
          </a:extLst>
        </xdr:cNvPr>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B8300691-5C78-4D7E-B52D-4AAADB80C6CE}"/>
            </a:ext>
          </a:extLst>
        </xdr:cNvPr>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1A8DD9D7-660F-4FA0-8FE8-ACDE3FB1A1FB}"/>
            </a:ext>
          </a:extLst>
        </xdr:cNvPr>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03F49FD6-C37B-4291-8C12-C94BA70279FD}"/>
            </a:ext>
          </a:extLst>
        </xdr:cNvPr>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429CDA10-75AE-4BCB-81D2-8990B1478D4F}"/>
            </a:ext>
          </a:extLst>
        </xdr:cNvPr>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10903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DEC64230-80B6-4CB3-9E54-6E8B00128338}"/>
            </a:ext>
          </a:extLst>
        </xdr:cNvPr>
        <xdr:cNvSpPr txBox="1"/>
      </xdr:nvSpPr>
      <xdr:spPr>
        <a:xfrm>
          <a:off x="16357600" y="1029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B47421AA-6D1D-4B40-B7C2-800A46BEDF68}"/>
            </a:ext>
          </a:extLst>
        </xdr:cNvPr>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7606EC7D-F27B-4049-A2D9-D8068A530030}"/>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E441AB0E-C785-4357-B5E5-F74F83F03C8F}"/>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0F7816FA-261D-4BC2-8C87-BB1A95819DE7}"/>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3C3256CA-89E4-46C8-8395-CB7531A15039}"/>
            </a:ext>
          </a:extLst>
        </xdr:cNvPr>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3D10A44-7285-4718-9DE2-47F3801F68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70B62037-13C5-4F51-8989-43C068B43D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68D79BA-1BD9-4BF4-9432-D31C755E24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82C971CE-DFD9-4518-A662-EFD87DBAFA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306AF658-47BB-4F57-86F8-C4D6EF5062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xdr:rowOff>
    </xdr:from>
    <xdr:to>
      <xdr:col>85</xdr:col>
      <xdr:colOff>177800</xdr:colOff>
      <xdr:row>60</xdr:row>
      <xdr:rowOff>117747</xdr:rowOff>
    </xdr:to>
    <xdr:sp macro="" textlink="">
      <xdr:nvSpPr>
        <xdr:cNvPr id="653" name="楕円 652">
          <a:extLst>
            <a:ext uri="{FF2B5EF4-FFF2-40B4-BE49-F238E27FC236}">
              <a16:creationId xmlns:a16="http://schemas.microsoft.com/office/drawing/2014/main" id="{6673E221-8272-41D2-B9EA-E9AD390928B3}"/>
            </a:ext>
          </a:extLst>
        </xdr:cNvPr>
        <xdr:cNvSpPr/>
      </xdr:nvSpPr>
      <xdr:spPr>
        <a:xfrm>
          <a:off x="16268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39024</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D3289962-0B87-41CD-B464-6A9D7479D608}"/>
            </a:ext>
          </a:extLst>
        </xdr:cNvPr>
        <xdr:cNvSpPr txBox="1"/>
      </xdr:nvSpPr>
      <xdr:spPr>
        <a:xfrm>
          <a:off x="16357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151674</xdr:rowOff>
    </xdr:from>
    <xdr:to>
      <xdr:col>81</xdr:col>
      <xdr:colOff>101600</xdr:colOff>
      <xdr:row>60</xdr:row>
      <xdr:rowOff>81824</xdr:rowOff>
    </xdr:to>
    <xdr:sp macro="" textlink="">
      <xdr:nvSpPr>
        <xdr:cNvPr id="655" name="楕円 654">
          <a:extLst>
            <a:ext uri="{FF2B5EF4-FFF2-40B4-BE49-F238E27FC236}">
              <a16:creationId xmlns:a16="http://schemas.microsoft.com/office/drawing/2014/main" id="{A16A04E6-A25A-4648-9525-5E612555A7FE}"/>
            </a:ext>
          </a:extLst>
        </xdr:cNvPr>
        <xdr:cNvSpPr/>
      </xdr:nvSpPr>
      <xdr:spPr>
        <a:xfrm>
          <a:off x="15430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31024</xdr:rowOff>
    </xdr:from>
    <xdr:to>
      <xdr:col>85</xdr:col>
      <xdr:colOff>127000</xdr:colOff>
      <xdr:row>60</xdr:row>
      <xdr:rowOff>66947</xdr:rowOff>
    </xdr:to>
    <xdr:cxnSp macro="">
      <xdr:nvCxnSpPr>
        <xdr:cNvPr id="656" name="直線コネクタ 655">
          <a:extLst>
            <a:ext uri="{FF2B5EF4-FFF2-40B4-BE49-F238E27FC236}">
              <a16:creationId xmlns:a16="http://schemas.microsoft.com/office/drawing/2014/main" id="{AB85DB1C-FC0C-4FA8-882D-1D02C969AFF5}"/>
            </a:ext>
          </a:extLst>
        </xdr:cNvPr>
        <xdr:cNvCxnSpPr/>
      </xdr:nvCxnSpPr>
      <xdr:spPr>
        <a:xfrm>
          <a:off x="15481300" y="103180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115751</xdr:rowOff>
    </xdr:from>
    <xdr:to>
      <xdr:col>76</xdr:col>
      <xdr:colOff>165100</xdr:colOff>
      <xdr:row>60</xdr:row>
      <xdr:rowOff>45901</xdr:rowOff>
    </xdr:to>
    <xdr:sp macro="" textlink="">
      <xdr:nvSpPr>
        <xdr:cNvPr id="657" name="楕円 656">
          <a:extLst>
            <a:ext uri="{FF2B5EF4-FFF2-40B4-BE49-F238E27FC236}">
              <a16:creationId xmlns:a16="http://schemas.microsoft.com/office/drawing/2014/main" id="{7F28FFCE-B818-4FF5-BA47-AD6619974FAF}"/>
            </a:ext>
          </a:extLst>
        </xdr:cNvPr>
        <xdr:cNvSpPr/>
      </xdr:nvSpPr>
      <xdr:spPr>
        <a:xfrm>
          <a:off x="14541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166551</xdr:rowOff>
    </xdr:from>
    <xdr:to>
      <xdr:col>81</xdr:col>
      <xdr:colOff>50800</xdr:colOff>
      <xdr:row>60</xdr:row>
      <xdr:rowOff>31024</xdr:rowOff>
    </xdr:to>
    <xdr:cxnSp macro="">
      <xdr:nvCxnSpPr>
        <xdr:cNvPr id="658" name="直線コネクタ 657">
          <a:extLst>
            <a:ext uri="{FF2B5EF4-FFF2-40B4-BE49-F238E27FC236}">
              <a16:creationId xmlns:a16="http://schemas.microsoft.com/office/drawing/2014/main" id="{F6AB6083-FA23-4B1D-9126-45409A1D382F}"/>
            </a:ext>
          </a:extLst>
        </xdr:cNvPr>
        <xdr:cNvCxnSpPr/>
      </xdr:nvCxnSpPr>
      <xdr:spPr>
        <a:xfrm>
          <a:off x="14592300" y="1028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79828</xdr:rowOff>
    </xdr:from>
    <xdr:to>
      <xdr:col>72</xdr:col>
      <xdr:colOff>38100</xdr:colOff>
      <xdr:row>60</xdr:row>
      <xdr:rowOff>9978</xdr:rowOff>
    </xdr:to>
    <xdr:sp macro="" textlink="">
      <xdr:nvSpPr>
        <xdr:cNvPr id="659" name="楕円 658">
          <a:extLst>
            <a:ext uri="{FF2B5EF4-FFF2-40B4-BE49-F238E27FC236}">
              <a16:creationId xmlns:a16="http://schemas.microsoft.com/office/drawing/2014/main" id="{8649704D-C729-4487-9CF6-E897407DB2AF}"/>
            </a:ext>
          </a:extLst>
        </xdr:cNvPr>
        <xdr:cNvSpPr/>
      </xdr:nvSpPr>
      <xdr:spPr>
        <a:xfrm>
          <a:off x="13652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130628</xdr:rowOff>
    </xdr:from>
    <xdr:to>
      <xdr:col>76</xdr:col>
      <xdr:colOff>114300</xdr:colOff>
      <xdr:row>59</xdr:row>
      <xdr:rowOff>166551</xdr:rowOff>
    </xdr:to>
    <xdr:cxnSp macro="">
      <xdr:nvCxnSpPr>
        <xdr:cNvPr id="660" name="直線コネクタ 659">
          <a:extLst>
            <a:ext uri="{FF2B5EF4-FFF2-40B4-BE49-F238E27FC236}">
              <a16:creationId xmlns:a16="http://schemas.microsoft.com/office/drawing/2014/main" id="{1FE45757-C2EF-4F4F-BC1A-57670092CDFC}"/>
            </a:ext>
          </a:extLst>
        </xdr:cNvPr>
        <xdr:cNvCxnSpPr/>
      </xdr:nvCxnSpPr>
      <xdr:spPr>
        <a:xfrm>
          <a:off x="13703300" y="1024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43906</xdr:rowOff>
    </xdr:from>
    <xdr:to>
      <xdr:col>67</xdr:col>
      <xdr:colOff>101600</xdr:colOff>
      <xdr:row>59</xdr:row>
      <xdr:rowOff>145506</xdr:rowOff>
    </xdr:to>
    <xdr:sp macro="" textlink="">
      <xdr:nvSpPr>
        <xdr:cNvPr id="661" name="楕円 660">
          <a:extLst>
            <a:ext uri="{FF2B5EF4-FFF2-40B4-BE49-F238E27FC236}">
              <a16:creationId xmlns:a16="http://schemas.microsoft.com/office/drawing/2014/main" id="{C595A4DF-F8AC-4817-BF29-743C8162B79B}"/>
            </a:ext>
          </a:extLst>
        </xdr:cNvPr>
        <xdr:cNvSpPr/>
      </xdr:nvSpPr>
      <xdr:spPr>
        <a:xfrm>
          <a:off x="12763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94706</xdr:rowOff>
    </xdr:from>
    <xdr:to>
      <xdr:col>71</xdr:col>
      <xdr:colOff>177800</xdr:colOff>
      <xdr:row>59</xdr:row>
      <xdr:rowOff>130628</xdr:rowOff>
    </xdr:to>
    <xdr:cxnSp macro="">
      <xdr:nvCxnSpPr>
        <xdr:cNvPr id="662" name="直線コネクタ 661">
          <a:extLst>
            <a:ext uri="{FF2B5EF4-FFF2-40B4-BE49-F238E27FC236}">
              <a16:creationId xmlns:a16="http://schemas.microsoft.com/office/drawing/2014/main" id="{C158A22E-92D3-4C93-A765-5FD0E4DBFD5F}"/>
            </a:ext>
          </a:extLst>
        </xdr:cNvPr>
        <xdr:cNvCxnSpPr/>
      </xdr:nvCxnSpPr>
      <xdr:spPr>
        <a:xfrm>
          <a:off x="12814300" y="102102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25CDBE1C-589C-4182-AAE4-AB5740CD93EF}"/>
            </a:ext>
          </a:extLst>
        </xdr:cNvPr>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C8ECB1C3-5ABD-4962-B0D6-3847DF446636}"/>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7D34684C-652C-483B-8CD4-72F855A422CE}"/>
            </a:ext>
          </a:extLst>
        </xdr:cNvPr>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39F0C5FA-0D1C-4402-ADCA-4BFBF5CAA47B}"/>
            </a:ext>
          </a:extLst>
        </xdr:cNvPr>
        <xdr:cNvSpPr txBox="1"/>
      </xdr:nvSpPr>
      <xdr:spPr>
        <a:xfrm>
          <a:off x="12611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98351</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81E0ACF9-C836-43CE-B31E-282634B37412}"/>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62428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61264687-465F-48E9-B79C-0C888465B2C4}"/>
            </a:ext>
          </a:extLst>
        </xdr:cNvPr>
        <xdr:cNvSpPr txBox="1"/>
      </xdr:nvSpPr>
      <xdr:spPr>
        <a:xfrm>
          <a:off x="14389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26505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98C9FAAD-E97E-4A93-9819-58E08FD4434A}"/>
            </a:ext>
          </a:extLst>
        </xdr:cNvPr>
        <xdr:cNvSpPr txBox="1"/>
      </xdr:nvSpPr>
      <xdr:spPr>
        <a:xfrm>
          <a:off x="13500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58FE9EC2-FE33-4B05-912A-16A61381BB96}"/>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FB2C2524-22F4-40AC-BCC6-FCA93394271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8454E90E-9AF8-41BD-9C8A-09F35D0A5C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F54DE80A-83AC-4166-B831-E10368448D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EA909CB5-B0B6-480A-B740-37CEE13CC6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4B7CDDB4-CD58-48B5-B5CB-601760EE17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65599BF2-00CC-43A2-8EA4-1533A5E162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77CD22C-A29B-40E1-ABF7-29908A865F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30CF461E-9879-416D-A17B-152B9382F4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9E7AD1C7-0430-4197-BF52-057AF13C3C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5BE6CB9B-7386-4BCD-9EA0-3CC00E3EC2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3D686592-D515-4BD3-8144-048B9957958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95E4D4D6-A619-478B-945C-4A331A04CC0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7EECADEF-CBA3-437D-95B1-114DB27AAD4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C432F3E8-95AE-4C37-84E6-23FBFAEE707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A19C9008-05A5-4983-A8BD-E1448C5826D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C036F929-F41A-4755-B15E-5079F3BE9AF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C5440879-C9F6-4524-A800-B8850AE7ACD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D6D71DDA-7F04-4479-AFA7-0290698AA71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ABCB2051-6316-486F-A3F5-3F29F2E0A8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DA85AAA5-18C0-495C-8C24-8A43E3D46D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95F658CC-68B6-469C-A19A-1D704781E2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3AD4C183-7176-4DE7-A68C-FFAD3FE45CD4}"/>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65B781D-C22C-44AA-909E-E0AB5553A1C9}"/>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8FBC78A7-472C-43EB-AB23-00D021A8529B}"/>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3BCB5D27-15EE-4B8B-A463-8932A9E8E6B4}"/>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0B165A5F-4474-4D9D-8D35-E78836CACF83}"/>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4D70287E-AE59-4BAC-8EBE-0BC0E0EB0583}"/>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4BF28AB2-DC35-4BE4-9415-696E7B79E8F4}"/>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F5C940C1-EB3E-4B91-9215-B8952CF07286}"/>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D36E913B-C3AB-4AE6-8F0E-9C0079F39FDC}"/>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0F5DF70C-A3B8-4227-A655-9B846C295689}"/>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74D46A2B-B16B-44A1-8E1E-3890173C9251}"/>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805B4D6B-4302-47CF-80F8-F9D9677922A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64568C07-A0EF-4763-8312-D46BAFFD1F4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93C9FE6-A8CA-4E97-BE86-0C19A9F4CD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627271F-C4A7-4095-A5FA-37A1193A6EB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AA4A19BD-E0D1-4F59-8F11-AA1F5F0011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708" name="楕円 707">
          <a:extLst>
            <a:ext uri="{FF2B5EF4-FFF2-40B4-BE49-F238E27FC236}">
              <a16:creationId xmlns:a16="http://schemas.microsoft.com/office/drawing/2014/main" id="{99B2C15A-9E66-4123-9E1E-54472228CBED}"/>
            </a:ext>
          </a:extLst>
        </xdr:cNvPr>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52087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87BCD3ED-DCBE-4386-8A4E-E2474972DDA0}"/>
            </a:ext>
          </a:extLst>
        </xdr:cNvPr>
        <xdr:cNvSpPr txBox="1"/>
      </xdr:nvSpPr>
      <xdr:spPr>
        <a:xfrm>
          <a:off x="22199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710" name="楕円 709">
          <a:extLst>
            <a:ext uri="{FF2B5EF4-FFF2-40B4-BE49-F238E27FC236}">
              <a16:creationId xmlns:a16="http://schemas.microsoft.com/office/drawing/2014/main" id="{E733F3E9-E726-41F3-9342-0A95B8967D82}"/>
            </a:ext>
          </a:extLst>
        </xdr:cNvPr>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711" name="直線コネクタ 710">
          <a:extLst>
            <a:ext uri="{FF2B5EF4-FFF2-40B4-BE49-F238E27FC236}">
              <a16:creationId xmlns:a16="http://schemas.microsoft.com/office/drawing/2014/main" id="{35A32CDC-95A6-44CB-AD68-12EA3B6D50EE}"/>
            </a:ext>
          </a:extLst>
        </xdr:cNvPr>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712" name="楕円 711">
          <a:extLst>
            <a:ext uri="{FF2B5EF4-FFF2-40B4-BE49-F238E27FC236}">
              <a16:creationId xmlns:a16="http://schemas.microsoft.com/office/drawing/2014/main" id="{AFCA821D-9B17-4AE2-A195-9232668EF4C6}"/>
            </a:ext>
          </a:extLst>
        </xdr:cNvPr>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102870</xdr:rowOff>
    </xdr:to>
    <xdr:cxnSp macro="">
      <xdr:nvCxnSpPr>
        <xdr:cNvPr id="713" name="直線コネクタ 712">
          <a:extLst>
            <a:ext uri="{FF2B5EF4-FFF2-40B4-BE49-F238E27FC236}">
              <a16:creationId xmlns:a16="http://schemas.microsoft.com/office/drawing/2014/main" id="{8FEE3348-9C47-4557-B17F-EDC9990176BF}"/>
            </a:ext>
          </a:extLst>
        </xdr:cNvPr>
        <xdr:cNvCxnSpPr/>
      </xdr:nvCxnSpPr>
      <xdr:spPr>
        <a:xfrm flipV="1">
          <a:off x="20434300" y="10538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714" name="楕円 713">
          <a:extLst>
            <a:ext uri="{FF2B5EF4-FFF2-40B4-BE49-F238E27FC236}">
              <a16:creationId xmlns:a16="http://schemas.microsoft.com/office/drawing/2014/main" id="{46A3EA32-671A-4FF0-BDC8-3F7D03776D23}"/>
            </a:ext>
          </a:extLst>
        </xdr:cNvPr>
        <xdr:cNvSpPr/>
      </xdr:nvSpPr>
      <xdr:spPr>
        <a:xfrm>
          <a:off x="19494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102870</xdr:rowOff>
    </xdr:from>
    <xdr:to>
      <xdr:col>107</xdr:col>
      <xdr:colOff>50800</xdr:colOff>
      <xdr:row>61</xdr:row>
      <xdr:rowOff>102870</xdr:rowOff>
    </xdr:to>
    <xdr:cxnSp macro="">
      <xdr:nvCxnSpPr>
        <xdr:cNvPr id="715" name="直線コネクタ 714">
          <a:extLst>
            <a:ext uri="{FF2B5EF4-FFF2-40B4-BE49-F238E27FC236}">
              <a16:creationId xmlns:a16="http://schemas.microsoft.com/office/drawing/2014/main" id="{BF3BE392-F641-4A4E-BAE8-8C93D72CF74A}"/>
            </a:ext>
          </a:extLst>
        </xdr:cNvPr>
        <xdr:cNvCxnSpPr/>
      </xdr:nvCxnSpPr>
      <xdr:spPr>
        <a:xfrm>
          <a:off x="19545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52070</xdr:rowOff>
    </xdr:from>
    <xdr:to>
      <xdr:col>98</xdr:col>
      <xdr:colOff>38100</xdr:colOff>
      <xdr:row>61</xdr:row>
      <xdr:rowOff>153670</xdr:rowOff>
    </xdr:to>
    <xdr:sp macro="" textlink="">
      <xdr:nvSpPr>
        <xdr:cNvPr id="716" name="楕円 715">
          <a:extLst>
            <a:ext uri="{FF2B5EF4-FFF2-40B4-BE49-F238E27FC236}">
              <a16:creationId xmlns:a16="http://schemas.microsoft.com/office/drawing/2014/main" id="{784645F4-51C3-453D-9654-52E1A2D33561}"/>
            </a:ext>
          </a:extLst>
        </xdr:cNvPr>
        <xdr:cNvSpPr/>
      </xdr:nvSpPr>
      <xdr:spPr>
        <a:xfrm>
          <a:off x="18605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102870</xdr:rowOff>
    </xdr:from>
    <xdr:to>
      <xdr:col>102</xdr:col>
      <xdr:colOff>114300</xdr:colOff>
      <xdr:row>61</xdr:row>
      <xdr:rowOff>102870</xdr:rowOff>
    </xdr:to>
    <xdr:cxnSp macro="">
      <xdr:nvCxnSpPr>
        <xdr:cNvPr id="717" name="直線コネクタ 716">
          <a:extLst>
            <a:ext uri="{FF2B5EF4-FFF2-40B4-BE49-F238E27FC236}">
              <a16:creationId xmlns:a16="http://schemas.microsoft.com/office/drawing/2014/main" id="{60063185-C219-4738-AD5F-7B11708EEB15}"/>
            </a:ext>
          </a:extLst>
        </xdr:cNvPr>
        <xdr:cNvCxnSpPr/>
      </xdr:nvCxnSpPr>
      <xdr:spPr>
        <a:xfrm>
          <a:off x="18656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8" name="n_1aveValue【保健センター・保健所】&#10;一人当たり面積">
          <a:extLst>
            <a:ext uri="{FF2B5EF4-FFF2-40B4-BE49-F238E27FC236}">
              <a16:creationId xmlns:a16="http://schemas.microsoft.com/office/drawing/2014/main" id="{8CA2CFC1-6169-4F6F-B422-23D19784742F}"/>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aveValue【保健センター・保健所】&#10;一人当たり面積">
          <a:extLst>
            <a:ext uri="{FF2B5EF4-FFF2-40B4-BE49-F238E27FC236}">
              <a16:creationId xmlns:a16="http://schemas.microsoft.com/office/drawing/2014/main" id="{45EB05A8-5792-45A3-8FB6-7245A3FBAB47}"/>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0" name="n_3aveValue【保健センター・保健所】&#10;一人当たり面積">
          <a:extLst>
            <a:ext uri="{FF2B5EF4-FFF2-40B4-BE49-F238E27FC236}">
              <a16:creationId xmlns:a16="http://schemas.microsoft.com/office/drawing/2014/main" id="{B968B155-ED25-42AA-BB6A-AB09DF967E88}"/>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aveValue【保健センター・保健所】&#10;一人当たり面積">
          <a:extLst>
            <a:ext uri="{FF2B5EF4-FFF2-40B4-BE49-F238E27FC236}">
              <a16:creationId xmlns:a16="http://schemas.microsoft.com/office/drawing/2014/main" id="{7593B2BF-0534-4EE3-BACB-58F25C1B8A28}"/>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722" name="n_1mainValue【保健センター・保健所】&#10;一人当たり面積">
          <a:extLst>
            <a:ext uri="{FF2B5EF4-FFF2-40B4-BE49-F238E27FC236}">
              <a16:creationId xmlns:a16="http://schemas.microsoft.com/office/drawing/2014/main" id="{1BA0A1C0-6DDC-4D9B-B7EB-C7E7F14C1979}"/>
            </a:ext>
          </a:extLst>
        </xdr:cNvPr>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723" name="n_2mainValue【保健センター・保健所】&#10;一人当たり面積">
          <a:extLst>
            <a:ext uri="{FF2B5EF4-FFF2-40B4-BE49-F238E27FC236}">
              <a16:creationId xmlns:a16="http://schemas.microsoft.com/office/drawing/2014/main" id="{FAD4D03C-2E20-4755-8E6F-9B626DDF39A9}"/>
            </a:ext>
          </a:extLst>
        </xdr:cNvPr>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724" name="n_3mainValue【保健センター・保健所】&#10;一人当たり面積">
          <a:extLst>
            <a:ext uri="{FF2B5EF4-FFF2-40B4-BE49-F238E27FC236}">
              <a16:creationId xmlns:a16="http://schemas.microsoft.com/office/drawing/2014/main" id="{984F5DDF-D839-40D0-A815-2267B2A29877}"/>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170197</xdr:rowOff>
    </xdr:from>
    <xdr:ext cx="469744" cy="259045"/>
    <xdr:sp macro="" textlink="">
      <xdr:nvSpPr>
        <xdr:cNvPr id="725" name="n_4mainValue【保健センター・保健所】&#10;一人当たり面積">
          <a:extLst>
            <a:ext uri="{FF2B5EF4-FFF2-40B4-BE49-F238E27FC236}">
              <a16:creationId xmlns:a16="http://schemas.microsoft.com/office/drawing/2014/main" id="{D01C80EE-667F-4132-A749-B55AC7912A03}"/>
            </a:ext>
          </a:extLst>
        </xdr:cNvPr>
        <xdr:cNvSpPr txBox="1"/>
      </xdr:nvSpPr>
      <xdr:spPr>
        <a:xfrm>
          <a:off x="18421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5A3B86FB-7168-4484-A0B0-AF6C66CD6BD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35C9497F-1668-4D5D-8AFB-11DBFD403A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5D2AEAA6-4D43-419A-A505-63E81868482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C7DC4AC4-D4CD-4135-A9BB-473BF1DC12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75E94CBD-50F5-414B-BF2D-0761C221F3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79862418-7EFB-4353-9CD7-5C0F61EB9B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D0DDD732-D9E4-409D-9929-DEF82ABFA3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FD0EA507-F342-4F47-BB3C-9F81AC5328D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C38D3487-8701-438B-8DA9-C2916DFE80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B33CF82D-A073-431C-B123-10A1E878740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5870EBA2-8D05-458E-8582-94B722464A2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705BE402-54B4-43A0-98C9-CDAC49E94E4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F1462D29-61A5-43DA-A6EA-E0FFDB0C2B2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7F62481D-9EF4-462B-8D37-AC2F3419E7A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ED1F58FB-4D7B-47E5-A074-585F3B238C8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ADE64644-227A-40E8-83FA-B28C90512BE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9F3D6ADB-A9D5-480D-AF2A-4C5A0F1836E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6F5FB81D-0ECD-49C6-A796-EA57612F7CF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748EAC58-C673-436B-9F3A-717B29E4F5B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67EA9ED-4106-4DF4-BCDA-F05827FD7F4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4F929145-D7B3-402C-99D2-CBB39E7CF01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DCF119F-EA42-40F0-A995-73EE0A6148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ACBFE88B-972C-44BF-8AF5-EF78F00E3EE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9B7C8771-84AD-4BAC-8F8E-07991932B2E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406DA811-6538-4F29-8850-05BCD7ACB3ED}"/>
            </a:ext>
          </a:extLst>
        </xdr:cNvPr>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4FBBBBD0-6F1F-40A2-BACC-A6D33716E19E}"/>
            </a:ext>
          </a:extLst>
        </xdr:cNvPr>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34FB9D3D-CB60-4128-AE50-926F61F91878}"/>
            </a:ext>
          </a:extLst>
        </xdr:cNvPr>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83FC7772-7D69-4C8E-B923-1A147F77A380}"/>
            </a:ext>
          </a:extLst>
        </xdr:cNvPr>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D75ABC6C-0AFF-4B08-AA81-FF0179B5147B}"/>
            </a:ext>
          </a:extLst>
        </xdr:cNvPr>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CE7E9D6E-30EE-403A-928A-F0897A378023}"/>
            </a:ext>
          </a:extLst>
        </xdr:cNvPr>
        <xdr:cNvSpPr txBox="1"/>
      </xdr:nvSpPr>
      <xdr:spPr>
        <a:xfrm>
          <a:off x="16357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00548DE4-CB90-4D83-80BF-04926A576112}"/>
            </a:ext>
          </a:extLst>
        </xdr:cNvPr>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ED9A5FE6-32DD-4ABC-8851-4C7D94476F02}"/>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ABC9CB47-30DD-4D53-8588-9F45420C55E6}"/>
            </a:ext>
          </a:extLst>
        </xdr:cNvPr>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8A2AB1B9-8BD6-4E6A-A497-480FFB4BABE9}"/>
            </a:ext>
          </a:extLst>
        </xdr:cNvPr>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20132A05-7B20-4A18-BAF7-0ACA8AFA694B}"/>
            </a:ext>
          </a:extLst>
        </xdr:cNvPr>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F55C78E-A659-46F1-A922-BFC296A5319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46F32F9E-18ED-4A4B-8A61-0859C01FDE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C316E8E-5868-463E-A418-C80F7AC6F87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35A78CE-BE3A-4676-8EEF-9F9D5B01EE2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5EB088D-ABCA-463D-8FEB-27C85B5503C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53975</xdr:rowOff>
    </xdr:from>
    <xdr:to>
      <xdr:col>85</xdr:col>
      <xdr:colOff>177800</xdr:colOff>
      <xdr:row>79</xdr:row>
      <xdr:rowOff>155575</xdr:rowOff>
    </xdr:to>
    <xdr:sp macro="" textlink="">
      <xdr:nvSpPr>
        <xdr:cNvPr id="766" name="楕円 765">
          <a:extLst>
            <a:ext uri="{FF2B5EF4-FFF2-40B4-BE49-F238E27FC236}">
              <a16:creationId xmlns:a16="http://schemas.microsoft.com/office/drawing/2014/main" id="{6BABB792-97F8-4B0A-8206-209CE125525F}"/>
            </a:ext>
          </a:extLst>
        </xdr:cNvPr>
        <xdr:cNvSpPr/>
      </xdr:nvSpPr>
      <xdr:spPr>
        <a:xfrm>
          <a:off x="162687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76852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6D1AEC9C-2DBC-4F95-B948-0E9277100B82}"/>
            </a:ext>
          </a:extLst>
        </xdr:cNvPr>
        <xdr:cNvSpPr txBox="1"/>
      </xdr:nvSpPr>
      <xdr:spPr>
        <a:xfrm>
          <a:off x="16357600"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10161</xdr:rowOff>
    </xdr:from>
    <xdr:to>
      <xdr:col>81</xdr:col>
      <xdr:colOff>101600</xdr:colOff>
      <xdr:row>79</xdr:row>
      <xdr:rowOff>111761</xdr:rowOff>
    </xdr:to>
    <xdr:sp macro="" textlink="">
      <xdr:nvSpPr>
        <xdr:cNvPr id="768" name="楕円 767">
          <a:extLst>
            <a:ext uri="{FF2B5EF4-FFF2-40B4-BE49-F238E27FC236}">
              <a16:creationId xmlns:a16="http://schemas.microsoft.com/office/drawing/2014/main" id="{073479AA-C2A3-457B-9C31-25CC5A24B4A6}"/>
            </a:ext>
          </a:extLst>
        </xdr:cNvPr>
        <xdr:cNvSpPr/>
      </xdr:nvSpPr>
      <xdr:spPr>
        <a:xfrm>
          <a:off x="15430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60961</xdr:rowOff>
    </xdr:from>
    <xdr:to>
      <xdr:col>85</xdr:col>
      <xdr:colOff>127000</xdr:colOff>
      <xdr:row>79</xdr:row>
      <xdr:rowOff>104775</xdr:rowOff>
    </xdr:to>
    <xdr:cxnSp macro="">
      <xdr:nvCxnSpPr>
        <xdr:cNvPr id="769" name="直線コネクタ 768">
          <a:extLst>
            <a:ext uri="{FF2B5EF4-FFF2-40B4-BE49-F238E27FC236}">
              <a16:creationId xmlns:a16="http://schemas.microsoft.com/office/drawing/2014/main" id="{CA2F4EA3-EE44-4AD6-BFBE-D1CC1E0F57E9}"/>
            </a:ext>
          </a:extLst>
        </xdr:cNvPr>
        <xdr:cNvCxnSpPr/>
      </xdr:nvCxnSpPr>
      <xdr:spPr>
        <a:xfrm>
          <a:off x="15481300" y="136055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156845</xdr:rowOff>
    </xdr:from>
    <xdr:to>
      <xdr:col>76</xdr:col>
      <xdr:colOff>165100</xdr:colOff>
      <xdr:row>80</xdr:row>
      <xdr:rowOff>86995</xdr:rowOff>
    </xdr:to>
    <xdr:sp macro="" textlink="">
      <xdr:nvSpPr>
        <xdr:cNvPr id="770" name="楕円 769">
          <a:extLst>
            <a:ext uri="{FF2B5EF4-FFF2-40B4-BE49-F238E27FC236}">
              <a16:creationId xmlns:a16="http://schemas.microsoft.com/office/drawing/2014/main" id="{081C2E6A-640D-4458-AA7C-E093DD4B337E}"/>
            </a:ext>
          </a:extLst>
        </xdr:cNvPr>
        <xdr:cNvSpPr/>
      </xdr:nvSpPr>
      <xdr:spPr>
        <a:xfrm>
          <a:off x="14541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60961</xdr:rowOff>
    </xdr:from>
    <xdr:to>
      <xdr:col>81</xdr:col>
      <xdr:colOff>50800</xdr:colOff>
      <xdr:row>80</xdr:row>
      <xdr:rowOff>36195</xdr:rowOff>
    </xdr:to>
    <xdr:cxnSp macro="">
      <xdr:nvCxnSpPr>
        <xdr:cNvPr id="771" name="直線コネクタ 770">
          <a:extLst>
            <a:ext uri="{FF2B5EF4-FFF2-40B4-BE49-F238E27FC236}">
              <a16:creationId xmlns:a16="http://schemas.microsoft.com/office/drawing/2014/main" id="{3B479D34-D124-4224-BB97-06CB6C447FBC}"/>
            </a:ext>
          </a:extLst>
        </xdr:cNvPr>
        <xdr:cNvCxnSpPr/>
      </xdr:nvCxnSpPr>
      <xdr:spPr>
        <a:xfrm flipV="1">
          <a:off x="14592300" y="13605511"/>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116839</xdr:rowOff>
    </xdr:from>
    <xdr:to>
      <xdr:col>72</xdr:col>
      <xdr:colOff>38100</xdr:colOff>
      <xdr:row>80</xdr:row>
      <xdr:rowOff>46989</xdr:rowOff>
    </xdr:to>
    <xdr:sp macro="" textlink="">
      <xdr:nvSpPr>
        <xdr:cNvPr id="772" name="楕円 771">
          <a:extLst>
            <a:ext uri="{FF2B5EF4-FFF2-40B4-BE49-F238E27FC236}">
              <a16:creationId xmlns:a16="http://schemas.microsoft.com/office/drawing/2014/main" id="{BEEA506D-FA81-4C33-AEF3-0AA1A5C90781}"/>
            </a:ext>
          </a:extLst>
        </xdr:cNvPr>
        <xdr:cNvSpPr/>
      </xdr:nvSpPr>
      <xdr:spPr>
        <a:xfrm>
          <a:off x="13652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167639</xdr:rowOff>
    </xdr:from>
    <xdr:to>
      <xdr:col>76</xdr:col>
      <xdr:colOff>114300</xdr:colOff>
      <xdr:row>80</xdr:row>
      <xdr:rowOff>36195</xdr:rowOff>
    </xdr:to>
    <xdr:cxnSp macro="">
      <xdr:nvCxnSpPr>
        <xdr:cNvPr id="773" name="直線コネクタ 772">
          <a:extLst>
            <a:ext uri="{FF2B5EF4-FFF2-40B4-BE49-F238E27FC236}">
              <a16:creationId xmlns:a16="http://schemas.microsoft.com/office/drawing/2014/main" id="{F790E6D9-B3C6-4581-B60A-44FBE050D8FB}"/>
            </a:ext>
          </a:extLst>
        </xdr:cNvPr>
        <xdr:cNvCxnSpPr/>
      </xdr:nvCxnSpPr>
      <xdr:spPr>
        <a:xfrm>
          <a:off x="13703300" y="13712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78739</xdr:rowOff>
    </xdr:from>
    <xdr:to>
      <xdr:col>67</xdr:col>
      <xdr:colOff>101600</xdr:colOff>
      <xdr:row>80</xdr:row>
      <xdr:rowOff>8889</xdr:rowOff>
    </xdr:to>
    <xdr:sp macro="" textlink="">
      <xdr:nvSpPr>
        <xdr:cNvPr id="774" name="楕円 773">
          <a:extLst>
            <a:ext uri="{FF2B5EF4-FFF2-40B4-BE49-F238E27FC236}">
              <a16:creationId xmlns:a16="http://schemas.microsoft.com/office/drawing/2014/main" id="{0C4A26F9-BDD4-42C5-8A8A-28C49FB25E3E}"/>
            </a:ext>
          </a:extLst>
        </xdr:cNvPr>
        <xdr:cNvSpPr/>
      </xdr:nvSpPr>
      <xdr:spPr>
        <a:xfrm>
          <a:off x="12763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129539</xdr:rowOff>
    </xdr:from>
    <xdr:to>
      <xdr:col>71</xdr:col>
      <xdr:colOff>177800</xdr:colOff>
      <xdr:row>79</xdr:row>
      <xdr:rowOff>167639</xdr:rowOff>
    </xdr:to>
    <xdr:cxnSp macro="">
      <xdr:nvCxnSpPr>
        <xdr:cNvPr id="775" name="直線コネクタ 774">
          <a:extLst>
            <a:ext uri="{FF2B5EF4-FFF2-40B4-BE49-F238E27FC236}">
              <a16:creationId xmlns:a16="http://schemas.microsoft.com/office/drawing/2014/main" id="{BF8B57DD-651B-4332-AC56-38A5954725F1}"/>
            </a:ext>
          </a:extLst>
        </xdr:cNvPr>
        <xdr:cNvCxnSpPr/>
      </xdr:nvCxnSpPr>
      <xdr:spPr>
        <a:xfrm>
          <a:off x="12814300" y="13674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776" name="n_1aveValue【消防施設】&#10;有形固定資産減価償却率">
          <a:extLst>
            <a:ext uri="{FF2B5EF4-FFF2-40B4-BE49-F238E27FC236}">
              <a16:creationId xmlns:a16="http://schemas.microsoft.com/office/drawing/2014/main" id="{25F188AA-3CAD-4860-829E-F447AACAB06C}"/>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77" name="n_2aveValue【消防施設】&#10;有形固定資産減価償却率">
          <a:extLst>
            <a:ext uri="{FF2B5EF4-FFF2-40B4-BE49-F238E27FC236}">
              <a16:creationId xmlns:a16="http://schemas.microsoft.com/office/drawing/2014/main" id="{D4B9895A-6041-4C24-A2C1-8F0964CE8523}"/>
            </a:ext>
          </a:extLst>
        </xdr:cNvPr>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a:extLst>
            <a:ext uri="{FF2B5EF4-FFF2-40B4-BE49-F238E27FC236}">
              <a16:creationId xmlns:a16="http://schemas.microsoft.com/office/drawing/2014/main" id="{809204EC-11FD-4D50-951C-D67B10E69C04}"/>
            </a:ext>
          </a:extLst>
        </xdr:cNvPr>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2ED6D3F1-8698-4EC9-AD2D-CEFD83161ECF}"/>
            </a:ext>
          </a:extLst>
        </xdr:cNvPr>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128288</xdr:rowOff>
    </xdr:from>
    <xdr:ext cx="405111" cy="259045"/>
    <xdr:sp macro="" textlink="">
      <xdr:nvSpPr>
        <xdr:cNvPr id="780" name="n_1mainValue【消防施設】&#10;有形固定資産減価償却率">
          <a:extLst>
            <a:ext uri="{FF2B5EF4-FFF2-40B4-BE49-F238E27FC236}">
              <a16:creationId xmlns:a16="http://schemas.microsoft.com/office/drawing/2014/main" id="{366D8650-51F7-4AE9-8B34-3597C550842C}"/>
            </a:ext>
          </a:extLst>
        </xdr:cNvPr>
        <xdr:cNvSpPr txBox="1"/>
      </xdr:nvSpPr>
      <xdr:spPr>
        <a:xfrm>
          <a:off x="15266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103522</xdr:rowOff>
    </xdr:from>
    <xdr:ext cx="405111" cy="259045"/>
    <xdr:sp macro="" textlink="">
      <xdr:nvSpPr>
        <xdr:cNvPr id="781" name="n_2mainValue【消防施設】&#10;有形固定資産減価償却率">
          <a:extLst>
            <a:ext uri="{FF2B5EF4-FFF2-40B4-BE49-F238E27FC236}">
              <a16:creationId xmlns:a16="http://schemas.microsoft.com/office/drawing/2014/main" id="{9A3B1AA9-BDB3-4883-BEB2-19BB280A8FE3}"/>
            </a:ext>
          </a:extLst>
        </xdr:cNvPr>
        <xdr:cNvSpPr txBox="1"/>
      </xdr:nvSpPr>
      <xdr:spPr>
        <a:xfrm>
          <a:off x="14389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63516</xdr:rowOff>
    </xdr:from>
    <xdr:ext cx="405111" cy="259045"/>
    <xdr:sp macro="" textlink="">
      <xdr:nvSpPr>
        <xdr:cNvPr id="782" name="n_3mainValue【消防施設】&#10;有形固定資産減価償却率">
          <a:extLst>
            <a:ext uri="{FF2B5EF4-FFF2-40B4-BE49-F238E27FC236}">
              <a16:creationId xmlns:a16="http://schemas.microsoft.com/office/drawing/2014/main" id="{66CDA7C8-2937-4CCD-9552-BBDCA323F868}"/>
            </a:ext>
          </a:extLst>
        </xdr:cNvPr>
        <xdr:cNvSpPr txBox="1"/>
      </xdr:nvSpPr>
      <xdr:spPr>
        <a:xfrm>
          <a:off x="13500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25416</xdr:rowOff>
    </xdr:from>
    <xdr:ext cx="405111" cy="259045"/>
    <xdr:sp macro="" textlink="">
      <xdr:nvSpPr>
        <xdr:cNvPr id="783" name="n_4mainValue【消防施設】&#10;有形固定資産減価償却率">
          <a:extLst>
            <a:ext uri="{FF2B5EF4-FFF2-40B4-BE49-F238E27FC236}">
              <a16:creationId xmlns:a16="http://schemas.microsoft.com/office/drawing/2014/main" id="{95A96CB3-1E47-4AA8-AE46-A5CF449008FA}"/>
            </a:ext>
          </a:extLst>
        </xdr:cNvPr>
        <xdr:cNvSpPr txBox="1"/>
      </xdr:nvSpPr>
      <xdr:spPr>
        <a:xfrm>
          <a:off x="12611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7D7F7F5C-1A5B-4D17-BD53-3089370281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C9BEE497-1FB0-4C46-A6B1-4CA74FC9FC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2861235D-E05D-419A-B261-1791B36834A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1BE1B701-A6E6-40C7-9608-EEC45AB11A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20664D73-86A2-4725-AB90-5506F2DC9AC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4C1E52A7-B209-4290-871D-E35C8165FF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6E0C50FA-6D74-4233-AD38-54F9DAB1C6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29F5D749-A214-4A2A-BB39-F6EF1AB7774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90FA5592-901C-478D-B4A8-7313BA29290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4B616634-4C93-4190-A073-023940E1698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F466040D-4F4B-4B51-BE5A-ABC6798DCD5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DDD1A66C-182C-474C-9FAC-98825BD7358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5B301B5B-8622-4163-B9FF-232950667B2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C675D16B-0209-4A9D-A5D4-83FA75FE3F6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43A2B4EE-C0BF-485A-A690-815039D9205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95E0DC5-593F-4EF9-8E38-31693B32BEE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FBAC6522-C36F-48DA-AD4D-2E10DC8D6E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23B9F8A0-E529-41DF-B6AD-68AEC653BBA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9F72F6A-79F9-44E3-A027-B62B228CC5E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E06BE26-4B24-43A5-8573-91A56FC774D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B135EA12-580C-4616-B095-78C3B45100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BB99D8B-2F94-400F-BFBE-965FFB67629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28D1B181-3953-4379-BB19-EE0CE261AE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A7D830E4-9AA7-47BF-A144-534531D84756}"/>
            </a:ext>
          </a:extLst>
        </xdr:cNvPr>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C5303841-4A6C-4C32-8936-58D52532C803}"/>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391B0482-9302-4196-8863-9B2F0FB53D8B}"/>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1F608930-D0B0-4180-BEB8-972404AB049A}"/>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DED34D8B-0759-4DB8-8804-80362A904AC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a:extLst>
            <a:ext uri="{FF2B5EF4-FFF2-40B4-BE49-F238E27FC236}">
              <a16:creationId xmlns:a16="http://schemas.microsoft.com/office/drawing/2014/main" id="{796C04AE-AFFC-4986-9371-BB5BC037DF72}"/>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DF161430-97D8-47F3-AC48-8963489A0C76}"/>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9B54F709-A988-4634-A741-E8A90F5E9557}"/>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ECB20C47-7836-4035-AA93-19321A49995F}"/>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5CBF8EAA-DE26-4AE9-A71E-5F099EAAA053}"/>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DC017DB6-140E-4D0C-86A2-FBA937E1E01A}"/>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141E3FC1-3683-44BD-B994-732C14BBBD1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369DBB2-7032-4A90-A3E7-054CD06899B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36460ED-FB97-42B3-8BB8-8FC37F1710A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AFD6E633-5D00-457E-A892-7F00E1CD2C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F9773B12-2EB7-44BB-BFF3-F28F55A45CC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120650</xdr:rowOff>
    </xdr:from>
    <xdr:to>
      <xdr:col>116</xdr:col>
      <xdr:colOff>114300</xdr:colOff>
      <xdr:row>78</xdr:row>
      <xdr:rowOff>50800</xdr:rowOff>
    </xdr:to>
    <xdr:sp macro="" textlink="">
      <xdr:nvSpPr>
        <xdr:cNvPr id="823" name="楕円 822">
          <a:extLst>
            <a:ext uri="{FF2B5EF4-FFF2-40B4-BE49-F238E27FC236}">
              <a16:creationId xmlns:a16="http://schemas.microsoft.com/office/drawing/2014/main" id="{390C7F25-5F32-468D-A34E-9626CD5344EC}"/>
            </a:ext>
          </a:extLst>
        </xdr:cNvPr>
        <xdr:cNvSpPr/>
      </xdr:nvSpPr>
      <xdr:spPr>
        <a:xfrm>
          <a:off x="22110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824" name="【消防施設】&#10;一人当たり面積該当値テキスト">
          <a:extLst>
            <a:ext uri="{FF2B5EF4-FFF2-40B4-BE49-F238E27FC236}">
              <a16:creationId xmlns:a16="http://schemas.microsoft.com/office/drawing/2014/main" id="{A033CF9D-1058-430A-9BF7-4661B6A8BDD5}"/>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146050</xdr:rowOff>
    </xdr:from>
    <xdr:to>
      <xdr:col>112</xdr:col>
      <xdr:colOff>38100</xdr:colOff>
      <xdr:row>78</xdr:row>
      <xdr:rowOff>76200</xdr:rowOff>
    </xdr:to>
    <xdr:sp macro="" textlink="">
      <xdr:nvSpPr>
        <xdr:cNvPr id="825" name="楕円 824">
          <a:extLst>
            <a:ext uri="{FF2B5EF4-FFF2-40B4-BE49-F238E27FC236}">
              <a16:creationId xmlns:a16="http://schemas.microsoft.com/office/drawing/2014/main" id="{AEB0CBB4-107C-43EA-B931-657F1335EDF1}"/>
            </a:ext>
          </a:extLst>
        </xdr:cNvPr>
        <xdr:cNvSpPr/>
      </xdr:nvSpPr>
      <xdr:spPr>
        <a:xfrm>
          <a:off x="2127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78</xdr:row>
      <xdr:rowOff>25400</xdr:rowOff>
    </xdr:to>
    <xdr:cxnSp macro="">
      <xdr:nvCxnSpPr>
        <xdr:cNvPr id="826" name="直線コネクタ 825">
          <a:extLst>
            <a:ext uri="{FF2B5EF4-FFF2-40B4-BE49-F238E27FC236}">
              <a16:creationId xmlns:a16="http://schemas.microsoft.com/office/drawing/2014/main" id="{A59C8351-5C99-4F0F-B42C-6C2512549073}"/>
            </a:ext>
          </a:extLst>
        </xdr:cNvPr>
        <xdr:cNvCxnSpPr/>
      </xdr:nvCxnSpPr>
      <xdr:spPr>
        <a:xfrm flipV="1">
          <a:off x="21323300" y="13373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50800</xdr:rowOff>
    </xdr:from>
    <xdr:to>
      <xdr:col>107</xdr:col>
      <xdr:colOff>101600</xdr:colOff>
      <xdr:row>78</xdr:row>
      <xdr:rowOff>152400</xdr:rowOff>
    </xdr:to>
    <xdr:sp macro="" textlink="">
      <xdr:nvSpPr>
        <xdr:cNvPr id="827" name="楕円 826">
          <a:extLst>
            <a:ext uri="{FF2B5EF4-FFF2-40B4-BE49-F238E27FC236}">
              <a16:creationId xmlns:a16="http://schemas.microsoft.com/office/drawing/2014/main" id="{87C40DBE-6349-4242-803F-1A065D7DE7EA}"/>
            </a:ext>
          </a:extLst>
        </xdr:cNvPr>
        <xdr:cNvSpPr/>
      </xdr:nvSpPr>
      <xdr:spPr>
        <a:xfrm>
          <a:off x="20383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25400</xdr:rowOff>
    </xdr:from>
    <xdr:to>
      <xdr:col>111</xdr:col>
      <xdr:colOff>177800</xdr:colOff>
      <xdr:row>78</xdr:row>
      <xdr:rowOff>101600</xdr:rowOff>
    </xdr:to>
    <xdr:cxnSp macro="">
      <xdr:nvCxnSpPr>
        <xdr:cNvPr id="828" name="直線コネクタ 827">
          <a:extLst>
            <a:ext uri="{FF2B5EF4-FFF2-40B4-BE49-F238E27FC236}">
              <a16:creationId xmlns:a16="http://schemas.microsoft.com/office/drawing/2014/main" id="{E4B984E8-17CA-4C53-A316-98579FC433CF}"/>
            </a:ext>
          </a:extLst>
        </xdr:cNvPr>
        <xdr:cNvCxnSpPr/>
      </xdr:nvCxnSpPr>
      <xdr:spPr>
        <a:xfrm flipV="1">
          <a:off x="20434300" y="1339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76200</xdr:rowOff>
    </xdr:from>
    <xdr:to>
      <xdr:col>102</xdr:col>
      <xdr:colOff>165100</xdr:colOff>
      <xdr:row>79</xdr:row>
      <xdr:rowOff>6350</xdr:rowOff>
    </xdr:to>
    <xdr:sp macro="" textlink="">
      <xdr:nvSpPr>
        <xdr:cNvPr id="829" name="楕円 828">
          <a:extLst>
            <a:ext uri="{FF2B5EF4-FFF2-40B4-BE49-F238E27FC236}">
              <a16:creationId xmlns:a16="http://schemas.microsoft.com/office/drawing/2014/main" id="{14F85259-EBB7-4348-82B5-F0293AE82286}"/>
            </a:ext>
          </a:extLst>
        </xdr:cNvPr>
        <xdr:cNvSpPr/>
      </xdr:nvSpPr>
      <xdr:spPr>
        <a:xfrm>
          <a:off x="19494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101600</xdr:rowOff>
    </xdr:from>
    <xdr:to>
      <xdr:col>107</xdr:col>
      <xdr:colOff>50800</xdr:colOff>
      <xdr:row>78</xdr:row>
      <xdr:rowOff>127000</xdr:rowOff>
    </xdr:to>
    <xdr:cxnSp macro="">
      <xdr:nvCxnSpPr>
        <xdr:cNvPr id="830" name="直線コネクタ 829">
          <a:extLst>
            <a:ext uri="{FF2B5EF4-FFF2-40B4-BE49-F238E27FC236}">
              <a16:creationId xmlns:a16="http://schemas.microsoft.com/office/drawing/2014/main" id="{30797530-EEB6-4CC6-8ADA-E10A2D3AC0CA}"/>
            </a:ext>
          </a:extLst>
        </xdr:cNvPr>
        <xdr:cNvCxnSpPr/>
      </xdr:nvCxnSpPr>
      <xdr:spPr>
        <a:xfrm flipV="1">
          <a:off x="19545300" y="1347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88900</xdr:rowOff>
    </xdr:from>
    <xdr:to>
      <xdr:col>98</xdr:col>
      <xdr:colOff>38100</xdr:colOff>
      <xdr:row>79</xdr:row>
      <xdr:rowOff>19050</xdr:rowOff>
    </xdr:to>
    <xdr:sp macro="" textlink="">
      <xdr:nvSpPr>
        <xdr:cNvPr id="831" name="楕円 830">
          <a:extLst>
            <a:ext uri="{FF2B5EF4-FFF2-40B4-BE49-F238E27FC236}">
              <a16:creationId xmlns:a16="http://schemas.microsoft.com/office/drawing/2014/main" id="{140CEB6A-DCAC-4038-84AA-894950338312}"/>
            </a:ext>
          </a:extLst>
        </xdr:cNvPr>
        <xdr:cNvSpPr/>
      </xdr:nvSpPr>
      <xdr:spPr>
        <a:xfrm>
          <a:off x="18605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127000</xdr:rowOff>
    </xdr:from>
    <xdr:to>
      <xdr:col>102</xdr:col>
      <xdr:colOff>114300</xdr:colOff>
      <xdr:row>78</xdr:row>
      <xdr:rowOff>139700</xdr:rowOff>
    </xdr:to>
    <xdr:cxnSp macro="">
      <xdr:nvCxnSpPr>
        <xdr:cNvPr id="832" name="直線コネクタ 831">
          <a:extLst>
            <a:ext uri="{FF2B5EF4-FFF2-40B4-BE49-F238E27FC236}">
              <a16:creationId xmlns:a16="http://schemas.microsoft.com/office/drawing/2014/main" id="{D154CE8F-8A99-4D01-873C-F5673141C667}"/>
            </a:ext>
          </a:extLst>
        </xdr:cNvPr>
        <xdr:cNvCxnSpPr/>
      </xdr:nvCxnSpPr>
      <xdr:spPr>
        <a:xfrm flipV="1">
          <a:off x="18656300" y="1350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33" name="n_1aveValue【消防施設】&#10;一人当たり面積">
          <a:extLst>
            <a:ext uri="{FF2B5EF4-FFF2-40B4-BE49-F238E27FC236}">
              <a16:creationId xmlns:a16="http://schemas.microsoft.com/office/drawing/2014/main" id="{2884DA37-EE67-4680-AE3A-1E0B29C46C58}"/>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34" name="n_2aveValue【消防施設】&#10;一人当たり面積">
          <a:extLst>
            <a:ext uri="{FF2B5EF4-FFF2-40B4-BE49-F238E27FC236}">
              <a16:creationId xmlns:a16="http://schemas.microsoft.com/office/drawing/2014/main" id="{FFE6991E-6AFF-488D-8378-48F33AC41EF4}"/>
            </a:ext>
          </a:extLst>
        </xdr:cNvPr>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5" name="n_3aveValue【消防施設】&#10;一人当たり面積">
          <a:extLst>
            <a:ext uri="{FF2B5EF4-FFF2-40B4-BE49-F238E27FC236}">
              <a16:creationId xmlns:a16="http://schemas.microsoft.com/office/drawing/2014/main" id="{D0C48D5A-E7AE-4495-9396-88DFE075F6DB}"/>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6" name="n_4aveValue【消防施設】&#10;一人当たり面積">
          <a:extLst>
            <a:ext uri="{FF2B5EF4-FFF2-40B4-BE49-F238E27FC236}">
              <a16:creationId xmlns:a16="http://schemas.microsoft.com/office/drawing/2014/main" id="{2FCE6D3F-34C2-469B-BF4F-C776E54808E4}"/>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92727</xdr:rowOff>
    </xdr:from>
    <xdr:ext cx="469744" cy="259045"/>
    <xdr:sp macro="" textlink="">
      <xdr:nvSpPr>
        <xdr:cNvPr id="837" name="n_1mainValue【消防施設】&#10;一人当たり面積">
          <a:extLst>
            <a:ext uri="{FF2B5EF4-FFF2-40B4-BE49-F238E27FC236}">
              <a16:creationId xmlns:a16="http://schemas.microsoft.com/office/drawing/2014/main" id="{C94D3BFA-5168-4FF0-ADA9-67E3162481EC}"/>
            </a:ext>
          </a:extLst>
        </xdr:cNvPr>
        <xdr:cNvSpPr txBox="1"/>
      </xdr:nvSpPr>
      <xdr:spPr>
        <a:xfrm>
          <a:off x="21075727"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168927</xdr:rowOff>
    </xdr:from>
    <xdr:ext cx="469744" cy="259045"/>
    <xdr:sp macro="" textlink="">
      <xdr:nvSpPr>
        <xdr:cNvPr id="838" name="n_2mainValue【消防施設】&#10;一人当たり面積">
          <a:extLst>
            <a:ext uri="{FF2B5EF4-FFF2-40B4-BE49-F238E27FC236}">
              <a16:creationId xmlns:a16="http://schemas.microsoft.com/office/drawing/2014/main" id="{035DF225-138E-4A39-97DD-9BFBA9138815}"/>
            </a:ext>
          </a:extLst>
        </xdr:cNvPr>
        <xdr:cNvSpPr txBox="1"/>
      </xdr:nvSpPr>
      <xdr:spPr>
        <a:xfrm>
          <a:off x="201994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22877</xdr:rowOff>
    </xdr:from>
    <xdr:ext cx="469744" cy="259045"/>
    <xdr:sp macro="" textlink="">
      <xdr:nvSpPr>
        <xdr:cNvPr id="839" name="n_3mainValue【消防施設】&#10;一人当たり面積">
          <a:extLst>
            <a:ext uri="{FF2B5EF4-FFF2-40B4-BE49-F238E27FC236}">
              <a16:creationId xmlns:a16="http://schemas.microsoft.com/office/drawing/2014/main" id="{942A8B17-4A65-493B-B925-798E31493E92}"/>
            </a:ext>
          </a:extLst>
        </xdr:cNvPr>
        <xdr:cNvSpPr txBox="1"/>
      </xdr:nvSpPr>
      <xdr:spPr>
        <a:xfrm>
          <a:off x="19310427"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35577</xdr:rowOff>
    </xdr:from>
    <xdr:ext cx="469744" cy="259045"/>
    <xdr:sp macro="" textlink="">
      <xdr:nvSpPr>
        <xdr:cNvPr id="840" name="n_4mainValue【消防施設】&#10;一人当たり面積">
          <a:extLst>
            <a:ext uri="{FF2B5EF4-FFF2-40B4-BE49-F238E27FC236}">
              <a16:creationId xmlns:a16="http://schemas.microsoft.com/office/drawing/2014/main" id="{EFFE103D-4FC3-40A4-83FD-7C7FAE91A1BA}"/>
            </a:ext>
          </a:extLst>
        </xdr:cNvPr>
        <xdr:cNvSpPr txBox="1"/>
      </xdr:nvSpPr>
      <xdr:spPr>
        <a:xfrm>
          <a:off x="18421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5BD95A24-0415-4B99-B7A7-9175CF385D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614C67A9-19EC-4B91-B2BE-F63FDE1C1A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4A66AFF0-C798-4A7D-B864-38DCF999E7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CBBA5EEC-7060-4E80-BC5A-DE2B10716F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4F0D61D5-1F3A-4307-B7CC-361796B9D7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7D68451-099F-4208-899C-BA16E28E86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EC66152F-986A-4C81-BBA3-D3C90D6A17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1A89CCAD-DCF4-48FA-8944-570B1084EE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8CEBD277-9A33-45AE-85E8-495AAF9D2A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D991DBF1-02EA-4D26-93F5-FAA688F3D60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AAD17C03-64E5-4340-A87D-593DC7CEAE1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2386C4EE-2E9D-47D2-9E08-B7B1C912C71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8B9D8FD6-4105-45BF-978D-7EE7EB898CE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980D5FC9-86B2-496D-82A1-36727A4DF7C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45B677EA-8099-44E6-8D33-424891E6FF7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4837E3B1-9C9C-4A9D-96DD-B42EBC0F5FC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E31892C3-94C0-4687-8772-71BFFF1531D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D2CACCF1-E8A9-431D-987B-7B8DB490C78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08801625-0118-47B3-9F11-22877599CF3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E0C54B41-1257-4045-AD09-186ACDEB878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AAE6EC5F-8BFF-476D-8003-021D10529CE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FDAF6063-6A29-4706-8EAA-0ED899200A4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FE356EC6-3323-41EF-8784-86B74006A70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29C7C6F8-3CCE-4AA8-9E21-5323FB091B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1701990A-629E-4619-B6B6-DA0FD2CB7C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2CA00FAC-4DDC-42C0-8AC6-C72B1E5E18AE}"/>
            </a:ext>
          </a:extLst>
        </xdr:cNvPr>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0D251912-8B80-4CBB-9829-B59F496E117E}"/>
            </a:ext>
          </a:extLst>
        </xdr:cNvPr>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489DDCED-A31D-485E-9E53-7E8F0F4C02B9}"/>
            </a:ext>
          </a:extLst>
        </xdr:cNvPr>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DE1CDC72-1F38-4E0D-AF9F-2C2A079C60F0}"/>
            </a:ext>
          </a:extLst>
        </xdr:cNvPr>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3F848958-F7E4-4425-A222-FA108364229B}"/>
            </a:ext>
          </a:extLst>
        </xdr:cNvPr>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a:extLst>
            <a:ext uri="{FF2B5EF4-FFF2-40B4-BE49-F238E27FC236}">
              <a16:creationId xmlns:a16="http://schemas.microsoft.com/office/drawing/2014/main" id="{C37008D3-CF8A-4B36-B501-E48A0626CB17}"/>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0BD15986-BCDF-4D8C-80AA-83F4190A24E4}"/>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C931106D-960F-4F95-9540-A95B789EB4DD}"/>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3B2C5DA9-6B66-4D34-B2CF-719601C0BBC3}"/>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4F00FCB1-7599-4FE1-8E0C-C7766FD9DC8E}"/>
            </a:ext>
          </a:extLst>
        </xdr:cNvPr>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E2CCB8AE-66C8-4932-8666-03840309A474}"/>
            </a:ext>
          </a:extLst>
        </xdr:cNvPr>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956A28A-4C1D-446A-AE26-0CE14D1473E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46AD518-B530-4935-A4FC-415900D41D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E168D3A9-B6EC-42E5-ACD5-052DAB19C9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42CC679C-1274-4E80-950B-9BBFFACEF1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B1D28BF5-FF1E-471A-BC66-FE1FE89A24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125005</xdr:rowOff>
    </xdr:from>
    <xdr:to>
      <xdr:col>85</xdr:col>
      <xdr:colOff>177800</xdr:colOff>
      <xdr:row>105</xdr:row>
      <xdr:rowOff>55155</xdr:rowOff>
    </xdr:to>
    <xdr:sp macro="" textlink="">
      <xdr:nvSpPr>
        <xdr:cNvPr id="882" name="楕円 881">
          <a:extLst>
            <a:ext uri="{FF2B5EF4-FFF2-40B4-BE49-F238E27FC236}">
              <a16:creationId xmlns:a16="http://schemas.microsoft.com/office/drawing/2014/main" id="{76B86258-6B4F-4B21-94CE-9B4C82CA9B38}"/>
            </a:ext>
          </a:extLst>
        </xdr:cNvPr>
        <xdr:cNvSpPr/>
      </xdr:nvSpPr>
      <xdr:spPr>
        <a:xfrm>
          <a:off x="162687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103432</xdr:rowOff>
    </xdr:from>
    <xdr:ext cx="405111" cy="259045"/>
    <xdr:sp macro="" textlink="">
      <xdr:nvSpPr>
        <xdr:cNvPr id="883" name="【庁舎】&#10;有形固定資産減価償却率該当値テキスト">
          <a:extLst>
            <a:ext uri="{FF2B5EF4-FFF2-40B4-BE49-F238E27FC236}">
              <a16:creationId xmlns:a16="http://schemas.microsoft.com/office/drawing/2014/main" id="{8968F61D-E67A-4BDA-B8F3-159230C62879}"/>
            </a:ext>
          </a:extLst>
        </xdr:cNvPr>
        <xdr:cNvSpPr txBox="1"/>
      </xdr:nvSpPr>
      <xdr:spPr>
        <a:xfrm>
          <a:off x="16357600"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884" name="楕円 883">
          <a:extLst>
            <a:ext uri="{FF2B5EF4-FFF2-40B4-BE49-F238E27FC236}">
              <a16:creationId xmlns:a16="http://schemas.microsoft.com/office/drawing/2014/main" id="{D80E1D05-C8AD-4992-8BD3-A34B45DCC4C2}"/>
            </a:ext>
          </a:extLst>
        </xdr:cNvPr>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4355</xdr:rowOff>
    </xdr:to>
    <xdr:cxnSp macro="">
      <xdr:nvCxnSpPr>
        <xdr:cNvPr id="885" name="直線コネクタ 884">
          <a:extLst>
            <a:ext uri="{FF2B5EF4-FFF2-40B4-BE49-F238E27FC236}">
              <a16:creationId xmlns:a16="http://schemas.microsoft.com/office/drawing/2014/main" id="{0CB8C2D6-EB3E-4B1E-A1F6-1E1567012840}"/>
            </a:ext>
          </a:extLst>
        </xdr:cNvPr>
        <xdr:cNvCxnSpPr/>
      </xdr:nvCxnSpPr>
      <xdr:spPr>
        <a:xfrm>
          <a:off x="15481300" y="1798537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86" name="楕円 885">
          <a:extLst>
            <a:ext uri="{FF2B5EF4-FFF2-40B4-BE49-F238E27FC236}">
              <a16:creationId xmlns:a16="http://schemas.microsoft.com/office/drawing/2014/main" id="{86126062-EF13-4686-A2B0-1B979FA93188}"/>
            </a:ext>
          </a:extLst>
        </xdr:cNvPr>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154577</xdr:rowOff>
    </xdr:to>
    <xdr:cxnSp macro="">
      <xdr:nvCxnSpPr>
        <xdr:cNvPr id="887" name="直線コネクタ 886">
          <a:extLst>
            <a:ext uri="{FF2B5EF4-FFF2-40B4-BE49-F238E27FC236}">
              <a16:creationId xmlns:a16="http://schemas.microsoft.com/office/drawing/2014/main" id="{4CB08D76-7900-4BA4-AA1F-A5AAC6EA3AB2}"/>
            </a:ext>
          </a:extLst>
        </xdr:cNvPr>
        <xdr:cNvCxnSpPr/>
      </xdr:nvCxnSpPr>
      <xdr:spPr>
        <a:xfrm>
          <a:off x="14592300" y="179641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61323</xdr:rowOff>
    </xdr:from>
    <xdr:to>
      <xdr:col>72</xdr:col>
      <xdr:colOff>38100</xdr:colOff>
      <xdr:row>104</xdr:row>
      <xdr:rowOff>162923</xdr:rowOff>
    </xdr:to>
    <xdr:sp macro="" textlink="">
      <xdr:nvSpPr>
        <xdr:cNvPr id="888" name="楕円 887">
          <a:extLst>
            <a:ext uri="{FF2B5EF4-FFF2-40B4-BE49-F238E27FC236}">
              <a16:creationId xmlns:a16="http://schemas.microsoft.com/office/drawing/2014/main" id="{2BC7738C-C68B-47C7-A7E2-3E57BDA157A7}"/>
            </a:ext>
          </a:extLst>
        </xdr:cNvPr>
        <xdr:cNvSpPr/>
      </xdr:nvSpPr>
      <xdr:spPr>
        <a:xfrm>
          <a:off x="1365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112123</xdr:rowOff>
    </xdr:from>
    <xdr:to>
      <xdr:col>76</xdr:col>
      <xdr:colOff>114300</xdr:colOff>
      <xdr:row>104</xdr:row>
      <xdr:rowOff>133350</xdr:rowOff>
    </xdr:to>
    <xdr:cxnSp macro="">
      <xdr:nvCxnSpPr>
        <xdr:cNvPr id="889" name="直線コネクタ 888">
          <a:extLst>
            <a:ext uri="{FF2B5EF4-FFF2-40B4-BE49-F238E27FC236}">
              <a16:creationId xmlns:a16="http://schemas.microsoft.com/office/drawing/2014/main" id="{9737D90F-E446-4292-AE29-128F57C30D50}"/>
            </a:ext>
          </a:extLst>
        </xdr:cNvPr>
        <xdr:cNvCxnSpPr/>
      </xdr:nvCxnSpPr>
      <xdr:spPr>
        <a:xfrm>
          <a:off x="13703300" y="179429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40095</xdr:rowOff>
    </xdr:from>
    <xdr:to>
      <xdr:col>67</xdr:col>
      <xdr:colOff>101600</xdr:colOff>
      <xdr:row>104</xdr:row>
      <xdr:rowOff>141695</xdr:rowOff>
    </xdr:to>
    <xdr:sp macro="" textlink="">
      <xdr:nvSpPr>
        <xdr:cNvPr id="890" name="楕円 889">
          <a:extLst>
            <a:ext uri="{FF2B5EF4-FFF2-40B4-BE49-F238E27FC236}">
              <a16:creationId xmlns:a16="http://schemas.microsoft.com/office/drawing/2014/main" id="{0020262D-F6E2-4B5D-AEA1-18D282CCBAC7}"/>
            </a:ext>
          </a:extLst>
        </xdr:cNvPr>
        <xdr:cNvSpPr/>
      </xdr:nvSpPr>
      <xdr:spPr>
        <a:xfrm>
          <a:off x="12763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90895</xdr:rowOff>
    </xdr:from>
    <xdr:to>
      <xdr:col>71</xdr:col>
      <xdr:colOff>177800</xdr:colOff>
      <xdr:row>104</xdr:row>
      <xdr:rowOff>112123</xdr:rowOff>
    </xdr:to>
    <xdr:cxnSp macro="">
      <xdr:nvCxnSpPr>
        <xdr:cNvPr id="891" name="直線コネクタ 890">
          <a:extLst>
            <a:ext uri="{FF2B5EF4-FFF2-40B4-BE49-F238E27FC236}">
              <a16:creationId xmlns:a16="http://schemas.microsoft.com/office/drawing/2014/main" id="{6607F294-6B51-482F-A7E1-135C527864B6}"/>
            </a:ext>
          </a:extLst>
        </xdr:cNvPr>
        <xdr:cNvCxnSpPr/>
      </xdr:nvCxnSpPr>
      <xdr:spPr>
        <a:xfrm>
          <a:off x="12814300" y="179216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a:extLst>
            <a:ext uri="{FF2B5EF4-FFF2-40B4-BE49-F238E27FC236}">
              <a16:creationId xmlns:a16="http://schemas.microsoft.com/office/drawing/2014/main" id="{7B689A29-290C-4317-8974-BC62A03E45BD}"/>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a:extLst>
            <a:ext uri="{FF2B5EF4-FFF2-40B4-BE49-F238E27FC236}">
              <a16:creationId xmlns:a16="http://schemas.microsoft.com/office/drawing/2014/main" id="{A034B240-D72B-483A-9E79-D0453DE9A0A9}"/>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a:extLst>
            <a:ext uri="{FF2B5EF4-FFF2-40B4-BE49-F238E27FC236}">
              <a16:creationId xmlns:a16="http://schemas.microsoft.com/office/drawing/2014/main" id="{0978E197-BB47-42FB-9C44-4E0777B3020F}"/>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a:extLst>
            <a:ext uri="{FF2B5EF4-FFF2-40B4-BE49-F238E27FC236}">
              <a16:creationId xmlns:a16="http://schemas.microsoft.com/office/drawing/2014/main" id="{2175FEC0-B6DE-4B59-A2B8-10D756B81EAA}"/>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25054</xdr:rowOff>
    </xdr:from>
    <xdr:ext cx="405111" cy="259045"/>
    <xdr:sp macro="" textlink="">
      <xdr:nvSpPr>
        <xdr:cNvPr id="896" name="n_1mainValue【庁舎】&#10;有形固定資産減価償却率">
          <a:extLst>
            <a:ext uri="{FF2B5EF4-FFF2-40B4-BE49-F238E27FC236}">
              <a16:creationId xmlns:a16="http://schemas.microsoft.com/office/drawing/2014/main" id="{C5C256F3-A24A-40D5-8973-A4952F62938C}"/>
            </a:ext>
          </a:extLst>
        </xdr:cNvPr>
        <xdr:cNvSpPr txBox="1"/>
      </xdr:nvSpPr>
      <xdr:spPr>
        <a:xfrm>
          <a:off x="15266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97" name="n_2mainValue【庁舎】&#10;有形固定資産減価償却率">
          <a:extLst>
            <a:ext uri="{FF2B5EF4-FFF2-40B4-BE49-F238E27FC236}">
              <a16:creationId xmlns:a16="http://schemas.microsoft.com/office/drawing/2014/main" id="{8CF0F5F8-2199-45B6-85CC-15A8308FA4DD}"/>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154050</xdr:rowOff>
    </xdr:from>
    <xdr:ext cx="405111" cy="259045"/>
    <xdr:sp macro="" textlink="">
      <xdr:nvSpPr>
        <xdr:cNvPr id="898" name="n_3mainValue【庁舎】&#10;有形固定資産減価償却率">
          <a:extLst>
            <a:ext uri="{FF2B5EF4-FFF2-40B4-BE49-F238E27FC236}">
              <a16:creationId xmlns:a16="http://schemas.microsoft.com/office/drawing/2014/main" id="{473B0664-4CCA-4388-A0B9-A6A1BACF9E7F}"/>
            </a:ext>
          </a:extLst>
        </xdr:cNvPr>
        <xdr:cNvSpPr txBox="1"/>
      </xdr:nvSpPr>
      <xdr:spPr>
        <a:xfrm>
          <a:off x="13500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132822</xdr:rowOff>
    </xdr:from>
    <xdr:ext cx="405111" cy="259045"/>
    <xdr:sp macro="" textlink="">
      <xdr:nvSpPr>
        <xdr:cNvPr id="899" name="n_4mainValue【庁舎】&#10;有形固定資産減価償却率">
          <a:extLst>
            <a:ext uri="{FF2B5EF4-FFF2-40B4-BE49-F238E27FC236}">
              <a16:creationId xmlns:a16="http://schemas.microsoft.com/office/drawing/2014/main" id="{EF20E166-A25D-4654-A6AC-37FA2ECE9558}"/>
            </a:ext>
          </a:extLst>
        </xdr:cNvPr>
        <xdr:cNvSpPr txBox="1"/>
      </xdr:nvSpPr>
      <xdr:spPr>
        <a:xfrm>
          <a:off x="12611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78B513AE-185D-4E50-8411-6BBBFD16BB5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C2A16FBF-C015-4D2B-9850-9D74D61E6BA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AED7C8AA-A826-4946-ABF8-A9ACAD51D4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A43D002C-DDCD-4265-BA51-9ADB12C323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9EA9C3AF-379F-4577-9EAD-297814D1E2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EC1E8B49-40BA-4B0E-9855-0EFB2F1588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2406297E-723B-46D7-B660-62338E0613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D7D51573-6937-473A-BE13-75B2A3D0A0A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823DAD5C-4EF9-4D3E-B105-4A356480EB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69A9F963-46F5-457D-9359-DB74793CFC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370728A7-E725-43C5-8A39-18D6FE42BDE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13AF710D-C7F8-47A2-8154-1D70B9CA874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A5F83CD3-0818-4744-924B-532231569E7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8210D21A-EFDD-4AA4-BF7B-7EACE651DC4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EEDC469E-93BF-4598-8A11-9BCB75CBEBD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AF85F1D-750F-46C8-81ED-A9F32A108ED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E71EDE80-3BA1-48BE-9F09-51E587201D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CC51DD3A-4D91-4AB2-944C-C64269E1024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AC628390-1F11-4E76-A433-7F399F70AA1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7F95C984-B702-4E9C-B6D6-26A0BC516D3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AC0BBF63-192B-457E-AB2F-D4CF59C817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CB73A197-C0EC-4AEA-B262-EEC9C59E82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DED3B12F-2F78-45EF-A3B8-8D8096E362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F90C9F73-DC8A-4AE6-A130-F95A7D7F8335}"/>
            </a:ext>
          </a:extLst>
        </xdr:cNvPr>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19E55516-D665-4331-A308-D4CC4251AC12}"/>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807AAD02-0FA4-4B88-BE98-E3C08B54AAD1}"/>
            </a:ext>
          </a:extLst>
        </xdr:cNvPr>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901B3626-F29B-4570-81F5-931C9A184C19}"/>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C03F1AE7-525D-4157-BDDC-CADC65DB0C61}"/>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928" name="【庁舎】&#10;一人当たり面積平均値テキスト">
          <a:extLst>
            <a:ext uri="{FF2B5EF4-FFF2-40B4-BE49-F238E27FC236}">
              <a16:creationId xmlns:a16="http://schemas.microsoft.com/office/drawing/2014/main" id="{B9C6A253-183C-4B8F-915F-C05AA5F7F76A}"/>
            </a:ext>
          </a:extLst>
        </xdr:cNvPr>
        <xdr:cNvSpPr txBox="1"/>
      </xdr:nvSpPr>
      <xdr:spPr>
        <a:xfrm>
          <a:off x="22199600" y="1806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59FE65C8-5387-4FAA-8566-B894AC05E097}"/>
            </a:ext>
          </a:extLst>
        </xdr:cNvPr>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95E902A3-2746-45AC-ADF5-E6C177379E1C}"/>
            </a:ext>
          </a:extLst>
        </xdr:cNvPr>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C8461599-FEBA-4C15-B40F-00253C4AC7D3}"/>
            </a:ext>
          </a:extLst>
        </xdr:cNvPr>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04251387-1165-42D3-A32A-6C47523F1934}"/>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B942885F-9945-4703-8D26-F7FA7F1A8873}"/>
            </a:ext>
          </a:extLst>
        </xdr:cNvPr>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7BD1CF3-6D65-4EE2-9CB9-C4D1E17E31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B906AE7-CCF4-49E2-A3D8-F84DD355B2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ABFF778E-9378-4970-8891-91EE7D30248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8EDFE63C-68A2-4DBE-86EA-D531A6049E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1CA9EB0-30C2-4F48-A263-92DC65CD1D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158750</xdr:rowOff>
    </xdr:from>
    <xdr:to>
      <xdr:col>116</xdr:col>
      <xdr:colOff>114300</xdr:colOff>
      <xdr:row>105</xdr:row>
      <xdr:rowOff>88900</xdr:rowOff>
    </xdr:to>
    <xdr:sp macro="" textlink="">
      <xdr:nvSpPr>
        <xdr:cNvPr id="939" name="楕円 938">
          <a:extLst>
            <a:ext uri="{FF2B5EF4-FFF2-40B4-BE49-F238E27FC236}">
              <a16:creationId xmlns:a16="http://schemas.microsoft.com/office/drawing/2014/main" id="{05FA329A-0B3C-4573-B4D4-58B16ABAC2F6}"/>
            </a:ext>
          </a:extLst>
        </xdr:cNvPr>
        <xdr:cNvSpPr/>
      </xdr:nvSpPr>
      <xdr:spPr>
        <a:xfrm>
          <a:off x="22110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10177</xdr:rowOff>
    </xdr:from>
    <xdr:ext cx="469744" cy="259045"/>
    <xdr:sp macro="" textlink="">
      <xdr:nvSpPr>
        <xdr:cNvPr id="940" name="【庁舎】&#10;一人当たり面積該当値テキスト">
          <a:extLst>
            <a:ext uri="{FF2B5EF4-FFF2-40B4-BE49-F238E27FC236}">
              <a16:creationId xmlns:a16="http://schemas.microsoft.com/office/drawing/2014/main" id="{F4DF9FBD-0666-4A54-9AA8-92CF02FE9008}"/>
            </a:ext>
          </a:extLst>
        </xdr:cNvPr>
        <xdr:cNvSpPr txBox="1"/>
      </xdr:nvSpPr>
      <xdr:spPr>
        <a:xfrm>
          <a:off x="22199600"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941" name="楕円 940">
          <a:extLst>
            <a:ext uri="{FF2B5EF4-FFF2-40B4-BE49-F238E27FC236}">
              <a16:creationId xmlns:a16="http://schemas.microsoft.com/office/drawing/2014/main" id="{BAC72E8E-2350-4967-8262-E4CE0556E9A9}"/>
            </a:ext>
          </a:extLst>
        </xdr:cNvPr>
        <xdr:cNvSpPr/>
      </xdr:nvSpPr>
      <xdr:spPr>
        <a:xfrm>
          <a:off x="2127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38100</xdr:rowOff>
    </xdr:from>
    <xdr:to>
      <xdr:col>116</xdr:col>
      <xdr:colOff>63500</xdr:colOff>
      <xdr:row>105</xdr:row>
      <xdr:rowOff>45720</xdr:rowOff>
    </xdr:to>
    <xdr:cxnSp macro="">
      <xdr:nvCxnSpPr>
        <xdr:cNvPr id="942" name="直線コネクタ 941">
          <a:extLst>
            <a:ext uri="{FF2B5EF4-FFF2-40B4-BE49-F238E27FC236}">
              <a16:creationId xmlns:a16="http://schemas.microsoft.com/office/drawing/2014/main" id="{B526D84E-EEB4-4BC3-ADF1-FE14B455620B}"/>
            </a:ext>
          </a:extLst>
        </xdr:cNvPr>
        <xdr:cNvCxnSpPr/>
      </xdr:nvCxnSpPr>
      <xdr:spPr>
        <a:xfrm flipV="1">
          <a:off x="21323300" y="18040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943" name="楕円 942">
          <a:extLst>
            <a:ext uri="{FF2B5EF4-FFF2-40B4-BE49-F238E27FC236}">
              <a16:creationId xmlns:a16="http://schemas.microsoft.com/office/drawing/2014/main" id="{00CFD89D-ECC2-4217-A4F7-24E865FBA1BC}"/>
            </a:ext>
          </a:extLst>
        </xdr:cNvPr>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57150</xdr:rowOff>
    </xdr:to>
    <xdr:cxnSp macro="">
      <xdr:nvCxnSpPr>
        <xdr:cNvPr id="944" name="直線コネクタ 943">
          <a:extLst>
            <a:ext uri="{FF2B5EF4-FFF2-40B4-BE49-F238E27FC236}">
              <a16:creationId xmlns:a16="http://schemas.microsoft.com/office/drawing/2014/main" id="{DC20CA8C-C6D7-4846-AED8-D4E82672BA99}"/>
            </a:ext>
          </a:extLst>
        </xdr:cNvPr>
        <xdr:cNvCxnSpPr/>
      </xdr:nvCxnSpPr>
      <xdr:spPr>
        <a:xfrm flipV="1">
          <a:off x="20434300" y="1804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945" name="楕円 944">
          <a:extLst>
            <a:ext uri="{FF2B5EF4-FFF2-40B4-BE49-F238E27FC236}">
              <a16:creationId xmlns:a16="http://schemas.microsoft.com/office/drawing/2014/main" id="{AFAD89DF-604D-45D0-B275-2FF782B1F47B}"/>
            </a:ext>
          </a:extLst>
        </xdr:cNvPr>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64770</xdr:rowOff>
    </xdr:to>
    <xdr:cxnSp macro="">
      <xdr:nvCxnSpPr>
        <xdr:cNvPr id="946" name="直線コネクタ 945">
          <a:extLst>
            <a:ext uri="{FF2B5EF4-FFF2-40B4-BE49-F238E27FC236}">
              <a16:creationId xmlns:a16="http://schemas.microsoft.com/office/drawing/2014/main" id="{2490FE80-3E03-41C8-8A62-C8E0EE715F17}"/>
            </a:ext>
          </a:extLst>
        </xdr:cNvPr>
        <xdr:cNvCxnSpPr/>
      </xdr:nvCxnSpPr>
      <xdr:spPr>
        <a:xfrm flipV="1">
          <a:off x="19545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21589</xdr:rowOff>
    </xdr:from>
    <xdr:to>
      <xdr:col>98</xdr:col>
      <xdr:colOff>38100</xdr:colOff>
      <xdr:row>105</xdr:row>
      <xdr:rowOff>123189</xdr:rowOff>
    </xdr:to>
    <xdr:sp macro="" textlink="">
      <xdr:nvSpPr>
        <xdr:cNvPr id="947" name="楕円 946">
          <a:extLst>
            <a:ext uri="{FF2B5EF4-FFF2-40B4-BE49-F238E27FC236}">
              <a16:creationId xmlns:a16="http://schemas.microsoft.com/office/drawing/2014/main" id="{443E4B9C-923F-4974-ADEA-9BD79B392142}"/>
            </a:ext>
          </a:extLst>
        </xdr:cNvPr>
        <xdr:cNvSpPr/>
      </xdr:nvSpPr>
      <xdr:spPr>
        <a:xfrm>
          <a:off x="18605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72389</xdr:rowOff>
    </xdr:to>
    <xdr:cxnSp macro="">
      <xdr:nvCxnSpPr>
        <xdr:cNvPr id="948" name="直線コネクタ 947">
          <a:extLst>
            <a:ext uri="{FF2B5EF4-FFF2-40B4-BE49-F238E27FC236}">
              <a16:creationId xmlns:a16="http://schemas.microsoft.com/office/drawing/2014/main" id="{ECAA6FE4-7E38-4FA7-B569-B4806979FBBF}"/>
            </a:ext>
          </a:extLst>
        </xdr:cNvPr>
        <xdr:cNvCxnSpPr/>
      </xdr:nvCxnSpPr>
      <xdr:spPr>
        <a:xfrm flipV="1">
          <a:off x="18656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49" name="n_1aveValue【庁舎】&#10;一人当たり面積">
          <a:extLst>
            <a:ext uri="{FF2B5EF4-FFF2-40B4-BE49-F238E27FC236}">
              <a16:creationId xmlns:a16="http://schemas.microsoft.com/office/drawing/2014/main" id="{9C86B8ED-DA4F-47B7-90F0-D938DA408C8E}"/>
            </a:ext>
          </a:extLst>
        </xdr:cNvPr>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a:extLst>
            <a:ext uri="{FF2B5EF4-FFF2-40B4-BE49-F238E27FC236}">
              <a16:creationId xmlns:a16="http://schemas.microsoft.com/office/drawing/2014/main" id="{FBD24B12-F6CB-45C3-B2A3-80FF9445593F}"/>
            </a:ext>
          </a:extLst>
        </xdr:cNvPr>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1" name="n_3aveValue【庁舎】&#10;一人当たり面積">
          <a:extLst>
            <a:ext uri="{FF2B5EF4-FFF2-40B4-BE49-F238E27FC236}">
              <a16:creationId xmlns:a16="http://schemas.microsoft.com/office/drawing/2014/main" id="{F11D5DDE-E2F8-4558-9BCB-E5B63C3CDF32}"/>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2" name="n_4aveValue【庁舎】&#10;一人当たり面積">
          <a:extLst>
            <a:ext uri="{FF2B5EF4-FFF2-40B4-BE49-F238E27FC236}">
              <a16:creationId xmlns:a16="http://schemas.microsoft.com/office/drawing/2014/main" id="{0736E888-3520-418B-9FE0-48EE98AEACF8}"/>
            </a:ext>
          </a:extLst>
        </xdr:cNvPr>
        <xdr:cNvSpPr txBox="1"/>
      </xdr:nvSpPr>
      <xdr:spPr>
        <a:xfrm>
          <a:off x="18421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113047</xdr:rowOff>
    </xdr:from>
    <xdr:ext cx="469744" cy="259045"/>
    <xdr:sp macro="" textlink="">
      <xdr:nvSpPr>
        <xdr:cNvPr id="953" name="n_1mainValue【庁舎】&#10;一人当たり面積">
          <a:extLst>
            <a:ext uri="{FF2B5EF4-FFF2-40B4-BE49-F238E27FC236}">
              <a16:creationId xmlns:a16="http://schemas.microsoft.com/office/drawing/2014/main" id="{062838F9-0DC0-4D99-82C8-6F4F92110C63}"/>
            </a:ext>
          </a:extLst>
        </xdr:cNvPr>
        <xdr:cNvSpPr txBox="1"/>
      </xdr:nvSpPr>
      <xdr:spPr>
        <a:xfrm>
          <a:off x="21075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954" name="n_2mainValue【庁舎】&#10;一人当たり面積">
          <a:extLst>
            <a:ext uri="{FF2B5EF4-FFF2-40B4-BE49-F238E27FC236}">
              <a16:creationId xmlns:a16="http://schemas.microsoft.com/office/drawing/2014/main" id="{4378684D-86FE-4241-9554-8156896B550A}"/>
            </a:ext>
          </a:extLst>
        </xdr:cNvPr>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955" name="n_3mainValue【庁舎】&#10;一人当たり面積">
          <a:extLst>
            <a:ext uri="{FF2B5EF4-FFF2-40B4-BE49-F238E27FC236}">
              <a16:creationId xmlns:a16="http://schemas.microsoft.com/office/drawing/2014/main" id="{D77AE97D-0B00-47C4-A47B-9256B502E2E7}"/>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139716</xdr:rowOff>
    </xdr:from>
    <xdr:ext cx="469744" cy="259045"/>
    <xdr:sp macro="" textlink="">
      <xdr:nvSpPr>
        <xdr:cNvPr id="956" name="n_4mainValue【庁舎】&#10;一人当たり面積">
          <a:extLst>
            <a:ext uri="{FF2B5EF4-FFF2-40B4-BE49-F238E27FC236}">
              <a16:creationId xmlns:a16="http://schemas.microsoft.com/office/drawing/2014/main" id="{29470E16-B593-430B-B31B-A1D6524DAE4D}"/>
            </a:ext>
          </a:extLst>
        </xdr:cNvPr>
        <xdr:cNvSpPr txBox="1"/>
      </xdr:nvSpPr>
      <xdr:spPr>
        <a:xfrm>
          <a:off x="18421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AF88255D-A06D-49AC-BAF7-91E48FE784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A80AD650-EB3F-40AA-8562-45285DD3B6F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31324E9-46F2-48B5-85E1-2539E65E6F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一般廃棄物処理施設、福祉施設、市民会館、庁舎であり、低くなっている施設は図書館、体育館・プール、保健センター・保健所、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また、一般廃棄物処理施設以外の施設の一人当たり面積は、軒並み類似団体平均を上回っている。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今後も、釧路市公共施設等総合管理計画に基づき、維持管理コストの縮減、更新費用の負担軽減・平準化などを勘案して施設保有量の最適化を図るなど、適切な運営に努める。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163,110
162,298
1,363.29
107,647,417
102,901,683
4,267,843
50,658,051
111,610,414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人口の減少や長引く地域経済の低迷により、財政基盤が弱く、類似団体平均を大きく下回っている。この対策として、平成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釧路市財政健全化推進プラン」に沿った各種健全化の着実な実行を基本としながら、歳入に見合った歳出規模の実現を図るため、事務事業の見直しや市税等の収納強化対策及び市税等の自主財源割合を高めるための取り組みに重点的に投資することなど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公債費の減少、及び地方交付税、地方特例交付金の増加などにより、経常収支比率は前年度比で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ポイント好転する結果となった。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平均を上回っていることから、引き続き、財政構造の改善に向け税収をはじめ各種の収入確保に努めるとともに、業務のアウトソーシングや、「返す以上に借りない」という方針に基づく公債費の縮減などにより、財政構造の弾力化を推し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65</xdr:row>
      <xdr:rowOff>93133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7543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26246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373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66</xdr:row>
      <xdr:rowOff>122767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419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122767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258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146896</xdr:rowOff>
    </xdr:from>
    <xdr:to>
      <xdr:col>15</xdr:col>
      <xdr:colOff>133350</xdr:colOff>
      <xdr:row>66</xdr:row>
      <xdr:rowOff>77046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61823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人件費については、消防事務を直接行っていることや動物園を有していることなどにより、類似団体の平均を上回っているものと考えている。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これまでも人件費の縮減に努めているが、人口減少が進んでいることから、人口一人当たりの人件費・物件費等が増大している状況にある。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今後も、業務の効率化を図り、人件費の縮減に努めていく。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70948</xdr:rowOff>
    </xdr:from>
    <xdr:to>
      <xdr:col>23</xdr:col>
      <xdr:colOff>133350</xdr:colOff>
      <xdr:row>85</xdr:row>
      <xdr:rowOff>118242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44198"/>
          <a:ext cx="8382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90272</xdr:rowOff>
    </xdr:from>
    <xdr:to>
      <xdr:col>19</xdr:col>
      <xdr:colOff>133350</xdr:colOff>
      <xdr:row>85</xdr:row>
      <xdr:rowOff>70948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92072"/>
          <a:ext cx="889000" cy="15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1808</xdr:rowOff>
    </xdr:from>
    <xdr:to>
      <xdr:col>15</xdr:col>
      <xdr:colOff>82550</xdr:colOff>
      <xdr:row>84</xdr:row>
      <xdr:rowOff>90272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03608"/>
          <a:ext cx="889000" cy="8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1808</xdr:rowOff>
    </xdr:from>
    <xdr:to>
      <xdr:col>11</xdr:col>
      <xdr:colOff>31750</xdr:colOff>
      <xdr:row>84</xdr:row>
      <xdr:rowOff>4570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403608"/>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67442</xdr:rowOff>
    </xdr:from>
    <xdr:to>
      <xdr:col>23</xdr:col>
      <xdr:colOff>184150</xdr:colOff>
      <xdr:row>85</xdr:row>
      <xdr:rowOff>169042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4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39519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1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20148</xdr:rowOff>
    </xdr:from>
    <xdr:to>
      <xdr:col>19</xdr:col>
      <xdr:colOff>184150</xdr:colOff>
      <xdr:row>85</xdr:row>
      <xdr:rowOff>121748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106525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7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39472</xdr:rowOff>
    </xdr:from>
    <xdr:to>
      <xdr:col>15</xdr:col>
      <xdr:colOff>133350</xdr:colOff>
      <xdr:row>84</xdr:row>
      <xdr:rowOff>141072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125849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122458</xdr:rowOff>
    </xdr:from>
    <xdr:to>
      <xdr:col>11</xdr:col>
      <xdr:colOff>82550</xdr:colOff>
      <xdr:row>84</xdr:row>
      <xdr:rowOff>52608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37385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3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125220</xdr:rowOff>
    </xdr:from>
    <xdr:to>
      <xdr:col>7</xdr:col>
      <xdr:colOff>31750</xdr:colOff>
      <xdr:row>84</xdr:row>
      <xdr:rowOff>55370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40147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4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行財政改革取組の一環として平成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年度から実施した給与の独自削減は平成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年度で終了したが、その後も国と同様の給与制度を維持してきたことにより、ラスパイレス指数は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未満で類似団体平均と同水準となっている。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11641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84</xdr:row>
      <xdr:rowOff>162984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162984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市町合併以降、</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人を超える職員数の削減を行ってきたが、類似団体との比較では平均を上回っている。</a:t>
          </a:r>
        </a:p>
        <a:p>
          <a:r>
            <a:rPr kumimoji="1" lang="ja-JP" altLang="en-US" sz="1300">
              <a:latin typeface="ＭＳ Ｐゴシック" panose="020B0600070205080204" pitchFamily="50" charset="-128"/>
              <a:ea typeface="ＭＳ Ｐゴシック" panose="020B0600070205080204" pitchFamily="50" charset="-128"/>
            </a:rPr>
            <a:t>人口減少が急速に進んだことに加え、</a:t>
          </a:r>
          <a:r>
            <a:rPr kumimoji="1" lang="en-US" altLang="ja-JP" sz="1300">
              <a:latin typeface="ＭＳ Ｐゴシック" panose="020B0600070205080204" pitchFamily="50" charset="-128"/>
              <a:ea typeface="ＭＳ Ｐゴシック" panose="020B0600070205080204" pitchFamily="50" charset="-128"/>
            </a:rPr>
            <a:t>1,300</a:t>
          </a:r>
          <a:r>
            <a:rPr kumimoji="1" lang="ja-JP" altLang="en-US" sz="1300">
              <a:latin typeface="ＭＳ Ｐゴシック" panose="020B0600070205080204" pitchFamily="50" charset="-128"/>
              <a:ea typeface="ＭＳ Ｐゴシック" panose="020B0600070205080204" pitchFamily="50" charset="-128"/>
            </a:rPr>
            <a:t>平方キロメートルを超える全国でも有数の広大な面積を管轄していることや、隣町から消防事務を受託していること、さらには、港湾、市立高校、動物園部門を有していること、生活保護の受給率が高いことなどが要因であると考えている。今後、デジタル化の推進などによる業務の効率化を進めながら適正な定員管理に努め、限られた経営資源を有効活用できる行政執行体制の構築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35197</xdr:rowOff>
    </xdr:from>
    <xdr:to>
      <xdr:col>81</xdr:col>
      <xdr:colOff>44450</xdr:colOff>
      <xdr:row>67</xdr:row>
      <xdr:rowOff>80010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52234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31750</xdr:rowOff>
    </xdr:from>
    <xdr:to>
      <xdr:col>77</xdr:col>
      <xdr:colOff>44450</xdr:colOff>
      <xdr:row>67</xdr:row>
      <xdr:rowOff>35197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51890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134257</xdr:rowOff>
    </xdr:from>
    <xdr:to>
      <xdr:col>72</xdr:col>
      <xdr:colOff>203200</xdr:colOff>
      <xdr:row>67</xdr:row>
      <xdr:rowOff>31750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44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134257</xdr:rowOff>
    </xdr:from>
    <xdr:to>
      <xdr:col>68</xdr:col>
      <xdr:colOff>152400</xdr:colOff>
      <xdr:row>67</xdr:row>
      <xdr:rowOff>4173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4499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29210</xdr:rowOff>
    </xdr:from>
    <xdr:to>
      <xdr:col>81</xdr:col>
      <xdr:colOff>95250</xdr:colOff>
      <xdr:row>67</xdr:row>
      <xdr:rowOff>130810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96537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155847</xdr:rowOff>
    </xdr:from>
    <xdr:to>
      <xdr:col>77</xdr:col>
      <xdr:colOff>95250</xdr:colOff>
      <xdr:row>67</xdr:row>
      <xdr:rowOff>85997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70774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5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152400</xdr:rowOff>
    </xdr:from>
    <xdr:to>
      <xdr:col>73</xdr:col>
      <xdr:colOff>44450</xdr:colOff>
      <xdr:row>67</xdr:row>
      <xdr:rowOff>82550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67327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83457</xdr:rowOff>
    </xdr:from>
    <xdr:to>
      <xdr:col>68</xdr:col>
      <xdr:colOff>203200</xdr:colOff>
      <xdr:row>67</xdr:row>
      <xdr:rowOff>13607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169834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124823</xdr:rowOff>
    </xdr:from>
    <xdr:to>
      <xdr:col>64</xdr:col>
      <xdr:colOff>152400</xdr:colOff>
      <xdr:row>67</xdr:row>
      <xdr:rowOff>54973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39750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5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第三セクター等改革推進債（振興公社分）の償還が始まった平成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％以上で高止まり傾向にあったが、その他の元利償還金の減等により、平成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年度以降は約</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％で推移してきている。</a:t>
          </a:r>
        </a:p>
        <a:p>
          <a:r>
            <a:rPr kumimoji="1" lang="ja-JP" altLang="en-US" sz="1300">
              <a:latin typeface="ＭＳ Ｐゴシック" panose="020B0600070205080204" pitchFamily="50" charset="-128"/>
              <a:ea typeface="ＭＳ Ｐゴシック" panose="020B0600070205080204" pitchFamily="50" charset="-128"/>
            </a:rPr>
            <a:t>令和３年度においては、算出から外れた平成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年度と比較して、算入された令和３年度の単年度比率が低かったことにより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ポイント好転している。</a:t>
          </a:r>
        </a:p>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依然として類似団体平均を大きく上回っているため、今後も「返す以上に借りない」という方針に基づき、公債費の縮減に努める。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153609</xdr:rowOff>
    </xdr:from>
    <xdr:to>
      <xdr:col>81</xdr:col>
      <xdr:colOff>44450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6974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5141</xdr:rowOff>
    </xdr:from>
    <xdr:to>
      <xdr:col>77</xdr:col>
      <xdr:colOff>44450</xdr:colOff>
      <xdr:row>45</xdr:row>
      <xdr:rowOff>16631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5141</xdr:rowOff>
    </xdr:from>
    <xdr:to>
      <xdr:col>72</xdr:col>
      <xdr:colOff>203200</xdr:colOff>
      <xdr:row>45</xdr:row>
      <xdr:rowOff>16631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5141</xdr:rowOff>
    </xdr:from>
    <xdr:to>
      <xdr:col>68</xdr:col>
      <xdr:colOff>152400</xdr:colOff>
      <xdr:row>45</xdr:row>
      <xdr:rowOff>16631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102809</xdr:rowOff>
    </xdr:from>
    <xdr:to>
      <xdr:col>81</xdr:col>
      <xdr:colOff>95250</xdr:colOff>
      <xdr:row>45</xdr:row>
      <xdr:rowOff>32959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170136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137281</xdr:rowOff>
    </xdr:from>
    <xdr:to>
      <xdr:col>77</xdr:col>
      <xdr:colOff>95250</xdr:colOff>
      <xdr:row>45</xdr:row>
      <xdr:rowOff>67431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52208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125791</xdr:rowOff>
    </xdr:from>
    <xdr:to>
      <xdr:col>73</xdr:col>
      <xdr:colOff>44450</xdr:colOff>
      <xdr:row>45</xdr:row>
      <xdr:rowOff>55941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40718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137281</xdr:rowOff>
    </xdr:from>
    <xdr:to>
      <xdr:col>68</xdr:col>
      <xdr:colOff>203200</xdr:colOff>
      <xdr:row>45</xdr:row>
      <xdr:rowOff>67431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52208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125791</xdr:rowOff>
    </xdr:from>
    <xdr:to>
      <xdr:col>64</xdr:col>
      <xdr:colOff>152400</xdr:colOff>
      <xdr:row>45</xdr:row>
      <xdr:rowOff>55941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40718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地方債残高の減少や充当可能基金の増加などにより、将来負担比率は年々減少しており、令和３年度は前年度比で</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依然として類似団体平均を大きく上回っているため、今後もなお一層の収支改善に取り組み、財政健全化に努める。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164253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136330</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56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164253</xdr:rowOff>
    </xdr:from>
    <xdr:to>
      <xdr:col>81</xdr:col>
      <xdr:colOff>133350</xdr:colOff>
      <xdr:row>20</xdr:row>
      <xdr:rowOff>164253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59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54046</xdr:rowOff>
    </xdr:from>
    <xdr:to>
      <xdr:col>81</xdr:col>
      <xdr:colOff>44450</xdr:colOff>
      <xdr:row>19</xdr:row>
      <xdr:rowOff>58208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140146"/>
          <a:ext cx="838200" cy="17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58208</xdr:rowOff>
    </xdr:from>
    <xdr:to>
      <xdr:col>77</xdr:col>
      <xdr:colOff>44450</xdr:colOff>
      <xdr:row>20</xdr:row>
      <xdr:rowOff>62371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315758"/>
          <a:ext cx="889000" cy="1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14746</xdr:rowOff>
    </xdr:from>
    <xdr:to>
      <xdr:col>77</xdr:col>
      <xdr:colOff>95250</xdr:colOff>
      <xdr:row>14</xdr:row>
      <xdr:rowOff>116346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126523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8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62371</xdr:rowOff>
    </xdr:from>
    <xdr:to>
      <xdr:col>72</xdr:col>
      <xdr:colOff>203200</xdr:colOff>
      <xdr:row>21</xdr:row>
      <xdr:rowOff>26317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491371"/>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69709</xdr:rowOff>
    </xdr:from>
    <xdr:to>
      <xdr:col>73</xdr:col>
      <xdr:colOff>44450</xdr:colOff>
      <xdr:row>14</xdr:row>
      <xdr:rowOff>171309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10036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26317</xdr:rowOff>
    </xdr:from>
    <xdr:to>
      <xdr:col>68</xdr:col>
      <xdr:colOff>152400</xdr:colOff>
      <xdr:row>21</xdr:row>
      <xdr:rowOff>153670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626767"/>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81774</xdr:rowOff>
    </xdr:from>
    <xdr:to>
      <xdr:col>68</xdr:col>
      <xdr:colOff>203200</xdr:colOff>
      <xdr:row>15</xdr:row>
      <xdr:rowOff>11924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22101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3246</xdr:rowOff>
    </xdr:from>
    <xdr:to>
      <xdr:col>81</xdr:col>
      <xdr:colOff>95250</xdr:colOff>
      <xdr:row>18</xdr:row>
      <xdr:rowOff>104846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0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146773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06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7408</xdr:rowOff>
    </xdr:from>
    <xdr:to>
      <xdr:col>77</xdr:col>
      <xdr:colOff>95250</xdr:colOff>
      <xdr:row>19</xdr:row>
      <xdr:rowOff>109008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2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93785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35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11571</xdr:rowOff>
    </xdr:from>
    <xdr:to>
      <xdr:col>73</xdr:col>
      <xdr:colOff>44450</xdr:colOff>
      <xdr:row>20</xdr:row>
      <xdr:rowOff>113171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4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97948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2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146967</xdr:rowOff>
    </xdr:from>
    <xdr:to>
      <xdr:col>68</xdr:col>
      <xdr:colOff>203200</xdr:colOff>
      <xdr:row>21</xdr:row>
      <xdr:rowOff>77117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5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61894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66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102870</xdr:rowOff>
    </xdr:from>
    <xdr:to>
      <xdr:col>64</xdr:col>
      <xdr:colOff>152400</xdr:colOff>
      <xdr:row>22</xdr:row>
      <xdr:rowOff>33020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17797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78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62753</xdr:rowOff>
    </xdr:from>
    <xdr:ext cx="9177620" cy="587188"/>
    <xdr:sp macro="" textlink="">
      <xdr:nvSpPr>
        <xdr:cNvPr id="476" name="テキスト ボックス 475">
          <a:extLst>
            <a:ext uri="{FF2B5EF4-FFF2-40B4-BE49-F238E27FC236}">
              <a16:creationId xmlns:a16="http://schemas.microsoft.com/office/drawing/2014/main" id="{8A05C56A-477B-45A7-9FFF-F0AD6E7FCD6C}"/>
            </a:ext>
          </a:extLst>
        </xdr:cNvPr>
        <xdr:cNvSpPr txBox="1"/>
      </xdr:nvSpPr>
      <xdr:spPr>
        <a:xfrm>
          <a:off x="773205" y="4433047"/>
          <a:ext cx="9177620" cy="587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163,110
162,298
1,363.29
107,647,417
102,901,683
4,267,843
50,658,051
111,610,414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定員適正化計画等に基づく職員定数の見直しや財政健全化推進プランに基づいた業務のアウトソーシング、給与の独自削減等に取り組んできた結果、類似団体平均を下回っている。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引き続き業務のアウトソーシングや職員の適正配置により、人件費の抑制に努める。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平均を下回っており、その割合は横ばい傾向にある。これは、財政健全化推進プランに基づいた事務事業の見直しにより経費を節減している一方で、業務のアウトソーシングの推進を着実に実行した結果、委託料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引き続き、事務事業の見直しによる歳出の抑制とともに業務のアウトソーシングを積極的に推進していく。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153670</xdr:rowOff>
    </xdr:from>
    <xdr:to>
      <xdr:col>82</xdr:col>
      <xdr:colOff>107950</xdr:colOff>
      <xdr:row>14</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82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73660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3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73660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7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43180</xdr:rowOff>
    </xdr:from>
    <xdr:to>
      <xdr:col>69</xdr:col>
      <xdr:colOff>92075</xdr:colOff>
      <xdr:row>14</xdr:row>
      <xdr:rowOff>73660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4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102870</xdr:rowOff>
    </xdr:from>
    <xdr:to>
      <xdr:col>82</xdr:col>
      <xdr:colOff>158750</xdr:colOff>
      <xdr:row>14</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119397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生活保護受給者の自立支援を目的とした釧路市自立支援プログラムの推進などにより、生活保護費は減少傾向にあり、前年度比で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また、経常的一般財源の扶助費に占める生活保護費の割合は</a:t>
          </a:r>
          <a:r>
            <a:rPr kumimoji="1" lang="en-US" altLang="ja-JP" sz="1300">
              <a:latin typeface="ＭＳ Ｐゴシック" panose="020B0600070205080204" pitchFamily="50" charset="-128"/>
              <a:ea typeface="ＭＳ Ｐゴシック" panose="020B0600070205080204" pitchFamily="50" charset="-128"/>
            </a:rPr>
            <a:t>32.8</a:t>
          </a:r>
          <a:r>
            <a:rPr kumimoji="1" lang="ja-JP" altLang="en-US" sz="1300">
              <a:latin typeface="ＭＳ Ｐゴシック" panose="020B0600070205080204" pitchFamily="50" charset="-128"/>
              <a:ea typeface="ＭＳ Ｐゴシック" panose="020B0600070205080204" pitchFamily="50" charset="-128"/>
            </a:rPr>
            <a:t>％と依然として大きいことから、今後も、自立支援プログラムの推進による生活保護費の抑制に努めていく。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61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59</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18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類似団体と比較すると平均を下回っており、維持補修費の減少などにより、前年度比で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31750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253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92710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47007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47007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補助費等の経常収支比率が類似団体平均を上回っているのは、建設投資に係る企業債の償還のための企業会計への補助費が多いためである。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121557</xdr:rowOff>
    </xdr:from>
    <xdr:to>
      <xdr:col>82</xdr:col>
      <xdr:colOff>107950</xdr:colOff>
      <xdr:row>36</xdr:row>
      <xdr:rowOff>154214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93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36</xdr:row>
      <xdr:rowOff>154214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143328</xdr:rowOff>
    </xdr:from>
    <xdr:to>
      <xdr:col>73</xdr:col>
      <xdr:colOff>180975</xdr:colOff>
      <xdr:row>37</xdr:row>
      <xdr:rowOff>102507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15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102507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41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42834</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103414</xdr:rowOff>
    </xdr:from>
    <xdr:to>
      <xdr:col>78</xdr:col>
      <xdr:colOff>120650</xdr:colOff>
      <xdr:row>37</xdr:row>
      <xdr:rowOff>33564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92528</xdr:rowOff>
    </xdr:from>
    <xdr:to>
      <xdr:col>74</xdr:col>
      <xdr:colOff>31750</xdr:colOff>
      <xdr:row>37</xdr:row>
      <xdr:rowOff>22678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51707</xdr:rowOff>
    </xdr:from>
    <xdr:to>
      <xdr:col>69</xdr:col>
      <xdr:colOff>142875</xdr:colOff>
      <xdr:row>37</xdr:row>
      <xdr:rowOff>153307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通常、県が行っている港湾や空港の建設費用を当市が負担しており、これらに係る公債費の経常収支比率は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％である。これを当市の比率</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％から差し引くと</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％まで低下する。</a:t>
          </a:r>
        </a:p>
        <a:p>
          <a:r>
            <a:rPr kumimoji="1" lang="ja-JP" altLang="en-US" sz="1300">
              <a:latin typeface="ＭＳ Ｐゴシック" panose="020B0600070205080204" pitchFamily="50" charset="-128"/>
              <a:ea typeface="ＭＳ Ｐゴシック" panose="020B0600070205080204" pitchFamily="50" charset="-128"/>
            </a:rPr>
            <a:t>しかし、それでも類似団体平均を大きく上回っていることから、今後も、「返す以上に借りない」という方針を守り、比率の低下に努める。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79</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41148"/>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41927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69850</xdr:rowOff>
    </xdr:from>
    <xdr:to>
      <xdr:col>24</xdr:col>
      <xdr:colOff>114300</xdr:colOff>
      <xdr:row>79</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129287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6144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60723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129287</xdr:rowOff>
    </xdr:from>
    <xdr:to>
      <xdr:col>19</xdr:col>
      <xdr:colOff>187325</xdr:colOff>
      <xdr:row>79</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129287</xdr:rowOff>
    </xdr:from>
    <xdr:to>
      <xdr:col>15</xdr:col>
      <xdr:colOff>98425</xdr:colOff>
      <xdr:row>79</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103632</xdr:rowOff>
    </xdr:from>
    <xdr:to>
      <xdr:col>15</xdr:col>
      <xdr:colOff>149225</xdr:colOff>
      <xdr:row>77</xdr:row>
      <xdr:rowOff>33782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97282</xdr:rowOff>
    </xdr:from>
    <xdr:to>
      <xdr:col>11</xdr:col>
      <xdr:colOff>9525</xdr:colOff>
      <xdr:row>79</xdr:row>
      <xdr:rowOff>129287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6418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103632</xdr:rowOff>
    </xdr:from>
    <xdr:to>
      <xdr:col>11</xdr:col>
      <xdr:colOff>60325</xdr:colOff>
      <xdr:row>77</xdr:row>
      <xdr:rowOff>33782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99077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78487</xdr:rowOff>
    </xdr:from>
    <xdr:to>
      <xdr:col>20</xdr:col>
      <xdr:colOff>38100</xdr:colOff>
      <xdr:row>80</xdr:row>
      <xdr:rowOff>8637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164864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78487</xdr:rowOff>
    </xdr:from>
    <xdr:to>
      <xdr:col>11</xdr:col>
      <xdr:colOff>60325</xdr:colOff>
      <xdr:row>80</xdr:row>
      <xdr:rowOff>8637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164864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46482</xdr:rowOff>
    </xdr:from>
    <xdr:to>
      <xdr:col>6</xdr:col>
      <xdr:colOff>171450</xdr:colOff>
      <xdr:row>79</xdr:row>
      <xdr:rowOff>148082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132859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公債費以外では、類似団体平均を下回っている。これは、人件費や物件費の割合が類似団体平均より低いことが要因である。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98425</xdr:rowOff>
    </xdr:from>
    <xdr:to>
      <xdr:col>82</xdr:col>
      <xdr:colOff>107950</xdr:colOff>
      <xdr:row>74</xdr:row>
      <xdr:rowOff>109855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61427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109855</xdr:rowOff>
    </xdr:from>
    <xdr:to>
      <xdr:col>78</xdr:col>
      <xdr:colOff>69850</xdr:colOff>
      <xdr:row>75</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971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860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41275</xdr:rowOff>
    </xdr:from>
    <xdr:to>
      <xdr:col>69</xdr:col>
      <xdr:colOff>92075</xdr:colOff>
      <xdr:row>75</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00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47625</xdr:rowOff>
    </xdr:from>
    <xdr:to>
      <xdr:col>82</xdr:col>
      <xdr:colOff>158750</xdr:colOff>
      <xdr:row>73</xdr:row>
      <xdr:rowOff>149225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127652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47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59055</xdr:rowOff>
    </xdr:from>
    <xdr:to>
      <xdr:col>78</xdr:col>
      <xdr:colOff>120650</xdr:colOff>
      <xdr:row>74</xdr:row>
      <xdr:rowOff>160655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170832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30480</xdr:rowOff>
    </xdr:from>
    <xdr:to>
      <xdr:col>69</xdr:col>
      <xdr:colOff>142875</xdr:colOff>
      <xdr:row>75</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142257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161925</xdr:rowOff>
    </xdr:from>
    <xdr:to>
      <xdr:col>65</xdr:col>
      <xdr:colOff>53975</xdr:colOff>
      <xdr:row>75</xdr:row>
      <xdr:rowOff>92075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102252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75794</xdr:rowOff>
    </xdr:from>
    <xdr:to>
      <xdr:col>29</xdr:col>
      <xdr:colOff>127000</xdr:colOff>
      <xdr:row>13</xdr:row>
      <xdr:rowOff>108712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52269"/>
          <a:ext cx="647700" cy="3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10253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2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108712</xdr:rowOff>
    </xdr:from>
    <xdr:to>
      <xdr:col>26</xdr:col>
      <xdr:colOff>50800</xdr:colOff>
      <xdr:row>14</xdr:row>
      <xdr:rowOff>43104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85187"/>
          <a:ext cx="698500" cy="10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134192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27483</xdr:rowOff>
    </xdr:from>
    <xdr:to>
      <xdr:col>22</xdr:col>
      <xdr:colOff>114300</xdr:colOff>
      <xdr:row>14</xdr:row>
      <xdr:rowOff>43104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475408"/>
          <a:ext cx="6985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27483</xdr:rowOff>
    </xdr:from>
    <xdr:to>
      <xdr:col>18</xdr:col>
      <xdr:colOff>177800</xdr:colOff>
      <xdr:row>14</xdr:row>
      <xdr:rowOff>46914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75408"/>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24994</xdr:rowOff>
    </xdr:from>
    <xdr:to>
      <xdr:col>29</xdr:col>
      <xdr:colOff>177800</xdr:colOff>
      <xdr:row>13</xdr:row>
      <xdr:rowOff>126594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0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105021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1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57912</xdr:rowOff>
    </xdr:from>
    <xdr:to>
      <xdr:col>26</xdr:col>
      <xdr:colOff>101600</xdr:colOff>
      <xdr:row>13</xdr:row>
      <xdr:rowOff>159512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3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169689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0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163754</xdr:rowOff>
    </xdr:from>
    <xdr:to>
      <xdr:col>22</xdr:col>
      <xdr:colOff>165100</xdr:colOff>
      <xdr:row>14</xdr:row>
      <xdr:rowOff>93904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40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104081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148133</xdr:rowOff>
    </xdr:from>
    <xdr:to>
      <xdr:col>19</xdr:col>
      <xdr:colOff>38100</xdr:colOff>
      <xdr:row>14</xdr:row>
      <xdr:rowOff>78283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24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88460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167564</xdr:rowOff>
    </xdr:from>
    <xdr:to>
      <xdr:col>15</xdr:col>
      <xdr:colOff>101600</xdr:colOff>
      <xdr:row>14</xdr:row>
      <xdr:rowOff>97714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44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107891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1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207048</xdr:rowOff>
    </xdr:from>
    <xdr:to>
      <xdr:col>29</xdr:col>
      <xdr:colOff>127000</xdr:colOff>
      <xdr:row>33</xdr:row>
      <xdr:rowOff>241529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131598"/>
          <a:ext cx="647700" cy="34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207048</xdr:rowOff>
    </xdr:from>
    <xdr:to>
      <xdr:col>26</xdr:col>
      <xdr:colOff>50800</xdr:colOff>
      <xdr:row>33</xdr:row>
      <xdr:rowOff>255778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131598"/>
          <a:ext cx="698500" cy="4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255778</xdr:rowOff>
    </xdr:from>
    <xdr:to>
      <xdr:col>22</xdr:col>
      <xdr:colOff>114300</xdr:colOff>
      <xdr:row>33</xdr:row>
      <xdr:rowOff>273190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180328"/>
          <a:ext cx="698500" cy="1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273190</xdr:rowOff>
    </xdr:from>
    <xdr:to>
      <xdr:col>18</xdr:col>
      <xdr:colOff>177800</xdr:colOff>
      <xdr:row>33</xdr:row>
      <xdr:rowOff>291135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197740"/>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190729</xdr:rowOff>
    </xdr:from>
    <xdr:to>
      <xdr:col>29</xdr:col>
      <xdr:colOff>177800</xdr:colOff>
      <xdr:row>33</xdr:row>
      <xdr:rowOff>292329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1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137406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6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156248</xdr:rowOff>
    </xdr:from>
    <xdr:to>
      <xdr:col>26</xdr:col>
      <xdr:colOff>101600</xdr:colOff>
      <xdr:row>33</xdr:row>
      <xdr:rowOff>257848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08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96575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4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204978</xdr:rowOff>
    </xdr:from>
    <xdr:to>
      <xdr:col>22</xdr:col>
      <xdr:colOff>165100</xdr:colOff>
      <xdr:row>33</xdr:row>
      <xdr:rowOff>306578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2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145305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222390</xdr:rowOff>
    </xdr:from>
    <xdr:to>
      <xdr:col>19</xdr:col>
      <xdr:colOff>38100</xdr:colOff>
      <xdr:row>33</xdr:row>
      <xdr:rowOff>323990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4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162717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1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240335</xdr:rowOff>
    </xdr:from>
    <xdr:to>
      <xdr:col>15</xdr:col>
      <xdr:colOff>101600</xdr:colOff>
      <xdr:row>33</xdr:row>
      <xdr:rowOff>341935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16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9212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93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163,110
162,298
1,363.29
107,647,417
102,901,683
4,267,843
50,658,051
111,610,414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64589</xdr:rowOff>
    </xdr:from>
    <xdr:to>
      <xdr:col>24</xdr:col>
      <xdr:colOff>63500</xdr:colOff>
      <xdr:row>32</xdr:row>
      <xdr:rowOff>66809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50989"/>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66809</xdr:rowOff>
    </xdr:from>
    <xdr:to>
      <xdr:col>19</xdr:col>
      <xdr:colOff>177800</xdr:colOff>
      <xdr:row>33</xdr:row>
      <xdr:rowOff>16942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53209"/>
          <a:ext cx="889000" cy="1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16942</xdr:rowOff>
    </xdr:from>
    <xdr:to>
      <xdr:col>15</xdr:col>
      <xdr:colOff>50800</xdr:colOff>
      <xdr:row>33</xdr:row>
      <xdr:rowOff>40292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74792"/>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22951</xdr:rowOff>
    </xdr:from>
    <xdr:to>
      <xdr:col>10</xdr:col>
      <xdr:colOff>114300</xdr:colOff>
      <xdr:row>33</xdr:row>
      <xdr:rowOff>40292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680801"/>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13789</xdr:rowOff>
    </xdr:from>
    <xdr:to>
      <xdr:col>24</xdr:col>
      <xdr:colOff>114300</xdr:colOff>
      <xdr:row>32</xdr:row>
      <xdr:rowOff>115389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36666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5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16009</xdr:rowOff>
    </xdr:from>
    <xdr:to>
      <xdr:col>20</xdr:col>
      <xdr:colOff>38100</xdr:colOff>
      <xdr:row>32</xdr:row>
      <xdr:rowOff>117609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134136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7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137592</xdr:rowOff>
    </xdr:from>
    <xdr:to>
      <xdr:col>15</xdr:col>
      <xdr:colOff>101600</xdr:colOff>
      <xdr:row>33</xdr:row>
      <xdr:rowOff>67742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84269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39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160942</xdr:rowOff>
    </xdr:from>
    <xdr:to>
      <xdr:col>10</xdr:col>
      <xdr:colOff>165100</xdr:colOff>
      <xdr:row>33</xdr:row>
      <xdr:rowOff>91092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107619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2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143601</xdr:rowOff>
    </xdr:from>
    <xdr:to>
      <xdr:col>6</xdr:col>
      <xdr:colOff>38100</xdr:colOff>
      <xdr:row>33</xdr:row>
      <xdr:rowOff>73751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90278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0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110725</xdr:rowOff>
    </xdr:from>
    <xdr:to>
      <xdr:col>24</xdr:col>
      <xdr:colOff>63500</xdr:colOff>
      <xdr:row>56</xdr:row>
      <xdr:rowOff>7760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40475"/>
          <a:ext cx="838200" cy="6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7760</xdr:rowOff>
    </xdr:from>
    <xdr:to>
      <xdr:col>19</xdr:col>
      <xdr:colOff>177800</xdr:colOff>
      <xdr:row>56</xdr:row>
      <xdr:rowOff>131890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08960"/>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131890</xdr:rowOff>
    </xdr:from>
    <xdr:to>
      <xdr:col>15</xdr:col>
      <xdr:colOff>50800</xdr:colOff>
      <xdr:row>57</xdr:row>
      <xdr:rowOff>57214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33090"/>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31229</xdr:rowOff>
    </xdr:from>
    <xdr:to>
      <xdr:col>10</xdr:col>
      <xdr:colOff>114300</xdr:colOff>
      <xdr:row>57</xdr:row>
      <xdr:rowOff>57214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03879"/>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59925</xdr:rowOff>
    </xdr:from>
    <xdr:to>
      <xdr:col>24</xdr:col>
      <xdr:colOff>114300</xdr:colOff>
      <xdr:row>55</xdr:row>
      <xdr:rowOff>161525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82802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128410</xdr:rowOff>
    </xdr:from>
    <xdr:to>
      <xdr:col>20</xdr:col>
      <xdr:colOff>38100</xdr:colOff>
      <xdr:row>56</xdr:row>
      <xdr:rowOff>58560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75087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81090</xdr:rowOff>
    </xdr:from>
    <xdr:to>
      <xdr:col>15</xdr:col>
      <xdr:colOff>101600</xdr:colOff>
      <xdr:row>57</xdr:row>
      <xdr:rowOff>11240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27767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6414</xdr:rowOff>
    </xdr:from>
    <xdr:to>
      <xdr:col>10</xdr:col>
      <xdr:colOff>165100</xdr:colOff>
      <xdr:row>57</xdr:row>
      <xdr:rowOff>108014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124541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151879</xdr:rowOff>
    </xdr:from>
    <xdr:to>
      <xdr:col>6</xdr:col>
      <xdr:colOff>38100</xdr:colOff>
      <xdr:row>57</xdr:row>
      <xdr:rowOff>82029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98556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2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149667</xdr:rowOff>
    </xdr:from>
    <xdr:to>
      <xdr:col>24</xdr:col>
      <xdr:colOff>63500</xdr:colOff>
      <xdr:row>74</xdr:row>
      <xdr:rowOff>34909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665517"/>
          <a:ext cx="8382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123972</xdr:rowOff>
    </xdr:from>
    <xdr:to>
      <xdr:col>19</xdr:col>
      <xdr:colOff>177800</xdr:colOff>
      <xdr:row>73</xdr:row>
      <xdr:rowOff>149667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639822"/>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123972</xdr:rowOff>
    </xdr:from>
    <xdr:to>
      <xdr:col>15</xdr:col>
      <xdr:colOff>50800</xdr:colOff>
      <xdr:row>74</xdr:row>
      <xdr:rowOff>80447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639822"/>
          <a:ext cx="889000" cy="12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79581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80447</xdr:rowOff>
    </xdr:from>
    <xdr:to>
      <xdr:col>10</xdr:col>
      <xdr:colOff>114300</xdr:colOff>
      <xdr:row>74</xdr:row>
      <xdr:rowOff>157073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767747"/>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155559</xdr:rowOff>
    </xdr:from>
    <xdr:to>
      <xdr:col>24</xdr:col>
      <xdr:colOff>114300</xdr:colOff>
      <xdr:row>74</xdr:row>
      <xdr:rowOff>85709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6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2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98867</xdr:rowOff>
    </xdr:from>
    <xdr:to>
      <xdr:col>20</xdr:col>
      <xdr:colOff>38100</xdr:colOff>
      <xdr:row>74</xdr:row>
      <xdr:rowOff>29017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6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45544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38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73172</xdr:rowOff>
    </xdr:from>
    <xdr:to>
      <xdr:col>15</xdr:col>
      <xdr:colOff>101600</xdr:colOff>
      <xdr:row>74</xdr:row>
      <xdr:rowOff>3322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5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19849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36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29647</xdr:rowOff>
    </xdr:from>
    <xdr:to>
      <xdr:col>10</xdr:col>
      <xdr:colOff>165100</xdr:colOff>
      <xdr:row>74</xdr:row>
      <xdr:rowOff>131247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147774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4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106273</xdr:rowOff>
    </xdr:from>
    <xdr:to>
      <xdr:col>6</xdr:col>
      <xdr:colOff>38100</xdr:colOff>
      <xdr:row>75</xdr:row>
      <xdr:rowOff>36423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52950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56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94450</xdr:rowOff>
    </xdr:from>
    <xdr:to>
      <xdr:col>24</xdr:col>
      <xdr:colOff>63500</xdr:colOff>
      <xdr:row>93</xdr:row>
      <xdr:rowOff>14542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524950"/>
          <a:ext cx="838200" cy="4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14542</xdr:rowOff>
    </xdr:from>
    <xdr:to>
      <xdr:col>19</xdr:col>
      <xdr:colOff>177800</xdr:colOff>
      <xdr:row>93</xdr:row>
      <xdr:rowOff>58813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959392"/>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58813</xdr:rowOff>
    </xdr:from>
    <xdr:to>
      <xdr:col>15</xdr:col>
      <xdr:colOff>50800</xdr:colOff>
      <xdr:row>93</xdr:row>
      <xdr:rowOff>157632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003663"/>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154470</xdr:rowOff>
    </xdr:from>
    <xdr:to>
      <xdr:col>10</xdr:col>
      <xdr:colOff>114300</xdr:colOff>
      <xdr:row>93</xdr:row>
      <xdr:rowOff>157632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09932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43650</xdr:rowOff>
    </xdr:from>
    <xdr:to>
      <xdr:col>24</xdr:col>
      <xdr:colOff>114300</xdr:colOff>
      <xdr:row>90</xdr:row>
      <xdr:rowOff>145250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4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168127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4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135192</xdr:rowOff>
    </xdr:from>
    <xdr:to>
      <xdr:col>20</xdr:col>
      <xdr:colOff>38100</xdr:colOff>
      <xdr:row>93</xdr:row>
      <xdr:rowOff>65342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81869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68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8013</xdr:rowOff>
    </xdr:from>
    <xdr:to>
      <xdr:col>15</xdr:col>
      <xdr:colOff>101600</xdr:colOff>
      <xdr:row>93</xdr:row>
      <xdr:rowOff>109613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9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126140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72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106832</xdr:rowOff>
    </xdr:from>
    <xdr:to>
      <xdr:col>10</xdr:col>
      <xdr:colOff>165100</xdr:colOff>
      <xdr:row>94</xdr:row>
      <xdr:rowOff>36982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05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53509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82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103670</xdr:rowOff>
    </xdr:from>
    <xdr:to>
      <xdr:col>6</xdr:col>
      <xdr:colOff>38100</xdr:colOff>
      <xdr:row>94</xdr:row>
      <xdr:rowOff>33820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0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50347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8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44740</xdr:rowOff>
    </xdr:from>
    <xdr:to>
      <xdr:col>54</xdr:col>
      <xdr:colOff>189865</xdr:colOff>
      <xdr:row>38</xdr:row>
      <xdr:rowOff>108443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6216940"/>
          <a:ext cx="1270" cy="40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112270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108443</xdr:rowOff>
    </xdr:from>
    <xdr:to>
      <xdr:col>55</xdr:col>
      <xdr:colOff>88900</xdr:colOff>
      <xdr:row>38</xdr:row>
      <xdr:rowOff>108443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162867</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9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44740</xdr:rowOff>
    </xdr:from>
    <xdr:to>
      <xdr:col>55</xdr:col>
      <xdr:colOff>88900</xdr:colOff>
      <xdr:row>36</xdr:row>
      <xdr:rowOff>44740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1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147495</xdr:rowOff>
    </xdr:from>
    <xdr:to>
      <xdr:col>55</xdr:col>
      <xdr:colOff>0</xdr:colOff>
      <xdr:row>36</xdr:row>
      <xdr:rowOff>53099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462445"/>
          <a:ext cx="838200" cy="7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35674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7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57247</xdr:rowOff>
    </xdr:from>
    <xdr:to>
      <xdr:col>55</xdr:col>
      <xdr:colOff>50800</xdr:colOff>
      <xdr:row>37</xdr:row>
      <xdr:rowOff>158846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4008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147495</xdr:rowOff>
    </xdr:from>
    <xdr:to>
      <xdr:col>50</xdr:col>
      <xdr:colOff>114300</xdr:colOff>
      <xdr:row>36</xdr:row>
      <xdr:rowOff>159908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62445"/>
          <a:ext cx="889000" cy="86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142514</xdr:rowOff>
    </xdr:from>
    <xdr:to>
      <xdr:col>50</xdr:col>
      <xdr:colOff>165100</xdr:colOff>
      <xdr:row>33</xdr:row>
      <xdr:rowOff>72664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63791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72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159908</xdr:rowOff>
    </xdr:from>
    <xdr:to>
      <xdr:col>45</xdr:col>
      <xdr:colOff>177800</xdr:colOff>
      <xdr:row>37</xdr:row>
      <xdr:rowOff>49502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32108"/>
          <a:ext cx="889000" cy="6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113871</xdr:rowOff>
    </xdr:from>
    <xdr:to>
      <xdr:col>46</xdr:col>
      <xdr:colOff>38100</xdr:colOff>
      <xdr:row>38</xdr:row>
      <xdr:rowOff>44021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35148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17704</xdr:rowOff>
    </xdr:from>
    <xdr:to>
      <xdr:col>41</xdr:col>
      <xdr:colOff>50800</xdr:colOff>
      <xdr:row>37</xdr:row>
      <xdr:rowOff>49502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61354"/>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123876</xdr:rowOff>
    </xdr:from>
    <xdr:to>
      <xdr:col>41</xdr:col>
      <xdr:colOff>101600</xdr:colOff>
      <xdr:row>38</xdr:row>
      <xdr:rowOff>54026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45153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131519</xdr:rowOff>
    </xdr:from>
    <xdr:to>
      <xdr:col>36</xdr:col>
      <xdr:colOff>165100</xdr:colOff>
      <xdr:row>38</xdr:row>
      <xdr:rowOff>61669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52795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2299</xdr:rowOff>
    </xdr:from>
    <xdr:to>
      <xdr:col>55</xdr:col>
      <xdr:colOff>50800</xdr:colOff>
      <xdr:row>36</xdr:row>
      <xdr:rowOff>103899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7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118417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96695</xdr:rowOff>
    </xdr:from>
    <xdr:to>
      <xdr:col>50</xdr:col>
      <xdr:colOff>165100</xdr:colOff>
      <xdr:row>32</xdr:row>
      <xdr:rowOff>26845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43372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18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109108</xdr:rowOff>
    </xdr:from>
    <xdr:to>
      <xdr:col>46</xdr:col>
      <xdr:colOff>38100</xdr:colOff>
      <xdr:row>37</xdr:row>
      <xdr:rowOff>39258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55785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05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170152</xdr:rowOff>
    </xdr:from>
    <xdr:to>
      <xdr:col>41</xdr:col>
      <xdr:colOff>101600</xdr:colOff>
      <xdr:row>37</xdr:row>
      <xdr:rowOff>100302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116829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138354</xdr:rowOff>
    </xdr:from>
    <xdr:to>
      <xdr:col>36</xdr:col>
      <xdr:colOff>165100</xdr:colOff>
      <xdr:row>37</xdr:row>
      <xdr:rowOff>68504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85031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162598</xdr:rowOff>
    </xdr:from>
    <xdr:to>
      <xdr:col>55</xdr:col>
      <xdr:colOff>0</xdr:colOff>
      <xdr:row>52</xdr:row>
      <xdr:rowOff>162255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8906548"/>
          <a:ext cx="8382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162598</xdr:rowOff>
    </xdr:from>
    <xdr:to>
      <xdr:col>50</xdr:col>
      <xdr:colOff>114300</xdr:colOff>
      <xdr:row>54</xdr:row>
      <xdr:rowOff>61214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8906548"/>
          <a:ext cx="889000" cy="4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136881</xdr:rowOff>
    </xdr:from>
    <xdr:to>
      <xdr:col>45</xdr:col>
      <xdr:colOff>177800</xdr:colOff>
      <xdr:row>54</xdr:row>
      <xdr:rowOff>61214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223731"/>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55059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154178</xdr:rowOff>
    </xdr:from>
    <xdr:to>
      <xdr:col>41</xdr:col>
      <xdr:colOff>50800</xdr:colOff>
      <xdr:row>53</xdr:row>
      <xdr:rowOff>136881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069578"/>
          <a:ext cx="889000" cy="15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111455</xdr:rowOff>
    </xdr:from>
    <xdr:to>
      <xdr:col>55</xdr:col>
      <xdr:colOff>50800</xdr:colOff>
      <xdr:row>53</xdr:row>
      <xdr:rowOff>41605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0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134332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88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111798</xdr:rowOff>
    </xdr:from>
    <xdr:to>
      <xdr:col>50</xdr:col>
      <xdr:colOff>165100</xdr:colOff>
      <xdr:row>52</xdr:row>
      <xdr:rowOff>41948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88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58475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863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10414</xdr:rowOff>
    </xdr:from>
    <xdr:to>
      <xdr:col>46</xdr:col>
      <xdr:colOff>38100</xdr:colOff>
      <xdr:row>54</xdr:row>
      <xdr:rowOff>112014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2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128541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0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86081</xdr:rowOff>
    </xdr:from>
    <xdr:to>
      <xdr:col>41</xdr:col>
      <xdr:colOff>101600</xdr:colOff>
      <xdr:row>54</xdr:row>
      <xdr:rowOff>16231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1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32758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89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103378</xdr:rowOff>
    </xdr:from>
    <xdr:to>
      <xdr:col>36</xdr:col>
      <xdr:colOff>165100</xdr:colOff>
      <xdr:row>53</xdr:row>
      <xdr:rowOff>33528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0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50055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879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94368</xdr:rowOff>
    </xdr:from>
    <xdr:to>
      <xdr:col>55</xdr:col>
      <xdr:colOff>0</xdr:colOff>
      <xdr:row>78</xdr:row>
      <xdr:rowOff>131059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67468"/>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131059</xdr:rowOff>
    </xdr:from>
    <xdr:to>
      <xdr:col>50</xdr:col>
      <xdr:colOff>114300</xdr:colOff>
      <xdr:row>78</xdr:row>
      <xdr:rowOff>137322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04159"/>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128246</xdr:rowOff>
    </xdr:from>
    <xdr:to>
      <xdr:col>45</xdr:col>
      <xdr:colOff>177800</xdr:colOff>
      <xdr:row>78</xdr:row>
      <xdr:rowOff>137322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01346"/>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128246</xdr:rowOff>
    </xdr:from>
    <xdr:to>
      <xdr:col>41</xdr:col>
      <xdr:colOff>50800</xdr:colOff>
      <xdr:row>78</xdr:row>
      <xdr:rowOff>132224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01346"/>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43568</xdr:rowOff>
    </xdr:from>
    <xdr:to>
      <xdr:col>55</xdr:col>
      <xdr:colOff>50800</xdr:colOff>
      <xdr:row>78</xdr:row>
      <xdr:rowOff>145168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129945</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3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80259</xdr:rowOff>
    </xdr:from>
    <xdr:to>
      <xdr:col>50</xdr:col>
      <xdr:colOff>165100</xdr:colOff>
      <xdr:row>79</xdr:row>
      <xdr:rowOff>10409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1536</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54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86522</xdr:rowOff>
    </xdr:from>
    <xdr:to>
      <xdr:col>46</xdr:col>
      <xdr:colOff>38100</xdr:colOff>
      <xdr:row>79</xdr:row>
      <xdr:rowOff>16672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7799</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55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77446</xdr:rowOff>
    </xdr:from>
    <xdr:to>
      <xdr:col>41</xdr:col>
      <xdr:colOff>101600</xdr:colOff>
      <xdr:row>79</xdr:row>
      <xdr:rowOff>7596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170173</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17" y="1354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81424</xdr:rowOff>
    </xdr:from>
    <xdr:to>
      <xdr:col>36</xdr:col>
      <xdr:colOff>165100</xdr:colOff>
      <xdr:row>79</xdr:row>
      <xdr:rowOff>11574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2701</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3017" y="1354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163951</xdr:rowOff>
    </xdr:from>
    <xdr:to>
      <xdr:col>55</xdr:col>
      <xdr:colOff>0</xdr:colOff>
      <xdr:row>94</xdr:row>
      <xdr:rowOff>127603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937351"/>
          <a:ext cx="8382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163951</xdr:rowOff>
    </xdr:from>
    <xdr:to>
      <xdr:col>50</xdr:col>
      <xdr:colOff>114300</xdr:colOff>
      <xdr:row>95</xdr:row>
      <xdr:rowOff>92894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937351"/>
          <a:ext cx="889000" cy="4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144214</xdr:rowOff>
    </xdr:from>
    <xdr:to>
      <xdr:col>45</xdr:col>
      <xdr:colOff>177800</xdr:colOff>
      <xdr:row>95</xdr:row>
      <xdr:rowOff>92894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260514"/>
          <a:ext cx="889000" cy="1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106648</xdr:rowOff>
    </xdr:from>
    <xdr:to>
      <xdr:col>41</xdr:col>
      <xdr:colOff>50800</xdr:colOff>
      <xdr:row>94</xdr:row>
      <xdr:rowOff>144214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222948"/>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76803</xdr:rowOff>
    </xdr:from>
    <xdr:to>
      <xdr:col>55</xdr:col>
      <xdr:colOff>50800</xdr:colOff>
      <xdr:row>95</xdr:row>
      <xdr:rowOff>6953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99680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113151</xdr:rowOff>
    </xdr:from>
    <xdr:to>
      <xdr:col>50</xdr:col>
      <xdr:colOff>165100</xdr:colOff>
      <xdr:row>93</xdr:row>
      <xdr:rowOff>43301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8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59828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6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42094</xdr:rowOff>
    </xdr:from>
    <xdr:to>
      <xdr:col>46</xdr:col>
      <xdr:colOff>38100</xdr:colOff>
      <xdr:row>95</xdr:row>
      <xdr:rowOff>143694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160221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93414</xdr:rowOff>
    </xdr:from>
    <xdr:to>
      <xdr:col>41</xdr:col>
      <xdr:colOff>101600</xdr:colOff>
      <xdr:row>95</xdr:row>
      <xdr:rowOff>23564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2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40091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9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55848</xdr:rowOff>
    </xdr:from>
    <xdr:to>
      <xdr:col>36</xdr:col>
      <xdr:colOff>165100</xdr:colOff>
      <xdr:row>94</xdr:row>
      <xdr:rowOff>157448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1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2525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9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45212</xdr:rowOff>
    </xdr:from>
    <xdr:to>
      <xdr:col>85</xdr:col>
      <xdr:colOff>127000</xdr:colOff>
      <xdr:row>38</xdr:row>
      <xdr:rowOff>58928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5603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47515</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7874</xdr:rowOff>
    </xdr:from>
    <xdr:to>
      <xdr:col>81</xdr:col>
      <xdr:colOff>50800</xdr:colOff>
      <xdr:row>38</xdr:row>
      <xdr:rowOff>58928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522974"/>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7874</xdr:rowOff>
    </xdr:from>
    <xdr:to>
      <xdr:col>76</xdr:col>
      <xdr:colOff>114300</xdr:colOff>
      <xdr:row>38</xdr:row>
      <xdr:rowOff>148082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522974"/>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54373</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90932</xdr:rowOff>
    </xdr:from>
    <xdr:to>
      <xdr:col>71</xdr:col>
      <xdr:colOff>177800</xdr:colOff>
      <xdr:row>38</xdr:row>
      <xdr:rowOff>148082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060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165862</xdr:rowOff>
    </xdr:from>
    <xdr:to>
      <xdr:col>85</xdr:col>
      <xdr:colOff>177800</xdr:colOff>
      <xdr:row>38</xdr:row>
      <xdr:rowOff>96012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17289</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36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8128</xdr:rowOff>
    </xdr:from>
    <xdr:to>
      <xdr:col>81</xdr:col>
      <xdr:colOff>101600</xdr:colOff>
      <xdr:row>38</xdr:row>
      <xdr:rowOff>109728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100855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128524</xdr:rowOff>
    </xdr:from>
    <xdr:to>
      <xdr:col>76</xdr:col>
      <xdr:colOff>165100</xdr:colOff>
      <xdr:row>38</xdr:row>
      <xdr:rowOff>58674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75201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97282</xdr:rowOff>
    </xdr:from>
    <xdr:to>
      <xdr:col>72</xdr:col>
      <xdr:colOff>38100</xdr:colOff>
      <xdr:row>39</xdr:row>
      <xdr:rowOff>27432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18559</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40132</xdr:rowOff>
    </xdr:from>
    <xdr:to>
      <xdr:col>67</xdr:col>
      <xdr:colOff>101600</xdr:colOff>
      <xdr:row>38</xdr:row>
      <xdr:rowOff>141732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132859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84531</xdr:rowOff>
    </xdr:from>
    <xdr:to>
      <xdr:col>85</xdr:col>
      <xdr:colOff>127000</xdr:colOff>
      <xdr:row>70</xdr:row>
      <xdr:rowOff>97428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086031"/>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97428</xdr:rowOff>
    </xdr:from>
    <xdr:to>
      <xdr:col>81</xdr:col>
      <xdr:colOff>50800</xdr:colOff>
      <xdr:row>70</xdr:row>
      <xdr:rowOff>111278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098928"/>
          <a:ext cx="8890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93939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111278</xdr:rowOff>
    </xdr:from>
    <xdr:to>
      <xdr:col>76</xdr:col>
      <xdr:colOff>114300</xdr:colOff>
      <xdr:row>71</xdr:row>
      <xdr:rowOff>1016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112778"/>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81100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1016</xdr:rowOff>
    </xdr:from>
    <xdr:to>
      <xdr:col>71</xdr:col>
      <xdr:colOff>177800</xdr:colOff>
      <xdr:row>71</xdr:row>
      <xdr:rowOff>36487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173966"/>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33731</xdr:rowOff>
    </xdr:from>
    <xdr:to>
      <xdr:col>85</xdr:col>
      <xdr:colOff>177800</xdr:colOff>
      <xdr:row>70</xdr:row>
      <xdr:rowOff>135331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0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158208</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198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46628</xdr:rowOff>
    </xdr:from>
    <xdr:to>
      <xdr:col>81</xdr:col>
      <xdr:colOff>101600</xdr:colOff>
      <xdr:row>70</xdr:row>
      <xdr:rowOff>148228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0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164755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18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60478</xdr:rowOff>
    </xdr:from>
    <xdr:to>
      <xdr:col>76</xdr:col>
      <xdr:colOff>165100</xdr:colOff>
      <xdr:row>70</xdr:row>
      <xdr:rowOff>162078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06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7155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18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121666</xdr:rowOff>
    </xdr:from>
    <xdr:to>
      <xdr:col>72</xdr:col>
      <xdr:colOff>38100</xdr:colOff>
      <xdr:row>71</xdr:row>
      <xdr:rowOff>51816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1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68343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189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157137</xdr:rowOff>
    </xdr:from>
    <xdr:to>
      <xdr:col>67</xdr:col>
      <xdr:colOff>101600</xdr:colOff>
      <xdr:row>71</xdr:row>
      <xdr:rowOff>87287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1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103814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19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75284</xdr:rowOff>
    </xdr:from>
    <xdr:to>
      <xdr:col>85</xdr:col>
      <xdr:colOff>127000</xdr:colOff>
      <xdr:row>99</xdr:row>
      <xdr:rowOff>79383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7048834"/>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75284</xdr:rowOff>
    </xdr:from>
    <xdr:to>
      <xdr:col>81</xdr:col>
      <xdr:colOff>50800</xdr:colOff>
      <xdr:row>99</xdr:row>
      <xdr:rowOff>85537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7048834"/>
          <a:ext cx="8890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84347</xdr:rowOff>
    </xdr:from>
    <xdr:to>
      <xdr:col>76</xdr:col>
      <xdr:colOff>114300</xdr:colOff>
      <xdr:row>99</xdr:row>
      <xdr:rowOff>85537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7057897"/>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84347</xdr:rowOff>
    </xdr:from>
    <xdr:to>
      <xdr:col>71</xdr:col>
      <xdr:colOff>177800</xdr:colOff>
      <xdr:row>99</xdr:row>
      <xdr:rowOff>86909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7057897"/>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28583</xdr:rowOff>
    </xdr:from>
    <xdr:to>
      <xdr:col>85</xdr:col>
      <xdr:colOff>177800</xdr:colOff>
      <xdr:row>99</xdr:row>
      <xdr:rowOff>130183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70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114960</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91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24484</xdr:rowOff>
    </xdr:from>
    <xdr:to>
      <xdr:col>81</xdr:col>
      <xdr:colOff>101600</xdr:colOff>
      <xdr:row>99</xdr:row>
      <xdr:rowOff>126084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9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117211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9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34737</xdr:rowOff>
    </xdr:from>
    <xdr:to>
      <xdr:col>76</xdr:col>
      <xdr:colOff>165100</xdr:colOff>
      <xdr:row>99</xdr:row>
      <xdr:rowOff>136337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70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127464</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101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33547</xdr:rowOff>
    </xdr:from>
    <xdr:to>
      <xdr:col>72</xdr:col>
      <xdr:colOff>38100</xdr:colOff>
      <xdr:row>99</xdr:row>
      <xdr:rowOff>135147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700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126274</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709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36109</xdr:rowOff>
    </xdr:from>
    <xdr:to>
      <xdr:col>67</xdr:col>
      <xdr:colOff>101600</xdr:colOff>
      <xdr:row>99</xdr:row>
      <xdr:rowOff>137709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70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128836</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5017" y="17102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9398</xdr:rowOff>
    </xdr:from>
    <xdr:to>
      <xdr:col>116</xdr:col>
      <xdr:colOff>63500</xdr:colOff>
      <xdr:row>35</xdr:row>
      <xdr:rowOff>88428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010148"/>
          <a:ext cx="8382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76144</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19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67528</xdr:rowOff>
    </xdr:from>
    <xdr:to>
      <xdr:col>111</xdr:col>
      <xdr:colOff>177800</xdr:colOff>
      <xdr:row>35</xdr:row>
      <xdr:rowOff>88428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068278"/>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67528</xdr:rowOff>
    </xdr:from>
    <xdr:to>
      <xdr:col>107</xdr:col>
      <xdr:colOff>50800</xdr:colOff>
      <xdr:row>35</xdr:row>
      <xdr:rowOff>79611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06827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138520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79611</xdr:rowOff>
    </xdr:from>
    <xdr:to>
      <xdr:col>102</xdr:col>
      <xdr:colOff>114300</xdr:colOff>
      <xdr:row>39</xdr:row>
      <xdr:rowOff>56097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080361"/>
          <a:ext cx="889000" cy="66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65041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130048</xdr:rowOff>
    </xdr:from>
    <xdr:to>
      <xdr:col>116</xdr:col>
      <xdr:colOff>114300</xdr:colOff>
      <xdr:row>35</xdr:row>
      <xdr:rowOff>60198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152925</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81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37628</xdr:rowOff>
    </xdr:from>
    <xdr:to>
      <xdr:col>112</xdr:col>
      <xdr:colOff>38100</xdr:colOff>
      <xdr:row>35</xdr:row>
      <xdr:rowOff>139228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0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155755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81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16728</xdr:rowOff>
    </xdr:from>
    <xdr:to>
      <xdr:col>107</xdr:col>
      <xdr:colOff>101600</xdr:colOff>
      <xdr:row>35</xdr:row>
      <xdr:rowOff>118328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134855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28811</xdr:rowOff>
    </xdr:from>
    <xdr:to>
      <xdr:col>102</xdr:col>
      <xdr:colOff>165100</xdr:colOff>
      <xdr:row>35</xdr:row>
      <xdr:rowOff>130411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146938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80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98024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1488</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9431238"/>
          <a:ext cx="1269" cy="65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119615</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920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1488</xdr:rowOff>
    </xdr:from>
    <xdr:to>
      <xdr:col>116</xdr:col>
      <xdr:colOff>152400</xdr:colOff>
      <xdr:row>55</xdr:row>
      <xdr:rowOff>1488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943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145872</xdr:rowOff>
    </xdr:from>
    <xdr:to>
      <xdr:col>116</xdr:col>
      <xdr:colOff>63500</xdr:colOff>
      <xdr:row>55</xdr:row>
      <xdr:rowOff>1488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232722"/>
          <a:ext cx="838200" cy="1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136455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90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158028</xdr:rowOff>
    </xdr:from>
    <xdr:to>
      <xdr:col>116</xdr:col>
      <xdr:colOff>114300</xdr:colOff>
      <xdr:row>58</xdr:row>
      <xdr:rowOff>88178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3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143860</xdr:rowOff>
    </xdr:from>
    <xdr:to>
      <xdr:col>111</xdr:col>
      <xdr:colOff>177800</xdr:colOff>
      <xdr:row>53</xdr:row>
      <xdr:rowOff>145872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059260"/>
          <a:ext cx="889000" cy="1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148748</xdr:rowOff>
    </xdr:from>
    <xdr:to>
      <xdr:col>112</xdr:col>
      <xdr:colOff>38100</xdr:colOff>
      <xdr:row>58</xdr:row>
      <xdr:rowOff>78898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70025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1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67828</xdr:rowOff>
    </xdr:from>
    <xdr:to>
      <xdr:col>107</xdr:col>
      <xdr:colOff>50800</xdr:colOff>
      <xdr:row>52</xdr:row>
      <xdr:rowOff>143860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8640328"/>
          <a:ext cx="889000" cy="41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144815</xdr:rowOff>
    </xdr:from>
    <xdr:to>
      <xdr:col>107</xdr:col>
      <xdr:colOff>101600</xdr:colOff>
      <xdr:row>58</xdr:row>
      <xdr:rowOff>74965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1001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67828</xdr:rowOff>
    </xdr:from>
    <xdr:to>
      <xdr:col>102</xdr:col>
      <xdr:colOff>114300</xdr:colOff>
      <xdr:row>51</xdr:row>
      <xdr:rowOff>64399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8640328"/>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123876</xdr:rowOff>
    </xdr:from>
    <xdr:to>
      <xdr:col>102</xdr:col>
      <xdr:colOff>165100</xdr:colOff>
      <xdr:row>58</xdr:row>
      <xdr:rowOff>54026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45153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119441</xdr:rowOff>
    </xdr:from>
    <xdr:to>
      <xdr:col>98</xdr:col>
      <xdr:colOff>38100</xdr:colOff>
      <xdr:row>58</xdr:row>
      <xdr:rowOff>49591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40718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122138</xdr:rowOff>
    </xdr:from>
    <xdr:to>
      <xdr:col>116</xdr:col>
      <xdr:colOff>114300</xdr:colOff>
      <xdr:row>55</xdr:row>
      <xdr:rowOff>52288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38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75165</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3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95072</xdr:rowOff>
    </xdr:from>
    <xdr:to>
      <xdr:col>112</xdr:col>
      <xdr:colOff>38100</xdr:colOff>
      <xdr:row>54</xdr:row>
      <xdr:rowOff>25222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1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41749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9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93060</xdr:rowOff>
    </xdr:from>
    <xdr:to>
      <xdr:col>107</xdr:col>
      <xdr:colOff>101600</xdr:colOff>
      <xdr:row>53</xdr:row>
      <xdr:rowOff>23210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0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39737</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78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17028</xdr:rowOff>
    </xdr:from>
    <xdr:to>
      <xdr:col>102</xdr:col>
      <xdr:colOff>165100</xdr:colOff>
      <xdr:row>50</xdr:row>
      <xdr:rowOff>118628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85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135155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83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13599</xdr:rowOff>
    </xdr:from>
    <xdr:to>
      <xdr:col>98</xdr:col>
      <xdr:colOff>38100</xdr:colOff>
      <xdr:row>51</xdr:row>
      <xdr:rowOff>115199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87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131726</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8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61930</xdr:rowOff>
    </xdr:from>
    <xdr:to>
      <xdr:col>116</xdr:col>
      <xdr:colOff>63500</xdr:colOff>
      <xdr:row>72</xdr:row>
      <xdr:rowOff>68971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406330"/>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68971</xdr:rowOff>
    </xdr:from>
    <xdr:to>
      <xdr:col>111</xdr:col>
      <xdr:colOff>177800</xdr:colOff>
      <xdr:row>72</xdr:row>
      <xdr:rowOff>127493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41337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127493</xdr:rowOff>
    </xdr:from>
    <xdr:to>
      <xdr:col>107</xdr:col>
      <xdr:colOff>50800</xdr:colOff>
      <xdr:row>73</xdr:row>
      <xdr:rowOff>80218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471893"/>
          <a:ext cx="889000" cy="1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59919</xdr:rowOff>
    </xdr:from>
    <xdr:to>
      <xdr:col>102</xdr:col>
      <xdr:colOff>114300</xdr:colOff>
      <xdr:row>73</xdr:row>
      <xdr:rowOff>80218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575769"/>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11130</xdr:rowOff>
    </xdr:from>
    <xdr:to>
      <xdr:col>116</xdr:col>
      <xdr:colOff>114300</xdr:colOff>
      <xdr:row>72</xdr:row>
      <xdr:rowOff>112730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3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97507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18171</xdr:rowOff>
    </xdr:from>
    <xdr:to>
      <xdr:col>112</xdr:col>
      <xdr:colOff>38100</xdr:colOff>
      <xdr:row>72</xdr:row>
      <xdr:rowOff>119771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6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136298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1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76693</xdr:rowOff>
    </xdr:from>
    <xdr:to>
      <xdr:col>107</xdr:col>
      <xdr:colOff>101600</xdr:colOff>
      <xdr:row>73</xdr:row>
      <xdr:rowOff>6843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23370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29418</xdr:rowOff>
    </xdr:from>
    <xdr:to>
      <xdr:col>102</xdr:col>
      <xdr:colOff>165100</xdr:colOff>
      <xdr:row>73</xdr:row>
      <xdr:rowOff>131018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147545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9119</xdr:rowOff>
    </xdr:from>
    <xdr:to>
      <xdr:col>98</xdr:col>
      <xdr:colOff>38100</xdr:colOff>
      <xdr:row>73</xdr:row>
      <xdr:rowOff>110719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127246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・扶助費～住民一人当たり</a:t>
          </a:r>
          <a:r>
            <a:rPr kumimoji="1" lang="en-US" altLang="ja-JP" sz="1300">
              <a:latin typeface="ＭＳ Ｐゴシック" panose="020B0600070205080204" pitchFamily="50" charset="-128"/>
              <a:ea typeface="ＭＳ Ｐゴシック" panose="020B0600070205080204" pitchFamily="50" charset="-128"/>
            </a:rPr>
            <a:t>207,563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円となっており、類似団体と比較してコストが高い状況が続いている。生活保護費については平成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年度をピークに減少傾向にあるが、障害福祉サービス費等の増加傾向が主な要因となっている。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・補助費等～住民一人当たり</a:t>
          </a:r>
          <a:r>
            <a:rPr kumimoji="1" lang="en-US" altLang="ja-JP" sz="1300">
              <a:latin typeface="ＭＳ Ｐゴシック" panose="020B0600070205080204" pitchFamily="50" charset="-128"/>
              <a:ea typeface="ＭＳ Ｐゴシック" panose="020B0600070205080204" pitchFamily="50" charset="-128"/>
            </a:rPr>
            <a:t>66,365</a:t>
          </a:r>
          <a:r>
            <a:rPr kumimoji="1" lang="ja-JP" altLang="en-US" sz="1300">
              <a:latin typeface="ＭＳ Ｐゴシック" panose="020B0600070205080204" pitchFamily="50" charset="-128"/>
              <a:ea typeface="ＭＳ Ｐゴシック" panose="020B0600070205080204" pitchFamily="50" charset="-128"/>
            </a:rPr>
            <a:t>円で類似団体平均を大きく上回り、前年度よりコスト減となっているが、これは特別定額給付金の皆減等によるものである。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・貸付金～住民一人当たり</a:t>
          </a:r>
          <a:r>
            <a:rPr kumimoji="1" lang="en-US" altLang="ja-JP" sz="1300">
              <a:latin typeface="ＭＳ Ｐゴシック" panose="020B0600070205080204" pitchFamily="50" charset="-128"/>
              <a:ea typeface="ＭＳ Ｐゴシック" panose="020B0600070205080204" pitchFamily="50" charset="-128"/>
            </a:rPr>
            <a:t>14,273</a:t>
          </a:r>
          <a:r>
            <a:rPr kumimoji="1" lang="ja-JP" altLang="en-US" sz="1300">
              <a:latin typeface="ＭＳ Ｐゴシック" panose="020B0600070205080204" pitchFamily="50" charset="-128"/>
              <a:ea typeface="ＭＳ Ｐゴシック" panose="020B0600070205080204" pitchFamily="50" charset="-128"/>
            </a:rPr>
            <a:t>円で類似団体平均を大きく上回り、前年度よりコスト減となっているが、これは制度融資に係る預託金の減等によるものである。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163,110
162,298
1,363.29
107,647,417
102,901,683
4,267,843
50,658,051
111,610,414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xdr:rowOff>
    </xdr:from>
    <xdr:to>
      <xdr:col>24</xdr:col>
      <xdr:colOff>63500</xdr:colOff>
      <xdr:row>34</xdr:row>
      <xdr:rowOff>14427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31840"/>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2540</xdr:rowOff>
    </xdr:from>
    <xdr:to>
      <xdr:col>19</xdr:col>
      <xdr:colOff>177800</xdr:colOff>
      <xdr:row>34</xdr:row>
      <xdr:rowOff>2540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3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166675</xdr:rowOff>
    </xdr:from>
    <xdr:to>
      <xdr:col>15</xdr:col>
      <xdr:colOff>50800</xdr:colOff>
      <xdr:row>34</xdr:row>
      <xdr:rowOff>2540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2452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164846</xdr:rowOff>
    </xdr:from>
    <xdr:to>
      <xdr:col>10</xdr:col>
      <xdr:colOff>114300</xdr:colOff>
      <xdr:row>33</xdr:row>
      <xdr:rowOff>166675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2269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135077</xdr:rowOff>
    </xdr:from>
    <xdr:to>
      <xdr:col>24</xdr:col>
      <xdr:colOff>114300</xdr:colOff>
      <xdr:row>34</xdr:row>
      <xdr:rowOff>65227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157954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123190</xdr:rowOff>
    </xdr:from>
    <xdr:to>
      <xdr:col>20</xdr:col>
      <xdr:colOff>38100</xdr:colOff>
      <xdr:row>34</xdr:row>
      <xdr:rowOff>53340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69867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123190</xdr:rowOff>
    </xdr:from>
    <xdr:to>
      <xdr:col>15</xdr:col>
      <xdr:colOff>101600</xdr:colOff>
      <xdr:row>34</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69867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115875</xdr:rowOff>
    </xdr:from>
    <xdr:to>
      <xdr:col>10</xdr:col>
      <xdr:colOff>165100</xdr:colOff>
      <xdr:row>34</xdr:row>
      <xdr:rowOff>46025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62552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114046</xdr:rowOff>
    </xdr:from>
    <xdr:to>
      <xdr:col>6</xdr:col>
      <xdr:colOff>38100</xdr:colOff>
      <xdr:row>34</xdr:row>
      <xdr:rowOff>44196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60723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154699</xdr:rowOff>
    </xdr:from>
    <xdr:to>
      <xdr:col>24</xdr:col>
      <xdr:colOff>63500</xdr:colOff>
      <xdr:row>58</xdr:row>
      <xdr:rowOff>23114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27199"/>
          <a:ext cx="838200" cy="12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154699</xdr:rowOff>
    </xdr:from>
    <xdr:to>
      <xdr:col>19</xdr:col>
      <xdr:colOff>177800</xdr:colOff>
      <xdr:row>58</xdr:row>
      <xdr:rowOff>83744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727199"/>
          <a:ext cx="889000" cy="130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7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83744</xdr:rowOff>
    </xdr:from>
    <xdr:to>
      <xdr:col>15</xdr:col>
      <xdr:colOff>50800</xdr:colOff>
      <xdr:row>59</xdr:row>
      <xdr:rowOff>10046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27844"/>
          <a:ext cx="889000" cy="9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147663</xdr:rowOff>
    </xdr:from>
    <xdr:to>
      <xdr:col>10</xdr:col>
      <xdr:colOff>114300</xdr:colOff>
      <xdr:row>59</xdr:row>
      <xdr:rowOff>10046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9176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143764</xdr:rowOff>
    </xdr:from>
    <xdr:to>
      <xdr:col>24</xdr:col>
      <xdr:colOff>114300</xdr:colOff>
      <xdr:row>58</xdr:row>
      <xdr:rowOff>73914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122191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103899</xdr:rowOff>
    </xdr:from>
    <xdr:to>
      <xdr:col>20</xdr:col>
      <xdr:colOff>38100</xdr:colOff>
      <xdr:row>51</xdr:row>
      <xdr:rowOff>34049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6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50576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45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32944</xdr:rowOff>
    </xdr:from>
    <xdr:to>
      <xdr:col>15</xdr:col>
      <xdr:colOff>101600</xdr:colOff>
      <xdr:row>58</xdr:row>
      <xdr:rowOff>134544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151071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5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130696</xdr:rowOff>
    </xdr:from>
    <xdr:to>
      <xdr:col>10</xdr:col>
      <xdr:colOff>165100</xdr:colOff>
      <xdr:row>59</xdr:row>
      <xdr:rowOff>60846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51973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96863</xdr:rowOff>
    </xdr:from>
    <xdr:to>
      <xdr:col>6</xdr:col>
      <xdr:colOff>38100</xdr:colOff>
      <xdr:row>59</xdr:row>
      <xdr:rowOff>27013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159474</xdr:rowOff>
    </xdr:from>
    <xdr:to>
      <xdr:col>24</xdr:col>
      <xdr:colOff>63500</xdr:colOff>
      <xdr:row>72</xdr:row>
      <xdr:rowOff>111633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1989524"/>
          <a:ext cx="838200" cy="4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111633</xdr:rowOff>
    </xdr:from>
    <xdr:to>
      <xdr:col>19</xdr:col>
      <xdr:colOff>177800</xdr:colOff>
      <xdr:row>73</xdr:row>
      <xdr:rowOff>32423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456033"/>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32423</xdr:rowOff>
    </xdr:from>
    <xdr:to>
      <xdr:col>15</xdr:col>
      <xdr:colOff>50800</xdr:colOff>
      <xdr:row>73</xdr:row>
      <xdr:rowOff>152603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548273"/>
          <a:ext cx="889000" cy="1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152603</xdr:rowOff>
    </xdr:from>
    <xdr:to>
      <xdr:col>10</xdr:col>
      <xdr:colOff>114300</xdr:colOff>
      <xdr:row>73</xdr:row>
      <xdr:rowOff>153530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668453"/>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5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108674</xdr:rowOff>
    </xdr:from>
    <xdr:to>
      <xdr:col>24</xdr:col>
      <xdr:colOff>114300</xdr:colOff>
      <xdr:row>70</xdr:row>
      <xdr:rowOff>38824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19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61701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189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60833</xdr:rowOff>
    </xdr:from>
    <xdr:to>
      <xdr:col>20</xdr:col>
      <xdr:colOff>38100</xdr:colOff>
      <xdr:row>72</xdr:row>
      <xdr:rowOff>162433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4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7510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18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153073</xdr:rowOff>
    </xdr:from>
    <xdr:to>
      <xdr:col>15</xdr:col>
      <xdr:colOff>101600</xdr:colOff>
      <xdr:row>73</xdr:row>
      <xdr:rowOff>83223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4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99750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27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101803</xdr:rowOff>
    </xdr:from>
    <xdr:to>
      <xdr:col>10</xdr:col>
      <xdr:colOff>165100</xdr:colOff>
      <xdr:row>74</xdr:row>
      <xdr:rowOff>31953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6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48480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39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102730</xdr:rowOff>
    </xdr:from>
    <xdr:to>
      <xdr:col>6</xdr:col>
      <xdr:colOff>38100</xdr:colOff>
      <xdr:row>74</xdr:row>
      <xdr:rowOff>32880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6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49407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3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120498</xdr:rowOff>
    </xdr:from>
    <xdr:to>
      <xdr:col>24</xdr:col>
      <xdr:colOff>63500</xdr:colOff>
      <xdr:row>95</xdr:row>
      <xdr:rowOff>140785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065348"/>
          <a:ext cx="838200" cy="36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110162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9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140785</xdr:rowOff>
    </xdr:from>
    <xdr:to>
      <xdr:col>19</xdr:col>
      <xdr:colOff>177800</xdr:colOff>
      <xdr:row>96</xdr:row>
      <xdr:rowOff>89722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28535"/>
          <a:ext cx="889000" cy="1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89722</xdr:rowOff>
    </xdr:from>
    <xdr:to>
      <xdr:col>15</xdr:col>
      <xdr:colOff>50800</xdr:colOff>
      <xdr:row>97</xdr:row>
      <xdr:rowOff>8426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48922"/>
          <a:ext cx="889000" cy="9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8426</xdr:rowOff>
    </xdr:from>
    <xdr:to>
      <xdr:col>10</xdr:col>
      <xdr:colOff>114300</xdr:colOff>
      <xdr:row>97</xdr:row>
      <xdr:rowOff>148958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39076"/>
          <a:ext cx="889000" cy="14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69698</xdr:rowOff>
    </xdr:from>
    <xdr:to>
      <xdr:col>24</xdr:col>
      <xdr:colOff>114300</xdr:colOff>
      <xdr:row>93</xdr:row>
      <xdr:rowOff>171298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0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92575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8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89985</xdr:rowOff>
    </xdr:from>
    <xdr:to>
      <xdr:col>20</xdr:col>
      <xdr:colOff>38100</xdr:colOff>
      <xdr:row>96</xdr:row>
      <xdr:rowOff>20135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38922</xdr:rowOff>
    </xdr:from>
    <xdr:to>
      <xdr:col>15</xdr:col>
      <xdr:colOff>101600</xdr:colOff>
      <xdr:row>96</xdr:row>
      <xdr:rowOff>140522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157049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129076</xdr:rowOff>
    </xdr:from>
    <xdr:to>
      <xdr:col>10</xdr:col>
      <xdr:colOff>165100</xdr:colOff>
      <xdr:row>97</xdr:row>
      <xdr:rowOff>59226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75753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98158</xdr:rowOff>
    </xdr:from>
    <xdr:to>
      <xdr:col>6</xdr:col>
      <xdr:colOff>38100</xdr:colOff>
      <xdr:row>98</xdr:row>
      <xdr:rowOff>28308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44835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0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56261</xdr:rowOff>
    </xdr:from>
    <xdr:to>
      <xdr:col>55</xdr:col>
      <xdr:colOff>0</xdr:colOff>
      <xdr:row>37</xdr:row>
      <xdr:rowOff>82550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399911"/>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55118</xdr:rowOff>
    </xdr:from>
    <xdr:to>
      <xdr:col>50</xdr:col>
      <xdr:colOff>114300</xdr:colOff>
      <xdr:row>37</xdr:row>
      <xdr:rowOff>82550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398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40640</xdr:rowOff>
    </xdr:from>
    <xdr:to>
      <xdr:col>45</xdr:col>
      <xdr:colOff>177800</xdr:colOff>
      <xdr:row>37</xdr:row>
      <xdr:rowOff>55118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3842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40640</xdr:rowOff>
    </xdr:from>
    <xdr:to>
      <xdr:col>41</xdr:col>
      <xdr:colOff>50800</xdr:colOff>
      <xdr:row>37</xdr:row>
      <xdr:rowOff>68834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38429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5461</xdr:rowOff>
    </xdr:from>
    <xdr:to>
      <xdr:col>55</xdr:col>
      <xdr:colOff>50800</xdr:colOff>
      <xdr:row>37</xdr:row>
      <xdr:rowOff>107061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28338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00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31750</xdr:rowOff>
    </xdr:from>
    <xdr:to>
      <xdr:col>50</xdr:col>
      <xdr:colOff>165100</xdr:colOff>
      <xdr:row>37</xdr:row>
      <xdr:rowOff>133350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124477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4318</xdr:rowOff>
    </xdr:from>
    <xdr:to>
      <xdr:col>46</xdr:col>
      <xdr:colOff>38100</xdr:colOff>
      <xdr:row>37</xdr:row>
      <xdr:rowOff>105918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97045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161290</xdr:rowOff>
    </xdr:from>
    <xdr:to>
      <xdr:col>41</xdr:col>
      <xdr:colOff>101600</xdr:colOff>
      <xdr:row>37</xdr:row>
      <xdr:rowOff>91440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82567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4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18034</xdr:rowOff>
    </xdr:from>
    <xdr:to>
      <xdr:col>36</xdr:col>
      <xdr:colOff>165100</xdr:colOff>
      <xdr:row>37</xdr:row>
      <xdr:rowOff>119634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110761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160457</xdr:rowOff>
    </xdr:from>
    <xdr:to>
      <xdr:col>55</xdr:col>
      <xdr:colOff>0</xdr:colOff>
      <xdr:row>53</xdr:row>
      <xdr:rowOff>131745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075857"/>
          <a:ext cx="838200" cy="14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3411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7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104953</xdr:rowOff>
    </xdr:from>
    <xdr:to>
      <xdr:col>50</xdr:col>
      <xdr:colOff>114300</xdr:colOff>
      <xdr:row>53</xdr:row>
      <xdr:rowOff>131745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191803"/>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104452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8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104953</xdr:rowOff>
    </xdr:from>
    <xdr:to>
      <xdr:col>45</xdr:col>
      <xdr:colOff>177800</xdr:colOff>
      <xdr:row>53</xdr:row>
      <xdr:rowOff>148113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191803"/>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112041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8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115925</xdr:rowOff>
    </xdr:from>
    <xdr:to>
      <xdr:col>41</xdr:col>
      <xdr:colOff>50800</xdr:colOff>
      <xdr:row>53</xdr:row>
      <xdr:rowOff>148113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8859875"/>
          <a:ext cx="889000" cy="37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122557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8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74276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109657</xdr:rowOff>
    </xdr:from>
    <xdr:to>
      <xdr:col>55</xdr:col>
      <xdr:colOff>50800</xdr:colOff>
      <xdr:row>53</xdr:row>
      <xdr:rowOff>39807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0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132534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8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80945</xdr:rowOff>
    </xdr:from>
    <xdr:to>
      <xdr:col>50</xdr:col>
      <xdr:colOff>165100</xdr:colOff>
      <xdr:row>54</xdr:row>
      <xdr:rowOff>11095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1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27622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894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54153</xdr:rowOff>
    </xdr:from>
    <xdr:to>
      <xdr:col>46</xdr:col>
      <xdr:colOff>38100</xdr:colOff>
      <xdr:row>53</xdr:row>
      <xdr:rowOff>155753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1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830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891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97313</xdr:rowOff>
    </xdr:from>
    <xdr:to>
      <xdr:col>41</xdr:col>
      <xdr:colOff>101600</xdr:colOff>
      <xdr:row>54</xdr:row>
      <xdr:rowOff>27463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1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43990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895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65125</xdr:rowOff>
    </xdr:from>
    <xdr:to>
      <xdr:col>36</xdr:col>
      <xdr:colOff>165100</xdr:colOff>
      <xdr:row>51</xdr:row>
      <xdr:rowOff>166725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88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11802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58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147586</xdr:rowOff>
    </xdr:from>
    <xdr:to>
      <xdr:col>54</xdr:col>
      <xdr:colOff>189865</xdr:colOff>
      <xdr:row>78</xdr:row>
      <xdr:rowOff>154102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491986"/>
          <a:ext cx="1270" cy="103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3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154102</xdr:rowOff>
    </xdr:from>
    <xdr:to>
      <xdr:col>55</xdr:col>
      <xdr:colOff>88900</xdr:colOff>
      <xdr:row>78</xdr:row>
      <xdr:rowOff>154102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94263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2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147586</xdr:rowOff>
    </xdr:from>
    <xdr:to>
      <xdr:col>55</xdr:col>
      <xdr:colOff>88900</xdr:colOff>
      <xdr:row>72</xdr:row>
      <xdr:rowOff>147586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4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57900</xdr:rowOff>
    </xdr:from>
    <xdr:to>
      <xdr:col>55</xdr:col>
      <xdr:colOff>0</xdr:colOff>
      <xdr:row>72</xdr:row>
      <xdr:rowOff>147586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230850"/>
          <a:ext cx="838200" cy="2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161760</xdr:rowOff>
    </xdr:from>
    <xdr:to>
      <xdr:col>50</xdr:col>
      <xdr:colOff>114300</xdr:colOff>
      <xdr:row>71</xdr:row>
      <xdr:rowOff>57900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163260"/>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2375</xdr:rowOff>
    </xdr:from>
    <xdr:to>
      <xdr:col>50</xdr:col>
      <xdr:colOff>165100</xdr:colOff>
      <xdr:row>77</xdr:row>
      <xdr:rowOff>103975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95102</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29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161760</xdr:rowOff>
    </xdr:from>
    <xdr:to>
      <xdr:col>45</xdr:col>
      <xdr:colOff>177800</xdr:colOff>
      <xdr:row>72</xdr:row>
      <xdr:rowOff>23914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163260"/>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125248</xdr:rowOff>
    </xdr:from>
    <xdr:to>
      <xdr:col>46</xdr:col>
      <xdr:colOff>38100</xdr:colOff>
      <xdr:row>78</xdr:row>
      <xdr:rowOff>55398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46525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169799</xdr:rowOff>
    </xdr:from>
    <xdr:to>
      <xdr:col>41</xdr:col>
      <xdr:colOff>50800</xdr:colOff>
      <xdr:row>72</xdr:row>
      <xdr:rowOff>23914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342749"/>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155460</xdr:rowOff>
    </xdr:from>
    <xdr:to>
      <xdr:col>41</xdr:col>
      <xdr:colOff>101600</xdr:colOff>
      <xdr:row>78</xdr:row>
      <xdr:rowOff>85610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76737</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141973</xdr:rowOff>
    </xdr:from>
    <xdr:to>
      <xdr:col>36</xdr:col>
      <xdr:colOff>165100</xdr:colOff>
      <xdr:row>78</xdr:row>
      <xdr:rowOff>72123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63250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96786</xdr:rowOff>
    </xdr:from>
    <xdr:to>
      <xdr:col>55</xdr:col>
      <xdr:colOff>50800</xdr:colOff>
      <xdr:row>73</xdr:row>
      <xdr:rowOff>26936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4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49813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3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7100</xdr:rowOff>
    </xdr:from>
    <xdr:to>
      <xdr:col>50</xdr:col>
      <xdr:colOff>165100</xdr:colOff>
      <xdr:row>71</xdr:row>
      <xdr:rowOff>108700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125227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195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110960</xdr:rowOff>
    </xdr:from>
    <xdr:to>
      <xdr:col>46</xdr:col>
      <xdr:colOff>38100</xdr:colOff>
      <xdr:row>71</xdr:row>
      <xdr:rowOff>41110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1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57637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188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144564</xdr:rowOff>
    </xdr:from>
    <xdr:to>
      <xdr:col>41</xdr:col>
      <xdr:colOff>101600</xdr:colOff>
      <xdr:row>72</xdr:row>
      <xdr:rowOff>74714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3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91241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118999</xdr:rowOff>
    </xdr:from>
    <xdr:to>
      <xdr:col>36</xdr:col>
      <xdr:colOff>165100</xdr:colOff>
      <xdr:row>72</xdr:row>
      <xdr:rowOff>49149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2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65676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06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101090</xdr:rowOff>
    </xdr:from>
    <xdr:to>
      <xdr:col>54</xdr:col>
      <xdr:colOff>189865</xdr:colOff>
      <xdr:row>99</xdr:row>
      <xdr:rowOff>60925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6045940"/>
          <a:ext cx="1270" cy="98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64752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60925</xdr:rowOff>
    </xdr:from>
    <xdr:to>
      <xdr:col>55</xdr:col>
      <xdr:colOff>88900</xdr:colOff>
      <xdr:row>99</xdr:row>
      <xdr:rowOff>60925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34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47767</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82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101090</xdr:rowOff>
    </xdr:from>
    <xdr:to>
      <xdr:col>55</xdr:col>
      <xdr:colOff>88900</xdr:colOff>
      <xdr:row>93</xdr:row>
      <xdr:rowOff>101090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04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162125</xdr:rowOff>
    </xdr:from>
    <xdr:to>
      <xdr:col>55</xdr:col>
      <xdr:colOff>0</xdr:colOff>
      <xdr:row>93</xdr:row>
      <xdr:rowOff>101090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5935525"/>
          <a:ext cx="8382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122077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8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143650</xdr:rowOff>
    </xdr:from>
    <xdr:to>
      <xdr:col>55</xdr:col>
      <xdr:colOff>50800</xdr:colOff>
      <xdr:row>97</xdr:row>
      <xdr:rowOff>73800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162125</xdr:rowOff>
    </xdr:from>
    <xdr:to>
      <xdr:col>50</xdr:col>
      <xdr:colOff>114300</xdr:colOff>
      <xdr:row>94</xdr:row>
      <xdr:rowOff>137505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935525"/>
          <a:ext cx="889000" cy="3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97152</xdr:rowOff>
    </xdr:from>
    <xdr:to>
      <xdr:col>50</xdr:col>
      <xdr:colOff>165100</xdr:colOff>
      <xdr:row>97</xdr:row>
      <xdr:rowOff>27302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18429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38522</xdr:rowOff>
    </xdr:from>
    <xdr:to>
      <xdr:col>45</xdr:col>
      <xdr:colOff>177800</xdr:colOff>
      <xdr:row>94</xdr:row>
      <xdr:rowOff>137505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5811922"/>
          <a:ext cx="889000" cy="4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135649</xdr:rowOff>
    </xdr:from>
    <xdr:to>
      <xdr:col>46</xdr:col>
      <xdr:colOff>38100</xdr:colOff>
      <xdr:row>97</xdr:row>
      <xdr:rowOff>65799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56926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38522</xdr:rowOff>
    </xdr:from>
    <xdr:to>
      <xdr:col>41</xdr:col>
      <xdr:colOff>50800</xdr:colOff>
      <xdr:row>92</xdr:row>
      <xdr:rowOff>103947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5811922"/>
          <a:ext cx="8890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130756</xdr:rowOff>
    </xdr:from>
    <xdr:to>
      <xdr:col>41</xdr:col>
      <xdr:colOff>101600</xdr:colOff>
      <xdr:row>97</xdr:row>
      <xdr:rowOff>60906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52033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72258</xdr:rowOff>
    </xdr:from>
    <xdr:to>
      <xdr:col>36</xdr:col>
      <xdr:colOff>165100</xdr:colOff>
      <xdr:row>97</xdr:row>
      <xdr:rowOff>2408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164985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50290</xdr:rowOff>
    </xdr:from>
    <xdr:to>
      <xdr:col>55</xdr:col>
      <xdr:colOff>50800</xdr:colOff>
      <xdr:row>93</xdr:row>
      <xdr:rowOff>151890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9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3317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9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111325</xdr:rowOff>
    </xdr:from>
    <xdr:to>
      <xdr:col>50</xdr:col>
      <xdr:colOff>165100</xdr:colOff>
      <xdr:row>93</xdr:row>
      <xdr:rowOff>41475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8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58002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65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86705</xdr:rowOff>
    </xdr:from>
    <xdr:to>
      <xdr:col>46</xdr:col>
      <xdr:colOff>38100</xdr:colOff>
      <xdr:row>95</xdr:row>
      <xdr:rowOff>16855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33382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9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159172</xdr:rowOff>
    </xdr:from>
    <xdr:to>
      <xdr:col>41</xdr:col>
      <xdr:colOff>101600</xdr:colOff>
      <xdr:row>92</xdr:row>
      <xdr:rowOff>89322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7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105849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53147</xdr:rowOff>
    </xdr:from>
    <xdr:to>
      <xdr:col>36</xdr:col>
      <xdr:colOff>165100</xdr:colOff>
      <xdr:row>92</xdr:row>
      <xdr:rowOff>154747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8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171274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6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66731</xdr:rowOff>
    </xdr:from>
    <xdr:to>
      <xdr:col>85</xdr:col>
      <xdr:colOff>126364</xdr:colOff>
      <xdr:row>39</xdr:row>
      <xdr:rowOff>38476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724581"/>
          <a:ext cx="1269" cy="100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42303</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38476</xdr:rowOff>
    </xdr:from>
    <xdr:to>
      <xdr:col>86</xdr:col>
      <xdr:colOff>25400</xdr:colOff>
      <xdr:row>39</xdr:row>
      <xdr:rowOff>38476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13408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4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66731</xdr:rowOff>
    </xdr:from>
    <xdr:to>
      <xdr:col>86</xdr:col>
      <xdr:colOff>25400</xdr:colOff>
      <xdr:row>33</xdr:row>
      <xdr:rowOff>66731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7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22017</xdr:rowOff>
    </xdr:from>
    <xdr:to>
      <xdr:col>85</xdr:col>
      <xdr:colOff>127000</xdr:colOff>
      <xdr:row>34</xdr:row>
      <xdr:rowOff>60787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165517"/>
          <a:ext cx="838200" cy="7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152001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2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2124</xdr:rowOff>
    </xdr:from>
    <xdr:to>
      <xdr:col>85</xdr:col>
      <xdr:colOff>177800</xdr:colOff>
      <xdr:row>37</xdr:row>
      <xdr:rowOff>103724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4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22017</xdr:rowOff>
    </xdr:from>
    <xdr:to>
      <xdr:col>81</xdr:col>
      <xdr:colOff>50800</xdr:colOff>
      <xdr:row>33</xdr:row>
      <xdr:rowOff>143266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165517"/>
          <a:ext cx="889000" cy="6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126024</xdr:rowOff>
    </xdr:from>
    <xdr:to>
      <xdr:col>81</xdr:col>
      <xdr:colOff>101600</xdr:colOff>
      <xdr:row>37</xdr:row>
      <xdr:rowOff>56174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47301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143266</xdr:rowOff>
    </xdr:from>
    <xdr:to>
      <xdr:col>76</xdr:col>
      <xdr:colOff>114300</xdr:colOff>
      <xdr:row>34</xdr:row>
      <xdr:rowOff>149393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801116"/>
          <a:ext cx="889000" cy="1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128676</xdr:rowOff>
    </xdr:from>
    <xdr:to>
      <xdr:col>76</xdr:col>
      <xdr:colOff>165100</xdr:colOff>
      <xdr:row>37</xdr:row>
      <xdr:rowOff>58826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49953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128818</xdr:rowOff>
    </xdr:from>
    <xdr:to>
      <xdr:col>71</xdr:col>
      <xdr:colOff>177800</xdr:colOff>
      <xdr:row>34</xdr:row>
      <xdr:rowOff>149393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958118"/>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15108</xdr:rowOff>
    </xdr:from>
    <xdr:to>
      <xdr:col>72</xdr:col>
      <xdr:colOff>38100</xdr:colOff>
      <xdr:row>37</xdr:row>
      <xdr:rowOff>116708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39888</xdr:rowOff>
    </xdr:from>
    <xdr:to>
      <xdr:col>67</xdr:col>
      <xdr:colOff>101600</xdr:colOff>
      <xdr:row>37</xdr:row>
      <xdr:rowOff>141488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132615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9987</xdr:rowOff>
    </xdr:from>
    <xdr:to>
      <xdr:col>85</xdr:col>
      <xdr:colOff>177800</xdr:colOff>
      <xdr:row>34</xdr:row>
      <xdr:rowOff>111587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8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32864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69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142667</xdr:rowOff>
    </xdr:from>
    <xdr:to>
      <xdr:col>81</xdr:col>
      <xdr:colOff>101600</xdr:colOff>
      <xdr:row>30</xdr:row>
      <xdr:rowOff>72817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1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89344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488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92466</xdr:rowOff>
    </xdr:from>
    <xdr:to>
      <xdr:col>76</xdr:col>
      <xdr:colOff>165100</xdr:colOff>
      <xdr:row>34</xdr:row>
      <xdr:rowOff>22616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7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39143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52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98593</xdr:rowOff>
    </xdr:from>
    <xdr:to>
      <xdr:col>72</xdr:col>
      <xdr:colOff>38100</xdr:colOff>
      <xdr:row>35</xdr:row>
      <xdr:rowOff>28743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45270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0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78018</xdr:rowOff>
    </xdr:from>
    <xdr:to>
      <xdr:col>67</xdr:col>
      <xdr:colOff>101600</xdr:colOff>
      <xdr:row>35</xdr:row>
      <xdr:rowOff>8168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24695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6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137325</xdr:rowOff>
    </xdr:from>
    <xdr:to>
      <xdr:col>85</xdr:col>
      <xdr:colOff>127000</xdr:colOff>
      <xdr:row>57</xdr:row>
      <xdr:rowOff>90983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38525"/>
          <a:ext cx="838200" cy="1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137325</xdr:rowOff>
    </xdr:from>
    <xdr:to>
      <xdr:col>81</xdr:col>
      <xdr:colOff>50800</xdr:colOff>
      <xdr:row>57</xdr:row>
      <xdr:rowOff>152247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38525"/>
          <a:ext cx="889000" cy="18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152247</xdr:rowOff>
    </xdr:from>
    <xdr:to>
      <xdr:col>76</xdr:col>
      <xdr:colOff>114300</xdr:colOff>
      <xdr:row>58</xdr:row>
      <xdr:rowOff>15634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24897"/>
          <a:ext cx="889000" cy="3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80137</xdr:rowOff>
    </xdr:from>
    <xdr:to>
      <xdr:col>71</xdr:col>
      <xdr:colOff>177800</xdr:colOff>
      <xdr:row>58</xdr:row>
      <xdr:rowOff>15634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52787"/>
          <a:ext cx="889000" cy="10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0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40183</xdr:rowOff>
    </xdr:from>
    <xdr:to>
      <xdr:col>85</xdr:col>
      <xdr:colOff>177800</xdr:colOff>
      <xdr:row>57</xdr:row>
      <xdr:rowOff>141783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63060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6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86525</xdr:rowOff>
    </xdr:from>
    <xdr:to>
      <xdr:col>81</xdr:col>
      <xdr:colOff>101600</xdr:colOff>
      <xdr:row>57</xdr:row>
      <xdr:rowOff>16675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33202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4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101447</xdr:rowOff>
    </xdr:from>
    <xdr:to>
      <xdr:col>76</xdr:col>
      <xdr:colOff>165100</xdr:colOff>
      <xdr:row>58</xdr:row>
      <xdr:rowOff>31597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48124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6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136284</xdr:rowOff>
    </xdr:from>
    <xdr:to>
      <xdr:col>72</xdr:col>
      <xdr:colOff>38100</xdr:colOff>
      <xdr:row>58</xdr:row>
      <xdr:rowOff>66434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82961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29337</xdr:rowOff>
    </xdr:from>
    <xdr:to>
      <xdr:col>67</xdr:col>
      <xdr:colOff>101600</xdr:colOff>
      <xdr:row>57</xdr:row>
      <xdr:rowOff>130937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147464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45213</xdr:rowOff>
    </xdr:from>
    <xdr:to>
      <xdr:col>85</xdr:col>
      <xdr:colOff>127000</xdr:colOff>
      <xdr:row>78</xdr:row>
      <xdr:rowOff>58928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183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47514</xdr:rowOff>
    </xdr:from>
    <xdr:ext cx="378565"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20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7874</xdr:rowOff>
    </xdr:from>
    <xdr:to>
      <xdr:col>81</xdr:col>
      <xdr:colOff>50800</xdr:colOff>
      <xdr:row>78</xdr:row>
      <xdr:rowOff>58928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80974"/>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7874</xdr:rowOff>
    </xdr:from>
    <xdr:to>
      <xdr:col>76</xdr:col>
      <xdr:colOff>114300</xdr:colOff>
      <xdr:row>78</xdr:row>
      <xdr:rowOff>148082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80974"/>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54373</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90932</xdr:rowOff>
    </xdr:from>
    <xdr:to>
      <xdr:col>71</xdr:col>
      <xdr:colOff>177800</xdr:colOff>
      <xdr:row>78</xdr:row>
      <xdr:rowOff>148082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640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165863</xdr:rowOff>
    </xdr:from>
    <xdr:to>
      <xdr:col>85</xdr:col>
      <xdr:colOff>177800</xdr:colOff>
      <xdr:row>78</xdr:row>
      <xdr:rowOff>96013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17290</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1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8128</xdr:rowOff>
    </xdr:from>
    <xdr:to>
      <xdr:col>81</xdr:col>
      <xdr:colOff>101600</xdr:colOff>
      <xdr:row>78</xdr:row>
      <xdr:rowOff>109728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100855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7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128524</xdr:rowOff>
    </xdr:from>
    <xdr:to>
      <xdr:col>76</xdr:col>
      <xdr:colOff>165100</xdr:colOff>
      <xdr:row>78</xdr:row>
      <xdr:rowOff>58674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75201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10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97282</xdr:rowOff>
    </xdr:from>
    <xdr:to>
      <xdr:col>72</xdr:col>
      <xdr:colOff>38100</xdr:colOff>
      <xdr:row>79</xdr:row>
      <xdr:rowOff>27432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18559</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563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40132</xdr:rowOff>
    </xdr:from>
    <xdr:to>
      <xdr:col>67</xdr:col>
      <xdr:colOff>101600</xdr:colOff>
      <xdr:row>78</xdr:row>
      <xdr:rowOff>141732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132859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05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84531</xdr:rowOff>
    </xdr:from>
    <xdr:to>
      <xdr:col>85</xdr:col>
      <xdr:colOff>127000</xdr:colOff>
      <xdr:row>90</xdr:row>
      <xdr:rowOff>97428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515031"/>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97428</xdr:rowOff>
    </xdr:from>
    <xdr:to>
      <xdr:col>81</xdr:col>
      <xdr:colOff>50800</xdr:colOff>
      <xdr:row>90</xdr:row>
      <xdr:rowOff>111277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527928"/>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111277</xdr:rowOff>
    </xdr:from>
    <xdr:to>
      <xdr:col>76</xdr:col>
      <xdr:colOff>114300</xdr:colOff>
      <xdr:row>91</xdr:row>
      <xdr:rowOff>1015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541777"/>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81081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1015</xdr:rowOff>
    </xdr:from>
    <xdr:to>
      <xdr:col>71</xdr:col>
      <xdr:colOff>177800</xdr:colOff>
      <xdr:row>91</xdr:row>
      <xdr:rowOff>36488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5602965"/>
          <a:ext cx="889000" cy="3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33731</xdr:rowOff>
    </xdr:from>
    <xdr:to>
      <xdr:col>85</xdr:col>
      <xdr:colOff>177800</xdr:colOff>
      <xdr:row>90</xdr:row>
      <xdr:rowOff>135331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4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158208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41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46628</xdr:rowOff>
    </xdr:from>
    <xdr:to>
      <xdr:col>81</xdr:col>
      <xdr:colOff>101600</xdr:colOff>
      <xdr:row>90</xdr:row>
      <xdr:rowOff>148228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4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164755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2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60477</xdr:rowOff>
    </xdr:from>
    <xdr:to>
      <xdr:col>76</xdr:col>
      <xdr:colOff>165100</xdr:colOff>
      <xdr:row>90</xdr:row>
      <xdr:rowOff>162077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4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7154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26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121665</xdr:rowOff>
    </xdr:from>
    <xdr:to>
      <xdr:col>72</xdr:col>
      <xdr:colOff>38100</xdr:colOff>
      <xdr:row>91</xdr:row>
      <xdr:rowOff>51815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5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68342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3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157138</xdr:rowOff>
    </xdr:from>
    <xdr:to>
      <xdr:col>67</xdr:col>
      <xdr:colOff>101600</xdr:colOff>
      <xdr:row>91</xdr:row>
      <xdr:rowOff>87288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5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103815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3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・商工費～住民一人当たり</a:t>
          </a:r>
          <a:r>
            <a:rPr kumimoji="1" lang="en-US" altLang="ja-JP" sz="1300">
              <a:latin typeface="ＭＳ Ｐゴシック" panose="020B0600070205080204" pitchFamily="50" charset="-128"/>
              <a:ea typeface="ＭＳ Ｐゴシック" panose="020B0600070205080204" pitchFamily="50" charset="-128"/>
            </a:rPr>
            <a:t>28,793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円となっており、類似団体と比較してコストが高い状況が続いている。貸付金が類似団体に比べ高くなっており、制度融資に係る預託金が主な要因となっている。</a:t>
          </a:r>
        </a:p>
        <a:p>
          <a:r>
            <a:rPr kumimoji="1" lang="ja-JP" altLang="en-US" sz="1300">
              <a:latin typeface="ＭＳ Ｐゴシック" panose="020B0600070205080204" pitchFamily="50" charset="-128"/>
              <a:ea typeface="ＭＳ Ｐゴシック" panose="020B0600070205080204" pitchFamily="50" charset="-128"/>
            </a:rPr>
            <a:t>・公債費～住民一人当たり</a:t>
          </a:r>
          <a:r>
            <a:rPr kumimoji="1" lang="en-US" altLang="ja-JP" sz="1300">
              <a:latin typeface="ＭＳ Ｐゴシック" panose="020B0600070205080204" pitchFamily="50" charset="-128"/>
              <a:ea typeface="ＭＳ Ｐゴシック" panose="020B0600070205080204" pitchFamily="50" charset="-128"/>
            </a:rPr>
            <a:t>78,896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円となっており、類似団体と比較してコストが高い状況が続いている。平成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年度に借り入れした第三セクター等改革推進債が主な要因となっている。今後も引き続き「返す以上に借りない」という方針に基づき、公債費の縮減に努めていく。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財政健全化推進プランに基づき事務事業の見直し等を着実に進めていることから、実質収支額は継続的に黒字を確保している。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実質単年度収支について、令和３年度は歳入で市税や交付税が予算を上回ったこと、また歳出で内部管理経費の節減などにより一定程度の不用額が生じたことなどにより収支が好転し、前年度と比べ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今後も財政健全化推進プランの着実な実行により、健全な財政運営に努めていく。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令和３年度は、前年度と比較して、一般・特別会計では実質収支額が約３３億３千万円増加し、企業会計では資金剰余額が約４億４千万円減少したものの、全ての会計において黒字となっている。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今後も引き続き財政の健全化に向け、一層の取り組みに努めていく。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414" t="s">
        <v>79</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174"/>
      <c r="DK1" s="174"/>
      <c r="DL1" s="174"/>
      <c r="DM1" s="174"/>
      <c r="DN1" s="174"/>
      <c r="DO1" s="174"/>
    </row>
    <row r="2" spans="1:119" ht="24.75" thickBot="1" x14ac:dyDescent="0.2">
      <c r="B2" s="175" t="s">
        <v>80</v>
      </c>
      <c r="C2" s="175"/>
      <c r="D2" s="176"/>
    </row>
    <row r="3" spans="1:119" ht="18.75" customHeight="1" thickBot="1" x14ac:dyDescent="0.2">
      <c r="A3" s="174"/>
      <c r="B3" s="415" t="s">
        <v>81</v>
      </c>
      <c r="C3" s="416"/>
      <c r="D3" s="416"/>
      <c r="E3" s="417"/>
      <c r="F3" s="417"/>
      <c r="G3" s="417"/>
      <c r="H3" s="417"/>
      <c r="I3" s="417"/>
      <c r="J3" s="417"/>
      <c r="K3" s="417"/>
      <c r="L3" s="417" t="s">
        <v>82</v>
      </c>
      <c r="M3" s="417"/>
      <c r="N3" s="417"/>
      <c r="O3" s="417"/>
      <c r="P3" s="417"/>
      <c r="Q3" s="417"/>
      <c r="R3" s="424"/>
      <c r="S3" s="424"/>
      <c r="T3" s="424"/>
      <c r="U3" s="424"/>
      <c r="V3" s="425"/>
      <c r="W3" s="399" t="s">
        <v>83</v>
      </c>
      <c r="X3" s="400"/>
      <c r="Y3" s="400"/>
      <c r="Z3" s="400"/>
      <c r="AA3" s="400"/>
      <c r="AB3" s="416"/>
      <c r="AC3" s="424" t="s">
        <v>84</v>
      </c>
      <c r="AD3" s="400"/>
      <c r="AE3" s="400"/>
      <c r="AF3" s="400"/>
      <c r="AG3" s="400"/>
      <c r="AH3" s="400"/>
      <c r="AI3" s="400"/>
      <c r="AJ3" s="400"/>
      <c r="AK3" s="400"/>
      <c r="AL3" s="401"/>
      <c r="AM3" s="399" t="s">
        <v>85</v>
      </c>
      <c r="AN3" s="400"/>
      <c r="AO3" s="400"/>
      <c r="AP3" s="400"/>
      <c r="AQ3" s="400"/>
      <c r="AR3" s="400"/>
      <c r="AS3" s="400"/>
      <c r="AT3" s="400"/>
      <c r="AU3" s="400"/>
      <c r="AV3" s="400"/>
      <c r="AW3" s="400"/>
      <c r="AX3" s="401"/>
      <c r="AY3" s="436" t="s">
        <v>1</v>
      </c>
      <c r="AZ3" s="437"/>
      <c r="BA3" s="437"/>
      <c r="BB3" s="437"/>
      <c r="BC3" s="437"/>
      <c r="BD3" s="437"/>
      <c r="BE3" s="437"/>
      <c r="BF3" s="437"/>
      <c r="BG3" s="437"/>
      <c r="BH3" s="437"/>
      <c r="BI3" s="437"/>
      <c r="BJ3" s="437"/>
      <c r="BK3" s="437"/>
      <c r="BL3" s="437"/>
      <c r="BM3" s="438"/>
      <c r="BN3" s="399" t="s">
        <v>86</v>
      </c>
      <c r="BO3" s="400"/>
      <c r="BP3" s="400"/>
      <c r="BQ3" s="400"/>
      <c r="BR3" s="400"/>
      <c r="BS3" s="400"/>
      <c r="BT3" s="400"/>
      <c r="BU3" s="401"/>
      <c r="BV3" s="399" t="s">
        <v>87</v>
      </c>
      <c r="BW3" s="400"/>
      <c r="BX3" s="400"/>
      <c r="BY3" s="400"/>
      <c r="BZ3" s="400"/>
      <c r="CA3" s="400"/>
      <c r="CB3" s="400"/>
      <c r="CC3" s="401"/>
      <c r="CD3" s="436" t="s">
        <v>1</v>
      </c>
      <c r="CE3" s="437"/>
      <c r="CF3" s="437"/>
      <c r="CG3" s="437"/>
      <c r="CH3" s="437"/>
      <c r="CI3" s="437"/>
      <c r="CJ3" s="437"/>
      <c r="CK3" s="437"/>
      <c r="CL3" s="437"/>
      <c r="CM3" s="437"/>
      <c r="CN3" s="437"/>
      <c r="CO3" s="437"/>
      <c r="CP3" s="437"/>
      <c r="CQ3" s="437"/>
      <c r="CR3" s="437"/>
      <c r="CS3" s="438"/>
      <c r="CT3" s="399" t="s">
        <v>88</v>
      </c>
      <c r="CU3" s="400"/>
      <c r="CV3" s="400"/>
      <c r="CW3" s="400"/>
      <c r="CX3" s="400"/>
      <c r="CY3" s="400"/>
      <c r="CZ3" s="400"/>
      <c r="DA3" s="401"/>
      <c r="DB3" s="399" t="s">
        <v>89</v>
      </c>
      <c r="DC3" s="400"/>
      <c r="DD3" s="400"/>
      <c r="DE3" s="400"/>
      <c r="DF3" s="400"/>
      <c r="DG3" s="400"/>
      <c r="DH3" s="400"/>
      <c r="DI3" s="401"/>
    </row>
    <row r="4" spans="1:119" ht="18.75" customHeight="1" x14ac:dyDescent="0.15">
      <c r="A4" s="174"/>
      <c r="B4" s="418"/>
      <c r="C4" s="419"/>
      <c r="D4" s="419"/>
      <c r="E4" s="420"/>
      <c r="F4" s="420"/>
      <c r="G4" s="420"/>
      <c r="H4" s="420"/>
      <c r="I4" s="420"/>
      <c r="J4" s="420"/>
      <c r="K4" s="420"/>
      <c r="L4" s="420"/>
      <c r="M4" s="420"/>
      <c r="N4" s="420"/>
      <c r="O4" s="420"/>
      <c r="P4" s="420"/>
      <c r="Q4" s="420"/>
      <c r="R4" s="426"/>
      <c r="S4" s="426"/>
      <c r="T4" s="426"/>
      <c r="U4" s="426"/>
      <c r="V4" s="427"/>
      <c r="W4" s="430"/>
      <c r="X4" s="431"/>
      <c r="Y4" s="431"/>
      <c r="Z4" s="431"/>
      <c r="AA4" s="431"/>
      <c r="AB4" s="419"/>
      <c r="AC4" s="426"/>
      <c r="AD4" s="431"/>
      <c r="AE4" s="431"/>
      <c r="AF4" s="431"/>
      <c r="AG4" s="431"/>
      <c r="AH4" s="431"/>
      <c r="AI4" s="431"/>
      <c r="AJ4" s="431"/>
      <c r="AK4" s="431"/>
      <c r="AL4" s="434"/>
      <c r="AM4" s="432"/>
      <c r="AN4" s="433"/>
      <c r="AO4" s="433"/>
      <c r="AP4" s="433"/>
      <c r="AQ4" s="433"/>
      <c r="AR4" s="433"/>
      <c r="AS4" s="433"/>
      <c r="AT4" s="433"/>
      <c r="AU4" s="433"/>
      <c r="AV4" s="433"/>
      <c r="AW4" s="433"/>
      <c r="AX4" s="435"/>
      <c r="AY4" s="402" t="s">
        <v>90</v>
      </c>
      <c r="AZ4" s="403"/>
      <c r="BA4" s="403"/>
      <c r="BB4" s="403"/>
      <c r="BC4" s="403"/>
      <c r="BD4" s="403"/>
      <c r="BE4" s="403"/>
      <c r="BF4" s="403"/>
      <c r="BG4" s="403"/>
      <c r="BH4" s="403"/>
      <c r="BI4" s="403"/>
      <c r="BJ4" s="403"/>
      <c r="BK4" s="403"/>
      <c r="BL4" s="403"/>
      <c r="BM4" s="404"/>
      <c r="BN4" s="405">
        <v>107647417</v>
      </c>
      <c r="BO4" s="406"/>
      <c r="BP4" s="406"/>
      <c r="BQ4" s="406"/>
      <c r="BR4" s="406"/>
      <c r="BS4" s="406"/>
      <c r="BT4" s="406"/>
      <c r="BU4" s="407"/>
      <c r="BV4" s="405">
        <v>117656013</v>
      </c>
      <c r="BW4" s="406"/>
      <c r="BX4" s="406"/>
      <c r="BY4" s="406"/>
      <c r="BZ4" s="406"/>
      <c r="CA4" s="406"/>
      <c r="CB4" s="406"/>
      <c r="CC4" s="407"/>
      <c r="CD4" s="408" t="s">
        <v>91</v>
      </c>
      <c r="CE4" s="409"/>
      <c r="CF4" s="409"/>
      <c r="CG4" s="409"/>
      <c r="CH4" s="409"/>
      <c r="CI4" s="409"/>
      <c r="CJ4" s="409"/>
      <c r="CK4" s="409"/>
      <c r="CL4" s="409"/>
      <c r="CM4" s="409"/>
      <c r="CN4" s="409"/>
      <c r="CO4" s="409"/>
      <c r="CP4" s="409"/>
      <c r="CQ4" s="409"/>
      <c r="CR4" s="409"/>
      <c r="CS4" s="410"/>
      <c r="CT4" s="411">
        <v>8.4</v>
      </c>
      <c r="CU4" s="412"/>
      <c r="CV4" s="412"/>
      <c r="CW4" s="412"/>
      <c r="CX4" s="412"/>
      <c r="CY4" s="412"/>
      <c r="CZ4" s="412"/>
      <c r="DA4" s="413"/>
      <c r="DB4" s="411">
        <v>1.3</v>
      </c>
      <c r="DC4" s="412"/>
      <c r="DD4" s="412"/>
      <c r="DE4" s="412"/>
      <c r="DF4" s="412"/>
      <c r="DG4" s="412"/>
      <c r="DH4" s="412"/>
      <c r="DI4" s="413"/>
    </row>
    <row r="5" spans="1:119" ht="18.75" customHeight="1" x14ac:dyDescent="0.15">
      <c r="A5" s="174"/>
      <c r="B5" s="421"/>
      <c r="C5" s="422"/>
      <c r="D5" s="422"/>
      <c r="E5" s="423"/>
      <c r="F5" s="423"/>
      <c r="G5" s="423"/>
      <c r="H5" s="423"/>
      <c r="I5" s="423"/>
      <c r="J5" s="423"/>
      <c r="K5" s="423"/>
      <c r="L5" s="423"/>
      <c r="M5" s="423"/>
      <c r="N5" s="423"/>
      <c r="O5" s="423"/>
      <c r="P5" s="423"/>
      <c r="Q5" s="423"/>
      <c r="R5" s="428"/>
      <c r="S5" s="428"/>
      <c r="T5" s="428"/>
      <c r="U5" s="428"/>
      <c r="V5" s="429"/>
      <c r="W5" s="432"/>
      <c r="X5" s="433"/>
      <c r="Y5" s="433"/>
      <c r="Z5" s="433"/>
      <c r="AA5" s="433"/>
      <c r="AB5" s="422"/>
      <c r="AC5" s="428"/>
      <c r="AD5" s="433"/>
      <c r="AE5" s="433"/>
      <c r="AF5" s="433"/>
      <c r="AG5" s="433"/>
      <c r="AH5" s="433"/>
      <c r="AI5" s="433"/>
      <c r="AJ5" s="433"/>
      <c r="AK5" s="433"/>
      <c r="AL5" s="435"/>
      <c r="AM5" s="471" t="s">
        <v>92</v>
      </c>
      <c r="AN5" s="472"/>
      <c r="AO5" s="472"/>
      <c r="AP5" s="472"/>
      <c r="AQ5" s="472"/>
      <c r="AR5" s="472"/>
      <c r="AS5" s="472"/>
      <c r="AT5" s="473"/>
      <c r="AU5" s="474" t="s">
        <v>93</v>
      </c>
      <c r="AV5" s="475"/>
      <c r="AW5" s="475"/>
      <c r="AX5" s="475"/>
      <c r="AY5" s="476" t="s">
        <v>94</v>
      </c>
      <c r="AZ5" s="477"/>
      <c r="BA5" s="477"/>
      <c r="BB5" s="477"/>
      <c r="BC5" s="477"/>
      <c r="BD5" s="477"/>
      <c r="BE5" s="477"/>
      <c r="BF5" s="477"/>
      <c r="BG5" s="477"/>
      <c r="BH5" s="477"/>
      <c r="BI5" s="477"/>
      <c r="BJ5" s="477"/>
      <c r="BK5" s="477"/>
      <c r="BL5" s="477"/>
      <c r="BM5" s="478"/>
      <c r="BN5" s="442">
        <v>102901683</v>
      </c>
      <c r="BO5" s="443"/>
      <c r="BP5" s="443"/>
      <c r="BQ5" s="443"/>
      <c r="BR5" s="443"/>
      <c r="BS5" s="443"/>
      <c r="BT5" s="443"/>
      <c r="BU5" s="444"/>
      <c r="BV5" s="442">
        <v>116996919</v>
      </c>
      <c r="BW5" s="443"/>
      <c r="BX5" s="443"/>
      <c r="BY5" s="443"/>
      <c r="BZ5" s="443"/>
      <c r="CA5" s="443"/>
      <c r="CB5" s="443"/>
      <c r="CC5" s="444"/>
      <c r="CD5" s="445" t="s">
        <v>95</v>
      </c>
      <c r="CE5" s="446"/>
      <c r="CF5" s="446"/>
      <c r="CG5" s="446"/>
      <c r="CH5" s="446"/>
      <c r="CI5" s="446"/>
      <c r="CJ5" s="446"/>
      <c r="CK5" s="446"/>
      <c r="CL5" s="446"/>
      <c r="CM5" s="446"/>
      <c r="CN5" s="446"/>
      <c r="CO5" s="446"/>
      <c r="CP5" s="446"/>
      <c r="CQ5" s="446"/>
      <c r="CR5" s="446"/>
      <c r="CS5" s="447"/>
      <c r="CT5" s="439">
        <v>91</v>
      </c>
      <c r="CU5" s="440"/>
      <c r="CV5" s="440"/>
      <c r="CW5" s="440"/>
      <c r="CX5" s="440"/>
      <c r="CY5" s="440"/>
      <c r="CZ5" s="440"/>
      <c r="DA5" s="441"/>
      <c r="DB5" s="439">
        <v>95.5</v>
      </c>
      <c r="DC5" s="440"/>
      <c r="DD5" s="440"/>
      <c r="DE5" s="440"/>
      <c r="DF5" s="440"/>
      <c r="DG5" s="440"/>
      <c r="DH5" s="440"/>
      <c r="DI5" s="441"/>
    </row>
    <row r="6" spans="1:119" ht="18.75" customHeight="1" x14ac:dyDescent="0.15">
      <c r="A6" s="174"/>
      <c r="B6" s="448" t="s">
        <v>96</v>
      </c>
      <c r="C6" s="449"/>
      <c r="D6" s="449"/>
      <c r="E6" s="450"/>
      <c r="F6" s="450"/>
      <c r="G6" s="450"/>
      <c r="H6" s="450"/>
      <c r="I6" s="450"/>
      <c r="J6" s="450"/>
      <c r="K6" s="450"/>
      <c r="L6" s="450" t="s">
        <v>97</v>
      </c>
      <c r="M6" s="450"/>
      <c r="N6" s="450"/>
      <c r="O6" s="450"/>
      <c r="P6" s="450"/>
      <c r="Q6" s="450"/>
      <c r="R6" s="454"/>
      <c r="S6" s="454"/>
      <c r="T6" s="454"/>
      <c r="U6" s="454"/>
      <c r="V6" s="455"/>
      <c r="W6" s="458" t="s">
        <v>98</v>
      </c>
      <c r="X6" s="459"/>
      <c r="Y6" s="459"/>
      <c r="Z6" s="459"/>
      <c r="AA6" s="459"/>
      <c r="AB6" s="449"/>
      <c r="AC6" s="462" t="s">
        <v>99</v>
      </c>
      <c r="AD6" s="463"/>
      <c r="AE6" s="463"/>
      <c r="AF6" s="463"/>
      <c r="AG6" s="463"/>
      <c r="AH6" s="463"/>
      <c r="AI6" s="463"/>
      <c r="AJ6" s="463"/>
      <c r="AK6" s="463"/>
      <c r="AL6" s="464"/>
      <c r="AM6" s="471" t="s">
        <v>100</v>
      </c>
      <c r="AN6" s="472"/>
      <c r="AO6" s="472"/>
      <c r="AP6" s="472"/>
      <c r="AQ6" s="472"/>
      <c r="AR6" s="472"/>
      <c r="AS6" s="472"/>
      <c r="AT6" s="473"/>
      <c r="AU6" s="474" t="s">
        <v>93</v>
      </c>
      <c r="AV6" s="475"/>
      <c r="AW6" s="475"/>
      <c r="AX6" s="475"/>
      <c r="AY6" s="476" t="s">
        <v>101</v>
      </c>
      <c r="AZ6" s="477"/>
      <c r="BA6" s="477"/>
      <c r="BB6" s="477"/>
      <c r="BC6" s="477"/>
      <c r="BD6" s="477"/>
      <c r="BE6" s="477"/>
      <c r="BF6" s="477"/>
      <c r="BG6" s="477"/>
      <c r="BH6" s="477"/>
      <c r="BI6" s="477"/>
      <c r="BJ6" s="477"/>
      <c r="BK6" s="477"/>
      <c r="BL6" s="477"/>
      <c r="BM6" s="478"/>
      <c r="BN6" s="442">
        <v>4745734</v>
      </c>
      <c r="BO6" s="443"/>
      <c r="BP6" s="443"/>
      <c r="BQ6" s="443"/>
      <c r="BR6" s="443"/>
      <c r="BS6" s="443"/>
      <c r="BT6" s="443"/>
      <c r="BU6" s="444"/>
      <c r="BV6" s="442">
        <v>659094</v>
      </c>
      <c r="BW6" s="443"/>
      <c r="BX6" s="443"/>
      <c r="BY6" s="443"/>
      <c r="BZ6" s="443"/>
      <c r="CA6" s="443"/>
      <c r="CB6" s="443"/>
      <c r="CC6" s="444"/>
      <c r="CD6" s="445" t="s">
        <v>102</v>
      </c>
      <c r="CE6" s="446"/>
      <c r="CF6" s="446"/>
      <c r="CG6" s="446"/>
      <c r="CH6" s="446"/>
      <c r="CI6" s="446"/>
      <c r="CJ6" s="446"/>
      <c r="CK6" s="446"/>
      <c r="CL6" s="446"/>
      <c r="CM6" s="446"/>
      <c r="CN6" s="446"/>
      <c r="CO6" s="446"/>
      <c r="CP6" s="446"/>
      <c r="CQ6" s="446"/>
      <c r="CR6" s="446"/>
      <c r="CS6" s="447"/>
      <c r="CT6" s="479">
        <v>94.3</v>
      </c>
      <c r="CU6" s="480"/>
      <c r="CV6" s="480"/>
      <c r="CW6" s="480"/>
      <c r="CX6" s="480"/>
      <c r="CY6" s="480"/>
      <c r="CZ6" s="480"/>
      <c r="DA6" s="481"/>
      <c r="DB6" s="479">
        <v>99.9</v>
      </c>
      <c r="DC6" s="480"/>
      <c r="DD6" s="480"/>
      <c r="DE6" s="480"/>
      <c r="DF6" s="480"/>
      <c r="DG6" s="480"/>
      <c r="DH6" s="480"/>
      <c r="DI6" s="481"/>
    </row>
    <row r="7" spans="1:119" ht="18.75" customHeight="1" x14ac:dyDescent="0.15">
      <c r="A7" s="174"/>
      <c r="B7" s="418"/>
      <c r="C7" s="419"/>
      <c r="D7" s="419"/>
      <c r="E7" s="420"/>
      <c r="F7" s="420"/>
      <c r="G7" s="420"/>
      <c r="H7" s="420"/>
      <c r="I7" s="420"/>
      <c r="J7" s="420"/>
      <c r="K7" s="420"/>
      <c r="L7" s="420"/>
      <c r="M7" s="420"/>
      <c r="N7" s="420"/>
      <c r="O7" s="420"/>
      <c r="P7" s="420"/>
      <c r="Q7" s="420"/>
      <c r="R7" s="426"/>
      <c r="S7" s="426"/>
      <c r="T7" s="426"/>
      <c r="U7" s="426"/>
      <c r="V7" s="427"/>
      <c r="W7" s="430"/>
      <c r="X7" s="431"/>
      <c r="Y7" s="431"/>
      <c r="Z7" s="431"/>
      <c r="AA7" s="431"/>
      <c r="AB7" s="419"/>
      <c r="AC7" s="465"/>
      <c r="AD7" s="466"/>
      <c r="AE7" s="466"/>
      <c r="AF7" s="466"/>
      <c r="AG7" s="466"/>
      <c r="AH7" s="466"/>
      <c r="AI7" s="466"/>
      <c r="AJ7" s="466"/>
      <c r="AK7" s="466"/>
      <c r="AL7" s="467"/>
      <c r="AM7" s="471" t="s">
        <v>103</v>
      </c>
      <c r="AN7" s="472"/>
      <c r="AO7" s="472"/>
      <c r="AP7" s="472"/>
      <c r="AQ7" s="472"/>
      <c r="AR7" s="472"/>
      <c r="AS7" s="472"/>
      <c r="AT7" s="473"/>
      <c r="AU7" s="474" t="s">
        <v>93</v>
      </c>
      <c r="AV7" s="475"/>
      <c r="AW7" s="475"/>
      <c r="AX7" s="475"/>
      <c r="AY7" s="476" t="s">
        <v>104</v>
      </c>
      <c r="AZ7" s="477"/>
      <c r="BA7" s="477"/>
      <c r="BB7" s="477"/>
      <c r="BC7" s="477"/>
      <c r="BD7" s="477"/>
      <c r="BE7" s="477"/>
      <c r="BF7" s="477"/>
      <c r="BG7" s="477"/>
      <c r="BH7" s="477"/>
      <c r="BI7" s="477"/>
      <c r="BJ7" s="477"/>
      <c r="BK7" s="477"/>
      <c r="BL7" s="477"/>
      <c r="BM7" s="478"/>
      <c r="BN7" s="442">
        <v>477891</v>
      </c>
      <c r="BO7" s="443"/>
      <c r="BP7" s="443"/>
      <c r="BQ7" s="443"/>
      <c r="BR7" s="443"/>
      <c r="BS7" s="443"/>
      <c r="BT7" s="443"/>
      <c r="BU7" s="444"/>
      <c r="BV7" s="442">
        <v>32972</v>
      </c>
      <c r="BW7" s="443"/>
      <c r="BX7" s="443"/>
      <c r="BY7" s="443"/>
      <c r="BZ7" s="443"/>
      <c r="CA7" s="443"/>
      <c r="CB7" s="443"/>
      <c r="CC7" s="444"/>
      <c r="CD7" s="445" t="s">
        <v>105</v>
      </c>
      <c r="CE7" s="446"/>
      <c r="CF7" s="446"/>
      <c r="CG7" s="446"/>
      <c r="CH7" s="446"/>
      <c r="CI7" s="446"/>
      <c r="CJ7" s="446"/>
      <c r="CK7" s="446"/>
      <c r="CL7" s="446"/>
      <c r="CM7" s="446"/>
      <c r="CN7" s="446"/>
      <c r="CO7" s="446"/>
      <c r="CP7" s="446"/>
      <c r="CQ7" s="446"/>
      <c r="CR7" s="446"/>
      <c r="CS7" s="447"/>
      <c r="CT7" s="442">
        <v>50658051</v>
      </c>
      <c r="CU7" s="443"/>
      <c r="CV7" s="443"/>
      <c r="CW7" s="443"/>
      <c r="CX7" s="443"/>
      <c r="CY7" s="443"/>
      <c r="CZ7" s="443"/>
      <c r="DA7" s="444"/>
      <c r="DB7" s="442">
        <v>49360230</v>
      </c>
      <c r="DC7" s="443"/>
      <c r="DD7" s="443"/>
      <c r="DE7" s="443"/>
      <c r="DF7" s="443"/>
      <c r="DG7" s="443"/>
      <c r="DH7" s="443"/>
      <c r="DI7" s="444"/>
    </row>
    <row r="8" spans="1:119" ht="18.75" customHeight="1" thickBot="1" x14ac:dyDescent="0.2">
      <c r="A8" s="174"/>
      <c r="B8" s="451"/>
      <c r="C8" s="452"/>
      <c r="D8" s="452"/>
      <c r="E8" s="453"/>
      <c r="F8" s="453"/>
      <c r="G8" s="453"/>
      <c r="H8" s="453"/>
      <c r="I8" s="453"/>
      <c r="J8" s="453"/>
      <c r="K8" s="453"/>
      <c r="L8" s="453"/>
      <c r="M8" s="453"/>
      <c r="N8" s="453"/>
      <c r="O8" s="453"/>
      <c r="P8" s="453"/>
      <c r="Q8" s="453"/>
      <c r="R8" s="456"/>
      <c r="S8" s="456"/>
      <c r="T8" s="456"/>
      <c r="U8" s="456"/>
      <c r="V8" s="457"/>
      <c r="W8" s="460"/>
      <c r="X8" s="461"/>
      <c r="Y8" s="461"/>
      <c r="Z8" s="461"/>
      <c r="AA8" s="461"/>
      <c r="AB8" s="452"/>
      <c r="AC8" s="468"/>
      <c r="AD8" s="469"/>
      <c r="AE8" s="469"/>
      <c r="AF8" s="469"/>
      <c r="AG8" s="469"/>
      <c r="AH8" s="469"/>
      <c r="AI8" s="469"/>
      <c r="AJ8" s="469"/>
      <c r="AK8" s="469"/>
      <c r="AL8" s="470"/>
      <c r="AM8" s="471" t="s">
        <v>106</v>
      </c>
      <c r="AN8" s="472"/>
      <c r="AO8" s="472"/>
      <c r="AP8" s="472"/>
      <c r="AQ8" s="472"/>
      <c r="AR8" s="472"/>
      <c r="AS8" s="472"/>
      <c r="AT8" s="473"/>
      <c r="AU8" s="474" t="s">
        <v>93</v>
      </c>
      <c r="AV8" s="475"/>
      <c r="AW8" s="475"/>
      <c r="AX8" s="475"/>
      <c r="AY8" s="476" t="s">
        <v>107</v>
      </c>
      <c r="AZ8" s="477"/>
      <c r="BA8" s="477"/>
      <c r="BB8" s="477"/>
      <c r="BC8" s="477"/>
      <c r="BD8" s="477"/>
      <c r="BE8" s="477"/>
      <c r="BF8" s="477"/>
      <c r="BG8" s="477"/>
      <c r="BH8" s="477"/>
      <c r="BI8" s="477"/>
      <c r="BJ8" s="477"/>
      <c r="BK8" s="477"/>
      <c r="BL8" s="477"/>
      <c r="BM8" s="478"/>
      <c r="BN8" s="442">
        <v>4267843</v>
      </c>
      <c r="BO8" s="443"/>
      <c r="BP8" s="443"/>
      <c r="BQ8" s="443"/>
      <c r="BR8" s="443"/>
      <c r="BS8" s="443"/>
      <c r="BT8" s="443"/>
      <c r="BU8" s="444"/>
      <c r="BV8" s="442">
        <v>626122</v>
      </c>
      <c r="BW8" s="443"/>
      <c r="BX8" s="443"/>
      <c r="BY8" s="443"/>
      <c r="BZ8" s="443"/>
      <c r="CA8" s="443"/>
      <c r="CB8" s="443"/>
      <c r="CC8" s="444"/>
      <c r="CD8" s="445" t="s">
        <v>108</v>
      </c>
      <c r="CE8" s="446"/>
      <c r="CF8" s="446"/>
      <c r="CG8" s="446"/>
      <c r="CH8" s="446"/>
      <c r="CI8" s="446"/>
      <c r="CJ8" s="446"/>
      <c r="CK8" s="446"/>
      <c r="CL8" s="446"/>
      <c r="CM8" s="446"/>
      <c r="CN8" s="446"/>
      <c r="CO8" s="446"/>
      <c r="CP8" s="446"/>
      <c r="CQ8" s="446"/>
      <c r="CR8" s="446"/>
      <c r="CS8" s="447"/>
      <c r="CT8" s="482">
        <v>0.45</v>
      </c>
      <c r="CU8" s="483"/>
      <c r="CV8" s="483"/>
      <c r="CW8" s="483"/>
      <c r="CX8" s="483"/>
      <c r="CY8" s="483"/>
      <c r="CZ8" s="483"/>
      <c r="DA8" s="484"/>
      <c r="DB8" s="482">
        <v>0.45</v>
      </c>
      <c r="DC8" s="483"/>
      <c r="DD8" s="483"/>
      <c r="DE8" s="483"/>
      <c r="DF8" s="483"/>
      <c r="DG8" s="483"/>
      <c r="DH8" s="483"/>
      <c r="DI8" s="484"/>
    </row>
    <row r="9" spans="1:119" ht="18.75" customHeight="1" thickBot="1" x14ac:dyDescent="0.2">
      <c r="A9" s="174"/>
      <c r="B9" s="436" t="s">
        <v>109</v>
      </c>
      <c r="C9" s="437"/>
      <c r="D9" s="437"/>
      <c r="E9" s="437"/>
      <c r="F9" s="437"/>
      <c r="G9" s="437"/>
      <c r="H9" s="437"/>
      <c r="I9" s="437"/>
      <c r="J9" s="437"/>
      <c r="K9" s="485"/>
      <c r="L9" s="486" t="s">
        <v>110</v>
      </c>
      <c r="M9" s="487"/>
      <c r="N9" s="487"/>
      <c r="O9" s="487"/>
      <c r="P9" s="487"/>
      <c r="Q9" s="488"/>
      <c r="R9" s="489">
        <v>165077</v>
      </c>
      <c r="S9" s="490"/>
      <c r="T9" s="490"/>
      <c r="U9" s="490"/>
      <c r="V9" s="491"/>
      <c r="W9" s="399" t="s">
        <v>111</v>
      </c>
      <c r="X9" s="400"/>
      <c r="Y9" s="400"/>
      <c r="Z9" s="400"/>
      <c r="AA9" s="400"/>
      <c r="AB9" s="400"/>
      <c r="AC9" s="400"/>
      <c r="AD9" s="400"/>
      <c r="AE9" s="400"/>
      <c r="AF9" s="400"/>
      <c r="AG9" s="400"/>
      <c r="AH9" s="400"/>
      <c r="AI9" s="400"/>
      <c r="AJ9" s="400"/>
      <c r="AK9" s="400"/>
      <c r="AL9" s="401"/>
      <c r="AM9" s="471" t="s">
        <v>112</v>
      </c>
      <c r="AN9" s="472"/>
      <c r="AO9" s="472"/>
      <c r="AP9" s="472"/>
      <c r="AQ9" s="472"/>
      <c r="AR9" s="472"/>
      <c r="AS9" s="472"/>
      <c r="AT9" s="473"/>
      <c r="AU9" s="474" t="s">
        <v>93</v>
      </c>
      <c r="AV9" s="475"/>
      <c r="AW9" s="475"/>
      <c r="AX9" s="475"/>
      <c r="AY9" s="476" t="s">
        <v>113</v>
      </c>
      <c r="AZ9" s="477"/>
      <c r="BA9" s="477"/>
      <c r="BB9" s="477"/>
      <c r="BC9" s="477"/>
      <c r="BD9" s="477"/>
      <c r="BE9" s="477"/>
      <c r="BF9" s="477"/>
      <c r="BG9" s="477"/>
      <c r="BH9" s="477"/>
      <c r="BI9" s="477"/>
      <c r="BJ9" s="477"/>
      <c r="BK9" s="477"/>
      <c r="BL9" s="477"/>
      <c r="BM9" s="478"/>
      <c r="BN9" s="442">
        <v>3641721</v>
      </c>
      <c r="BO9" s="443"/>
      <c r="BP9" s="443"/>
      <c r="BQ9" s="443"/>
      <c r="BR9" s="443"/>
      <c r="BS9" s="443"/>
      <c r="BT9" s="443"/>
      <c r="BU9" s="444"/>
      <c r="BV9" s="442">
        <v>546417</v>
      </c>
      <c r="BW9" s="443"/>
      <c r="BX9" s="443"/>
      <c r="BY9" s="443"/>
      <c r="BZ9" s="443"/>
      <c r="CA9" s="443"/>
      <c r="CB9" s="443"/>
      <c r="CC9" s="444"/>
      <c r="CD9" s="445" t="s">
        <v>114</v>
      </c>
      <c r="CE9" s="446"/>
      <c r="CF9" s="446"/>
      <c r="CG9" s="446"/>
      <c r="CH9" s="446"/>
      <c r="CI9" s="446"/>
      <c r="CJ9" s="446"/>
      <c r="CK9" s="446"/>
      <c r="CL9" s="446"/>
      <c r="CM9" s="446"/>
      <c r="CN9" s="446"/>
      <c r="CO9" s="446"/>
      <c r="CP9" s="446"/>
      <c r="CQ9" s="446"/>
      <c r="CR9" s="446"/>
      <c r="CS9" s="447"/>
      <c r="CT9" s="439">
        <v>19.7</v>
      </c>
      <c r="CU9" s="440"/>
      <c r="CV9" s="440"/>
      <c r="CW9" s="440"/>
      <c r="CX9" s="440"/>
      <c r="CY9" s="440"/>
      <c r="CZ9" s="440"/>
      <c r="DA9" s="441"/>
      <c r="DB9" s="439">
        <v>20.8</v>
      </c>
      <c r="DC9" s="440"/>
      <c r="DD9" s="440"/>
      <c r="DE9" s="440"/>
      <c r="DF9" s="440"/>
      <c r="DG9" s="440"/>
      <c r="DH9" s="440"/>
      <c r="DI9" s="441"/>
    </row>
    <row r="10" spans="1:119" ht="18.75" customHeight="1" thickBot="1" x14ac:dyDescent="0.2">
      <c r="A10" s="174"/>
      <c r="B10" s="436"/>
      <c r="C10" s="437"/>
      <c r="D10" s="437"/>
      <c r="E10" s="437"/>
      <c r="F10" s="437"/>
      <c r="G10" s="437"/>
      <c r="H10" s="437"/>
      <c r="I10" s="437"/>
      <c r="J10" s="437"/>
      <c r="K10" s="485"/>
      <c r="L10" s="492" t="s">
        <v>115</v>
      </c>
      <c r="M10" s="472"/>
      <c r="N10" s="472"/>
      <c r="O10" s="472"/>
      <c r="P10" s="472"/>
      <c r="Q10" s="473"/>
      <c r="R10" s="493">
        <v>174742</v>
      </c>
      <c r="S10" s="494"/>
      <c r="T10" s="494"/>
      <c r="U10" s="494"/>
      <c r="V10" s="495"/>
      <c r="W10" s="430"/>
      <c r="X10" s="431"/>
      <c r="Y10" s="431"/>
      <c r="Z10" s="431"/>
      <c r="AA10" s="431"/>
      <c r="AB10" s="431"/>
      <c r="AC10" s="431"/>
      <c r="AD10" s="431"/>
      <c r="AE10" s="431"/>
      <c r="AF10" s="431"/>
      <c r="AG10" s="431"/>
      <c r="AH10" s="431"/>
      <c r="AI10" s="431"/>
      <c r="AJ10" s="431"/>
      <c r="AK10" s="431"/>
      <c r="AL10" s="434"/>
      <c r="AM10" s="471" t="s">
        <v>116</v>
      </c>
      <c r="AN10" s="472"/>
      <c r="AO10" s="472"/>
      <c r="AP10" s="472"/>
      <c r="AQ10" s="472"/>
      <c r="AR10" s="472"/>
      <c r="AS10" s="472"/>
      <c r="AT10" s="473"/>
      <c r="AU10" s="474" t="s">
        <v>117</v>
      </c>
      <c r="AV10" s="475"/>
      <c r="AW10" s="475"/>
      <c r="AX10" s="475"/>
      <c r="AY10" s="476" t="s">
        <v>118</v>
      </c>
      <c r="AZ10" s="477"/>
      <c r="BA10" s="477"/>
      <c r="BB10" s="477"/>
      <c r="BC10" s="477"/>
      <c r="BD10" s="477"/>
      <c r="BE10" s="477"/>
      <c r="BF10" s="477"/>
      <c r="BG10" s="477"/>
      <c r="BH10" s="477"/>
      <c r="BI10" s="477"/>
      <c r="BJ10" s="477"/>
      <c r="BK10" s="477"/>
      <c r="BL10" s="477"/>
      <c r="BM10" s="478"/>
      <c r="BN10" s="442">
        <v>269</v>
      </c>
      <c r="BO10" s="443"/>
      <c r="BP10" s="443"/>
      <c r="BQ10" s="443"/>
      <c r="BR10" s="443"/>
      <c r="BS10" s="443"/>
      <c r="BT10" s="443"/>
      <c r="BU10" s="444"/>
      <c r="BV10" s="442">
        <v>265</v>
      </c>
      <c r="BW10" s="443"/>
      <c r="BX10" s="443"/>
      <c r="BY10" s="443"/>
      <c r="BZ10" s="443"/>
      <c r="CA10" s="443"/>
      <c r="CB10" s="443"/>
      <c r="CC10" s="444"/>
      <c r="CD10" s="177" t="s">
        <v>119</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436"/>
      <c r="C11" s="437"/>
      <c r="D11" s="437"/>
      <c r="E11" s="437"/>
      <c r="F11" s="437"/>
      <c r="G11" s="437"/>
      <c r="H11" s="437"/>
      <c r="I11" s="437"/>
      <c r="J11" s="437"/>
      <c r="K11" s="485"/>
      <c r="L11" s="496" t="s">
        <v>120</v>
      </c>
      <c r="M11" s="497"/>
      <c r="N11" s="497"/>
      <c r="O11" s="497"/>
      <c r="P11" s="497"/>
      <c r="Q11" s="498"/>
      <c r="R11" s="499" t="s">
        <v>121</v>
      </c>
      <c r="S11" s="500"/>
      <c r="T11" s="500"/>
      <c r="U11" s="500"/>
      <c r="V11" s="501"/>
      <c r="W11" s="430"/>
      <c r="X11" s="431"/>
      <c r="Y11" s="431"/>
      <c r="Z11" s="431"/>
      <c r="AA11" s="431"/>
      <c r="AB11" s="431"/>
      <c r="AC11" s="431"/>
      <c r="AD11" s="431"/>
      <c r="AE11" s="431"/>
      <c r="AF11" s="431"/>
      <c r="AG11" s="431"/>
      <c r="AH11" s="431"/>
      <c r="AI11" s="431"/>
      <c r="AJ11" s="431"/>
      <c r="AK11" s="431"/>
      <c r="AL11" s="434"/>
      <c r="AM11" s="471" t="s">
        <v>122</v>
      </c>
      <c r="AN11" s="472"/>
      <c r="AO11" s="472"/>
      <c r="AP11" s="472"/>
      <c r="AQ11" s="472"/>
      <c r="AR11" s="472"/>
      <c r="AS11" s="472"/>
      <c r="AT11" s="473"/>
      <c r="AU11" s="474" t="s">
        <v>123</v>
      </c>
      <c r="AV11" s="475"/>
      <c r="AW11" s="475"/>
      <c r="AX11" s="475"/>
      <c r="AY11" s="476" t="s">
        <v>124</v>
      </c>
      <c r="AZ11" s="477"/>
      <c r="BA11" s="477"/>
      <c r="BB11" s="477"/>
      <c r="BC11" s="477"/>
      <c r="BD11" s="477"/>
      <c r="BE11" s="477"/>
      <c r="BF11" s="477"/>
      <c r="BG11" s="477"/>
      <c r="BH11" s="477"/>
      <c r="BI11" s="477"/>
      <c r="BJ11" s="477"/>
      <c r="BK11" s="477"/>
      <c r="BL11" s="477"/>
      <c r="BM11" s="478"/>
      <c r="BN11" s="442">
        <v>0</v>
      </c>
      <c r="BO11" s="443"/>
      <c r="BP11" s="443"/>
      <c r="BQ11" s="443"/>
      <c r="BR11" s="443"/>
      <c r="BS11" s="443"/>
      <c r="BT11" s="443"/>
      <c r="BU11" s="444"/>
      <c r="BV11" s="442">
        <v>0</v>
      </c>
      <c r="BW11" s="443"/>
      <c r="BX11" s="443"/>
      <c r="BY11" s="443"/>
      <c r="BZ11" s="443"/>
      <c r="CA11" s="443"/>
      <c r="CB11" s="443"/>
      <c r="CC11" s="444"/>
      <c r="CD11" s="445" t="s">
        <v>125</v>
      </c>
      <c r="CE11" s="446"/>
      <c r="CF11" s="446"/>
      <c r="CG11" s="446"/>
      <c r="CH11" s="446"/>
      <c r="CI11" s="446"/>
      <c r="CJ11" s="446"/>
      <c r="CK11" s="446"/>
      <c r="CL11" s="446"/>
      <c r="CM11" s="446"/>
      <c r="CN11" s="446"/>
      <c r="CO11" s="446"/>
      <c r="CP11" s="446"/>
      <c r="CQ11" s="446"/>
      <c r="CR11" s="446"/>
      <c r="CS11" s="447"/>
      <c r="CT11" s="482" t="s">
        <v>126</v>
      </c>
      <c r="CU11" s="483"/>
      <c r="CV11" s="483"/>
      <c r="CW11" s="483"/>
      <c r="CX11" s="483"/>
      <c r="CY11" s="483"/>
      <c r="CZ11" s="483"/>
      <c r="DA11" s="484"/>
      <c r="DB11" s="482" t="s">
        <v>127</v>
      </c>
      <c r="DC11" s="483"/>
      <c r="DD11" s="483"/>
      <c r="DE11" s="483"/>
      <c r="DF11" s="483"/>
      <c r="DG11" s="483"/>
      <c r="DH11" s="483"/>
      <c r="DI11" s="484"/>
    </row>
    <row r="12" spans="1:119" ht="18.75" customHeight="1" x14ac:dyDescent="0.15">
      <c r="A12" s="174"/>
      <c r="B12" s="502" t="s">
        <v>128</v>
      </c>
      <c r="C12" s="503"/>
      <c r="D12" s="503"/>
      <c r="E12" s="503"/>
      <c r="F12" s="503"/>
      <c r="G12" s="503"/>
      <c r="H12" s="503"/>
      <c r="I12" s="503"/>
      <c r="J12" s="503"/>
      <c r="K12" s="504"/>
      <c r="L12" s="511" t="s">
        <v>129</v>
      </c>
      <c r="M12" s="512"/>
      <c r="N12" s="512"/>
      <c r="O12" s="512"/>
      <c r="P12" s="512"/>
      <c r="Q12" s="513"/>
      <c r="R12" s="514">
        <v>163110</v>
      </c>
      <c r="S12" s="515"/>
      <c r="T12" s="515"/>
      <c r="U12" s="515"/>
      <c r="V12" s="516"/>
      <c r="W12" s="517" t="s">
        <v>1</v>
      </c>
      <c r="X12" s="475"/>
      <c r="Y12" s="475"/>
      <c r="Z12" s="475"/>
      <c r="AA12" s="475"/>
      <c r="AB12" s="518"/>
      <c r="AC12" s="519" t="s">
        <v>130</v>
      </c>
      <c r="AD12" s="520"/>
      <c r="AE12" s="520"/>
      <c r="AF12" s="520"/>
      <c r="AG12" s="521"/>
      <c r="AH12" s="519" t="s">
        <v>131</v>
      </c>
      <c r="AI12" s="520"/>
      <c r="AJ12" s="520"/>
      <c r="AK12" s="520"/>
      <c r="AL12" s="522"/>
      <c r="AM12" s="471" t="s">
        <v>132</v>
      </c>
      <c r="AN12" s="472"/>
      <c r="AO12" s="472"/>
      <c r="AP12" s="472"/>
      <c r="AQ12" s="472"/>
      <c r="AR12" s="472"/>
      <c r="AS12" s="472"/>
      <c r="AT12" s="473"/>
      <c r="AU12" s="474" t="s">
        <v>133</v>
      </c>
      <c r="AV12" s="475"/>
      <c r="AW12" s="475"/>
      <c r="AX12" s="475"/>
      <c r="AY12" s="476" t="s">
        <v>134</v>
      </c>
      <c r="AZ12" s="477"/>
      <c r="BA12" s="477"/>
      <c r="BB12" s="477"/>
      <c r="BC12" s="477"/>
      <c r="BD12" s="477"/>
      <c r="BE12" s="477"/>
      <c r="BF12" s="477"/>
      <c r="BG12" s="477"/>
      <c r="BH12" s="477"/>
      <c r="BI12" s="477"/>
      <c r="BJ12" s="477"/>
      <c r="BK12" s="477"/>
      <c r="BL12" s="477"/>
      <c r="BM12" s="478"/>
      <c r="BN12" s="442">
        <v>0</v>
      </c>
      <c r="BO12" s="443"/>
      <c r="BP12" s="443"/>
      <c r="BQ12" s="443"/>
      <c r="BR12" s="443"/>
      <c r="BS12" s="443"/>
      <c r="BT12" s="443"/>
      <c r="BU12" s="444"/>
      <c r="BV12" s="442">
        <v>0</v>
      </c>
      <c r="BW12" s="443"/>
      <c r="BX12" s="443"/>
      <c r="BY12" s="443"/>
      <c r="BZ12" s="443"/>
      <c r="CA12" s="443"/>
      <c r="CB12" s="443"/>
      <c r="CC12" s="444"/>
      <c r="CD12" s="445" t="s">
        <v>135</v>
      </c>
      <c r="CE12" s="446"/>
      <c r="CF12" s="446"/>
      <c r="CG12" s="446"/>
      <c r="CH12" s="446"/>
      <c r="CI12" s="446"/>
      <c r="CJ12" s="446"/>
      <c r="CK12" s="446"/>
      <c r="CL12" s="446"/>
      <c r="CM12" s="446"/>
      <c r="CN12" s="446"/>
      <c r="CO12" s="446"/>
      <c r="CP12" s="446"/>
      <c r="CQ12" s="446"/>
      <c r="CR12" s="446"/>
      <c r="CS12" s="447"/>
      <c r="CT12" s="482" t="s">
        <v>136</v>
      </c>
      <c r="CU12" s="483"/>
      <c r="CV12" s="483"/>
      <c r="CW12" s="483"/>
      <c r="CX12" s="483"/>
      <c r="CY12" s="483"/>
      <c r="CZ12" s="483"/>
      <c r="DA12" s="484"/>
      <c r="DB12" s="482" t="s">
        <v>136</v>
      </c>
      <c r="DC12" s="483"/>
      <c r="DD12" s="483"/>
      <c r="DE12" s="483"/>
      <c r="DF12" s="483"/>
      <c r="DG12" s="483"/>
      <c r="DH12" s="483"/>
      <c r="DI12" s="484"/>
    </row>
    <row r="13" spans="1:119" ht="18.75" customHeight="1" x14ac:dyDescent="0.15">
      <c r="A13" s="174"/>
      <c r="B13" s="505"/>
      <c r="C13" s="506"/>
      <c r="D13" s="506"/>
      <c r="E13" s="506"/>
      <c r="F13" s="506"/>
      <c r="G13" s="506"/>
      <c r="H13" s="506"/>
      <c r="I13" s="506"/>
      <c r="J13" s="506"/>
      <c r="K13" s="507"/>
      <c r="L13" s="183"/>
      <c r="M13" s="533" t="s">
        <v>137</v>
      </c>
      <c r="N13" s="534"/>
      <c r="O13" s="534"/>
      <c r="P13" s="534"/>
      <c r="Q13" s="535"/>
      <c r="R13" s="526">
        <v>162298</v>
      </c>
      <c r="S13" s="527"/>
      <c r="T13" s="527"/>
      <c r="U13" s="527"/>
      <c r="V13" s="528"/>
      <c r="W13" s="458" t="s">
        <v>138</v>
      </c>
      <c r="X13" s="459"/>
      <c r="Y13" s="459"/>
      <c r="Z13" s="459"/>
      <c r="AA13" s="459"/>
      <c r="AB13" s="449"/>
      <c r="AC13" s="493">
        <v>1511</v>
      </c>
      <c r="AD13" s="494"/>
      <c r="AE13" s="494"/>
      <c r="AF13" s="494"/>
      <c r="AG13" s="536"/>
      <c r="AH13" s="493">
        <v>1679</v>
      </c>
      <c r="AI13" s="494"/>
      <c r="AJ13" s="494"/>
      <c r="AK13" s="494"/>
      <c r="AL13" s="495"/>
      <c r="AM13" s="471" t="s">
        <v>139</v>
      </c>
      <c r="AN13" s="472"/>
      <c r="AO13" s="472"/>
      <c r="AP13" s="472"/>
      <c r="AQ13" s="472"/>
      <c r="AR13" s="472"/>
      <c r="AS13" s="472"/>
      <c r="AT13" s="473"/>
      <c r="AU13" s="474" t="s">
        <v>140</v>
      </c>
      <c r="AV13" s="475"/>
      <c r="AW13" s="475"/>
      <c r="AX13" s="475"/>
      <c r="AY13" s="476" t="s">
        <v>141</v>
      </c>
      <c r="AZ13" s="477"/>
      <c r="BA13" s="477"/>
      <c r="BB13" s="477"/>
      <c r="BC13" s="477"/>
      <c r="BD13" s="477"/>
      <c r="BE13" s="477"/>
      <c r="BF13" s="477"/>
      <c r="BG13" s="477"/>
      <c r="BH13" s="477"/>
      <c r="BI13" s="477"/>
      <c r="BJ13" s="477"/>
      <c r="BK13" s="477"/>
      <c r="BL13" s="477"/>
      <c r="BM13" s="478"/>
      <c r="BN13" s="442">
        <v>3641990</v>
      </c>
      <c r="BO13" s="443"/>
      <c r="BP13" s="443"/>
      <c r="BQ13" s="443"/>
      <c r="BR13" s="443"/>
      <c r="BS13" s="443"/>
      <c r="BT13" s="443"/>
      <c r="BU13" s="444"/>
      <c r="BV13" s="442">
        <v>546682</v>
      </c>
      <c r="BW13" s="443"/>
      <c r="BX13" s="443"/>
      <c r="BY13" s="443"/>
      <c r="BZ13" s="443"/>
      <c r="CA13" s="443"/>
      <c r="CB13" s="443"/>
      <c r="CC13" s="444"/>
      <c r="CD13" s="445" t="s">
        <v>142</v>
      </c>
      <c r="CE13" s="446"/>
      <c r="CF13" s="446"/>
      <c r="CG13" s="446"/>
      <c r="CH13" s="446"/>
      <c r="CI13" s="446"/>
      <c r="CJ13" s="446"/>
      <c r="CK13" s="446"/>
      <c r="CL13" s="446"/>
      <c r="CM13" s="446"/>
      <c r="CN13" s="446"/>
      <c r="CO13" s="446"/>
      <c r="CP13" s="446"/>
      <c r="CQ13" s="446"/>
      <c r="CR13" s="446"/>
      <c r="CS13" s="447"/>
      <c r="CT13" s="439">
        <v>10.7</v>
      </c>
      <c r="CU13" s="440"/>
      <c r="CV13" s="440"/>
      <c r="CW13" s="440"/>
      <c r="CX13" s="440"/>
      <c r="CY13" s="440"/>
      <c r="CZ13" s="440"/>
      <c r="DA13" s="441"/>
      <c r="DB13" s="439">
        <v>11</v>
      </c>
      <c r="DC13" s="440"/>
      <c r="DD13" s="440"/>
      <c r="DE13" s="440"/>
      <c r="DF13" s="440"/>
      <c r="DG13" s="440"/>
      <c r="DH13" s="440"/>
      <c r="DI13" s="441"/>
    </row>
    <row r="14" spans="1:119" ht="18.75" customHeight="1" thickBot="1" x14ac:dyDescent="0.2">
      <c r="A14" s="174"/>
      <c r="B14" s="505"/>
      <c r="C14" s="506"/>
      <c r="D14" s="506"/>
      <c r="E14" s="506"/>
      <c r="F14" s="506"/>
      <c r="G14" s="506"/>
      <c r="H14" s="506"/>
      <c r="I14" s="506"/>
      <c r="J14" s="506"/>
      <c r="K14" s="507"/>
      <c r="L14" s="523" t="s">
        <v>143</v>
      </c>
      <c r="M14" s="524"/>
      <c r="N14" s="524"/>
      <c r="O14" s="524"/>
      <c r="P14" s="524"/>
      <c r="Q14" s="525"/>
      <c r="R14" s="526">
        <v>165667</v>
      </c>
      <c r="S14" s="527"/>
      <c r="T14" s="527"/>
      <c r="U14" s="527"/>
      <c r="V14" s="528"/>
      <c r="W14" s="432"/>
      <c r="X14" s="433"/>
      <c r="Y14" s="433"/>
      <c r="Z14" s="433"/>
      <c r="AA14" s="433"/>
      <c r="AB14" s="422"/>
      <c r="AC14" s="529">
        <v>2.2999999999999998</v>
      </c>
      <c r="AD14" s="530"/>
      <c r="AE14" s="530"/>
      <c r="AF14" s="530"/>
      <c r="AG14" s="531"/>
      <c r="AH14" s="529">
        <v>2.4</v>
      </c>
      <c r="AI14" s="530"/>
      <c r="AJ14" s="530"/>
      <c r="AK14" s="530"/>
      <c r="AL14" s="532"/>
      <c r="AM14" s="471"/>
      <c r="AN14" s="472"/>
      <c r="AO14" s="472"/>
      <c r="AP14" s="472"/>
      <c r="AQ14" s="472"/>
      <c r="AR14" s="472"/>
      <c r="AS14" s="472"/>
      <c r="AT14" s="473"/>
      <c r="AU14" s="474"/>
      <c r="AV14" s="475"/>
      <c r="AW14" s="475"/>
      <c r="AX14" s="475"/>
      <c r="AY14" s="476"/>
      <c r="AZ14" s="477"/>
      <c r="BA14" s="477"/>
      <c r="BB14" s="477"/>
      <c r="BC14" s="477"/>
      <c r="BD14" s="477"/>
      <c r="BE14" s="477"/>
      <c r="BF14" s="477"/>
      <c r="BG14" s="477"/>
      <c r="BH14" s="477"/>
      <c r="BI14" s="477"/>
      <c r="BJ14" s="477"/>
      <c r="BK14" s="477"/>
      <c r="BL14" s="477"/>
      <c r="BM14" s="478"/>
      <c r="BN14" s="442"/>
      <c r="BO14" s="443"/>
      <c r="BP14" s="443"/>
      <c r="BQ14" s="443"/>
      <c r="BR14" s="443"/>
      <c r="BS14" s="443"/>
      <c r="BT14" s="443"/>
      <c r="BU14" s="444"/>
      <c r="BV14" s="442"/>
      <c r="BW14" s="443"/>
      <c r="BX14" s="443"/>
      <c r="BY14" s="443"/>
      <c r="BZ14" s="443"/>
      <c r="CA14" s="443"/>
      <c r="CB14" s="443"/>
      <c r="CC14" s="444"/>
      <c r="CD14" s="537" t="s">
        <v>144</v>
      </c>
      <c r="CE14" s="538"/>
      <c r="CF14" s="538"/>
      <c r="CG14" s="538"/>
      <c r="CH14" s="538"/>
      <c r="CI14" s="538"/>
      <c r="CJ14" s="538"/>
      <c r="CK14" s="538"/>
      <c r="CL14" s="538"/>
      <c r="CM14" s="538"/>
      <c r="CN14" s="538"/>
      <c r="CO14" s="538"/>
      <c r="CP14" s="538"/>
      <c r="CQ14" s="538"/>
      <c r="CR14" s="538"/>
      <c r="CS14" s="539"/>
      <c r="CT14" s="540">
        <v>57.4</v>
      </c>
      <c r="CU14" s="541"/>
      <c r="CV14" s="541"/>
      <c r="CW14" s="541"/>
      <c r="CX14" s="541"/>
      <c r="CY14" s="541"/>
      <c r="CZ14" s="541"/>
      <c r="DA14" s="542"/>
      <c r="DB14" s="540">
        <v>70.5</v>
      </c>
      <c r="DC14" s="541"/>
      <c r="DD14" s="541"/>
      <c r="DE14" s="541"/>
      <c r="DF14" s="541"/>
      <c r="DG14" s="541"/>
      <c r="DH14" s="541"/>
      <c r="DI14" s="542"/>
    </row>
    <row r="15" spans="1:119" ht="18.75" customHeight="1" x14ac:dyDescent="0.15">
      <c r="A15" s="174"/>
      <c r="B15" s="505"/>
      <c r="C15" s="506"/>
      <c r="D15" s="506"/>
      <c r="E15" s="506"/>
      <c r="F15" s="506"/>
      <c r="G15" s="506"/>
      <c r="H15" s="506"/>
      <c r="I15" s="506"/>
      <c r="J15" s="506"/>
      <c r="K15" s="507"/>
      <c r="L15" s="183"/>
      <c r="M15" s="533" t="s">
        <v>145</v>
      </c>
      <c r="N15" s="534"/>
      <c r="O15" s="534"/>
      <c r="P15" s="534"/>
      <c r="Q15" s="535"/>
      <c r="R15" s="526">
        <v>164748</v>
      </c>
      <c r="S15" s="527"/>
      <c r="T15" s="527"/>
      <c r="U15" s="527"/>
      <c r="V15" s="528"/>
      <c r="W15" s="458" t="s">
        <v>146</v>
      </c>
      <c r="X15" s="459"/>
      <c r="Y15" s="459"/>
      <c r="Z15" s="459"/>
      <c r="AA15" s="459"/>
      <c r="AB15" s="449"/>
      <c r="AC15" s="493">
        <v>12561</v>
      </c>
      <c r="AD15" s="494"/>
      <c r="AE15" s="494"/>
      <c r="AF15" s="494"/>
      <c r="AG15" s="536"/>
      <c r="AH15" s="493">
        <v>13682</v>
      </c>
      <c r="AI15" s="494"/>
      <c r="AJ15" s="494"/>
      <c r="AK15" s="494"/>
      <c r="AL15" s="495"/>
      <c r="AM15" s="471"/>
      <c r="AN15" s="472"/>
      <c r="AO15" s="472"/>
      <c r="AP15" s="472"/>
      <c r="AQ15" s="472"/>
      <c r="AR15" s="472"/>
      <c r="AS15" s="472"/>
      <c r="AT15" s="473"/>
      <c r="AU15" s="474"/>
      <c r="AV15" s="475"/>
      <c r="AW15" s="475"/>
      <c r="AX15" s="475"/>
      <c r="AY15" s="402" t="s">
        <v>147</v>
      </c>
      <c r="AZ15" s="403"/>
      <c r="BA15" s="403"/>
      <c r="BB15" s="403"/>
      <c r="BC15" s="403"/>
      <c r="BD15" s="403"/>
      <c r="BE15" s="403"/>
      <c r="BF15" s="403"/>
      <c r="BG15" s="403"/>
      <c r="BH15" s="403"/>
      <c r="BI15" s="403"/>
      <c r="BJ15" s="403"/>
      <c r="BK15" s="403"/>
      <c r="BL15" s="403"/>
      <c r="BM15" s="404"/>
      <c r="BN15" s="405">
        <v>19222131</v>
      </c>
      <c r="BO15" s="406"/>
      <c r="BP15" s="406"/>
      <c r="BQ15" s="406"/>
      <c r="BR15" s="406"/>
      <c r="BS15" s="406"/>
      <c r="BT15" s="406"/>
      <c r="BU15" s="407"/>
      <c r="BV15" s="405">
        <v>19651197</v>
      </c>
      <c r="BW15" s="406"/>
      <c r="BX15" s="406"/>
      <c r="BY15" s="406"/>
      <c r="BZ15" s="406"/>
      <c r="CA15" s="406"/>
      <c r="CB15" s="406"/>
      <c r="CC15" s="407"/>
      <c r="CD15" s="543" t="s">
        <v>148</v>
      </c>
      <c r="CE15" s="544"/>
      <c r="CF15" s="544"/>
      <c r="CG15" s="544"/>
      <c r="CH15" s="544"/>
      <c r="CI15" s="544"/>
      <c r="CJ15" s="544"/>
      <c r="CK15" s="544"/>
      <c r="CL15" s="544"/>
      <c r="CM15" s="544"/>
      <c r="CN15" s="544"/>
      <c r="CO15" s="544"/>
      <c r="CP15" s="544"/>
      <c r="CQ15" s="544"/>
      <c r="CR15" s="544"/>
      <c r="CS15" s="545"/>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05"/>
      <c r="C16" s="506"/>
      <c r="D16" s="506"/>
      <c r="E16" s="506"/>
      <c r="F16" s="506"/>
      <c r="G16" s="506"/>
      <c r="H16" s="506"/>
      <c r="I16" s="506"/>
      <c r="J16" s="506"/>
      <c r="K16" s="507"/>
      <c r="L16" s="523" t="s">
        <v>149</v>
      </c>
      <c r="M16" s="546"/>
      <c r="N16" s="546"/>
      <c r="O16" s="546"/>
      <c r="P16" s="546"/>
      <c r="Q16" s="547"/>
      <c r="R16" s="548" t="s">
        <v>150</v>
      </c>
      <c r="S16" s="549"/>
      <c r="T16" s="549"/>
      <c r="U16" s="549"/>
      <c r="V16" s="550"/>
      <c r="W16" s="432"/>
      <c r="X16" s="433"/>
      <c r="Y16" s="433"/>
      <c r="Z16" s="433"/>
      <c r="AA16" s="433"/>
      <c r="AB16" s="422"/>
      <c r="AC16" s="529">
        <v>18.7</v>
      </c>
      <c r="AD16" s="530"/>
      <c r="AE16" s="530"/>
      <c r="AF16" s="530"/>
      <c r="AG16" s="531"/>
      <c r="AH16" s="529">
        <v>19.5</v>
      </c>
      <c r="AI16" s="530"/>
      <c r="AJ16" s="530"/>
      <c r="AK16" s="530"/>
      <c r="AL16" s="532"/>
      <c r="AM16" s="471"/>
      <c r="AN16" s="472"/>
      <c r="AO16" s="472"/>
      <c r="AP16" s="472"/>
      <c r="AQ16" s="472"/>
      <c r="AR16" s="472"/>
      <c r="AS16" s="472"/>
      <c r="AT16" s="473"/>
      <c r="AU16" s="474"/>
      <c r="AV16" s="475"/>
      <c r="AW16" s="475"/>
      <c r="AX16" s="475"/>
      <c r="AY16" s="476" t="s">
        <v>151</v>
      </c>
      <c r="AZ16" s="477"/>
      <c r="BA16" s="477"/>
      <c r="BB16" s="477"/>
      <c r="BC16" s="477"/>
      <c r="BD16" s="477"/>
      <c r="BE16" s="477"/>
      <c r="BF16" s="477"/>
      <c r="BG16" s="477"/>
      <c r="BH16" s="477"/>
      <c r="BI16" s="477"/>
      <c r="BJ16" s="477"/>
      <c r="BK16" s="477"/>
      <c r="BL16" s="477"/>
      <c r="BM16" s="478"/>
      <c r="BN16" s="442">
        <v>43252119</v>
      </c>
      <c r="BO16" s="443"/>
      <c r="BP16" s="443"/>
      <c r="BQ16" s="443"/>
      <c r="BR16" s="443"/>
      <c r="BS16" s="443"/>
      <c r="BT16" s="443"/>
      <c r="BU16" s="444"/>
      <c r="BV16" s="442">
        <v>42303473</v>
      </c>
      <c r="BW16" s="443"/>
      <c r="BX16" s="443"/>
      <c r="BY16" s="443"/>
      <c r="BZ16" s="443"/>
      <c r="CA16" s="443"/>
      <c r="CB16" s="443"/>
      <c r="CC16" s="444"/>
      <c r="CD16" s="187"/>
      <c r="CE16" s="556"/>
      <c r="CF16" s="556"/>
      <c r="CG16" s="556"/>
      <c r="CH16" s="556"/>
      <c r="CI16" s="556"/>
      <c r="CJ16" s="556"/>
      <c r="CK16" s="556"/>
      <c r="CL16" s="556"/>
      <c r="CM16" s="556"/>
      <c r="CN16" s="556"/>
      <c r="CO16" s="556"/>
      <c r="CP16" s="556"/>
      <c r="CQ16" s="556"/>
      <c r="CR16" s="556"/>
      <c r="CS16" s="557"/>
      <c r="CT16" s="439"/>
      <c r="CU16" s="440"/>
      <c r="CV16" s="440"/>
      <c r="CW16" s="440"/>
      <c r="CX16" s="440"/>
      <c r="CY16" s="440"/>
      <c r="CZ16" s="440"/>
      <c r="DA16" s="441"/>
      <c r="DB16" s="439"/>
      <c r="DC16" s="440"/>
      <c r="DD16" s="440"/>
      <c r="DE16" s="440"/>
      <c r="DF16" s="440"/>
      <c r="DG16" s="440"/>
      <c r="DH16" s="440"/>
      <c r="DI16" s="441"/>
    </row>
    <row r="17" spans="1:113" ht="18.75" customHeight="1" thickBot="1" x14ac:dyDescent="0.2">
      <c r="A17" s="174"/>
      <c r="B17" s="508"/>
      <c r="C17" s="509"/>
      <c r="D17" s="509"/>
      <c r="E17" s="509"/>
      <c r="F17" s="509"/>
      <c r="G17" s="509"/>
      <c r="H17" s="509"/>
      <c r="I17" s="509"/>
      <c r="J17" s="509"/>
      <c r="K17" s="510"/>
      <c r="L17" s="188"/>
      <c r="M17" s="553" t="s">
        <v>152</v>
      </c>
      <c r="N17" s="554"/>
      <c r="O17" s="554"/>
      <c r="P17" s="554"/>
      <c r="Q17" s="555"/>
      <c r="R17" s="548" t="s">
        <v>153</v>
      </c>
      <c r="S17" s="549"/>
      <c r="T17" s="549"/>
      <c r="U17" s="549"/>
      <c r="V17" s="550"/>
      <c r="W17" s="458" t="s">
        <v>154</v>
      </c>
      <c r="X17" s="459"/>
      <c r="Y17" s="459"/>
      <c r="Z17" s="459"/>
      <c r="AA17" s="459"/>
      <c r="AB17" s="449"/>
      <c r="AC17" s="493">
        <v>53046</v>
      </c>
      <c r="AD17" s="494"/>
      <c r="AE17" s="494"/>
      <c r="AF17" s="494"/>
      <c r="AG17" s="536"/>
      <c r="AH17" s="493">
        <v>54775</v>
      </c>
      <c r="AI17" s="494"/>
      <c r="AJ17" s="494"/>
      <c r="AK17" s="494"/>
      <c r="AL17" s="495"/>
      <c r="AM17" s="471"/>
      <c r="AN17" s="472"/>
      <c r="AO17" s="472"/>
      <c r="AP17" s="472"/>
      <c r="AQ17" s="472"/>
      <c r="AR17" s="472"/>
      <c r="AS17" s="472"/>
      <c r="AT17" s="473"/>
      <c r="AU17" s="474"/>
      <c r="AV17" s="475"/>
      <c r="AW17" s="475"/>
      <c r="AX17" s="475"/>
      <c r="AY17" s="476" t="s">
        <v>155</v>
      </c>
      <c r="AZ17" s="477"/>
      <c r="BA17" s="477"/>
      <c r="BB17" s="477"/>
      <c r="BC17" s="477"/>
      <c r="BD17" s="477"/>
      <c r="BE17" s="477"/>
      <c r="BF17" s="477"/>
      <c r="BG17" s="477"/>
      <c r="BH17" s="477"/>
      <c r="BI17" s="477"/>
      <c r="BJ17" s="477"/>
      <c r="BK17" s="477"/>
      <c r="BL17" s="477"/>
      <c r="BM17" s="478"/>
      <c r="BN17" s="442">
        <v>24171405</v>
      </c>
      <c r="BO17" s="443"/>
      <c r="BP17" s="443"/>
      <c r="BQ17" s="443"/>
      <c r="BR17" s="443"/>
      <c r="BS17" s="443"/>
      <c r="BT17" s="443"/>
      <c r="BU17" s="444"/>
      <c r="BV17" s="442">
        <v>24741591</v>
      </c>
      <c r="BW17" s="443"/>
      <c r="BX17" s="443"/>
      <c r="BY17" s="443"/>
      <c r="BZ17" s="443"/>
      <c r="CA17" s="443"/>
      <c r="CB17" s="443"/>
      <c r="CC17" s="444"/>
      <c r="CD17" s="187"/>
      <c r="CE17" s="556"/>
      <c r="CF17" s="556"/>
      <c r="CG17" s="556"/>
      <c r="CH17" s="556"/>
      <c r="CI17" s="556"/>
      <c r="CJ17" s="556"/>
      <c r="CK17" s="556"/>
      <c r="CL17" s="556"/>
      <c r="CM17" s="556"/>
      <c r="CN17" s="556"/>
      <c r="CO17" s="556"/>
      <c r="CP17" s="556"/>
      <c r="CQ17" s="556"/>
      <c r="CR17" s="556"/>
      <c r="CS17" s="557"/>
      <c r="CT17" s="439"/>
      <c r="CU17" s="440"/>
      <c r="CV17" s="440"/>
      <c r="CW17" s="440"/>
      <c r="CX17" s="440"/>
      <c r="CY17" s="440"/>
      <c r="CZ17" s="440"/>
      <c r="DA17" s="441"/>
      <c r="DB17" s="439"/>
      <c r="DC17" s="440"/>
      <c r="DD17" s="440"/>
      <c r="DE17" s="440"/>
      <c r="DF17" s="440"/>
      <c r="DG17" s="440"/>
      <c r="DH17" s="440"/>
      <c r="DI17" s="441"/>
    </row>
    <row r="18" spans="1:113" ht="18.75" customHeight="1" thickBot="1" x14ac:dyDescent="0.2">
      <c r="A18" s="174"/>
      <c r="B18" s="564" t="s">
        <v>156</v>
      </c>
      <c r="C18" s="485"/>
      <c r="D18" s="485"/>
      <c r="E18" s="565"/>
      <c r="F18" s="565"/>
      <c r="G18" s="565"/>
      <c r="H18" s="565"/>
      <c r="I18" s="565"/>
      <c r="J18" s="565"/>
      <c r="K18" s="565"/>
      <c r="L18" s="566">
        <v>1363.29</v>
      </c>
      <c r="M18" s="566"/>
      <c r="N18" s="566"/>
      <c r="O18" s="566"/>
      <c r="P18" s="566"/>
      <c r="Q18" s="566"/>
      <c r="R18" s="567"/>
      <c r="S18" s="567"/>
      <c r="T18" s="567"/>
      <c r="U18" s="567"/>
      <c r="V18" s="568"/>
      <c r="W18" s="460"/>
      <c r="X18" s="461"/>
      <c r="Y18" s="461"/>
      <c r="Z18" s="461"/>
      <c r="AA18" s="461"/>
      <c r="AB18" s="452"/>
      <c r="AC18" s="569">
        <v>79</v>
      </c>
      <c r="AD18" s="570"/>
      <c r="AE18" s="570"/>
      <c r="AF18" s="570"/>
      <c r="AG18" s="571"/>
      <c r="AH18" s="569">
        <v>78.099999999999994</v>
      </c>
      <c r="AI18" s="570"/>
      <c r="AJ18" s="570"/>
      <c r="AK18" s="570"/>
      <c r="AL18" s="572"/>
      <c r="AM18" s="471"/>
      <c r="AN18" s="472"/>
      <c r="AO18" s="472"/>
      <c r="AP18" s="472"/>
      <c r="AQ18" s="472"/>
      <c r="AR18" s="472"/>
      <c r="AS18" s="472"/>
      <c r="AT18" s="473"/>
      <c r="AU18" s="474"/>
      <c r="AV18" s="475"/>
      <c r="AW18" s="475"/>
      <c r="AX18" s="475"/>
      <c r="AY18" s="476" t="s">
        <v>157</v>
      </c>
      <c r="AZ18" s="477"/>
      <c r="BA18" s="477"/>
      <c r="BB18" s="477"/>
      <c r="BC18" s="477"/>
      <c r="BD18" s="477"/>
      <c r="BE18" s="477"/>
      <c r="BF18" s="477"/>
      <c r="BG18" s="477"/>
      <c r="BH18" s="477"/>
      <c r="BI18" s="477"/>
      <c r="BJ18" s="477"/>
      <c r="BK18" s="477"/>
      <c r="BL18" s="477"/>
      <c r="BM18" s="478"/>
      <c r="BN18" s="442">
        <v>47216029</v>
      </c>
      <c r="BO18" s="443"/>
      <c r="BP18" s="443"/>
      <c r="BQ18" s="443"/>
      <c r="BR18" s="443"/>
      <c r="BS18" s="443"/>
      <c r="BT18" s="443"/>
      <c r="BU18" s="444"/>
      <c r="BV18" s="442">
        <v>47517176</v>
      </c>
      <c r="BW18" s="443"/>
      <c r="BX18" s="443"/>
      <c r="BY18" s="443"/>
      <c r="BZ18" s="443"/>
      <c r="CA18" s="443"/>
      <c r="CB18" s="443"/>
      <c r="CC18" s="444"/>
      <c r="CD18" s="187"/>
      <c r="CE18" s="556"/>
      <c r="CF18" s="556"/>
      <c r="CG18" s="556"/>
      <c r="CH18" s="556"/>
      <c r="CI18" s="556"/>
      <c r="CJ18" s="556"/>
      <c r="CK18" s="556"/>
      <c r="CL18" s="556"/>
      <c r="CM18" s="556"/>
      <c r="CN18" s="556"/>
      <c r="CO18" s="556"/>
      <c r="CP18" s="556"/>
      <c r="CQ18" s="556"/>
      <c r="CR18" s="556"/>
      <c r="CS18" s="557"/>
      <c r="CT18" s="439"/>
      <c r="CU18" s="440"/>
      <c r="CV18" s="440"/>
      <c r="CW18" s="440"/>
      <c r="CX18" s="440"/>
      <c r="CY18" s="440"/>
      <c r="CZ18" s="440"/>
      <c r="DA18" s="441"/>
      <c r="DB18" s="439"/>
      <c r="DC18" s="440"/>
      <c r="DD18" s="440"/>
      <c r="DE18" s="440"/>
      <c r="DF18" s="440"/>
      <c r="DG18" s="440"/>
      <c r="DH18" s="440"/>
      <c r="DI18" s="441"/>
    </row>
    <row r="19" spans="1:113" ht="18.75" customHeight="1" thickBot="1" x14ac:dyDescent="0.2">
      <c r="A19" s="174"/>
      <c r="B19" s="564" t="s">
        <v>158</v>
      </c>
      <c r="C19" s="485"/>
      <c r="D19" s="485"/>
      <c r="E19" s="565"/>
      <c r="F19" s="565"/>
      <c r="G19" s="565"/>
      <c r="H19" s="565"/>
      <c r="I19" s="565"/>
      <c r="J19" s="565"/>
      <c r="K19" s="565"/>
      <c r="L19" s="573">
        <v>121</v>
      </c>
      <c r="M19" s="573"/>
      <c r="N19" s="573"/>
      <c r="O19" s="573"/>
      <c r="P19" s="573"/>
      <c r="Q19" s="573"/>
      <c r="R19" s="574"/>
      <c r="S19" s="574"/>
      <c r="T19" s="574"/>
      <c r="U19" s="574"/>
      <c r="V19" s="575"/>
      <c r="W19" s="399"/>
      <c r="X19" s="400"/>
      <c r="Y19" s="400"/>
      <c r="Z19" s="400"/>
      <c r="AA19" s="400"/>
      <c r="AB19" s="400"/>
      <c r="AC19" s="551"/>
      <c r="AD19" s="551"/>
      <c r="AE19" s="551"/>
      <c r="AF19" s="551"/>
      <c r="AG19" s="551"/>
      <c r="AH19" s="551"/>
      <c r="AI19" s="551"/>
      <c r="AJ19" s="551"/>
      <c r="AK19" s="551"/>
      <c r="AL19" s="552"/>
      <c r="AM19" s="471"/>
      <c r="AN19" s="472"/>
      <c r="AO19" s="472"/>
      <c r="AP19" s="472"/>
      <c r="AQ19" s="472"/>
      <c r="AR19" s="472"/>
      <c r="AS19" s="472"/>
      <c r="AT19" s="473"/>
      <c r="AU19" s="474"/>
      <c r="AV19" s="475"/>
      <c r="AW19" s="475"/>
      <c r="AX19" s="475"/>
      <c r="AY19" s="476" t="s">
        <v>159</v>
      </c>
      <c r="AZ19" s="477"/>
      <c r="BA19" s="477"/>
      <c r="BB19" s="477"/>
      <c r="BC19" s="477"/>
      <c r="BD19" s="477"/>
      <c r="BE19" s="477"/>
      <c r="BF19" s="477"/>
      <c r="BG19" s="477"/>
      <c r="BH19" s="477"/>
      <c r="BI19" s="477"/>
      <c r="BJ19" s="477"/>
      <c r="BK19" s="477"/>
      <c r="BL19" s="477"/>
      <c r="BM19" s="478"/>
      <c r="BN19" s="442">
        <v>60100410</v>
      </c>
      <c r="BO19" s="443"/>
      <c r="BP19" s="443"/>
      <c r="BQ19" s="443"/>
      <c r="BR19" s="443"/>
      <c r="BS19" s="443"/>
      <c r="BT19" s="443"/>
      <c r="BU19" s="444"/>
      <c r="BV19" s="442">
        <v>57505712</v>
      </c>
      <c r="BW19" s="443"/>
      <c r="BX19" s="443"/>
      <c r="BY19" s="443"/>
      <c r="BZ19" s="443"/>
      <c r="CA19" s="443"/>
      <c r="CB19" s="443"/>
      <c r="CC19" s="444"/>
      <c r="CD19" s="187"/>
      <c r="CE19" s="556"/>
      <c r="CF19" s="556"/>
      <c r="CG19" s="556"/>
      <c r="CH19" s="556"/>
      <c r="CI19" s="556"/>
      <c r="CJ19" s="556"/>
      <c r="CK19" s="556"/>
      <c r="CL19" s="556"/>
      <c r="CM19" s="556"/>
      <c r="CN19" s="556"/>
      <c r="CO19" s="556"/>
      <c r="CP19" s="556"/>
      <c r="CQ19" s="556"/>
      <c r="CR19" s="556"/>
      <c r="CS19" s="557"/>
      <c r="CT19" s="439"/>
      <c r="CU19" s="440"/>
      <c r="CV19" s="440"/>
      <c r="CW19" s="440"/>
      <c r="CX19" s="440"/>
      <c r="CY19" s="440"/>
      <c r="CZ19" s="440"/>
      <c r="DA19" s="441"/>
      <c r="DB19" s="439"/>
      <c r="DC19" s="440"/>
      <c r="DD19" s="440"/>
      <c r="DE19" s="440"/>
      <c r="DF19" s="440"/>
      <c r="DG19" s="440"/>
      <c r="DH19" s="440"/>
      <c r="DI19" s="441"/>
    </row>
    <row r="20" spans="1:113" ht="18.75" customHeight="1" thickBot="1" x14ac:dyDescent="0.2">
      <c r="A20" s="174"/>
      <c r="B20" s="564" t="s">
        <v>160</v>
      </c>
      <c r="C20" s="485"/>
      <c r="D20" s="485"/>
      <c r="E20" s="565"/>
      <c r="F20" s="565"/>
      <c r="G20" s="565"/>
      <c r="H20" s="565"/>
      <c r="I20" s="565"/>
      <c r="J20" s="565"/>
      <c r="K20" s="565"/>
      <c r="L20" s="573">
        <v>80349</v>
      </c>
      <c r="M20" s="573"/>
      <c r="N20" s="573"/>
      <c r="O20" s="573"/>
      <c r="P20" s="573"/>
      <c r="Q20" s="573"/>
      <c r="R20" s="574"/>
      <c r="S20" s="574"/>
      <c r="T20" s="574"/>
      <c r="U20" s="574"/>
      <c r="V20" s="575"/>
      <c r="W20" s="460"/>
      <c r="X20" s="461"/>
      <c r="Y20" s="461"/>
      <c r="Z20" s="461"/>
      <c r="AA20" s="461"/>
      <c r="AB20" s="461"/>
      <c r="AC20" s="576"/>
      <c r="AD20" s="576"/>
      <c r="AE20" s="576"/>
      <c r="AF20" s="576"/>
      <c r="AG20" s="576"/>
      <c r="AH20" s="576"/>
      <c r="AI20" s="576"/>
      <c r="AJ20" s="576"/>
      <c r="AK20" s="576"/>
      <c r="AL20" s="577"/>
      <c r="AM20" s="578"/>
      <c r="AN20" s="497"/>
      <c r="AO20" s="497"/>
      <c r="AP20" s="497"/>
      <c r="AQ20" s="497"/>
      <c r="AR20" s="497"/>
      <c r="AS20" s="497"/>
      <c r="AT20" s="498"/>
      <c r="AU20" s="579"/>
      <c r="AV20" s="580"/>
      <c r="AW20" s="580"/>
      <c r="AX20" s="581"/>
      <c r="AY20" s="476"/>
      <c r="AZ20" s="477"/>
      <c r="BA20" s="477"/>
      <c r="BB20" s="477"/>
      <c r="BC20" s="477"/>
      <c r="BD20" s="477"/>
      <c r="BE20" s="477"/>
      <c r="BF20" s="477"/>
      <c r="BG20" s="477"/>
      <c r="BH20" s="477"/>
      <c r="BI20" s="477"/>
      <c r="BJ20" s="477"/>
      <c r="BK20" s="477"/>
      <c r="BL20" s="477"/>
      <c r="BM20" s="478"/>
      <c r="BN20" s="442"/>
      <c r="BO20" s="443"/>
      <c r="BP20" s="443"/>
      <c r="BQ20" s="443"/>
      <c r="BR20" s="443"/>
      <c r="BS20" s="443"/>
      <c r="BT20" s="443"/>
      <c r="BU20" s="444"/>
      <c r="BV20" s="442"/>
      <c r="BW20" s="443"/>
      <c r="BX20" s="443"/>
      <c r="BY20" s="443"/>
      <c r="BZ20" s="443"/>
      <c r="CA20" s="443"/>
      <c r="CB20" s="443"/>
      <c r="CC20" s="444"/>
      <c r="CD20" s="187"/>
      <c r="CE20" s="556"/>
      <c r="CF20" s="556"/>
      <c r="CG20" s="556"/>
      <c r="CH20" s="556"/>
      <c r="CI20" s="556"/>
      <c r="CJ20" s="556"/>
      <c r="CK20" s="556"/>
      <c r="CL20" s="556"/>
      <c r="CM20" s="556"/>
      <c r="CN20" s="556"/>
      <c r="CO20" s="556"/>
      <c r="CP20" s="556"/>
      <c r="CQ20" s="556"/>
      <c r="CR20" s="556"/>
      <c r="CS20" s="557"/>
      <c r="CT20" s="439"/>
      <c r="CU20" s="440"/>
      <c r="CV20" s="440"/>
      <c r="CW20" s="440"/>
      <c r="CX20" s="440"/>
      <c r="CY20" s="440"/>
      <c r="CZ20" s="440"/>
      <c r="DA20" s="441"/>
      <c r="DB20" s="439"/>
      <c r="DC20" s="440"/>
      <c r="DD20" s="440"/>
      <c r="DE20" s="440"/>
      <c r="DF20" s="440"/>
      <c r="DG20" s="440"/>
      <c r="DH20" s="440"/>
      <c r="DI20" s="441"/>
    </row>
    <row r="21" spans="1:113" ht="18.75" customHeight="1" thickBot="1" x14ac:dyDescent="0.2">
      <c r="A21" s="174"/>
      <c r="B21" s="582" t="s">
        <v>161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558"/>
      <c r="AZ21" s="559"/>
      <c r="BA21" s="559"/>
      <c r="BB21" s="559"/>
      <c r="BC21" s="559"/>
      <c r="BD21" s="559"/>
      <c r="BE21" s="559"/>
      <c r="BF21" s="559"/>
      <c r="BG21" s="559"/>
      <c r="BH21" s="559"/>
      <c r="BI21" s="559"/>
      <c r="BJ21" s="559"/>
      <c r="BK21" s="559"/>
      <c r="BL21" s="559"/>
      <c r="BM21" s="560"/>
      <c r="BN21" s="561"/>
      <c r="BO21" s="562"/>
      <c r="BP21" s="562"/>
      <c r="BQ21" s="562"/>
      <c r="BR21" s="562"/>
      <c r="BS21" s="562"/>
      <c r="BT21" s="562"/>
      <c r="BU21" s="563"/>
      <c r="BV21" s="561"/>
      <c r="BW21" s="562"/>
      <c r="BX21" s="562"/>
      <c r="BY21" s="562"/>
      <c r="BZ21" s="562"/>
      <c r="CA21" s="562"/>
      <c r="CB21" s="562"/>
      <c r="CC21" s="563"/>
      <c r="CD21" s="187"/>
      <c r="CE21" s="556"/>
      <c r="CF21" s="556"/>
      <c r="CG21" s="556"/>
      <c r="CH21" s="556"/>
      <c r="CI21" s="556"/>
      <c r="CJ21" s="556"/>
      <c r="CK21" s="556"/>
      <c r="CL21" s="556"/>
      <c r="CM21" s="556"/>
      <c r="CN21" s="556"/>
      <c r="CO21" s="556"/>
      <c r="CP21" s="556"/>
      <c r="CQ21" s="556"/>
      <c r="CR21" s="556"/>
      <c r="CS21" s="557"/>
      <c r="CT21" s="439"/>
      <c r="CU21" s="440"/>
      <c r="CV21" s="440"/>
      <c r="CW21" s="440"/>
      <c r="CX21" s="440"/>
      <c r="CY21" s="440"/>
      <c r="CZ21" s="440"/>
      <c r="DA21" s="441"/>
      <c r="DB21" s="439"/>
      <c r="DC21" s="440"/>
      <c r="DD21" s="440"/>
      <c r="DE21" s="440"/>
      <c r="DF21" s="440"/>
      <c r="DG21" s="440"/>
      <c r="DH21" s="440"/>
      <c r="DI21" s="441"/>
    </row>
    <row r="22" spans="1:113" ht="18.75" customHeight="1" x14ac:dyDescent="0.15">
      <c r="A22" s="174"/>
      <c r="B22" s="612" t="s">
        <v>162</v>
      </c>
      <c r="C22" s="586"/>
      <c r="D22" s="587"/>
      <c r="E22" s="454" t="s">
        <v>1</v>
      </c>
      <c r="F22" s="459"/>
      <c r="G22" s="459"/>
      <c r="H22" s="459"/>
      <c r="I22" s="459"/>
      <c r="J22" s="459"/>
      <c r="K22" s="449"/>
      <c r="L22" s="454" t="s">
        <v>163</v>
      </c>
      <c r="M22" s="459"/>
      <c r="N22" s="459"/>
      <c r="O22" s="459"/>
      <c r="P22" s="449"/>
      <c r="Q22" s="617" t="s">
        <v>164</v>
      </c>
      <c r="R22" s="618"/>
      <c r="S22" s="618"/>
      <c r="T22" s="618"/>
      <c r="U22" s="618"/>
      <c r="V22" s="619"/>
      <c r="W22" s="585" t="s">
        <v>165</v>
      </c>
      <c r="X22" s="586"/>
      <c r="Y22" s="587"/>
      <c r="Z22" s="454" t="s">
        <v>1</v>
      </c>
      <c r="AA22" s="459"/>
      <c r="AB22" s="459"/>
      <c r="AC22" s="459"/>
      <c r="AD22" s="459"/>
      <c r="AE22" s="459"/>
      <c r="AF22" s="459"/>
      <c r="AG22" s="449"/>
      <c r="AH22" s="623" t="s">
        <v>166</v>
      </c>
      <c r="AI22" s="459"/>
      <c r="AJ22" s="459"/>
      <c r="AK22" s="459"/>
      <c r="AL22" s="449"/>
      <c r="AM22" s="623" t="s">
        <v>167</v>
      </c>
      <c r="AN22" s="624"/>
      <c r="AO22" s="624"/>
      <c r="AP22" s="624"/>
      <c r="AQ22" s="624"/>
      <c r="AR22" s="625"/>
      <c r="AS22" s="617" t="s">
        <v>164</v>
      </c>
      <c r="AT22" s="618"/>
      <c r="AU22" s="618"/>
      <c r="AV22" s="618"/>
      <c r="AW22" s="618"/>
      <c r="AX22" s="629"/>
      <c r="AY22" s="402" t="s">
        <v>168</v>
      </c>
      <c r="AZ22" s="403"/>
      <c r="BA22" s="403"/>
      <c r="BB22" s="403"/>
      <c r="BC22" s="403"/>
      <c r="BD22" s="403"/>
      <c r="BE22" s="403"/>
      <c r="BF22" s="403"/>
      <c r="BG22" s="403"/>
      <c r="BH22" s="403"/>
      <c r="BI22" s="403"/>
      <c r="BJ22" s="403"/>
      <c r="BK22" s="403"/>
      <c r="BL22" s="403"/>
      <c r="BM22" s="404"/>
      <c r="BN22" s="405">
        <v>111610414</v>
      </c>
      <c r="BO22" s="406"/>
      <c r="BP22" s="406"/>
      <c r="BQ22" s="406"/>
      <c r="BR22" s="406"/>
      <c r="BS22" s="406"/>
      <c r="BT22" s="406"/>
      <c r="BU22" s="407"/>
      <c r="BV22" s="405">
        <v>114507252</v>
      </c>
      <c r="BW22" s="406"/>
      <c r="BX22" s="406"/>
      <c r="BY22" s="406"/>
      <c r="BZ22" s="406"/>
      <c r="CA22" s="406"/>
      <c r="CB22" s="406"/>
      <c r="CC22" s="407"/>
      <c r="CD22" s="187"/>
      <c r="CE22" s="556"/>
      <c r="CF22" s="556"/>
      <c r="CG22" s="556"/>
      <c r="CH22" s="556"/>
      <c r="CI22" s="556"/>
      <c r="CJ22" s="556"/>
      <c r="CK22" s="556"/>
      <c r="CL22" s="556"/>
      <c r="CM22" s="556"/>
      <c r="CN22" s="556"/>
      <c r="CO22" s="556"/>
      <c r="CP22" s="556"/>
      <c r="CQ22" s="556"/>
      <c r="CR22" s="556"/>
      <c r="CS22" s="557"/>
      <c r="CT22" s="439"/>
      <c r="CU22" s="440"/>
      <c r="CV22" s="440"/>
      <c r="CW22" s="440"/>
      <c r="CX22" s="440"/>
      <c r="CY22" s="440"/>
      <c r="CZ22" s="440"/>
      <c r="DA22" s="441"/>
      <c r="DB22" s="439"/>
      <c r="DC22" s="440"/>
      <c r="DD22" s="440"/>
      <c r="DE22" s="440"/>
      <c r="DF22" s="440"/>
      <c r="DG22" s="440"/>
      <c r="DH22" s="440"/>
      <c r="DI22" s="441"/>
    </row>
    <row r="23" spans="1:113" ht="18.75" customHeight="1" x14ac:dyDescent="0.15">
      <c r="A23" s="174"/>
      <c r="B23" s="613"/>
      <c r="C23" s="589"/>
      <c r="D23" s="590"/>
      <c r="E23" s="428"/>
      <c r="F23" s="433"/>
      <c r="G23" s="433"/>
      <c r="H23" s="433"/>
      <c r="I23" s="433"/>
      <c r="J23" s="433"/>
      <c r="K23" s="422"/>
      <c r="L23" s="428"/>
      <c r="M23" s="433"/>
      <c r="N23" s="433"/>
      <c r="O23" s="433"/>
      <c r="P23" s="422"/>
      <c r="Q23" s="620"/>
      <c r="R23" s="621"/>
      <c r="S23" s="621"/>
      <c r="T23" s="621"/>
      <c r="U23" s="621"/>
      <c r="V23" s="622"/>
      <c r="W23" s="588"/>
      <c r="X23" s="589"/>
      <c r="Y23" s="590"/>
      <c r="Z23" s="428"/>
      <c r="AA23" s="433"/>
      <c r="AB23" s="433"/>
      <c r="AC23" s="433"/>
      <c r="AD23" s="433"/>
      <c r="AE23" s="433"/>
      <c r="AF23" s="433"/>
      <c r="AG23" s="422"/>
      <c r="AH23" s="428"/>
      <c r="AI23" s="433"/>
      <c r="AJ23" s="433"/>
      <c r="AK23" s="433"/>
      <c r="AL23" s="422"/>
      <c r="AM23" s="626"/>
      <c r="AN23" s="627"/>
      <c r="AO23" s="627"/>
      <c r="AP23" s="627"/>
      <c r="AQ23" s="627"/>
      <c r="AR23" s="628"/>
      <c r="AS23" s="620"/>
      <c r="AT23" s="621"/>
      <c r="AU23" s="621"/>
      <c r="AV23" s="621"/>
      <c r="AW23" s="621"/>
      <c r="AX23" s="630"/>
      <c r="AY23" s="476" t="s">
        <v>169</v>
      </c>
      <c r="AZ23" s="477"/>
      <c r="BA23" s="477"/>
      <c r="BB23" s="477"/>
      <c r="BC23" s="477"/>
      <c r="BD23" s="477"/>
      <c r="BE23" s="477"/>
      <c r="BF23" s="477"/>
      <c r="BG23" s="477"/>
      <c r="BH23" s="477"/>
      <c r="BI23" s="477"/>
      <c r="BJ23" s="477"/>
      <c r="BK23" s="477"/>
      <c r="BL23" s="477"/>
      <c r="BM23" s="478"/>
      <c r="BN23" s="442">
        <v>73217147</v>
      </c>
      <c r="BO23" s="443"/>
      <c r="BP23" s="443"/>
      <c r="BQ23" s="443"/>
      <c r="BR23" s="443"/>
      <c r="BS23" s="443"/>
      <c r="BT23" s="443"/>
      <c r="BU23" s="444"/>
      <c r="BV23" s="442">
        <v>71960368</v>
      </c>
      <c r="BW23" s="443"/>
      <c r="BX23" s="443"/>
      <c r="BY23" s="443"/>
      <c r="BZ23" s="443"/>
      <c r="CA23" s="443"/>
      <c r="CB23" s="443"/>
      <c r="CC23" s="444"/>
      <c r="CD23" s="187"/>
      <c r="CE23" s="556"/>
      <c r="CF23" s="556"/>
      <c r="CG23" s="556"/>
      <c r="CH23" s="556"/>
      <c r="CI23" s="556"/>
      <c r="CJ23" s="556"/>
      <c r="CK23" s="556"/>
      <c r="CL23" s="556"/>
      <c r="CM23" s="556"/>
      <c r="CN23" s="556"/>
      <c r="CO23" s="556"/>
      <c r="CP23" s="556"/>
      <c r="CQ23" s="556"/>
      <c r="CR23" s="556"/>
      <c r="CS23" s="557"/>
      <c r="CT23" s="439"/>
      <c r="CU23" s="440"/>
      <c r="CV23" s="440"/>
      <c r="CW23" s="440"/>
      <c r="CX23" s="440"/>
      <c r="CY23" s="440"/>
      <c r="CZ23" s="440"/>
      <c r="DA23" s="441"/>
      <c r="DB23" s="439"/>
      <c r="DC23" s="440"/>
      <c r="DD23" s="440"/>
      <c r="DE23" s="440"/>
      <c r="DF23" s="440"/>
      <c r="DG23" s="440"/>
      <c r="DH23" s="440"/>
      <c r="DI23" s="441"/>
    </row>
    <row r="24" spans="1:113" ht="18.75" customHeight="1" thickBot="1" x14ac:dyDescent="0.2">
      <c r="A24" s="174"/>
      <c r="B24" s="613"/>
      <c r="C24" s="589"/>
      <c r="D24" s="590"/>
      <c r="E24" s="492" t="s">
        <v>170</v>
      </c>
      <c r="F24" s="472"/>
      <c r="G24" s="472"/>
      <c r="H24" s="472"/>
      <c r="I24" s="472"/>
      <c r="J24" s="472"/>
      <c r="K24" s="473"/>
      <c r="L24" s="493">
        <v>1</v>
      </c>
      <c r="M24" s="494"/>
      <c r="N24" s="494"/>
      <c r="O24" s="494"/>
      <c r="P24" s="536"/>
      <c r="Q24" s="493">
        <v>9550</v>
      </c>
      <c r="R24" s="494"/>
      <c r="S24" s="494"/>
      <c r="T24" s="494"/>
      <c r="U24" s="494"/>
      <c r="V24" s="536"/>
      <c r="W24" s="588"/>
      <c r="X24" s="589"/>
      <c r="Y24" s="590"/>
      <c r="Z24" s="492" t="s">
        <v>171</v>
      </c>
      <c r="AA24" s="472"/>
      <c r="AB24" s="472"/>
      <c r="AC24" s="472"/>
      <c r="AD24" s="472"/>
      <c r="AE24" s="472"/>
      <c r="AF24" s="472"/>
      <c r="AG24" s="473"/>
      <c r="AH24" s="493">
        <v>1368</v>
      </c>
      <c r="AI24" s="494"/>
      <c r="AJ24" s="494"/>
      <c r="AK24" s="494"/>
      <c r="AL24" s="536"/>
      <c r="AM24" s="493">
        <v>4124520</v>
      </c>
      <c r="AN24" s="494"/>
      <c r="AO24" s="494"/>
      <c r="AP24" s="494"/>
      <c r="AQ24" s="494"/>
      <c r="AR24" s="536"/>
      <c r="AS24" s="493">
        <v>3015</v>
      </c>
      <c r="AT24" s="494"/>
      <c r="AU24" s="494"/>
      <c r="AV24" s="494"/>
      <c r="AW24" s="494"/>
      <c r="AX24" s="495"/>
      <c r="AY24" s="558" t="s">
        <v>172</v>
      </c>
      <c r="AZ24" s="559"/>
      <c r="BA24" s="559"/>
      <c r="BB24" s="559"/>
      <c r="BC24" s="559"/>
      <c r="BD24" s="559"/>
      <c r="BE24" s="559"/>
      <c r="BF24" s="559"/>
      <c r="BG24" s="559"/>
      <c r="BH24" s="559"/>
      <c r="BI24" s="559"/>
      <c r="BJ24" s="559"/>
      <c r="BK24" s="559"/>
      <c r="BL24" s="559"/>
      <c r="BM24" s="560"/>
      <c r="BN24" s="442">
        <v>79714701</v>
      </c>
      <c r="BO24" s="443"/>
      <c r="BP24" s="443"/>
      <c r="BQ24" s="443"/>
      <c r="BR24" s="443"/>
      <c r="BS24" s="443"/>
      <c r="BT24" s="443"/>
      <c r="BU24" s="444"/>
      <c r="BV24" s="442">
        <v>81498177</v>
      </c>
      <c r="BW24" s="443"/>
      <c r="BX24" s="443"/>
      <c r="BY24" s="443"/>
      <c r="BZ24" s="443"/>
      <c r="CA24" s="443"/>
      <c r="CB24" s="443"/>
      <c r="CC24" s="444"/>
      <c r="CD24" s="187"/>
      <c r="CE24" s="556"/>
      <c r="CF24" s="556"/>
      <c r="CG24" s="556"/>
      <c r="CH24" s="556"/>
      <c r="CI24" s="556"/>
      <c r="CJ24" s="556"/>
      <c r="CK24" s="556"/>
      <c r="CL24" s="556"/>
      <c r="CM24" s="556"/>
      <c r="CN24" s="556"/>
      <c r="CO24" s="556"/>
      <c r="CP24" s="556"/>
      <c r="CQ24" s="556"/>
      <c r="CR24" s="556"/>
      <c r="CS24" s="557"/>
      <c r="CT24" s="439"/>
      <c r="CU24" s="440"/>
      <c r="CV24" s="440"/>
      <c r="CW24" s="440"/>
      <c r="CX24" s="440"/>
      <c r="CY24" s="440"/>
      <c r="CZ24" s="440"/>
      <c r="DA24" s="441"/>
      <c r="DB24" s="439"/>
      <c r="DC24" s="440"/>
      <c r="DD24" s="440"/>
      <c r="DE24" s="440"/>
      <c r="DF24" s="440"/>
      <c r="DG24" s="440"/>
      <c r="DH24" s="440"/>
      <c r="DI24" s="441"/>
    </row>
    <row r="25" spans="1:113" ht="18.75" customHeight="1" x14ac:dyDescent="0.15">
      <c r="A25" s="174"/>
      <c r="B25" s="613"/>
      <c r="C25" s="589"/>
      <c r="D25" s="590"/>
      <c r="E25" s="492" t="s">
        <v>173</v>
      </c>
      <c r="F25" s="472"/>
      <c r="G25" s="472"/>
      <c r="H25" s="472"/>
      <c r="I25" s="472"/>
      <c r="J25" s="472"/>
      <c r="K25" s="473"/>
      <c r="L25" s="493">
        <v>2</v>
      </c>
      <c r="M25" s="494"/>
      <c r="N25" s="494"/>
      <c r="O25" s="494"/>
      <c r="P25" s="536"/>
      <c r="Q25" s="493">
        <v>7900</v>
      </c>
      <c r="R25" s="494"/>
      <c r="S25" s="494"/>
      <c r="T25" s="494"/>
      <c r="U25" s="494"/>
      <c r="V25" s="536"/>
      <c r="W25" s="588"/>
      <c r="X25" s="589"/>
      <c r="Y25" s="590"/>
      <c r="Z25" s="492" t="s">
        <v>174</v>
      </c>
      <c r="AA25" s="472"/>
      <c r="AB25" s="472"/>
      <c r="AC25" s="472"/>
      <c r="AD25" s="472"/>
      <c r="AE25" s="472"/>
      <c r="AF25" s="472"/>
      <c r="AG25" s="473"/>
      <c r="AH25" s="493">
        <v>320</v>
      </c>
      <c r="AI25" s="494"/>
      <c r="AJ25" s="494"/>
      <c r="AK25" s="494"/>
      <c r="AL25" s="536"/>
      <c r="AM25" s="493">
        <v>920960</v>
      </c>
      <c r="AN25" s="494"/>
      <c r="AO25" s="494"/>
      <c r="AP25" s="494"/>
      <c r="AQ25" s="494"/>
      <c r="AR25" s="536"/>
      <c r="AS25" s="493">
        <v>2878</v>
      </c>
      <c r="AT25" s="494"/>
      <c r="AU25" s="494"/>
      <c r="AV25" s="494"/>
      <c r="AW25" s="494"/>
      <c r="AX25" s="495"/>
      <c r="AY25" s="402" t="s">
        <v>175</v>
      </c>
      <c r="AZ25" s="403"/>
      <c r="BA25" s="403"/>
      <c r="BB25" s="403"/>
      <c r="BC25" s="403"/>
      <c r="BD25" s="403"/>
      <c r="BE25" s="403"/>
      <c r="BF25" s="403"/>
      <c r="BG25" s="403"/>
      <c r="BH25" s="403"/>
      <c r="BI25" s="403"/>
      <c r="BJ25" s="403"/>
      <c r="BK25" s="403"/>
      <c r="BL25" s="403"/>
      <c r="BM25" s="404"/>
      <c r="BN25" s="405">
        <v>14161607</v>
      </c>
      <c r="BO25" s="406"/>
      <c r="BP25" s="406"/>
      <c r="BQ25" s="406"/>
      <c r="BR25" s="406"/>
      <c r="BS25" s="406"/>
      <c r="BT25" s="406"/>
      <c r="BU25" s="407"/>
      <c r="BV25" s="405">
        <v>13975218</v>
      </c>
      <c r="BW25" s="406"/>
      <c r="BX25" s="406"/>
      <c r="BY25" s="406"/>
      <c r="BZ25" s="406"/>
      <c r="CA25" s="406"/>
      <c r="CB25" s="406"/>
      <c r="CC25" s="407"/>
      <c r="CD25" s="187"/>
      <c r="CE25" s="556"/>
      <c r="CF25" s="556"/>
      <c r="CG25" s="556"/>
      <c r="CH25" s="556"/>
      <c r="CI25" s="556"/>
      <c r="CJ25" s="556"/>
      <c r="CK25" s="556"/>
      <c r="CL25" s="556"/>
      <c r="CM25" s="556"/>
      <c r="CN25" s="556"/>
      <c r="CO25" s="556"/>
      <c r="CP25" s="556"/>
      <c r="CQ25" s="556"/>
      <c r="CR25" s="556"/>
      <c r="CS25" s="557"/>
      <c r="CT25" s="439"/>
      <c r="CU25" s="440"/>
      <c r="CV25" s="440"/>
      <c r="CW25" s="440"/>
      <c r="CX25" s="440"/>
      <c r="CY25" s="440"/>
      <c r="CZ25" s="440"/>
      <c r="DA25" s="441"/>
      <c r="DB25" s="439"/>
      <c r="DC25" s="440"/>
      <c r="DD25" s="440"/>
      <c r="DE25" s="440"/>
      <c r="DF25" s="440"/>
      <c r="DG25" s="440"/>
      <c r="DH25" s="440"/>
      <c r="DI25" s="441"/>
    </row>
    <row r="26" spans="1:113" ht="18.75" customHeight="1" x14ac:dyDescent="0.15">
      <c r="A26" s="174"/>
      <c r="B26" s="613"/>
      <c r="C26" s="589"/>
      <c r="D26" s="590"/>
      <c r="E26" s="492" t="s">
        <v>176</v>
      </c>
      <c r="F26" s="472"/>
      <c r="G26" s="472"/>
      <c r="H26" s="472"/>
      <c r="I26" s="472"/>
      <c r="J26" s="472"/>
      <c r="K26" s="473"/>
      <c r="L26" s="493">
        <v>1</v>
      </c>
      <c r="M26" s="494"/>
      <c r="N26" s="494"/>
      <c r="O26" s="494"/>
      <c r="P26" s="536"/>
      <c r="Q26" s="493">
        <v>7000</v>
      </c>
      <c r="R26" s="494"/>
      <c r="S26" s="494"/>
      <c r="T26" s="494"/>
      <c r="U26" s="494"/>
      <c r="V26" s="536"/>
      <c r="W26" s="588"/>
      <c r="X26" s="589"/>
      <c r="Y26" s="590"/>
      <c r="Z26" s="492" t="s">
        <v>177</v>
      </c>
      <c r="AA26" s="594"/>
      <c r="AB26" s="594"/>
      <c r="AC26" s="594"/>
      <c r="AD26" s="594"/>
      <c r="AE26" s="594"/>
      <c r="AF26" s="594"/>
      <c r="AG26" s="595"/>
      <c r="AH26" s="493">
        <v>1</v>
      </c>
      <c r="AI26" s="494"/>
      <c r="AJ26" s="494"/>
      <c r="AK26" s="494"/>
      <c r="AL26" s="536"/>
      <c r="AM26" s="493" t="s">
        <v>178</v>
      </c>
      <c r="AN26" s="494"/>
      <c r="AO26" s="494"/>
      <c r="AP26" s="494"/>
      <c r="AQ26" s="494"/>
      <c r="AR26" s="536"/>
      <c r="AS26" s="493" t="s">
        <v>178</v>
      </c>
      <c r="AT26" s="494"/>
      <c r="AU26" s="494"/>
      <c r="AV26" s="494"/>
      <c r="AW26" s="494"/>
      <c r="AX26" s="495"/>
      <c r="AY26" s="445" t="s">
        <v>179</v>
      </c>
      <c r="AZ26" s="446"/>
      <c r="BA26" s="446"/>
      <c r="BB26" s="446"/>
      <c r="BC26" s="446"/>
      <c r="BD26" s="446"/>
      <c r="BE26" s="446"/>
      <c r="BF26" s="446"/>
      <c r="BG26" s="446"/>
      <c r="BH26" s="446"/>
      <c r="BI26" s="446"/>
      <c r="BJ26" s="446"/>
      <c r="BK26" s="446"/>
      <c r="BL26" s="446"/>
      <c r="BM26" s="447"/>
      <c r="BN26" s="442" t="s">
        <v>136</v>
      </c>
      <c r="BO26" s="443"/>
      <c r="BP26" s="443"/>
      <c r="BQ26" s="443"/>
      <c r="BR26" s="443"/>
      <c r="BS26" s="443"/>
      <c r="BT26" s="443"/>
      <c r="BU26" s="444"/>
      <c r="BV26" s="442" t="s">
        <v>136</v>
      </c>
      <c r="BW26" s="443"/>
      <c r="BX26" s="443"/>
      <c r="BY26" s="443"/>
      <c r="BZ26" s="443"/>
      <c r="CA26" s="443"/>
      <c r="CB26" s="443"/>
      <c r="CC26" s="444"/>
      <c r="CD26" s="187"/>
      <c r="CE26" s="556"/>
      <c r="CF26" s="556"/>
      <c r="CG26" s="556"/>
      <c r="CH26" s="556"/>
      <c r="CI26" s="556"/>
      <c r="CJ26" s="556"/>
      <c r="CK26" s="556"/>
      <c r="CL26" s="556"/>
      <c r="CM26" s="556"/>
      <c r="CN26" s="556"/>
      <c r="CO26" s="556"/>
      <c r="CP26" s="556"/>
      <c r="CQ26" s="556"/>
      <c r="CR26" s="556"/>
      <c r="CS26" s="557"/>
      <c r="CT26" s="439"/>
      <c r="CU26" s="440"/>
      <c r="CV26" s="440"/>
      <c r="CW26" s="440"/>
      <c r="CX26" s="440"/>
      <c r="CY26" s="440"/>
      <c r="CZ26" s="440"/>
      <c r="DA26" s="441"/>
      <c r="DB26" s="439"/>
      <c r="DC26" s="440"/>
      <c r="DD26" s="440"/>
      <c r="DE26" s="440"/>
      <c r="DF26" s="440"/>
      <c r="DG26" s="440"/>
      <c r="DH26" s="440"/>
      <c r="DI26" s="441"/>
    </row>
    <row r="27" spans="1:113" ht="18.75" customHeight="1" thickBot="1" x14ac:dyDescent="0.2">
      <c r="A27" s="174"/>
      <c r="B27" s="613"/>
      <c r="C27" s="589"/>
      <c r="D27" s="590"/>
      <c r="E27" s="492" t="s">
        <v>180</v>
      </c>
      <c r="F27" s="472"/>
      <c r="G27" s="472"/>
      <c r="H27" s="472"/>
      <c r="I27" s="472"/>
      <c r="J27" s="472"/>
      <c r="K27" s="473"/>
      <c r="L27" s="493">
        <v>1</v>
      </c>
      <c r="M27" s="494"/>
      <c r="N27" s="494"/>
      <c r="O27" s="494"/>
      <c r="P27" s="536"/>
      <c r="Q27" s="493">
        <v>6000</v>
      </c>
      <c r="R27" s="494"/>
      <c r="S27" s="494"/>
      <c r="T27" s="494"/>
      <c r="U27" s="494"/>
      <c r="V27" s="536"/>
      <c r="W27" s="588"/>
      <c r="X27" s="589"/>
      <c r="Y27" s="590"/>
      <c r="Z27" s="492" t="s">
        <v>181</v>
      </c>
      <c r="AA27" s="472"/>
      <c r="AB27" s="472"/>
      <c r="AC27" s="472"/>
      <c r="AD27" s="472"/>
      <c r="AE27" s="472"/>
      <c r="AF27" s="472"/>
      <c r="AG27" s="473"/>
      <c r="AH27" s="493">
        <v>58</v>
      </c>
      <c r="AI27" s="494"/>
      <c r="AJ27" s="494"/>
      <c r="AK27" s="494"/>
      <c r="AL27" s="536"/>
      <c r="AM27" s="493">
        <v>205612</v>
      </c>
      <c r="AN27" s="494"/>
      <c r="AO27" s="494"/>
      <c r="AP27" s="494"/>
      <c r="AQ27" s="494"/>
      <c r="AR27" s="536"/>
      <c r="AS27" s="493">
        <v>3545</v>
      </c>
      <c r="AT27" s="494"/>
      <c r="AU27" s="494"/>
      <c r="AV27" s="494"/>
      <c r="AW27" s="494"/>
      <c r="AX27" s="495"/>
      <c r="AY27" s="537" t="s">
        <v>182</v>
      </c>
      <c r="AZ27" s="538"/>
      <c r="BA27" s="538"/>
      <c r="BB27" s="538"/>
      <c r="BC27" s="538"/>
      <c r="BD27" s="538"/>
      <c r="BE27" s="538"/>
      <c r="BF27" s="538"/>
      <c r="BG27" s="538"/>
      <c r="BH27" s="538"/>
      <c r="BI27" s="538"/>
      <c r="BJ27" s="538"/>
      <c r="BK27" s="538"/>
      <c r="BL27" s="538"/>
      <c r="BM27" s="539"/>
      <c r="BN27" s="561">
        <v>1042673</v>
      </c>
      <c r="BO27" s="562"/>
      <c r="BP27" s="562"/>
      <c r="BQ27" s="562"/>
      <c r="BR27" s="562"/>
      <c r="BS27" s="562"/>
      <c r="BT27" s="562"/>
      <c r="BU27" s="563"/>
      <c r="BV27" s="561">
        <v>1042673</v>
      </c>
      <c r="BW27" s="562"/>
      <c r="BX27" s="562"/>
      <c r="BY27" s="562"/>
      <c r="BZ27" s="562"/>
      <c r="CA27" s="562"/>
      <c r="CB27" s="562"/>
      <c r="CC27" s="563"/>
      <c r="CD27" s="189"/>
      <c r="CE27" s="556"/>
      <c r="CF27" s="556"/>
      <c r="CG27" s="556"/>
      <c r="CH27" s="556"/>
      <c r="CI27" s="556"/>
      <c r="CJ27" s="556"/>
      <c r="CK27" s="556"/>
      <c r="CL27" s="556"/>
      <c r="CM27" s="556"/>
      <c r="CN27" s="556"/>
      <c r="CO27" s="556"/>
      <c r="CP27" s="556"/>
      <c r="CQ27" s="556"/>
      <c r="CR27" s="556"/>
      <c r="CS27" s="557"/>
      <c r="CT27" s="439"/>
      <c r="CU27" s="440"/>
      <c r="CV27" s="440"/>
      <c r="CW27" s="440"/>
      <c r="CX27" s="440"/>
      <c r="CY27" s="440"/>
      <c r="CZ27" s="440"/>
      <c r="DA27" s="441"/>
      <c r="DB27" s="439"/>
      <c r="DC27" s="440"/>
      <c r="DD27" s="440"/>
      <c r="DE27" s="440"/>
      <c r="DF27" s="440"/>
      <c r="DG27" s="440"/>
      <c r="DH27" s="440"/>
      <c r="DI27" s="441"/>
    </row>
    <row r="28" spans="1:113" ht="18.75" customHeight="1" x14ac:dyDescent="0.15">
      <c r="A28" s="174"/>
      <c r="B28" s="613"/>
      <c r="C28" s="589"/>
      <c r="D28" s="590"/>
      <c r="E28" s="492" t="s">
        <v>183</v>
      </c>
      <c r="F28" s="472"/>
      <c r="G28" s="472"/>
      <c r="H28" s="472"/>
      <c r="I28" s="472"/>
      <c r="J28" s="472"/>
      <c r="K28" s="473"/>
      <c r="L28" s="493">
        <v>1</v>
      </c>
      <c r="M28" s="494"/>
      <c r="N28" s="494"/>
      <c r="O28" s="494"/>
      <c r="P28" s="536"/>
      <c r="Q28" s="493">
        <v>5400</v>
      </c>
      <c r="R28" s="494"/>
      <c r="S28" s="494"/>
      <c r="T28" s="494"/>
      <c r="U28" s="494"/>
      <c r="V28" s="536"/>
      <c r="W28" s="588"/>
      <c r="X28" s="589"/>
      <c r="Y28" s="590"/>
      <c r="Z28" s="492" t="s">
        <v>184</v>
      </c>
      <c r="AA28" s="472"/>
      <c r="AB28" s="472"/>
      <c r="AC28" s="472"/>
      <c r="AD28" s="472"/>
      <c r="AE28" s="472"/>
      <c r="AF28" s="472"/>
      <c r="AG28" s="473"/>
      <c r="AH28" s="493" t="s">
        <v>136</v>
      </c>
      <c r="AI28" s="494"/>
      <c r="AJ28" s="494"/>
      <c r="AK28" s="494"/>
      <c r="AL28" s="536"/>
      <c r="AM28" s="493" t="s">
        <v>185</v>
      </c>
      <c r="AN28" s="494"/>
      <c r="AO28" s="494"/>
      <c r="AP28" s="494"/>
      <c r="AQ28" s="494"/>
      <c r="AR28" s="536"/>
      <c r="AS28" s="493" t="s">
        <v>136</v>
      </c>
      <c r="AT28" s="494"/>
      <c r="AU28" s="494"/>
      <c r="AV28" s="494"/>
      <c r="AW28" s="494"/>
      <c r="AX28" s="495"/>
      <c r="AY28" s="596" t="s">
        <v>186</v>
      </c>
      <c r="AZ28" s="597"/>
      <c r="BA28" s="597"/>
      <c r="BB28" s="598"/>
      <c r="BC28" s="402" t="s">
        <v>47</v>
      </c>
      <c r="BD28" s="403"/>
      <c r="BE28" s="403"/>
      <c r="BF28" s="403"/>
      <c r="BG28" s="403"/>
      <c r="BH28" s="403"/>
      <c r="BI28" s="403"/>
      <c r="BJ28" s="403"/>
      <c r="BK28" s="403"/>
      <c r="BL28" s="403"/>
      <c r="BM28" s="404"/>
      <c r="BN28" s="405">
        <v>1671403</v>
      </c>
      <c r="BO28" s="406"/>
      <c r="BP28" s="406"/>
      <c r="BQ28" s="406"/>
      <c r="BR28" s="406"/>
      <c r="BS28" s="406"/>
      <c r="BT28" s="406"/>
      <c r="BU28" s="407"/>
      <c r="BV28" s="405">
        <v>1351134</v>
      </c>
      <c r="BW28" s="406"/>
      <c r="BX28" s="406"/>
      <c r="BY28" s="406"/>
      <c r="BZ28" s="406"/>
      <c r="CA28" s="406"/>
      <c r="CB28" s="406"/>
      <c r="CC28" s="407"/>
      <c r="CD28" s="187"/>
      <c r="CE28" s="556"/>
      <c r="CF28" s="556"/>
      <c r="CG28" s="556"/>
      <c r="CH28" s="556"/>
      <c r="CI28" s="556"/>
      <c r="CJ28" s="556"/>
      <c r="CK28" s="556"/>
      <c r="CL28" s="556"/>
      <c r="CM28" s="556"/>
      <c r="CN28" s="556"/>
      <c r="CO28" s="556"/>
      <c r="CP28" s="556"/>
      <c r="CQ28" s="556"/>
      <c r="CR28" s="556"/>
      <c r="CS28" s="557"/>
      <c r="CT28" s="439"/>
      <c r="CU28" s="440"/>
      <c r="CV28" s="440"/>
      <c r="CW28" s="440"/>
      <c r="CX28" s="440"/>
      <c r="CY28" s="440"/>
      <c r="CZ28" s="440"/>
      <c r="DA28" s="441"/>
      <c r="DB28" s="439"/>
      <c r="DC28" s="440"/>
      <c r="DD28" s="440"/>
      <c r="DE28" s="440"/>
      <c r="DF28" s="440"/>
      <c r="DG28" s="440"/>
      <c r="DH28" s="440"/>
      <c r="DI28" s="441"/>
    </row>
    <row r="29" spans="1:113" ht="18.75" customHeight="1" x14ac:dyDescent="0.15">
      <c r="A29" s="174"/>
      <c r="B29" s="613"/>
      <c r="C29" s="589"/>
      <c r="D29" s="590"/>
      <c r="E29" s="492" t="s">
        <v>187</v>
      </c>
      <c r="F29" s="472"/>
      <c r="G29" s="472"/>
      <c r="H29" s="472"/>
      <c r="I29" s="472"/>
      <c r="J29" s="472"/>
      <c r="K29" s="473"/>
      <c r="L29" s="493">
        <v>26</v>
      </c>
      <c r="M29" s="494"/>
      <c r="N29" s="494"/>
      <c r="O29" s="494"/>
      <c r="P29" s="536"/>
      <c r="Q29" s="493">
        <v>4900</v>
      </c>
      <c r="R29" s="494"/>
      <c r="S29" s="494"/>
      <c r="T29" s="494"/>
      <c r="U29" s="494"/>
      <c r="V29" s="536"/>
      <c r="W29" s="591"/>
      <c r="X29" s="592"/>
      <c r="Y29" s="593"/>
      <c r="Z29" s="492" t="s">
        <v>188</v>
      </c>
      <c r="AA29" s="472"/>
      <c r="AB29" s="472"/>
      <c r="AC29" s="472"/>
      <c r="AD29" s="472"/>
      <c r="AE29" s="472"/>
      <c r="AF29" s="472"/>
      <c r="AG29" s="473"/>
      <c r="AH29" s="493">
        <v>1426</v>
      </c>
      <c r="AI29" s="494"/>
      <c r="AJ29" s="494"/>
      <c r="AK29" s="494"/>
      <c r="AL29" s="536"/>
      <c r="AM29" s="493">
        <v>4330132</v>
      </c>
      <c r="AN29" s="494"/>
      <c r="AO29" s="494"/>
      <c r="AP29" s="494"/>
      <c r="AQ29" s="494"/>
      <c r="AR29" s="536"/>
      <c r="AS29" s="493">
        <v>3037</v>
      </c>
      <c r="AT29" s="494"/>
      <c r="AU29" s="494"/>
      <c r="AV29" s="494"/>
      <c r="AW29" s="494"/>
      <c r="AX29" s="495"/>
      <c r="AY29" s="599"/>
      <c r="AZ29" s="600"/>
      <c r="BA29" s="600"/>
      <c r="BB29" s="601"/>
      <c r="BC29" s="476" t="s">
        <v>189</v>
      </c>
      <c r="BD29" s="477"/>
      <c r="BE29" s="477"/>
      <c r="BF29" s="477"/>
      <c r="BG29" s="477"/>
      <c r="BH29" s="477"/>
      <c r="BI29" s="477"/>
      <c r="BJ29" s="477"/>
      <c r="BK29" s="477"/>
      <c r="BL29" s="477"/>
      <c r="BM29" s="478"/>
      <c r="BN29" s="442">
        <v>5970592</v>
      </c>
      <c r="BO29" s="443"/>
      <c r="BP29" s="443"/>
      <c r="BQ29" s="443"/>
      <c r="BR29" s="443"/>
      <c r="BS29" s="443"/>
      <c r="BT29" s="443"/>
      <c r="BU29" s="444"/>
      <c r="BV29" s="442">
        <v>5932634</v>
      </c>
      <c r="BW29" s="443"/>
      <c r="BX29" s="443"/>
      <c r="BY29" s="443"/>
      <c r="BZ29" s="443"/>
      <c r="CA29" s="443"/>
      <c r="CB29" s="443"/>
      <c r="CC29" s="444"/>
      <c r="CD29" s="189"/>
      <c r="CE29" s="556"/>
      <c r="CF29" s="556"/>
      <c r="CG29" s="556"/>
      <c r="CH29" s="556"/>
      <c r="CI29" s="556"/>
      <c r="CJ29" s="556"/>
      <c r="CK29" s="556"/>
      <c r="CL29" s="556"/>
      <c r="CM29" s="556"/>
      <c r="CN29" s="556"/>
      <c r="CO29" s="556"/>
      <c r="CP29" s="556"/>
      <c r="CQ29" s="556"/>
      <c r="CR29" s="556"/>
      <c r="CS29" s="557"/>
      <c r="CT29" s="439"/>
      <c r="CU29" s="440"/>
      <c r="CV29" s="440"/>
      <c r="CW29" s="440"/>
      <c r="CX29" s="440"/>
      <c r="CY29" s="440"/>
      <c r="CZ29" s="440"/>
      <c r="DA29" s="441"/>
      <c r="DB29" s="439"/>
      <c r="DC29" s="440"/>
      <c r="DD29" s="440"/>
      <c r="DE29" s="440"/>
      <c r="DF29" s="440"/>
      <c r="DG29" s="440"/>
      <c r="DH29" s="440"/>
      <c r="DI29" s="441"/>
    </row>
    <row r="30" spans="1:113" ht="18.75" customHeight="1" thickBot="1" x14ac:dyDescent="0.2">
      <c r="A30" s="174"/>
      <c r="B30" s="614"/>
      <c r="C30" s="615"/>
      <c r="D30" s="616"/>
      <c r="E30" s="496"/>
      <c r="F30" s="497"/>
      <c r="G30" s="497"/>
      <c r="H30" s="497"/>
      <c r="I30" s="497"/>
      <c r="J30" s="497"/>
      <c r="K30" s="498"/>
      <c r="L30" s="606"/>
      <c r="M30" s="607"/>
      <c r="N30" s="607"/>
      <c r="O30" s="607"/>
      <c r="P30" s="608"/>
      <c r="Q30" s="606"/>
      <c r="R30" s="607"/>
      <c r="S30" s="607"/>
      <c r="T30" s="607"/>
      <c r="U30" s="607"/>
      <c r="V30" s="608"/>
      <c r="W30" s="609" t="s">
        <v>190</v>
      </c>
      <c r="X30" s="610"/>
      <c r="Y30" s="610"/>
      <c r="Z30" s="610"/>
      <c r="AA30" s="610"/>
      <c r="AB30" s="610"/>
      <c r="AC30" s="610"/>
      <c r="AD30" s="610"/>
      <c r="AE30" s="610"/>
      <c r="AF30" s="610"/>
      <c r="AG30" s="611"/>
      <c r="AH30" s="569">
        <v>99.9</v>
      </c>
      <c r="AI30" s="570"/>
      <c r="AJ30" s="570"/>
      <c r="AK30" s="570"/>
      <c r="AL30" s="570"/>
      <c r="AM30" s="570"/>
      <c r="AN30" s="570"/>
      <c r="AO30" s="570"/>
      <c r="AP30" s="570"/>
      <c r="AQ30" s="570"/>
      <c r="AR30" s="570"/>
      <c r="AS30" s="570"/>
      <c r="AT30" s="570"/>
      <c r="AU30" s="570"/>
      <c r="AV30" s="570"/>
      <c r="AW30" s="570"/>
      <c r="AX30" s="572"/>
      <c r="AY30" s="602"/>
      <c r="AZ30" s="603"/>
      <c r="BA30" s="603"/>
      <c r="BB30" s="604"/>
      <c r="BC30" s="558" t="s">
        <v>49</v>
      </c>
      <c r="BD30" s="559"/>
      <c r="BE30" s="559"/>
      <c r="BF30" s="559"/>
      <c r="BG30" s="559"/>
      <c r="BH30" s="559"/>
      <c r="BI30" s="559"/>
      <c r="BJ30" s="559"/>
      <c r="BK30" s="559"/>
      <c r="BL30" s="559"/>
      <c r="BM30" s="560"/>
      <c r="BN30" s="561">
        <v>2206563</v>
      </c>
      <c r="BO30" s="562"/>
      <c r="BP30" s="562"/>
      <c r="BQ30" s="562"/>
      <c r="BR30" s="562"/>
      <c r="BS30" s="562"/>
      <c r="BT30" s="562"/>
      <c r="BU30" s="563"/>
      <c r="BV30" s="561">
        <v>2244832</v>
      </c>
      <c r="BW30" s="562"/>
      <c r="BX30" s="562"/>
      <c r="BY30" s="562"/>
      <c r="BZ30" s="562"/>
      <c r="CA30" s="562"/>
      <c r="CB30" s="562"/>
      <c r="CC30" s="563"/>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605" t="s">
        <v>191</v>
      </c>
      <c r="D32" s="605"/>
      <c r="E32" s="605"/>
      <c r="F32" s="605"/>
      <c r="G32" s="605"/>
      <c r="H32" s="605"/>
      <c r="I32" s="605"/>
      <c r="J32" s="605"/>
      <c r="K32" s="605"/>
      <c r="L32" s="605"/>
      <c r="M32" s="605"/>
      <c r="N32" s="605"/>
      <c r="O32" s="605"/>
      <c r="P32" s="605"/>
      <c r="Q32" s="605"/>
      <c r="R32" s="605"/>
      <c r="S32" s="605"/>
      <c r="U32" s="446" t="s">
        <v>192</v>
      </c>
      <c r="V32" s="446"/>
      <c r="W32" s="446"/>
      <c r="X32" s="446"/>
      <c r="Y32" s="446"/>
      <c r="Z32" s="446"/>
      <c r="AA32" s="446"/>
      <c r="AB32" s="446"/>
      <c r="AC32" s="446"/>
      <c r="AD32" s="446"/>
      <c r="AE32" s="446"/>
      <c r="AF32" s="446"/>
      <c r="AG32" s="446"/>
      <c r="AH32" s="446"/>
      <c r="AI32" s="446"/>
      <c r="AJ32" s="446"/>
      <c r="AK32" s="446"/>
      <c r="AM32" s="446" t="s">
        <v>193</v>
      </c>
      <c r="AN32" s="446"/>
      <c r="AO32" s="446"/>
      <c r="AP32" s="446"/>
      <c r="AQ32" s="446"/>
      <c r="AR32" s="446"/>
      <c r="AS32" s="446"/>
      <c r="AT32" s="446"/>
      <c r="AU32" s="446"/>
      <c r="AV32" s="446"/>
      <c r="AW32" s="446"/>
      <c r="AX32" s="446"/>
      <c r="AY32" s="446"/>
      <c r="AZ32" s="446"/>
      <c r="BA32" s="446"/>
      <c r="BB32" s="446"/>
      <c r="BC32" s="446"/>
      <c r="BE32" s="446" t="s">
        <v>194</v>
      </c>
      <c r="BF32" s="446"/>
      <c r="BG32" s="446"/>
      <c r="BH32" s="446"/>
      <c r="BI32" s="446"/>
      <c r="BJ32" s="446"/>
      <c r="BK32" s="446"/>
      <c r="BL32" s="446"/>
      <c r="BM32" s="446"/>
      <c r="BN32" s="446"/>
      <c r="BO32" s="446"/>
      <c r="BP32" s="446"/>
      <c r="BQ32" s="446"/>
      <c r="BR32" s="446"/>
      <c r="BS32" s="446"/>
      <c r="BT32" s="446"/>
      <c r="BU32" s="446"/>
      <c r="BW32" s="446" t="s">
        <v>195</v>
      </c>
      <c r="BX32" s="446"/>
      <c r="BY32" s="446"/>
      <c r="BZ32" s="446"/>
      <c r="CA32" s="446"/>
      <c r="CB32" s="446"/>
      <c r="CC32" s="446"/>
      <c r="CD32" s="446"/>
      <c r="CE32" s="446"/>
      <c r="CF32" s="446"/>
      <c r="CG32" s="446"/>
      <c r="CH32" s="446"/>
      <c r="CI32" s="446"/>
      <c r="CJ32" s="446"/>
      <c r="CK32" s="446"/>
      <c r="CL32" s="446"/>
      <c r="CM32" s="446"/>
      <c r="CO32" s="446" t="s">
        <v>196</v>
      </c>
      <c r="CP32" s="446"/>
      <c r="CQ32" s="446"/>
      <c r="CR32" s="446"/>
      <c r="CS32" s="446"/>
      <c r="CT32" s="446"/>
      <c r="CU32" s="446"/>
      <c r="CV32" s="446"/>
      <c r="CW32" s="446"/>
      <c r="CX32" s="446"/>
      <c r="CY32" s="446"/>
      <c r="CZ32" s="446"/>
      <c r="DA32" s="446"/>
      <c r="DB32" s="446"/>
      <c r="DC32" s="446"/>
      <c r="DD32" s="446"/>
      <c r="DE32" s="446"/>
      <c r="DI32" s="197"/>
    </row>
    <row r="33" spans="1:113" ht="13.5" customHeight="1" x14ac:dyDescent="0.15">
      <c r="A33" s="174"/>
      <c r="B33" s="198"/>
      <c r="C33" s="466" t="s">
        <v>197</v>
      </c>
      <c r="D33" s="466"/>
      <c r="E33" s="431" t="s">
        <v>198</v>
      </c>
      <c r="F33" s="431"/>
      <c r="G33" s="431"/>
      <c r="H33" s="431"/>
      <c r="I33" s="431"/>
      <c r="J33" s="431"/>
      <c r="K33" s="431"/>
      <c r="L33" s="431"/>
      <c r="M33" s="431"/>
      <c r="N33" s="431"/>
      <c r="O33" s="431"/>
      <c r="P33" s="431"/>
      <c r="Q33" s="431"/>
      <c r="R33" s="431"/>
      <c r="S33" s="431"/>
      <c r="T33" s="199"/>
      <c r="U33" s="466" t="s">
        <v>197</v>
      </c>
      <c r="V33" s="466"/>
      <c r="W33" s="431" t="s">
        <v>199</v>
      </c>
      <c r="X33" s="431"/>
      <c r="Y33" s="431"/>
      <c r="Z33" s="431"/>
      <c r="AA33" s="431"/>
      <c r="AB33" s="431"/>
      <c r="AC33" s="431"/>
      <c r="AD33" s="431"/>
      <c r="AE33" s="431"/>
      <c r="AF33" s="431"/>
      <c r="AG33" s="431"/>
      <c r="AH33" s="431"/>
      <c r="AI33" s="431"/>
      <c r="AJ33" s="431"/>
      <c r="AK33" s="431"/>
      <c r="AL33" s="199"/>
      <c r="AM33" s="466" t="s">
        <v>197</v>
      </c>
      <c r="AN33" s="466"/>
      <c r="AO33" s="431" t="s">
        <v>199</v>
      </c>
      <c r="AP33" s="431"/>
      <c r="AQ33" s="431"/>
      <c r="AR33" s="431"/>
      <c r="AS33" s="431"/>
      <c r="AT33" s="431"/>
      <c r="AU33" s="431"/>
      <c r="AV33" s="431"/>
      <c r="AW33" s="431"/>
      <c r="AX33" s="431"/>
      <c r="AY33" s="431"/>
      <c r="AZ33" s="431"/>
      <c r="BA33" s="431"/>
      <c r="BB33" s="431"/>
      <c r="BC33" s="431"/>
      <c r="BD33" s="200"/>
      <c r="BE33" s="431" t="s">
        <v>200</v>
      </c>
      <c r="BF33" s="431"/>
      <c r="BG33" s="431" t="s">
        <v>201</v>
      </c>
      <c r="BH33" s="431"/>
      <c r="BI33" s="431"/>
      <c r="BJ33" s="431"/>
      <c r="BK33" s="431"/>
      <c r="BL33" s="431"/>
      <c r="BM33" s="431"/>
      <c r="BN33" s="431"/>
      <c r="BO33" s="431"/>
      <c r="BP33" s="431"/>
      <c r="BQ33" s="431"/>
      <c r="BR33" s="431"/>
      <c r="BS33" s="431"/>
      <c r="BT33" s="431"/>
      <c r="BU33" s="431"/>
      <c r="BV33" s="200"/>
      <c r="BW33" s="466" t="s">
        <v>200</v>
      </c>
      <c r="BX33" s="466"/>
      <c r="BY33" s="431" t="s">
        <v>202</v>
      </c>
      <c r="BZ33" s="431"/>
      <c r="CA33" s="431"/>
      <c r="CB33" s="431"/>
      <c r="CC33" s="431"/>
      <c r="CD33" s="431"/>
      <c r="CE33" s="431"/>
      <c r="CF33" s="431"/>
      <c r="CG33" s="431"/>
      <c r="CH33" s="431"/>
      <c r="CI33" s="431"/>
      <c r="CJ33" s="431"/>
      <c r="CK33" s="431"/>
      <c r="CL33" s="431"/>
      <c r="CM33" s="431"/>
      <c r="CN33" s="199"/>
      <c r="CO33" s="466" t="s">
        <v>197</v>
      </c>
      <c r="CP33" s="466"/>
      <c r="CQ33" s="431" t="s">
        <v>203</v>
      </c>
      <c r="CR33" s="431"/>
      <c r="CS33" s="431"/>
      <c r="CT33" s="431"/>
      <c r="CU33" s="431"/>
      <c r="CV33" s="431"/>
      <c r="CW33" s="431"/>
      <c r="CX33" s="431"/>
      <c r="CY33" s="431"/>
      <c r="CZ33" s="431"/>
      <c r="DA33" s="431"/>
      <c r="DB33" s="431"/>
      <c r="DC33" s="431"/>
      <c r="DD33" s="431"/>
      <c r="DE33" s="431"/>
      <c r="DF33" s="199"/>
      <c r="DG33" s="631" t="s">
        <v>204</v>
      </c>
      <c r="DH33" s="631"/>
      <c r="DI33" s="201"/>
    </row>
    <row r="34" spans="1:113" ht="32.25" customHeight="1" x14ac:dyDescent="0.15">
      <c r="A34" s="174"/>
      <c r="B34" s="198"/>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74"/>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74"/>
      <c r="AM34" s="632">
        <f>IF(AO34="","",MAX(C34:D43,U34:V43)+1)</f>
        <v>10</v>
      </c>
      <c r="AN34" s="632"/>
      <c r="AO34" s="633" t="str">
        <f>IF('各会計、関係団体の財政状況及び健全化判断比率'!B34="","",'各会計、関係団体の財政状況及び健全化判断比率'!B34)</f>
        <v>釧路市病院事業会計</v>
      </c>
      <c r="AP34" s="633"/>
      <c r="AQ34" s="633"/>
      <c r="AR34" s="633"/>
      <c r="AS34" s="633"/>
      <c r="AT34" s="633"/>
      <c r="AU34" s="633"/>
      <c r="AV34" s="633"/>
      <c r="AW34" s="633"/>
      <c r="AX34" s="633"/>
      <c r="AY34" s="633"/>
      <c r="AZ34" s="633"/>
      <c r="BA34" s="633"/>
      <c r="BB34" s="633"/>
      <c r="BC34" s="633"/>
      <c r="BD34" s="174"/>
      <c r="BE34" s="632" t="str">
        <f>IF(BG34="","",MAX(C34:D43,U34:V43,AM34:AN43)+1)</f>
        <v/>
      </c>
      <c r="BF34" s="632"/>
      <c r="BG34" s="633"/>
      <c r="BH34" s="633"/>
      <c r="BI34" s="633"/>
      <c r="BJ34" s="633"/>
      <c r="BK34" s="633"/>
      <c r="BL34" s="633"/>
      <c r="BM34" s="633"/>
      <c r="BN34" s="633"/>
      <c r="BO34" s="633"/>
      <c r="BP34" s="633"/>
      <c r="BQ34" s="633"/>
      <c r="BR34" s="633"/>
      <c r="BS34" s="633"/>
      <c r="BT34" s="633"/>
      <c r="BU34" s="633"/>
      <c r="BV34" s="174"/>
      <c r="BW34" s="632">
        <f>IF(BY34="","",MAX(C34:D43,U34:V43,AM34:AN43,BE34:BF43)+1)</f>
        <v>16</v>
      </c>
      <c r="BX34" s="632"/>
      <c r="BY34" s="633" t="str">
        <f>IF('各会計、関係団体の財政状況及び健全化判断比率'!B68="","",'各会計、関係団体の財政状況及び健全化判断比率'!B68)</f>
        <v>釧路広域連合</v>
      </c>
      <c r="BZ34" s="633"/>
      <c r="CA34" s="633"/>
      <c r="CB34" s="633"/>
      <c r="CC34" s="633"/>
      <c r="CD34" s="633"/>
      <c r="CE34" s="633"/>
      <c r="CF34" s="633"/>
      <c r="CG34" s="633"/>
      <c r="CH34" s="633"/>
      <c r="CI34" s="633"/>
      <c r="CJ34" s="633"/>
      <c r="CK34" s="633"/>
      <c r="CL34" s="633"/>
      <c r="CM34" s="633"/>
      <c r="CN34" s="174"/>
      <c r="CO34" s="632">
        <f>IF(CQ34="","",MAX(C34:D43,U34:V43,AM34:AN43,BE34:BF43,BW34:BX43)+1)</f>
        <v>19</v>
      </c>
      <c r="CP34" s="632"/>
      <c r="CQ34" s="633" t="str">
        <f>IF('各会計、関係団体の財政状況及び健全化判断比率'!BS7="","",'各会計、関係団体の財政状況及び健全化判断比率'!BS7)</f>
        <v>釧路熱供給公社</v>
      </c>
      <c r="CR34" s="633"/>
      <c r="CS34" s="633"/>
      <c r="CT34" s="633"/>
      <c r="CU34" s="633"/>
      <c r="CV34" s="633"/>
      <c r="CW34" s="633"/>
      <c r="CX34" s="633"/>
      <c r="CY34" s="633"/>
      <c r="CZ34" s="633"/>
      <c r="DA34" s="633"/>
      <c r="DB34" s="633"/>
      <c r="DC34" s="633"/>
      <c r="DD34" s="633"/>
      <c r="DE34" s="633"/>
      <c r="DG34" s="634" t="str">
        <f>IF('各会計、関係団体の財政状況及び健全化判断比率'!BR7="","",'各会計、関係団体の財政状況及び健全化判断比率'!BR7)</f>
        <v/>
      </c>
      <c r="DH34" s="634"/>
      <c r="DI34" s="201"/>
    </row>
    <row r="35" spans="1:113" ht="32.25" customHeight="1" x14ac:dyDescent="0.15">
      <c r="A35" s="174"/>
      <c r="B35" s="198"/>
      <c r="C35" s="632">
        <f>IF(E35="","",C34+1)</f>
        <v>2</v>
      </c>
      <c r="D35" s="632"/>
      <c r="E35" s="633" t="str">
        <f>IF('各会計、関係団体の財政状況及び健全化判断比率'!B8="","",'各会計、関係団体の財政状況及び健全化判断比率'!B8)</f>
        <v>魚揚場事業特別会計</v>
      </c>
      <c r="F35" s="633"/>
      <c r="G35" s="633"/>
      <c r="H35" s="633"/>
      <c r="I35" s="633"/>
      <c r="J35" s="633"/>
      <c r="K35" s="633"/>
      <c r="L35" s="633"/>
      <c r="M35" s="633"/>
      <c r="N35" s="633"/>
      <c r="O35" s="633"/>
      <c r="P35" s="633"/>
      <c r="Q35" s="633"/>
      <c r="R35" s="633"/>
      <c r="S35" s="633"/>
      <c r="T35" s="174"/>
      <c r="U35" s="632">
        <f>IF(W35="","",U34+1)</f>
        <v>5</v>
      </c>
      <c r="V35" s="632"/>
      <c r="W35" s="633" t="str">
        <f>IF('各会計、関係団体の財政状況及び健全化判断比率'!B29="","",'各会計、関係団体の財政状況及び健全化判断比率'!B29)</f>
        <v>国民健康保険阿寒診療所事業特別会計</v>
      </c>
      <c r="X35" s="633"/>
      <c r="Y35" s="633"/>
      <c r="Z35" s="633"/>
      <c r="AA35" s="633"/>
      <c r="AB35" s="633"/>
      <c r="AC35" s="633"/>
      <c r="AD35" s="633"/>
      <c r="AE35" s="633"/>
      <c r="AF35" s="633"/>
      <c r="AG35" s="633"/>
      <c r="AH35" s="633"/>
      <c r="AI35" s="633"/>
      <c r="AJ35" s="633"/>
      <c r="AK35" s="633"/>
      <c r="AL35" s="174"/>
      <c r="AM35" s="632">
        <f t="shared" ref="AM35:AM43" si="0">IF(AO35="","",AM34+1)</f>
        <v>11</v>
      </c>
      <c r="AN35" s="632"/>
      <c r="AO35" s="633" t="str">
        <f>IF('各会計、関係団体の財政状況及び健全化判断比率'!B35="","",'各会計、関係団体の財政状況及び健全化判断比率'!B35)</f>
        <v>釧路市水道事業会計</v>
      </c>
      <c r="AP35" s="633"/>
      <c r="AQ35" s="633"/>
      <c r="AR35" s="633"/>
      <c r="AS35" s="633"/>
      <c r="AT35" s="633"/>
      <c r="AU35" s="633"/>
      <c r="AV35" s="633"/>
      <c r="AW35" s="633"/>
      <c r="AX35" s="633"/>
      <c r="AY35" s="633"/>
      <c r="AZ35" s="633"/>
      <c r="BA35" s="633"/>
      <c r="BB35" s="633"/>
      <c r="BC35" s="633"/>
      <c r="BD35" s="174"/>
      <c r="BE35" s="632" t="str">
        <f t="shared" ref="BE35:BE43" si="1">IF(BG35="","",BE34+1)</f>
        <v/>
      </c>
      <c r="BF35" s="632"/>
      <c r="BG35" s="633"/>
      <c r="BH35" s="633"/>
      <c r="BI35" s="633"/>
      <c r="BJ35" s="633"/>
      <c r="BK35" s="633"/>
      <c r="BL35" s="633"/>
      <c r="BM35" s="633"/>
      <c r="BN35" s="633"/>
      <c r="BO35" s="633"/>
      <c r="BP35" s="633"/>
      <c r="BQ35" s="633"/>
      <c r="BR35" s="633"/>
      <c r="BS35" s="633"/>
      <c r="BT35" s="633"/>
      <c r="BU35" s="633"/>
      <c r="BV35" s="174"/>
      <c r="BW35" s="632">
        <f t="shared" ref="BW35:BW43" si="2">IF(BY35="","",BW34+1)</f>
        <v>17</v>
      </c>
      <c r="BX35" s="632"/>
      <c r="BY35" s="633" t="str">
        <f>IF('各会計、関係団体の財政状況及び健全化判断比率'!B69="","",'各会計、関係団体の財政状況及び健全化判断比率'!B69)</f>
        <v>釧路公立大学事務組合</v>
      </c>
      <c r="BZ35" s="633"/>
      <c r="CA35" s="633"/>
      <c r="CB35" s="633"/>
      <c r="CC35" s="633"/>
      <c r="CD35" s="633"/>
      <c r="CE35" s="633"/>
      <c r="CF35" s="633"/>
      <c r="CG35" s="633"/>
      <c r="CH35" s="633"/>
      <c r="CI35" s="633"/>
      <c r="CJ35" s="633"/>
      <c r="CK35" s="633"/>
      <c r="CL35" s="633"/>
      <c r="CM35" s="633"/>
      <c r="CN35" s="174"/>
      <c r="CO35" s="632">
        <f t="shared" ref="CO35:CO43" si="3">IF(CQ35="","",CO34+1)</f>
        <v>20</v>
      </c>
      <c r="CP35" s="632"/>
      <c r="CQ35" s="633" t="str">
        <f>IF('各会計、関係団体の財政状況及び健全化判断比率'!BS8="","",'各会計、関係団体の財政状況及び健全化判断比率'!BS8)</f>
        <v>釧路西港開発埠頭</v>
      </c>
      <c r="CR35" s="633"/>
      <c r="CS35" s="633"/>
      <c r="CT35" s="633"/>
      <c r="CU35" s="633"/>
      <c r="CV35" s="633"/>
      <c r="CW35" s="633"/>
      <c r="CX35" s="633"/>
      <c r="CY35" s="633"/>
      <c r="CZ35" s="633"/>
      <c r="DA35" s="633"/>
      <c r="DB35" s="633"/>
      <c r="DC35" s="633"/>
      <c r="DD35" s="633"/>
      <c r="DE35" s="633"/>
      <c r="DG35" s="634" t="str">
        <f>IF('各会計、関係団体の財政状況及び健全化判断比率'!BR8="","",'各会計、関係団体の財政状況及び健全化判断比率'!BR8)</f>
        <v/>
      </c>
      <c r="DH35" s="634"/>
      <c r="DI35" s="201"/>
    </row>
    <row r="36" spans="1:113" ht="32.25" customHeight="1" x14ac:dyDescent="0.15">
      <c r="A36" s="174"/>
      <c r="B36" s="198"/>
      <c r="C36" s="632">
        <f>IF(E36="","",C35+1)</f>
        <v>3</v>
      </c>
      <c r="D36" s="632"/>
      <c r="E36" s="633" t="str">
        <f>IF('各会計、関係団体の財政状況及び健全化判断比率'!B9="","",'各会計、関係団体の財政状況及び健全化判断比率'!B9)</f>
        <v>動物園事業特別会計</v>
      </c>
      <c r="F36" s="633"/>
      <c r="G36" s="633"/>
      <c r="H36" s="633"/>
      <c r="I36" s="633"/>
      <c r="J36" s="633"/>
      <c r="K36" s="633"/>
      <c r="L36" s="633"/>
      <c r="M36" s="633"/>
      <c r="N36" s="633"/>
      <c r="O36" s="633"/>
      <c r="P36" s="633"/>
      <c r="Q36" s="633"/>
      <c r="R36" s="633"/>
      <c r="S36" s="633"/>
      <c r="T36" s="174"/>
      <c r="U36" s="632">
        <f t="shared" ref="U36:U43" si="4">IF(W36="","",U35+1)</f>
        <v>6</v>
      </c>
      <c r="V36" s="632"/>
      <c r="W36" s="633" t="str">
        <f>IF('各会計、関係団体の財政状況及び健全化判断比率'!B30="","",'各会計、関係団体の財政状況及び健全化判断比率'!B30)</f>
        <v>国民健康保険音別診療所事業特別会計</v>
      </c>
      <c r="X36" s="633"/>
      <c r="Y36" s="633"/>
      <c r="Z36" s="633"/>
      <c r="AA36" s="633"/>
      <c r="AB36" s="633"/>
      <c r="AC36" s="633"/>
      <c r="AD36" s="633"/>
      <c r="AE36" s="633"/>
      <c r="AF36" s="633"/>
      <c r="AG36" s="633"/>
      <c r="AH36" s="633"/>
      <c r="AI36" s="633"/>
      <c r="AJ36" s="633"/>
      <c r="AK36" s="633"/>
      <c r="AL36" s="174"/>
      <c r="AM36" s="632">
        <f t="shared" si="0"/>
        <v>12</v>
      </c>
      <c r="AN36" s="632"/>
      <c r="AO36" s="633" t="str">
        <f>IF('各会計、関係団体の財政状況及び健全化判断比率'!B36="","",'各会計、関係団体の財政状況及び健全化判断比率'!B36)</f>
        <v>釧路市工業用水道事業会計</v>
      </c>
      <c r="AP36" s="633"/>
      <c r="AQ36" s="633"/>
      <c r="AR36" s="633"/>
      <c r="AS36" s="633"/>
      <c r="AT36" s="633"/>
      <c r="AU36" s="633"/>
      <c r="AV36" s="633"/>
      <c r="AW36" s="633"/>
      <c r="AX36" s="633"/>
      <c r="AY36" s="633"/>
      <c r="AZ36" s="633"/>
      <c r="BA36" s="633"/>
      <c r="BB36" s="633"/>
      <c r="BC36" s="633"/>
      <c r="BD36" s="174"/>
      <c r="BE36" s="632" t="str">
        <f t="shared" si="1"/>
        <v/>
      </c>
      <c r="BF36" s="632"/>
      <c r="BG36" s="633"/>
      <c r="BH36" s="633"/>
      <c r="BI36" s="633"/>
      <c r="BJ36" s="633"/>
      <c r="BK36" s="633"/>
      <c r="BL36" s="633"/>
      <c r="BM36" s="633"/>
      <c r="BN36" s="633"/>
      <c r="BO36" s="633"/>
      <c r="BP36" s="633"/>
      <c r="BQ36" s="633"/>
      <c r="BR36" s="633"/>
      <c r="BS36" s="633"/>
      <c r="BT36" s="633"/>
      <c r="BU36" s="633"/>
      <c r="BV36" s="174"/>
      <c r="BW36" s="632">
        <f t="shared" si="2"/>
        <v>18</v>
      </c>
      <c r="BX36" s="632"/>
      <c r="BY36" s="633" t="str">
        <f>IF('各会計、関係団体の財政状況及び健全化判断比率'!B70="","",'各会計、関係団体の財政状況及び健全化判断比率'!B70)</f>
        <v>釧路白糠工業用水道企業団</v>
      </c>
      <c r="BZ36" s="633"/>
      <c r="CA36" s="633"/>
      <c r="CB36" s="633"/>
      <c r="CC36" s="633"/>
      <c r="CD36" s="633"/>
      <c r="CE36" s="633"/>
      <c r="CF36" s="633"/>
      <c r="CG36" s="633"/>
      <c r="CH36" s="633"/>
      <c r="CI36" s="633"/>
      <c r="CJ36" s="633"/>
      <c r="CK36" s="633"/>
      <c r="CL36" s="633"/>
      <c r="CM36" s="633"/>
      <c r="CN36" s="174"/>
      <c r="CO36" s="632">
        <f t="shared" si="3"/>
        <v>21</v>
      </c>
      <c r="CP36" s="632"/>
      <c r="CQ36" s="633" t="str">
        <f>IF('各会計、関係団体の財政状況及び健全化判断比率'!BS9="","",'各会計、関係団体の財政状況及び健全化判断比率'!BS9)</f>
        <v>釧路根室圏産業技術振興センター</v>
      </c>
      <c r="CR36" s="633"/>
      <c r="CS36" s="633"/>
      <c r="CT36" s="633"/>
      <c r="CU36" s="633"/>
      <c r="CV36" s="633"/>
      <c r="CW36" s="633"/>
      <c r="CX36" s="633"/>
      <c r="CY36" s="633"/>
      <c r="CZ36" s="633"/>
      <c r="DA36" s="633"/>
      <c r="DB36" s="633"/>
      <c r="DC36" s="633"/>
      <c r="DD36" s="633"/>
      <c r="DE36" s="633"/>
      <c r="DG36" s="634" t="str">
        <f>IF('各会計、関係団体の財政状況及び健全化判断比率'!BR9="","",'各会計、関係団体の財政状況及び健全化判断比率'!BR9)</f>
        <v/>
      </c>
      <c r="DH36" s="634"/>
      <c r="DI36" s="201"/>
    </row>
    <row r="37" spans="1:113" ht="32.25" customHeight="1" x14ac:dyDescent="0.15">
      <c r="A37" s="174"/>
      <c r="B37" s="198"/>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74"/>
      <c r="U37" s="632">
        <f t="shared" si="4"/>
        <v>7</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74"/>
      <c r="AM37" s="632">
        <f t="shared" si="0"/>
        <v>13</v>
      </c>
      <c r="AN37" s="632"/>
      <c r="AO37" s="633" t="str">
        <f>IF('各会計、関係団体の財政状況及び健全化判断比率'!B37="","",'各会計、関係団体の財政状況及び健全化判断比率'!B37)</f>
        <v>釧路市下水道事業会計</v>
      </c>
      <c r="AP37" s="633"/>
      <c r="AQ37" s="633"/>
      <c r="AR37" s="633"/>
      <c r="AS37" s="633"/>
      <c r="AT37" s="633"/>
      <c r="AU37" s="633"/>
      <c r="AV37" s="633"/>
      <c r="AW37" s="633"/>
      <c r="AX37" s="633"/>
      <c r="AY37" s="633"/>
      <c r="AZ37" s="633"/>
      <c r="BA37" s="633"/>
      <c r="BB37" s="633"/>
      <c r="BC37" s="633"/>
      <c r="BD37" s="174"/>
      <c r="BE37" s="632" t="str">
        <f t="shared" si="1"/>
        <v/>
      </c>
      <c r="BF37" s="632"/>
      <c r="BG37" s="633"/>
      <c r="BH37" s="633"/>
      <c r="BI37" s="633"/>
      <c r="BJ37" s="633"/>
      <c r="BK37" s="633"/>
      <c r="BL37" s="633"/>
      <c r="BM37" s="633"/>
      <c r="BN37" s="633"/>
      <c r="BO37" s="633"/>
      <c r="BP37" s="633"/>
      <c r="BQ37" s="633"/>
      <c r="BR37" s="633"/>
      <c r="BS37" s="633"/>
      <c r="BT37" s="633"/>
      <c r="BU37" s="633"/>
      <c r="BV37" s="174"/>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74"/>
      <c r="CO37" s="632">
        <f t="shared" si="3"/>
        <v>22</v>
      </c>
      <c r="CP37" s="632"/>
      <c r="CQ37" s="633" t="str">
        <f>IF('各会計、関係団体の財政状況及び健全化判断比率'!BS10="","",'各会計、関係団体の財政状況及び健全化判断比率'!BS10)</f>
        <v>釧路河畔開発公社</v>
      </c>
      <c r="CR37" s="633"/>
      <c r="CS37" s="633"/>
      <c r="CT37" s="633"/>
      <c r="CU37" s="633"/>
      <c r="CV37" s="633"/>
      <c r="CW37" s="633"/>
      <c r="CX37" s="633"/>
      <c r="CY37" s="633"/>
      <c r="CZ37" s="633"/>
      <c r="DA37" s="633"/>
      <c r="DB37" s="633"/>
      <c r="DC37" s="633"/>
      <c r="DD37" s="633"/>
      <c r="DE37" s="633"/>
      <c r="DG37" s="634" t="str">
        <f>IF('各会計、関係団体の財政状況及び健全化判断比率'!BR10="","",'各会計、関係団体の財政状況及び健全化判断比率'!BR10)</f>
        <v/>
      </c>
      <c r="DH37" s="634"/>
      <c r="DI37" s="201"/>
    </row>
    <row r="38" spans="1:113" ht="32.25" customHeight="1" x14ac:dyDescent="0.15">
      <c r="A38" s="174"/>
      <c r="B38" s="198"/>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74"/>
      <c r="U38" s="632">
        <f t="shared" si="4"/>
        <v>8</v>
      </c>
      <c r="V38" s="632"/>
      <c r="W38" s="633" t="str">
        <f>IF('各会計、関係団体の財政状況及び健全化判断比率'!B32="","",'各会計、関係団体の財政状況及び健全化判断比率'!B32)</f>
        <v>介護保険特別会計</v>
      </c>
      <c r="X38" s="633"/>
      <c r="Y38" s="633"/>
      <c r="Z38" s="633"/>
      <c r="AA38" s="633"/>
      <c r="AB38" s="633"/>
      <c r="AC38" s="633"/>
      <c r="AD38" s="633"/>
      <c r="AE38" s="633"/>
      <c r="AF38" s="633"/>
      <c r="AG38" s="633"/>
      <c r="AH38" s="633"/>
      <c r="AI38" s="633"/>
      <c r="AJ38" s="633"/>
      <c r="AK38" s="633"/>
      <c r="AL38" s="174"/>
      <c r="AM38" s="632">
        <f t="shared" si="0"/>
        <v>14</v>
      </c>
      <c r="AN38" s="632"/>
      <c r="AO38" s="633" t="str">
        <f>IF('各会計、関係団体の財政状況及び健全化判断比率'!B38="","",'各会計、関係団体の財政状況及び健全化判断比率'!B38)</f>
        <v>釧路市公設地方卸売市場事業会計</v>
      </c>
      <c r="AP38" s="633"/>
      <c r="AQ38" s="633"/>
      <c r="AR38" s="633"/>
      <c r="AS38" s="633"/>
      <c r="AT38" s="633"/>
      <c r="AU38" s="633"/>
      <c r="AV38" s="633"/>
      <c r="AW38" s="633"/>
      <c r="AX38" s="633"/>
      <c r="AY38" s="633"/>
      <c r="AZ38" s="633"/>
      <c r="BA38" s="633"/>
      <c r="BB38" s="633"/>
      <c r="BC38" s="633"/>
      <c r="BD38" s="174"/>
      <c r="BE38" s="632" t="str">
        <f t="shared" si="1"/>
        <v/>
      </c>
      <c r="BF38" s="632"/>
      <c r="BG38" s="633"/>
      <c r="BH38" s="633"/>
      <c r="BI38" s="633"/>
      <c r="BJ38" s="633"/>
      <c r="BK38" s="633"/>
      <c r="BL38" s="633"/>
      <c r="BM38" s="633"/>
      <c r="BN38" s="633"/>
      <c r="BO38" s="633"/>
      <c r="BP38" s="633"/>
      <c r="BQ38" s="633"/>
      <c r="BR38" s="633"/>
      <c r="BS38" s="633"/>
      <c r="BT38" s="633"/>
      <c r="BU38" s="633"/>
      <c r="BV38" s="174"/>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74"/>
      <c r="CO38" s="632">
        <f t="shared" si="3"/>
        <v>23</v>
      </c>
      <c r="CP38" s="632"/>
      <c r="CQ38" s="633" t="str">
        <f>IF('各会計、関係団体の財政状況及び健全化判断比率'!BS11="","",'各会計、関係団体の財政状況及び健全化判断比率'!BS11)</f>
        <v>阿寒町観光振興公社</v>
      </c>
      <c r="CR38" s="633"/>
      <c r="CS38" s="633"/>
      <c r="CT38" s="633"/>
      <c r="CU38" s="633"/>
      <c r="CV38" s="633"/>
      <c r="CW38" s="633"/>
      <c r="CX38" s="633"/>
      <c r="CY38" s="633"/>
      <c r="CZ38" s="633"/>
      <c r="DA38" s="633"/>
      <c r="DB38" s="633"/>
      <c r="DC38" s="633"/>
      <c r="DD38" s="633"/>
      <c r="DE38" s="633"/>
      <c r="DG38" s="634" t="str">
        <f>IF('各会計、関係団体の財政状況及び健全化判断比率'!BR11="","",'各会計、関係団体の財政状況及び健全化判断比率'!BR11)</f>
        <v/>
      </c>
      <c r="DH38" s="634"/>
      <c r="DI38" s="201"/>
    </row>
    <row r="39" spans="1:113" ht="32.25" customHeight="1" x14ac:dyDescent="0.15">
      <c r="A39" s="174"/>
      <c r="B39" s="198"/>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74"/>
      <c r="U39" s="632">
        <f t="shared" si="4"/>
        <v>9</v>
      </c>
      <c r="V39" s="632"/>
      <c r="W39" s="633" t="str">
        <f>IF('各会計、関係団体の財政状況及び健全化判断比率'!B33="","",'各会計、関係団体の財政状況及び健全化判断比率'!B33)</f>
        <v>駐車場事業特別会計</v>
      </c>
      <c r="X39" s="633"/>
      <c r="Y39" s="633"/>
      <c r="Z39" s="633"/>
      <c r="AA39" s="633"/>
      <c r="AB39" s="633"/>
      <c r="AC39" s="633"/>
      <c r="AD39" s="633"/>
      <c r="AE39" s="633"/>
      <c r="AF39" s="633"/>
      <c r="AG39" s="633"/>
      <c r="AH39" s="633"/>
      <c r="AI39" s="633"/>
      <c r="AJ39" s="633"/>
      <c r="AK39" s="633"/>
      <c r="AL39" s="174"/>
      <c r="AM39" s="632">
        <f t="shared" si="0"/>
        <v>15</v>
      </c>
      <c r="AN39" s="632"/>
      <c r="AO39" s="633" t="str">
        <f>IF('各会計、関係団体の財政状況及び健全化判断比率'!B39="","",'各会計、関係団体の財政状況及び健全化判断比率'!B39)</f>
        <v>釧路市港湾整備事業会計</v>
      </c>
      <c r="AP39" s="633"/>
      <c r="AQ39" s="633"/>
      <c r="AR39" s="633"/>
      <c r="AS39" s="633"/>
      <c r="AT39" s="633"/>
      <c r="AU39" s="633"/>
      <c r="AV39" s="633"/>
      <c r="AW39" s="633"/>
      <c r="AX39" s="633"/>
      <c r="AY39" s="633"/>
      <c r="AZ39" s="633"/>
      <c r="BA39" s="633"/>
      <c r="BB39" s="633"/>
      <c r="BC39" s="633"/>
      <c r="BD39" s="174"/>
      <c r="BE39" s="632" t="str">
        <f t="shared" si="1"/>
        <v/>
      </c>
      <c r="BF39" s="632"/>
      <c r="BG39" s="633"/>
      <c r="BH39" s="633"/>
      <c r="BI39" s="633"/>
      <c r="BJ39" s="633"/>
      <c r="BK39" s="633"/>
      <c r="BL39" s="633"/>
      <c r="BM39" s="633"/>
      <c r="BN39" s="633"/>
      <c r="BO39" s="633"/>
      <c r="BP39" s="633"/>
      <c r="BQ39" s="633"/>
      <c r="BR39" s="633"/>
      <c r="BS39" s="633"/>
      <c r="BT39" s="633"/>
      <c r="BU39" s="633"/>
      <c r="BV39" s="174"/>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74"/>
      <c r="CO39" s="632">
        <f t="shared" si="3"/>
        <v>24</v>
      </c>
      <c r="CP39" s="632"/>
      <c r="CQ39" s="633" t="str">
        <f>IF('各会計、関係団体の財政状況及び健全化判断比率'!BS12="","",'各会計、関係団体の財政状況及び健全化判断比率'!BS12)</f>
        <v>釧路広域振興公社</v>
      </c>
      <c r="CR39" s="633"/>
      <c r="CS39" s="633"/>
      <c r="CT39" s="633"/>
      <c r="CU39" s="633"/>
      <c r="CV39" s="633"/>
      <c r="CW39" s="633"/>
      <c r="CX39" s="633"/>
      <c r="CY39" s="633"/>
      <c r="CZ39" s="633"/>
      <c r="DA39" s="633"/>
      <c r="DB39" s="633"/>
      <c r="DC39" s="633"/>
      <c r="DD39" s="633"/>
      <c r="DE39" s="633"/>
      <c r="DG39" s="634" t="str">
        <f>IF('各会計、関係団体の財政状況及び健全化判断比率'!BR12="","",'各会計、関係団体の財政状況及び健全化判断比率'!BR12)</f>
        <v/>
      </c>
      <c r="DH39" s="634"/>
      <c r="DI39" s="201"/>
    </row>
    <row r="40" spans="1:113" ht="32.25" customHeight="1" x14ac:dyDescent="0.15">
      <c r="A40" s="174"/>
      <c r="B40" s="198"/>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74"/>
      <c r="U40" s="632" t="str">
        <f t="shared" si="4"/>
        <v/>
      </c>
      <c r="V40" s="632"/>
      <c r="W40" s="633"/>
      <c r="X40" s="633"/>
      <c r="Y40" s="633"/>
      <c r="Z40" s="633"/>
      <c r="AA40" s="633"/>
      <c r="AB40" s="633"/>
      <c r="AC40" s="633"/>
      <c r="AD40" s="633"/>
      <c r="AE40" s="633"/>
      <c r="AF40" s="633"/>
      <c r="AG40" s="633"/>
      <c r="AH40" s="633"/>
      <c r="AI40" s="633"/>
      <c r="AJ40" s="633"/>
      <c r="AK40" s="633"/>
      <c r="AL40" s="174"/>
      <c r="AM40" s="632" t="str">
        <f t="shared" si="0"/>
        <v/>
      </c>
      <c r="AN40" s="632"/>
      <c r="AO40" s="633"/>
      <c r="AP40" s="633"/>
      <c r="AQ40" s="633"/>
      <c r="AR40" s="633"/>
      <c r="AS40" s="633"/>
      <c r="AT40" s="633"/>
      <c r="AU40" s="633"/>
      <c r="AV40" s="633"/>
      <c r="AW40" s="633"/>
      <c r="AX40" s="633"/>
      <c r="AY40" s="633"/>
      <c r="AZ40" s="633"/>
      <c r="BA40" s="633"/>
      <c r="BB40" s="633"/>
      <c r="BC40" s="633"/>
      <c r="BD40" s="174"/>
      <c r="BE40" s="632" t="str">
        <f t="shared" si="1"/>
        <v/>
      </c>
      <c r="BF40" s="632"/>
      <c r="BG40" s="633"/>
      <c r="BH40" s="633"/>
      <c r="BI40" s="633"/>
      <c r="BJ40" s="633"/>
      <c r="BK40" s="633"/>
      <c r="BL40" s="633"/>
      <c r="BM40" s="633"/>
      <c r="BN40" s="633"/>
      <c r="BO40" s="633"/>
      <c r="BP40" s="633"/>
      <c r="BQ40" s="633"/>
      <c r="BR40" s="633"/>
      <c r="BS40" s="633"/>
      <c r="BT40" s="633"/>
      <c r="BU40" s="633"/>
      <c r="BV40" s="174"/>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74"/>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G40" s="634" t="str">
        <f>IF('各会計、関係団体の財政状況及び健全化判断比率'!BR13="","",'各会計、関係団体の財政状況及び健全化判断比率'!BR13)</f>
        <v/>
      </c>
      <c r="DH40" s="634"/>
      <c r="DI40" s="201"/>
    </row>
    <row r="41" spans="1:113" ht="32.25" customHeight="1" x14ac:dyDescent="0.15">
      <c r="A41" s="174"/>
      <c r="B41" s="198"/>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74"/>
      <c r="U41" s="632" t="str">
        <f t="shared" si="4"/>
        <v/>
      </c>
      <c r="V41" s="632"/>
      <c r="W41" s="633"/>
      <c r="X41" s="633"/>
      <c r="Y41" s="633"/>
      <c r="Z41" s="633"/>
      <c r="AA41" s="633"/>
      <c r="AB41" s="633"/>
      <c r="AC41" s="633"/>
      <c r="AD41" s="633"/>
      <c r="AE41" s="633"/>
      <c r="AF41" s="633"/>
      <c r="AG41" s="633"/>
      <c r="AH41" s="633"/>
      <c r="AI41" s="633"/>
      <c r="AJ41" s="633"/>
      <c r="AK41" s="633"/>
      <c r="AL41" s="174"/>
      <c r="AM41" s="632" t="str">
        <f t="shared" si="0"/>
        <v/>
      </c>
      <c r="AN41" s="632"/>
      <c r="AO41" s="633"/>
      <c r="AP41" s="633"/>
      <c r="AQ41" s="633"/>
      <c r="AR41" s="633"/>
      <c r="AS41" s="633"/>
      <c r="AT41" s="633"/>
      <c r="AU41" s="633"/>
      <c r="AV41" s="633"/>
      <c r="AW41" s="633"/>
      <c r="AX41" s="633"/>
      <c r="AY41" s="633"/>
      <c r="AZ41" s="633"/>
      <c r="BA41" s="633"/>
      <c r="BB41" s="633"/>
      <c r="BC41" s="633"/>
      <c r="BD41" s="174"/>
      <c r="BE41" s="632" t="str">
        <f t="shared" si="1"/>
        <v/>
      </c>
      <c r="BF41" s="632"/>
      <c r="BG41" s="633"/>
      <c r="BH41" s="633"/>
      <c r="BI41" s="633"/>
      <c r="BJ41" s="633"/>
      <c r="BK41" s="633"/>
      <c r="BL41" s="633"/>
      <c r="BM41" s="633"/>
      <c r="BN41" s="633"/>
      <c r="BO41" s="633"/>
      <c r="BP41" s="633"/>
      <c r="BQ41" s="633"/>
      <c r="BR41" s="633"/>
      <c r="BS41" s="633"/>
      <c r="BT41" s="633"/>
      <c r="BU41" s="633"/>
      <c r="BV41" s="174"/>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74"/>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G41" s="634" t="str">
        <f>IF('各会計、関係団体の財政状況及び健全化判断比率'!BR14="","",'各会計、関係団体の財政状況及び健全化判断比率'!BR14)</f>
        <v/>
      </c>
      <c r="DH41" s="634"/>
      <c r="DI41" s="201"/>
    </row>
    <row r="42" spans="1:113" ht="32.25" customHeight="1" x14ac:dyDescent="0.15">
      <c r="B42" s="198"/>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74"/>
      <c r="U42" s="632" t="str">
        <f t="shared" si="4"/>
        <v/>
      </c>
      <c r="V42" s="632"/>
      <c r="W42" s="633"/>
      <c r="X42" s="633"/>
      <c r="Y42" s="633"/>
      <c r="Z42" s="633"/>
      <c r="AA42" s="633"/>
      <c r="AB42" s="633"/>
      <c r="AC42" s="633"/>
      <c r="AD42" s="633"/>
      <c r="AE42" s="633"/>
      <c r="AF42" s="633"/>
      <c r="AG42" s="633"/>
      <c r="AH42" s="633"/>
      <c r="AI42" s="633"/>
      <c r="AJ42" s="633"/>
      <c r="AK42" s="633"/>
      <c r="AL42" s="174"/>
      <c r="AM42" s="632" t="str">
        <f t="shared" si="0"/>
        <v/>
      </c>
      <c r="AN42" s="632"/>
      <c r="AO42" s="633"/>
      <c r="AP42" s="633"/>
      <c r="AQ42" s="633"/>
      <c r="AR42" s="633"/>
      <c r="AS42" s="633"/>
      <c r="AT42" s="633"/>
      <c r="AU42" s="633"/>
      <c r="AV42" s="633"/>
      <c r="AW42" s="633"/>
      <c r="AX42" s="633"/>
      <c r="AY42" s="633"/>
      <c r="AZ42" s="633"/>
      <c r="BA42" s="633"/>
      <c r="BB42" s="633"/>
      <c r="BC42" s="633"/>
      <c r="BD42" s="174"/>
      <c r="BE42" s="632" t="str">
        <f t="shared" si="1"/>
        <v/>
      </c>
      <c r="BF42" s="632"/>
      <c r="BG42" s="633"/>
      <c r="BH42" s="633"/>
      <c r="BI42" s="633"/>
      <c r="BJ42" s="633"/>
      <c r="BK42" s="633"/>
      <c r="BL42" s="633"/>
      <c r="BM42" s="633"/>
      <c r="BN42" s="633"/>
      <c r="BO42" s="633"/>
      <c r="BP42" s="633"/>
      <c r="BQ42" s="633"/>
      <c r="BR42" s="633"/>
      <c r="BS42" s="633"/>
      <c r="BT42" s="633"/>
      <c r="BU42" s="633"/>
      <c r="BV42" s="174"/>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74"/>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G42" s="634" t="str">
        <f>IF('各会計、関係団体の財政状況及び健全化判断比率'!BR15="","",'各会計、関係団体の財政状況及び健全化判断比率'!BR15)</f>
        <v/>
      </c>
      <c r="DH42" s="634"/>
      <c r="DI42" s="201"/>
    </row>
    <row r="43" spans="1:113" ht="32.25" customHeight="1" x14ac:dyDescent="0.15">
      <c r="B43" s="198"/>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74"/>
      <c r="U43" s="632" t="str">
        <f t="shared" si="4"/>
        <v/>
      </c>
      <c r="V43" s="632"/>
      <c r="W43" s="633"/>
      <c r="X43" s="633"/>
      <c r="Y43" s="633"/>
      <c r="Z43" s="633"/>
      <c r="AA43" s="633"/>
      <c r="AB43" s="633"/>
      <c r="AC43" s="633"/>
      <c r="AD43" s="633"/>
      <c r="AE43" s="633"/>
      <c r="AF43" s="633"/>
      <c r="AG43" s="633"/>
      <c r="AH43" s="633"/>
      <c r="AI43" s="633"/>
      <c r="AJ43" s="633"/>
      <c r="AK43" s="633"/>
      <c r="AL43" s="174"/>
      <c r="AM43" s="632" t="str">
        <f t="shared" si="0"/>
        <v/>
      </c>
      <c r="AN43" s="632"/>
      <c r="AO43" s="633"/>
      <c r="AP43" s="633"/>
      <c r="AQ43" s="633"/>
      <c r="AR43" s="633"/>
      <c r="AS43" s="633"/>
      <c r="AT43" s="633"/>
      <c r="AU43" s="633"/>
      <c r="AV43" s="633"/>
      <c r="AW43" s="633"/>
      <c r="AX43" s="633"/>
      <c r="AY43" s="633"/>
      <c r="AZ43" s="633"/>
      <c r="BA43" s="633"/>
      <c r="BB43" s="633"/>
      <c r="BC43" s="633"/>
      <c r="BD43" s="174"/>
      <c r="BE43" s="632" t="str">
        <f t="shared" si="1"/>
        <v/>
      </c>
      <c r="BF43" s="632"/>
      <c r="BG43" s="633"/>
      <c r="BH43" s="633"/>
      <c r="BI43" s="633"/>
      <c r="BJ43" s="633"/>
      <c r="BK43" s="633"/>
      <c r="BL43" s="633"/>
      <c r="BM43" s="633"/>
      <c r="BN43" s="633"/>
      <c r="BO43" s="633"/>
      <c r="BP43" s="633"/>
      <c r="BQ43" s="633"/>
      <c r="BR43" s="633"/>
      <c r="BS43" s="633"/>
      <c r="BT43" s="633"/>
      <c r="BU43" s="633"/>
      <c r="BV43" s="174"/>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74"/>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G43" s="634" t="str">
        <f>IF('各会計、関係団体の財政状況及び健全化判断比率'!BR16="","",'各会計、関係団体の財政状況及び健全化判断比率'!BR16)</f>
        <v/>
      </c>
      <c r="DH43" s="634"/>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205</v>
      </c>
      <c r="E46" s="635" t="s">
        <v>206</v>
      </c>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c r="AO46" s="635"/>
      <c r="AP46" s="635"/>
      <c r="AQ46" s="635"/>
      <c r="AR46" s="635"/>
      <c r="AS46" s="635"/>
      <c r="AT46" s="635"/>
      <c r="AU46" s="635"/>
      <c r="AV46" s="635"/>
      <c r="AW46" s="635"/>
      <c r="AX46" s="635"/>
      <c r="AY46" s="635"/>
      <c r="AZ46" s="635"/>
      <c r="BA46" s="635"/>
      <c r="BB46" s="635"/>
      <c r="BC46" s="635"/>
      <c r="BD46" s="635"/>
      <c r="BE46" s="635"/>
      <c r="BF46" s="635"/>
      <c r="BG46" s="635"/>
      <c r="BH46" s="635"/>
      <c r="BI46" s="635"/>
      <c r="BJ46" s="635"/>
      <c r="BK46" s="635"/>
      <c r="BL46" s="635"/>
      <c r="BM46" s="635"/>
      <c r="BN46" s="635"/>
      <c r="BO46" s="635"/>
      <c r="BP46" s="635"/>
      <c r="BQ46" s="635"/>
      <c r="BR46" s="635"/>
      <c r="BS46" s="635"/>
      <c r="BT46" s="635"/>
      <c r="BU46" s="635"/>
      <c r="BV46" s="635"/>
      <c r="BW46" s="635"/>
      <c r="BX46" s="635"/>
      <c r="BY46" s="635"/>
      <c r="BZ46" s="635"/>
      <c r="CA46" s="635"/>
      <c r="CB46" s="635"/>
      <c r="CC46" s="635"/>
      <c r="CD46" s="635"/>
      <c r="CE46" s="635"/>
      <c r="CF46" s="635"/>
      <c r="CG46" s="635"/>
      <c r="CH46" s="635"/>
      <c r="CI46" s="635"/>
      <c r="CJ46" s="635"/>
      <c r="CK46" s="635"/>
      <c r="CL46" s="635"/>
      <c r="CM46" s="635"/>
      <c r="CN46" s="635"/>
      <c r="CO46" s="635"/>
      <c r="CP46" s="635"/>
      <c r="CQ46" s="635"/>
      <c r="CR46" s="635"/>
      <c r="CS46" s="635"/>
      <c r="CT46" s="635"/>
      <c r="CU46" s="635"/>
      <c r="CV46" s="635"/>
      <c r="CW46" s="635"/>
      <c r="CX46" s="635"/>
      <c r="CY46" s="635"/>
      <c r="CZ46" s="635"/>
      <c r="DA46" s="635"/>
      <c r="DB46" s="635"/>
      <c r="DC46" s="635"/>
      <c r="DD46" s="635"/>
      <c r="DE46" s="635"/>
      <c r="DF46" s="635"/>
      <c r="DG46" s="635"/>
      <c r="DH46" s="635"/>
      <c r="DI46" s="635"/>
    </row>
    <row r="47" spans="1:113" x14ac:dyDescent="0.15">
      <c r="E47" s="635" t="s">
        <v>207</v>
      </c>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C47" s="635"/>
      <c r="CD47" s="635"/>
      <c r="CE47" s="635"/>
      <c r="CF47" s="635"/>
      <c r="CG47" s="635"/>
      <c r="CH47" s="635"/>
      <c r="CI47" s="635"/>
      <c r="CJ47" s="635"/>
      <c r="CK47" s="635"/>
      <c r="CL47" s="635"/>
      <c r="CM47" s="635"/>
      <c r="CN47" s="635"/>
      <c r="CO47" s="635"/>
      <c r="CP47" s="635"/>
      <c r="CQ47" s="635"/>
      <c r="CR47" s="635"/>
      <c r="CS47" s="635"/>
      <c r="CT47" s="635"/>
      <c r="CU47" s="635"/>
      <c r="CV47" s="635"/>
      <c r="CW47" s="635"/>
      <c r="CX47" s="635"/>
      <c r="CY47" s="635"/>
      <c r="CZ47" s="635"/>
      <c r="DA47" s="635"/>
      <c r="DB47" s="635"/>
      <c r="DC47" s="635"/>
      <c r="DD47" s="635"/>
      <c r="DE47" s="635"/>
      <c r="DF47" s="635"/>
      <c r="DG47" s="635"/>
      <c r="DH47" s="635"/>
      <c r="DI47" s="635"/>
    </row>
    <row r="48" spans="1:113" x14ac:dyDescent="0.15">
      <c r="E48" s="635" t="s">
        <v>208</v>
      </c>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35"/>
      <c r="AL48" s="635"/>
      <c r="AM48" s="635"/>
      <c r="AN48" s="635"/>
      <c r="AO48" s="635"/>
      <c r="AP48" s="635"/>
      <c r="AQ48" s="635"/>
      <c r="AR48" s="635"/>
      <c r="AS48" s="635"/>
      <c r="AT48" s="635"/>
      <c r="AU48" s="635"/>
      <c r="AV48" s="635"/>
      <c r="AW48" s="635"/>
      <c r="AX48" s="635"/>
      <c r="AY48" s="635"/>
      <c r="AZ48" s="635"/>
      <c r="BA48" s="635"/>
      <c r="BB48" s="635"/>
      <c r="BC48" s="635"/>
      <c r="BD48" s="635"/>
      <c r="BE48" s="635"/>
      <c r="BF48" s="635"/>
      <c r="BG48" s="635"/>
      <c r="BH48" s="635"/>
      <c r="BI48" s="635"/>
      <c r="BJ48" s="635"/>
      <c r="BK48" s="635"/>
      <c r="BL48" s="635"/>
      <c r="BM48" s="635"/>
      <c r="BN48" s="635"/>
      <c r="BO48" s="635"/>
      <c r="BP48" s="635"/>
      <c r="BQ48" s="635"/>
      <c r="BR48" s="635"/>
      <c r="BS48" s="635"/>
      <c r="BT48" s="635"/>
      <c r="BU48" s="635"/>
      <c r="BV48" s="635"/>
      <c r="BW48" s="635"/>
      <c r="BX48" s="635"/>
      <c r="BY48" s="635"/>
      <c r="BZ48" s="635"/>
      <c r="CA48" s="635"/>
      <c r="CB48" s="635"/>
      <c r="CC48" s="635"/>
      <c r="CD48" s="635"/>
      <c r="CE48" s="635"/>
      <c r="CF48" s="635"/>
      <c r="CG48" s="635"/>
      <c r="CH48" s="635"/>
      <c r="CI48" s="635"/>
      <c r="CJ48" s="635"/>
      <c r="CK48" s="635"/>
      <c r="CL48" s="635"/>
      <c r="CM48" s="635"/>
      <c r="CN48" s="635"/>
      <c r="CO48" s="635"/>
      <c r="CP48" s="635"/>
      <c r="CQ48" s="635"/>
      <c r="CR48" s="635"/>
      <c r="CS48" s="635"/>
      <c r="CT48" s="635"/>
      <c r="CU48" s="635"/>
      <c r="CV48" s="635"/>
      <c r="CW48" s="635"/>
      <c r="CX48" s="635"/>
      <c r="CY48" s="635"/>
      <c r="CZ48" s="635"/>
      <c r="DA48" s="635"/>
      <c r="DB48" s="635"/>
      <c r="DC48" s="635"/>
      <c r="DD48" s="635"/>
      <c r="DE48" s="635"/>
      <c r="DF48" s="635"/>
      <c r="DG48" s="635"/>
      <c r="DH48" s="635"/>
      <c r="DI48" s="635"/>
    </row>
    <row r="49" spans="5:113" x14ac:dyDescent="0.15">
      <c r="E49" s="636" t="s">
        <v>209</v>
      </c>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636"/>
      <c r="BA49" s="636"/>
      <c r="BB49" s="636"/>
      <c r="BC49" s="636"/>
      <c r="BD49" s="636"/>
      <c r="BE49" s="636"/>
      <c r="BF49" s="636"/>
      <c r="BG49" s="636"/>
      <c r="BH49" s="636"/>
      <c r="BI49" s="636"/>
      <c r="BJ49" s="636"/>
      <c r="BK49" s="636"/>
      <c r="BL49" s="636"/>
      <c r="BM49" s="636"/>
      <c r="BN49" s="636"/>
      <c r="BO49" s="636"/>
      <c r="BP49" s="636"/>
      <c r="BQ49" s="636"/>
      <c r="BR49" s="636"/>
      <c r="BS49" s="636"/>
      <c r="BT49" s="636"/>
      <c r="BU49" s="636"/>
      <c r="BV49" s="636"/>
      <c r="BW49" s="636"/>
      <c r="BX49" s="636"/>
      <c r="BY49" s="636"/>
      <c r="BZ49" s="636"/>
      <c r="CA49" s="636"/>
      <c r="CB49" s="636"/>
      <c r="CC49" s="636"/>
      <c r="CD49" s="636"/>
      <c r="CE49" s="636"/>
      <c r="CF49" s="636"/>
      <c r="CG49" s="636"/>
      <c r="CH49" s="636"/>
      <c r="CI49" s="636"/>
      <c r="CJ49" s="636"/>
      <c r="CK49" s="636"/>
      <c r="CL49" s="636"/>
      <c r="CM49" s="636"/>
      <c r="CN49" s="636"/>
      <c r="CO49" s="636"/>
      <c r="CP49" s="636"/>
      <c r="CQ49" s="636"/>
      <c r="CR49" s="636"/>
      <c r="CS49" s="636"/>
      <c r="CT49" s="636"/>
      <c r="CU49" s="636"/>
      <c r="CV49" s="636"/>
      <c r="CW49" s="636"/>
      <c r="CX49" s="636"/>
      <c r="CY49" s="636"/>
      <c r="CZ49" s="636"/>
      <c r="DA49" s="636"/>
      <c r="DB49" s="636"/>
      <c r="DC49" s="636"/>
      <c r="DD49" s="636"/>
      <c r="DE49" s="636"/>
      <c r="DF49" s="636"/>
      <c r="DG49" s="636"/>
      <c r="DH49" s="636"/>
      <c r="DI49" s="636"/>
    </row>
    <row r="50" spans="5:113" x14ac:dyDescent="0.15">
      <c r="E50" s="635" t="s">
        <v>210</v>
      </c>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5"/>
      <c r="AY50" s="635"/>
      <c r="AZ50" s="635"/>
      <c r="BA50" s="635"/>
      <c r="BB50" s="635"/>
      <c r="BC50" s="635"/>
      <c r="BD50" s="635"/>
      <c r="BE50" s="635"/>
      <c r="BF50" s="635"/>
      <c r="BG50" s="635"/>
      <c r="BH50" s="635"/>
      <c r="BI50" s="635"/>
      <c r="BJ50" s="635"/>
      <c r="BK50" s="635"/>
      <c r="BL50" s="635"/>
      <c r="BM50" s="635"/>
      <c r="BN50" s="635"/>
      <c r="BO50" s="635"/>
      <c r="BP50" s="635"/>
      <c r="BQ50" s="635"/>
      <c r="BR50" s="635"/>
      <c r="BS50" s="635"/>
      <c r="BT50" s="635"/>
      <c r="BU50" s="635"/>
      <c r="BV50" s="635"/>
      <c r="BW50" s="635"/>
      <c r="BX50" s="635"/>
      <c r="BY50" s="635"/>
      <c r="BZ50" s="635"/>
      <c r="CA50" s="635"/>
      <c r="CB50" s="635"/>
      <c r="CC50" s="635"/>
      <c r="CD50" s="635"/>
      <c r="CE50" s="635"/>
      <c r="CF50" s="635"/>
      <c r="CG50" s="635"/>
      <c r="CH50" s="635"/>
      <c r="CI50" s="635"/>
      <c r="CJ50" s="635"/>
      <c r="CK50" s="635"/>
      <c r="CL50" s="635"/>
      <c r="CM50" s="635"/>
      <c r="CN50" s="635"/>
      <c r="CO50" s="635"/>
      <c r="CP50" s="635"/>
      <c r="CQ50" s="635"/>
      <c r="CR50" s="635"/>
      <c r="CS50" s="635"/>
      <c r="CT50" s="635"/>
      <c r="CU50" s="635"/>
      <c r="CV50" s="635"/>
      <c r="CW50" s="635"/>
      <c r="CX50" s="635"/>
      <c r="CY50" s="635"/>
      <c r="CZ50" s="635"/>
      <c r="DA50" s="635"/>
      <c r="DB50" s="635"/>
      <c r="DC50" s="635"/>
      <c r="DD50" s="635"/>
      <c r="DE50" s="635"/>
      <c r="DF50" s="635"/>
      <c r="DG50" s="635"/>
      <c r="DH50" s="635"/>
      <c r="DI50" s="635"/>
    </row>
    <row r="51" spans="5:113" x14ac:dyDescent="0.15">
      <c r="E51" s="635" t="s">
        <v>211</v>
      </c>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35"/>
      <c r="AL51" s="635"/>
      <c r="AM51" s="635"/>
      <c r="AN51" s="635"/>
      <c r="AO51" s="635"/>
      <c r="AP51" s="635"/>
      <c r="AQ51" s="635"/>
      <c r="AR51" s="635"/>
      <c r="AS51" s="635"/>
      <c r="AT51" s="635"/>
      <c r="AU51" s="635"/>
      <c r="AV51" s="635"/>
      <c r="AW51" s="635"/>
      <c r="AX51" s="635"/>
      <c r="AY51" s="635"/>
      <c r="AZ51" s="635"/>
      <c r="BA51" s="635"/>
      <c r="BB51" s="635"/>
      <c r="BC51" s="635"/>
      <c r="BD51" s="635"/>
      <c r="BE51" s="635"/>
      <c r="BF51" s="635"/>
      <c r="BG51" s="635"/>
      <c r="BH51" s="635"/>
      <c r="BI51" s="635"/>
      <c r="BJ51" s="635"/>
      <c r="BK51" s="635"/>
      <c r="BL51" s="635"/>
      <c r="BM51" s="635"/>
      <c r="BN51" s="635"/>
      <c r="BO51" s="635"/>
      <c r="BP51" s="635"/>
      <c r="BQ51" s="635"/>
      <c r="BR51" s="635"/>
      <c r="BS51" s="635"/>
      <c r="BT51" s="635"/>
      <c r="BU51" s="635"/>
      <c r="BV51" s="635"/>
      <c r="BW51" s="635"/>
      <c r="BX51" s="635"/>
      <c r="BY51" s="635"/>
      <c r="BZ51" s="635"/>
      <c r="CA51" s="635"/>
      <c r="CB51" s="635"/>
      <c r="CC51" s="635"/>
      <c r="CD51" s="635"/>
      <c r="CE51" s="635"/>
      <c r="CF51" s="635"/>
      <c r="CG51" s="635"/>
      <c r="CH51" s="635"/>
      <c r="CI51" s="635"/>
      <c r="CJ51" s="635"/>
      <c r="CK51" s="635"/>
      <c r="CL51" s="635"/>
      <c r="CM51" s="635"/>
      <c r="CN51" s="635"/>
      <c r="CO51" s="635"/>
      <c r="CP51" s="635"/>
      <c r="CQ51" s="635"/>
      <c r="CR51" s="635"/>
      <c r="CS51" s="635"/>
      <c r="CT51" s="635"/>
      <c r="CU51" s="635"/>
      <c r="CV51" s="635"/>
      <c r="CW51" s="635"/>
      <c r="CX51" s="635"/>
      <c r="CY51" s="635"/>
      <c r="CZ51" s="635"/>
      <c r="DA51" s="635"/>
      <c r="DB51" s="635"/>
      <c r="DC51" s="635"/>
      <c r="DD51" s="635"/>
      <c r="DE51" s="635"/>
      <c r="DF51" s="635"/>
      <c r="DG51" s="635"/>
      <c r="DH51" s="635"/>
      <c r="DI51" s="635"/>
    </row>
    <row r="52" spans="5:113" x14ac:dyDescent="0.15">
      <c r="E52" s="635" t="s">
        <v>212</v>
      </c>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c r="BM52" s="635"/>
      <c r="BN52" s="635"/>
      <c r="BO52" s="635"/>
      <c r="BP52" s="635"/>
      <c r="BQ52" s="635"/>
      <c r="BR52" s="635"/>
      <c r="BS52" s="635"/>
      <c r="BT52" s="635"/>
      <c r="BU52" s="635"/>
      <c r="BV52" s="635"/>
      <c r="BW52" s="635"/>
      <c r="BX52" s="635"/>
      <c r="BY52" s="635"/>
      <c r="BZ52" s="635"/>
      <c r="CA52" s="635"/>
      <c r="CB52" s="635"/>
      <c r="CC52" s="635"/>
      <c r="CD52" s="635"/>
      <c r="CE52" s="635"/>
      <c r="CF52" s="635"/>
      <c r="CG52" s="635"/>
      <c r="CH52" s="635"/>
      <c r="CI52" s="635"/>
      <c r="CJ52" s="635"/>
      <c r="CK52" s="635"/>
      <c r="CL52" s="635"/>
      <c r="CM52" s="635"/>
      <c r="CN52" s="635"/>
      <c r="CO52" s="635"/>
      <c r="CP52" s="635"/>
      <c r="CQ52" s="635"/>
      <c r="CR52" s="635"/>
      <c r="CS52" s="635"/>
      <c r="CT52" s="635"/>
      <c r="CU52" s="635"/>
      <c r="CV52" s="635"/>
      <c r="CW52" s="635"/>
      <c r="CX52" s="635"/>
      <c r="CY52" s="635"/>
      <c r="CZ52" s="635"/>
      <c r="DA52" s="635"/>
      <c r="DB52" s="635"/>
      <c r="DC52" s="635"/>
      <c r="DD52" s="635"/>
      <c r="DE52" s="635"/>
      <c r="DF52" s="635"/>
      <c r="DG52" s="635"/>
      <c r="DH52" s="635"/>
      <c r="DI52" s="635"/>
    </row>
    <row r="53" spans="5:113" x14ac:dyDescent="0.15">
      <c r="E53" s="361" t="s">
        <v>600</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88" t="s">
        <v>567</v>
      </c>
      <c r="D34" s="1188"/>
      <c r="E34" s="1189"/>
      <c r="F34" s="32">
        <v>4.1900000000000004</v>
      </c>
      <c r="G34" s="33">
        <v>4.0999999999999996</v>
      </c>
      <c r="H34" s="33">
        <v>4.79</v>
      </c>
      <c r="I34" s="33">
        <v>9.5</v>
      </c>
      <c r="J34" s="34">
        <v>12.37</v>
      </c>
      <c r="K34" s="22"/>
      <c r="L34" s="22"/>
      <c r="M34" s="22"/>
      <c r="N34" s="22"/>
      <c r="O34" s="22"/>
      <c r="P34" s="22"/>
    </row>
    <row r="35" spans="1:16" ht="39" customHeight="1" x14ac:dyDescent="0.15">
      <c r="A35" s="22"/>
      <c r="B35" s="35"/>
      <c r="C35" s="1182" t="s">
        <v>568</v>
      </c>
      <c r="D35" s="1183"/>
      <c r="E35" s="1184"/>
      <c r="F35" s="36">
        <v>0.1</v>
      </c>
      <c r="G35" s="37">
        <v>1.33</v>
      </c>
      <c r="H35" s="37">
        <v>0.15</v>
      </c>
      <c r="I35" s="37">
        <v>1.26</v>
      </c>
      <c r="J35" s="38">
        <v>8.41</v>
      </c>
      <c r="K35" s="22"/>
      <c r="L35" s="22"/>
      <c r="M35" s="22"/>
      <c r="N35" s="22"/>
      <c r="O35" s="22"/>
      <c r="P35" s="22"/>
    </row>
    <row r="36" spans="1:16" ht="39" customHeight="1" x14ac:dyDescent="0.15">
      <c r="A36" s="22"/>
      <c r="B36" s="35"/>
      <c r="C36" s="1182" t="s">
        <v>569</v>
      </c>
      <c r="D36" s="1183"/>
      <c r="E36" s="1184"/>
      <c r="F36" s="36">
        <v>4.7</v>
      </c>
      <c r="G36" s="37">
        <v>4.6900000000000004</v>
      </c>
      <c r="H36" s="37">
        <v>4.8</v>
      </c>
      <c r="I36" s="37">
        <v>4.9800000000000004</v>
      </c>
      <c r="J36" s="38">
        <v>4.9800000000000004</v>
      </c>
      <c r="K36" s="22"/>
      <c r="L36" s="22"/>
      <c r="M36" s="22"/>
      <c r="N36" s="22"/>
      <c r="O36" s="22"/>
      <c r="P36" s="22"/>
    </row>
    <row r="37" spans="1:16" ht="39" customHeight="1" x14ac:dyDescent="0.15">
      <c r="A37" s="22"/>
      <c r="B37" s="35"/>
      <c r="C37" s="1182" t="s">
        <v>570</v>
      </c>
      <c r="D37" s="1183"/>
      <c r="E37" s="1184"/>
      <c r="F37" s="36">
        <v>4.2</v>
      </c>
      <c r="G37" s="37">
        <v>4.22</v>
      </c>
      <c r="H37" s="37">
        <v>3.26</v>
      </c>
      <c r="I37" s="37">
        <v>8.99</v>
      </c>
      <c r="J37" s="38">
        <v>3.47</v>
      </c>
      <c r="K37" s="22"/>
      <c r="L37" s="22"/>
      <c r="M37" s="22"/>
      <c r="N37" s="22"/>
      <c r="O37" s="22"/>
      <c r="P37" s="22"/>
    </row>
    <row r="38" spans="1:16" ht="39" customHeight="1" x14ac:dyDescent="0.15">
      <c r="A38" s="22"/>
      <c r="B38" s="35"/>
      <c r="C38" s="1182" t="s">
        <v>571</v>
      </c>
      <c r="D38" s="1183"/>
      <c r="E38" s="1184"/>
      <c r="F38" s="36">
        <v>0</v>
      </c>
      <c r="G38" s="37">
        <v>0</v>
      </c>
      <c r="H38" s="37">
        <v>0</v>
      </c>
      <c r="I38" s="37">
        <v>0</v>
      </c>
      <c r="J38" s="38">
        <v>1.1399999999999999</v>
      </c>
      <c r="K38" s="22"/>
      <c r="L38" s="22"/>
      <c r="M38" s="22"/>
      <c r="N38" s="22"/>
      <c r="O38" s="22"/>
      <c r="P38" s="22"/>
    </row>
    <row r="39" spans="1:16" ht="39" customHeight="1" x14ac:dyDescent="0.15">
      <c r="A39" s="22"/>
      <c r="B39" s="35"/>
      <c r="C39" s="1182" t="s">
        <v>572</v>
      </c>
      <c r="D39" s="1183"/>
      <c r="E39" s="1184"/>
      <c r="F39" s="36">
        <v>0.56000000000000005</v>
      </c>
      <c r="G39" s="37">
        <v>1</v>
      </c>
      <c r="H39" s="37">
        <v>1.66</v>
      </c>
      <c r="I39" s="37">
        <v>1.38</v>
      </c>
      <c r="J39" s="38">
        <v>0.91</v>
      </c>
      <c r="K39" s="22"/>
      <c r="L39" s="22"/>
      <c r="M39" s="22"/>
      <c r="N39" s="22"/>
      <c r="O39" s="22"/>
      <c r="P39" s="22"/>
    </row>
    <row r="40" spans="1:16" ht="39" customHeight="1" x14ac:dyDescent="0.15">
      <c r="A40" s="22"/>
      <c r="B40" s="35"/>
      <c r="C40" s="1182" t="s">
        <v>573</v>
      </c>
      <c r="D40" s="1183"/>
      <c r="E40" s="1184"/>
      <c r="F40" s="36">
        <v>0.38</v>
      </c>
      <c r="G40" s="37">
        <v>0.43</v>
      </c>
      <c r="H40" s="37">
        <v>0.41</v>
      </c>
      <c r="I40" s="37">
        <v>0.48</v>
      </c>
      <c r="J40" s="38">
        <v>0.5</v>
      </c>
      <c r="K40" s="22"/>
      <c r="L40" s="22"/>
      <c r="M40" s="22"/>
      <c r="N40" s="22"/>
      <c r="O40" s="22"/>
      <c r="P40" s="22"/>
    </row>
    <row r="41" spans="1:16" ht="39" customHeight="1" x14ac:dyDescent="0.15">
      <c r="A41" s="22"/>
      <c r="B41" s="35"/>
      <c r="C41" s="1182" t="s">
        <v>574</v>
      </c>
      <c r="D41" s="1183"/>
      <c r="E41" s="1184"/>
      <c r="F41" s="36">
        <v>0.28999999999999998</v>
      </c>
      <c r="G41" s="37">
        <v>0.34</v>
      </c>
      <c r="H41" s="37">
        <v>0.38</v>
      </c>
      <c r="I41" s="37">
        <v>0.27</v>
      </c>
      <c r="J41" s="38">
        <v>0.28000000000000003</v>
      </c>
      <c r="K41" s="22"/>
      <c r="L41" s="22"/>
      <c r="M41" s="22"/>
      <c r="N41" s="22"/>
      <c r="O41" s="22"/>
      <c r="P41" s="22"/>
    </row>
    <row r="42" spans="1:16" ht="39" customHeight="1" x14ac:dyDescent="0.15">
      <c r="A42" s="22"/>
      <c r="B42" s="39"/>
      <c r="C42" s="1182" t="s">
        <v>575</v>
      </c>
      <c r="D42" s="1183"/>
      <c r="E42" s="1184"/>
      <c r="F42" s="36" t="s">
        <v>576</v>
      </c>
      <c r="G42" s="37" t="s">
        <v>519</v>
      </c>
      <c r="H42" s="37" t="s">
        <v>519</v>
      </c>
      <c r="I42" s="37" t="s">
        <v>519</v>
      </c>
      <c r="J42" s="38" t="s">
        <v>519</v>
      </c>
      <c r="K42" s="22"/>
      <c r="L42" s="22"/>
      <c r="M42" s="22"/>
      <c r="N42" s="22"/>
      <c r="O42" s="22"/>
      <c r="P42" s="22"/>
    </row>
    <row r="43" spans="1:16" ht="39" customHeight="1" thickBot="1" x14ac:dyDescent="0.2">
      <c r="A43" s="22"/>
      <c r="B43" s="40"/>
      <c r="C43" s="1185" t="s">
        <v>577</v>
      </c>
      <c r="D43" s="1186"/>
      <c r="E43" s="1187"/>
      <c r="F43" s="41">
        <v>0.87</v>
      </c>
      <c r="G43" s="42">
        <v>0.63</v>
      </c>
      <c r="H43" s="42">
        <v>0.62</v>
      </c>
      <c r="I43" s="42">
        <v>0.48</v>
      </c>
      <c r="J43" s="43">
        <v>0.28999999999999998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sr0T3e/UfZwRrCLDUofpye4UbzxgEKqBaFIS/rvfegVM18Yl6umY8Zj5zOVILz2iw+G0Q+lSKN+iBvhjayNbw==" saltValue="D7KKtAwsxJM8gWvetQa6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90" t="s">
        <v>10</v>
      </c>
      <c r="C45" s="1191"/>
      <c r="D45" s="58"/>
      <c r="E45" s="1196" t="s">
        <v>11</v>
      </c>
      <c r="F45" s="1196"/>
      <c r="G45" s="1196"/>
      <c r="H45" s="1196"/>
      <c r="I45" s="1196"/>
      <c r="J45" s="1197"/>
      <c r="K45" s="59">
        <v>12482</v>
      </c>
      <c r="L45" s="60">
        <v>12653</v>
      </c>
      <c r="M45" s="60">
        <v>13023</v>
      </c>
      <c r="N45" s="60">
        <v>12956</v>
      </c>
      <c r="O45" s="61">
        <v>12867</v>
      </c>
      <c r="P45" s="48"/>
      <c r="Q45" s="48"/>
      <c r="R45" s="48"/>
      <c r="S45" s="48"/>
      <c r="T45" s="48"/>
      <c r="U45" s="48"/>
    </row>
    <row r="46" spans="1:21" ht="30.75" customHeight="1" x14ac:dyDescent="0.15">
      <c r="A46" s="48"/>
      <c r="B46" s="1192"/>
      <c r="C46" s="1193"/>
      <c r="D46" s="62"/>
      <c r="E46" s="1198" t="s">
        <v>12</v>
      </c>
      <c r="F46" s="1198"/>
      <c r="G46" s="1198"/>
      <c r="H46" s="1198"/>
      <c r="I46" s="1198"/>
      <c r="J46" s="1199"/>
      <c r="K46" s="63" t="s">
        <v>519</v>
      </c>
      <c r="L46" s="64" t="s">
        <v>519</v>
      </c>
      <c r="M46" s="64" t="s">
        <v>519</v>
      </c>
      <c r="N46" s="64" t="s">
        <v>519</v>
      </c>
      <c r="O46" s="65" t="s">
        <v>519</v>
      </c>
      <c r="P46" s="48"/>
      <c r="Q46" s="48"/>
      <c r="R46" s="48"/>
      <c r="S46" s="48"/>
      <c r="T46" s="48"/>
      <c r="U46" s="48"/>
    </row>
    <row r="47" spans="1:21" ht="30.75" customHeight="1" x14ac:dyDescent="0.15">
      <c r="A47" s="48"/>
      <c r="B47" s="1192"/>
      <c r="C47" s="1193"/>
      <c r="D47" s="62"/>
      <c r="E47" s="1198" t="s">
        <v>13</v>
      </c>
      <c r="F47" s="1198"/>
      <c r="G47" s="1198"/>
      <c r="H47" s="1198"/>
      <c r="I47" s="1198"/>
      <c r="J47" s="1199"/>
      <c r="K47" s="63" t="s">
        <v>519</v>
      </c>
      <c r="L47" s="64" t="s">
        <v>519</v>
      </c>
      <c r="M47" s="64" t="s">
        <v>519</v>
      </c>
      <c r="N47" s="64" t="s">
        <v>519</v>
      </c>
      <c r="O47" s="65" t="s">
        <v>519</v>
      </c>
      <c r="P47" s="48"/>
      <c r="Q47" s="48"/>
      <c r="R47" s="48"/>
      <c r="S47" s="48"/>
      <c r="T47" s="48"/>
      <c r="U47" s="48"/>
    </row>
    <row r="48" spans="1:21" ht="30.75" customHeight="1" x14ac:dyDescent="0.15">
      <c r="A48" s="48"/>
      <c r="B48" s="1192"/>
      <c r="C48" s="1193"/>
      <c r="D48" s="62"/>
      <c r="E48" s="1198" t="s">
        <v>14</v>
      </c>
      <c r="F48" s="1198"/>
      <c r="G48" s="1198"/>
      <c r="H48" s="1198"/>
      <c r="I48" s="1198"/>
      <c r="J48" s="1199"/>
      <c r="K48" s="63">
        <v>1869</v>
      </c>
      <c r="L48" s="64">
        <v>1820</v>
      </c>
      <c r="M48" s="64">
        <v>1627</v>
      </c>
      <c r="N48" s="64">
        <v>1785</v>
      </c>
      <c r="O48" s="65">
        <v>1672</v>
      </c>
      <c r="P48" s="48"/>
      <c r="Q48" s="48"/>
      <c r="R48" s="48"/>
      <c r="S48" s="48"/>
      <c r="T48" s="48"/>
      <c r="U48" s="48"/>
    </row>
    <row r="49" spans="1:21" ht="30.75" customHeight="1" x14ac:dyDescent="0.15">
      <c r="A49" s="48"/>
      <c r="B49" s="1192"/>
      <c r="C49" s="1193"/>
      <c r="D49" s="62"/>
      <c r="E49" s="1198" t="s">
        <v>15</v>
      </c>
      <c r="F49" s="1198"/>
      <c r="G49" s="1198"/>
      <c r="H49" s="1198"/>
      <c r="I49" s="1198"/>
      <c r="J49" s="1199"/>
      <c r="K49" s="63">
        <v>303</v>
      </c>
      <c r="L49" s="64">
        <v>299</v>
      </c>
      <c r="M49" s="64">
        <v>298</v>
      </c>
      <c r="N49" s="64">
        <v>118</v>
      </c>
      <c r="O49" s="65">
        <v>10</v>
      </c>
      <c r="P49" s="48"/>
      <c r="Q49" s="48"/>
      <c r="R49" s="48"/>
      <c r="S49" s="48"/>
      <c r="T49" s="48"/>
      <c r="U49" s="48"/>
    </row>
    <row r="50" spans="1:21" ht="30.75" customHeight="1" x14ac:dyDescent="0.15">
      <c r="A50" s="48"/>
      <c r="B50" s="1192"/>
      <c r="C50" s="1193"/>
      <c r="D50" s="62"/>
      <c r="E50" s="1198" t="s">
        <v>16</v>
      </c>
      <c r="F50" s="1198"/>
      <c r="G50" s="1198"/>
      <c r="H50" s="1198"/>
      <c r="I50" s="1198"/>
      <c r="J50" s="1199"/>
      <c r="K50" s="63">
        <v>231</v>
      </c>
      <c r="L50" s="64">
        <v>162</v>
      </c>
      <c r="M50" s="64">
        <v>123</v>
      </c>
      <c r="N50" s="64">
        <v>107</v>
      </c>
      <c r="O50" s="65">
        <v>102</v>
      </c>
      <c r="P50" s="48"/>
      <c r="Q50" s="48"/>
      <c r="R50" s="48"/>
      <c r="S50" s="48"/>
      <c r="T50" s="48"/>
      <c r="U50" s="48"/>
    </row>
    <row r="51" spans="1:21" ht="30.75" customHeight="1" x14ac:dyDescent="0.15">
      <c r="A51" s="48"/>
      <c r="B51" s="1194"/>
      <c r="C51" s="1195"/>
      <c r="D51" s="66"/>
      <c r="E51" s="1198" t="s">
        <v>17</v>
      </c>
      <c r="F51" s="1198"/>
      <c r="G51" s="1198"/>
      <c r="H51" s="1198"/>
      <c r="I51" s="1198"/>
      <c r="J51" s="1199"/>
      <c r="K51" s="63" t="s">
        <v>519</v>
      </c>
      <c r="L51" s="64" t="s">
        <v>519</v>
      </c>
      <c r="M51" s="64" t="s">
        <v>519</v>
      </c>
      <c r="N51" s="64" t="s">
        <v>519</v>
      </c>
      <c r="O51" s="65" t="s">
        <v>519</v>
      </c>
      <c r="P51" s="48"/>
      <c r="Q51" s="48"/>
      <c r="R51" s="48"/>
      <c r="S51" s="48"/>
      <c r="T51" s="48"/>
      <c r="U51" s="48"/>
    </row>
    <row r="52" spans="1:21" ht="30.75" customHeight="1" x14ac:dyDescent="0.15">
      <c r="A52" s="48"/>
      <c r="B52" s="1200" t="s">
        <v>18</v>
      </c>
      <c r="C52" s="1201"/>
      <c r="D52" s="66"/>
      <c r="E52" s="1198" t="s">
        <v>19</v>
      </c>
      <c r="F52" s="1198"/>
      <c r="G52" s="1198"/>
      <c r="H52" s="1198"/>
      <c r="I52" s="1198"/>
      <c r="J52" s="1199"/>
      <c r="K52" s="63">
        <v>10543</v>
      </c>
      <c r="L52" s="64">
        <v>10561</v>
      </c>
      <c r="M52" s="64">
        <v>10681</v>
      </c>
      <c r="N52" s="64">
        <v>10426</v>
      </c>
      <c r="O52" s="65">
        <v>10330</v>
      </c>
      <c r="P52" s="48"/>
      <c r="Q52" s="48"/>
      <c r="R52" s="48"/>
      <c r="S52" s="48"/>
      <c r="T52" s="48"/>
      <c r="U52" s="48"/>
    </row>
    <row r="53" spans="1:21" ht="30.75" customHeight="1" thickBot="1" x14ac:dyDescent="0.2">
      <c r="A53" s="48"/>
      <c r="B53" s="1202" t="s">
        <v>20</v>
      </c>
      <c r="C53" s="1203"/>
      <c r="D53" s="67"/>
      <c r="E53" s="1204" t="s">
        <v>21</v>
      </c>
      <c r="F53" s="1204"/>
      <c r="G53" s="1204"/>
      <c r="H53" s="1204"/>
      <c r="I53" s="1204"/>
      <c r="J53" s="1205"/>
      <c r="K53" s="68">
        <v>4342</v>
      </c>
      <c r="L53" s="69">
        <v>4373</v>
      </c>
      <c r="M53" s="69">
        <v>4390</v>
      </c>
      <c r="N53" s="69">
        <v>4540</v>
      </c>
      <c r="O53" s="70">
        <v>4321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06" t="s">
        <v>24</v>
      </c>
      <c r="C57" s="1207"/>
      <c r="D57" s="1210" t="s">
        <v>25</v>
      </c>
      <c r="E57" s="1211"/>
      <c r="F57" s="1211"/>
      <c r="G57" s="1211"/>
      <c r="H57" s="1211"/>
      <c r="I57" s="1211"/>
      <c r="J57" s="1212"/>
      <c r="K57" s="83"/>
      <c r="L57" s="84"/>
      <c r="M57" s="84"/>
      <c r="N57" s="84"/>
      <c r="O57" s="85"/>
    </row>
    <row r="58" spans="1:21" ht="31.5" customHeight="1" thickBot="1" x14ac:dyDescent="0.2">
      <c r="B58" s="1208"/>
      <c r="C58" s="1209"/>
      <c r="D58" s="1213" t="s">
        <v>26</v>
      </c>
      <c r="E58" s="1214"/>
      <c r="F58" s="1214"/>
      <c r="G58" s="1214"/>
      <c r="H58" s="1214"/>
      <c r="I58" s="1214"/>
      <c r="J58" s="121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ted1w1XW52TNsiLX3nYocMZFhY5ZFqvSaKxGM4y3LgNC/fmkc0zKz3NQMg/6hgwOa1JtmQ/LP/2LwWYv6Okzg==" saltValue="9EazDb/TUOsWOPBlrl76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16" t="s">
        <v>29</v>
      </c>
      <c r="C41" s="1217"/>
      <c r="D41" s="102"/>
      <c r="E41" s="1222" t="s">
        <v>30</v>
      </c>
      <c r="F41" s="1222"/>
      <c r="G41" s="1222"/>
      <c r="H41" s="1223"/>
      <c r="I41" s="342">
        <v>123898</v>
      </c>
      <c r="J41" s="343">
        <v>121351</v>
      </c>
      <c r="K41" s="343">
        <v>116544</v>
      </c>
      <c r="L41" s="343">
        <v>114507</v>
      </c>
      <c r="M41" s="344">
        <v>111610</v>
      </c>
    </row>
    <row r="42" spans="2:13" ht="27.75" customHeight="1" x14ac:dyDescent="0.15">
      <c r="B42" s="1218"/>
      <c r="C42" s="1219"/>
      <c r="D42" s="103"/>
      <c r="E42" s="1224" t="s">
        <v>31</v>
      </c>
      <c r="F42" s="1224"/>
      <c r="G42" s="1224"/>
      <c r="H42" s="1225"/>
      <c r="I42" s="345">
        <v>943</v>
      </c>
      <c r="J42" s="346">
        <v>806</v>
      </c>
      <c r="K42" s="346">
        <v>702</v>
      </c>
      <c r="L42" s="346">
        <v>611</v>
      </c>
      <c r="M42" s="347">
        <v>522</v>
      </c>
    </row>
    <row r="43" spans="2:13" ht="27.75" customHeight="1" x14ac:dyDescent="0.15">
      <c r="B43" s="1218"/>
      <c r="C43" s="1219"/>
      <c r="D43" s="103"/>
      <c r="E43" s="1224" t="s">
        <v>32</v>
      </c>
      <c r="F43" s="1224"/>
      <c r="G43" s="1224"/>
      <c r="H43" s="1225"/>
      <c r="I43" s="345">
        <v>18877</v>
      </c>
      <c r="J43" s="346">
        <v>18397</v>
      </c>
      <c r="K43" s="346">
        <v>17625</v>
      </c>
      <c r="L43" s="346">
        <v>17995</v>
      </c>
      <c r="M43" s="347">
        <v>17715</v>
      </c>
    </row>
    <row r="44" spans="2:13" ht="27.75" customHeight="1" x14ac:dyDescent="0.15">
      <c r="B44" s="1218"/>
      <c r="C44" s="1219"/>
      <c r="D44" s="103"/>
      <c r="E44" s="1224" t="s">
        <v>33</v>
      </c>
      <c r="F44" s="1224"/>
      <c r="G44" s="1224"/>
      <c r="H44" s="1225"/>
      <c r="I44" s="345">
        <v>1012</v>
      </c>
      <c r="J44" s="346">
        <v>702</v>
      </c>
      <c r="K44" s="346">
        <v>388</v>
      </c>
      <c r="L44" s="346">
        <v>244</v>
      </c>
      <c r="M44" s="347">
        <v>205</v>
      </c>
    </row>
    <row r="45" spans="2:13" ht="27.75" customHeight="1" x14ac:dyDescent="0.15">
      <c r="B45" s="1218"/>
      <c r="C45" s="1219"/>
      <c r="D45" s="103"/>
      <c r="E45" s="1224" t="s">
        <v>34</v>
      </c>
      <c r="F45" s="1224"/>
      <c r="G45" s="1224"/>
      <c r="H45" s="1225"/>
      <c r="I45" s="345">
        <v>11485</v>
      </c>
      <c r="J45" s="346">
        <v>10675</v>
      </c>
      <c r="K45" s="346">
        <v>10338</v>
      </c>
      <c r="L45" s="346">
        <v>10037</v>
      </c>
      <c r="M45" s="347">
        <v>9926</v>
      </c>
    </row>
    <row r="46" spans="2:13" ht="27.75" customHeight="1" x14ac:dyDescent="0.15">
      <c r="B46" s="1218"/>
      <c r="C46" s="1219"/>
      <c r="D46" s="104"/>
      <c r="E46" s="1224" t="s">
        <v>35</v>
      </c>
      <c r="F46" s="1224"/>
      <c r="G46" s="1224"/>
      <c r="H46" s="1225"/>
      <c r="I46" s="345" t="s">
        <v>519</v>
      </c>
      <c r="J46" s="346" t="s">
        <v>519</v>
      </c>
      <c r="K46" s="346" t="s">
        <v>519</v>
      </c>
      <c r="L46" s="346" t="s">
        <v>519</v>
      </c>
      <c r="M46" s="347" t="s">
        <v>519</v>
      </c>
    </row>
    <row r="47" spans="2:13" ht="27.75" customHeight="1" x14ac:dyDescent="0.15">
      <c r="B47" s="1218"/>
      <c r="C47" s="1219"/>
      <c r="D47" s="105"/>
      <c r="E47" s="1226" t="s">
        <v>36</v>
      </c>
      <c r="F47" s="1227"/>
      <c r="G47" s="1227"/>
      <c r="H47" s="1228"/>
      <c r="I47" s="345" t="s">
        <v>519</v>
      </c>
      <c r="J47" s="346" t="s">
        <v>519</v>
      </c>
      <c r="K47" s="346" t="s">
        <v>519</v>
      </c>
      <c r="L47" s="346" t="s">
        <v>519</v>
      </c>
      <c r="M47" s="347" t="s">
        <v>519</v>
      </c>
    </row>
    <row r="48" spans="2:13" ht="27.75" customHeight="1" x14ac:dyDescent="0.15">
      <c r="B48" s="1218"/>
      <c r="C48" s="1219"/>
      <c r="D48" s="103"/>
      <c r="E48" s="1224" t="s">
        <v>37</v>
      </c>
      <c r="F48" s="1224"/>
      <c r="G48" s="1224"/>
      <c r="H48" s="1225"/>
      <c r="I48" s="345" t="s">
        <v>519</v>
      </c>
      <c r="J48" s="346" t="s">
        <v>519</v>
      </c>
      <c r="K48" s="346" t="s">
        <v>519</v>
      </c>
      <c r="L48" s="346" t="s">
        <v>519</v>
      </c>
      <c r="M48" s="347" t="s">
        <v>519</v>
      </c>
    </row>
    <row r="49" spans="2:13" ht="27.75" customHeight="1" x14ac:dyDescent="0.15">
      <c r="B49" s="1220"/>
      <c r="C49" s="1221"/>
      <c r="D49" s="103"/>
      <c r="E49" s="1224" t="s">
        <v>38</v>
      </c>
      <c r="F49" s="1224"/>
      <c r="G49" s="1224"/>
      <c r="H49" s="1225"/>
      <c r="I49" s="345" t="s">
        <v>519</v>
      </c>
      <c r="J49" s="346" t="s">
        <v>519</v>
      </c>
      <c r="K49" s="346" t="s">
        <v>519</v>
      </c>
      <c r="L49" s="346" t="s">
        <v>519</v>
      </c>
      <c r="M49" s="347" t="s">
        <v>519</v>
      </c>
    </row>
    <row r="50" spans="2:13" ht="27.75" customHeight="1" x14ac:dyDescent="0.15">
      <c r="B50" s="1229" t="s">
        <v>39</v>
      </c>
      <c r="C50" s="1230"/>
      <c r="D50" s="106"/>
      <c r="E50" s="1224" t="s">
        <v>40</v>
      </c>
      <c r="F50" s="1224"/>
      <c r="G50" s="1224"/>
      <c r="H50" s="1225"/>
      <c r="I50" s="345">
        <v>9375</v>
      </c>
      <c r="J50" s="346">
        <v>9543</v>
      </c>
      <c r="K50" s="346">
        <v>10398</v>
      </c>
      <c r="L50" s="346">
        <v>11226</v>
      </c>
      <c r="M50" s="347">
        <v>12479</v>
      </c>
    </row>
    <row r="51" spans="2:13" ht="27.75" customHeight="1" x14ac:dyDescent="0.15">
      <c r="B51" s="1218"/>
      <c r="C51" s="1219"/>
      <c r="D51" s="103"/>
      <c r="E51" s="1224" t="s">
        <v>41</v>
      </c>
      <c r="F51" s="1224"/>
      <c r="G51" s="1224"/>
      <c r="H51" s="1225"/>
      <c r="I51" s="345">
        <v>18978</v>
      </c>
      <c r="J51" s="346">
        <v>20909</v>
      </c>
      <c r="K51" s="346">
        <v>21446</v>
      </c>
      <c r="L51" s="346">
        <v>21840</v>
      </c>
      <c r="M51" s="347">
        <v>21732</v>
      </c>
    </row>
    <row r="52" spans="2:13" ht="27.75" customHeight="1" x14ac:dyDescent="0.15">
      <c r="B52" s="1220"/>
      <c r="C52" s="1221"/>
      <c r="D52" s="103"/>
      <c r="E52" s="1224" t="s">
        <v>42</v>
      </c>
      <c r="F52" s="1224"/>
      <c r="G52" s="1224"/>
      <c r="H52" s="1225"/>
      <c r="I52" s="345">
        <v>86704</v>
      </c>
      <c r="J52" s="346">
        <v>84391</v>
      </c>
      <c r="K52" s="346">
        <v>80504</v>
      </c>
      <c r="L52" s="346">
        <v>81504</v>
      </c>
      <c r="M52" s="347">
        <v>81487</v>
      </c>
    </row>
    <row r="53" spans="2:13" ht="27.75" customHeight="1" thickBot="1" x14ac:dyDescent="0.2">
      <c r="B53" s="1231" t="s">
        <v>43</v>
      </c>
      <c r="C53" s="1232"/>
      <c r="D53" s="107"/>
      <c r="E53" s="1233" t="s">
        <v>44</v>
      </c>
      <c r="F53" s="1233"/>
      <c r="G53" s="1233"/>
      <c r="H53" s="1234"/>
      <c r="I53" s="348">
        <v>41159</v>
      </c>
      <c r="J53" s="349">
        <v>37087</v>
      </c>
      <c r="K53" s="349">
        <v>33249</v>
      </c>
      <c r="L53" s="349">
        <v>28824</v>
      </c>
      <c r="M53" s="350">
        <v>24280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hX+84YV7BdzptJMfHexcFVM3kctqwGlJdIEfCDed+5X/YkdNzMiBJCWtCs5rJyCc4waa8jATzOLsoKNNcS9KWg==" saltValue="WPk/6M6Yd/zRjbYFkR3u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43" t="s">
        <v>47</v>
      </c>
      <c r="D55" s="1243"/>
      <c r="E55" s="1244"/>
      <c r="F55" s="119">
        <v>1311</v>
      </c>
      <c r="G55" s="119">
        <v>1351</v>
      </c>
      <c r="H55" s="120">
        <v>1671</v>
      </c>
    </row>
    <row r="56" spans="2:8" ht="52.5" customHeight="1" x14ac:dyDescent="0.15">
      <c r="B56" s="121"/>
      <c r="C56" s="1245" t="s">
        <v>48</v>
      </c>
      <c r="D56" s="1245"/>
      <c r="E56" s="1246"/>
      <c r="F56" s="122">
        <v>5931</v>
      </c>
      <c r="G56" s="122">
        <v>5933</v>
      </c>
      <c r="H56" s="123">
        <v>5971</v>
      </c>
    </row>
    <row r="57" spans="2:8" ht="53.25" customHeight="1" x14ac:dyDescent="0.15">
      <c r="B57" s="121"/>
      <c r="C57" s="1247" t="s">
        <v>49</v>
      </c>
      <c r="D57" s="1247"/>
      <c r="E57" s="1248"/>
      <c r="F57" s="124">
        <v>2274</v>
      </c>
      <c r="G57" s="124">
        <v>2245</v>
      </c>
      <c r="H57" s="125">
        <v>2207</v>
      </c>
    </row>
    <row r="58" spans="2:8" ht="45.75" customHeight="1" x14ac:dyDescent="0.15">
      <c r="B58" s="126"/>
      <c r="C58" s="1235" t="s">
        <v>595</v>
      </c>
      <c r="D58" s="1236"/>
      <c r="E58" s="1237"/>
      <c r="F58" s="351">
        <v>1490</v>
      </c>
      <c r="G58" s="351">
        <v>1433</v>
      </c>
      <c r="H58" s="352">
        <v>1432</v>
      </c>
    </row>
    <row r="59" spans="2:8" ht="45.75" customHeight="1" x14ac:dyDescent="0.15">
      <c r="B59" s="126"/>
      <c r="C59" s="1235" t="s">
        <v>596</v>
      </c>
      <c r="D59" s="1236"/>
      <c r="E59" s="1237"/>
      <c r="F59" s="351">
        <v>426</v>
      </c>
      <c r="G59" s="351">
        <v>402</v>
      </c>
      <c r="H59" s="352">
        <v>372</v>
      </c>
    </row>
    <row r="60" spans="2:8" ht="45.75" customHeight="1" x14ac:dyDescent="0.15">
      <c r="B60" s="126"/>
      <c r="C60" s="1235" t="s">
        <v>597</v>
      </c>
      <c r="D60" s="1236"/>
      <c r="E60" s="1237"/>
      <c r="F60" s="351">
        <v>23</v>
      </c>
      <c r="G60" s="351">
        <v>78</v>
      </c>
      <c r="H60" s="352">
        <v>95</v>
      </c>
    </row>
    <row r="61" spans="2:8" ht="45.75" customHeight="1" x14ac:dyDescent="0.15">
      <c r="B61" s="126"/>
      <c r="C61" s="1235" t="s">
        <v>598</v>
      </c>
      <c r="D61" s="1236"/>
      <c r="E61" s="1237"/>
      <c r="F61" s="351">
        <v>64</v>
      </c>
      <c r="G61" s="351">
        <v>49</v>
      </c>
      <c r="H61" s="352">
        <v>66</v>
      </c>
    </row>
    <row r="62" spans="2:8" ht="45.75" customHeight="1" thickBot="1" x14ac:dyDescent="0.2">
      <c r="B62" s="127"/>
      <c r="C62" s="1238" t="s">
        <v>599</v>
      </c>
      <c r="D62" s="1239"/>
      <c r="E62" s="1240"/>
      <c r="F62" s="353">
        <v>52</v>
      </c>
      <c r="G62" s="353">
        <v>61</v>
      </c>
      <c r="H62" s="354">
        <v>61</v>
      </c>
    </row>
    <row r="63" spans="2:8" ht="52.5" customHeight="1" thickBot="1" x14ac:dyDescent="0.2">
      <c r="B63" s="128"/>
      <c r="C63" s="1241" t="s">
        <v>50</v>
      </c>
      <c r="D63" s="1241"/>
      <c r="E63" s="1242"/>
      <c r="F63" s="129">
        <v>9516</v>
      </c>
      <c r="G63" s="129">
        <v>9529</v>
      </c>
      <c r="H63" s="130">
        <v>9849</v>
      </c>
    </row>
    <row r="64" spans="2:8" x14ac:dyDescent="0.15"/>
  </sheetData>
  <sheetProtection algorithmName="SHA-512" hashValue="gVYua7BTe0nDk/dXYyULSJqT/k37sLVtjj+LBjVtO3PSSytiVyk2p3WKTi/uejhdkuuFZO1g3kJFD0XdGki0uA==" saltValue="71lsGJqdxynawJVDzkY5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7A550-7A45-454D-BD3B-4CCB4592BBCA}">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65" customWidth="1"/>
    <col min="2" max="107" width="2.5" style="365" customWidth="1"/>
    <col min="108" max="108" width="6.125" style="372" customWidth="1"/>
    <col min="109" max="109" width="5.875" style="371" customWidth="1"/>
    <col min="110" max="16384" width="8.625" style="365" hidden="1"/>
  </cols>
  <sheetData>
    <row r="1" spans="1:109" ht="42.75" customHeight="1" x14ac:dyDescent="0.15">
      <c r="A1" s="363"/>
      <c r="B1" s="364"/>
      <c r="DD1" s="365"/>
      <c r="DE1" s="365"/>
    </row>
    <row r="2" spans="1:109" ht="25.5" customHeight="1" x14ac:dyDescent="0.15">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09" ht="25.5" customHeight="1" x14ac:dyDescent="0.15">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09" s="246" customForma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row>
    <row r="5" spans="1:109" s="246" customForma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row>
    <row r="6" spans="1:109" s="246" customForma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row>
    <row r="7" spans="1:109" s="246" customFormat="1" x14ac:dyDescent="0.15">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row>
    <row r="8" spans="1:109" s="246" customFormat="1" x14ac:dyDescent="0.1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row>
    <row r="9" spans="1:109" s="246" customForma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row>
    <row r="10" spans="1:109" s="246" customFormat="1" x14ac:dyDescent="0.1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row>
    <row r="11" spans="1:109" s="246" customFormat="1" x14ac:dyDescent="0.1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row>
    <row r="12" spans="1:109" s="246" customForma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row>
    <row r="13" spans="1:109" s="246" customForma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row>
    <row r="14" spans="1:109" s="246" customForma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row>
    <row r="15" spans="1:109" s="246" customFormat="1" x14ac:dyDescent="0.15">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row>
    <row r="16" spans="1:109" s="246" customFormat="1" x14ac:dyDescent="0.15">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row>
    <row r="17" spans="1:109" s="246" customForma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row>
    <row r="18" spans="1:109" s="246" customForma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row>
    <row r="19" spans="1:109" x14ac:dyDescent="0.15">
      <c r="DD19" s="365"/>
      <c r="DE19" s="365"/>
    </row>
    <row r="20" spans="1:109" x14ac:dyDescent="0.15">
      <c r="DD20" s="365"/>
      <c r="DE20" s="365"/>
    </row>
    <row r="21" spans="1:109" ht="17.25" customHeight="1" x14ac:dyDescent="0.1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row>
    <row r="22" spans="1:109" ht="17.25" customHeight="1" x14ac:dyDescent="0.15">
      <c r="B22" s="371"/>
    </row>
    <row r="23" spans="1:109" x14ac:dyDescent="0.15">
      <c r="B23" s="371"/>
    </row>
    <row r="24" spans="1:109" x14ac:dyDescent="0.15">
      <c r="B24" s="371"/>
    </row>
    <row r="25" spans="1:109" x14ac:dyDescent="0.15">
      <c r="B25" s="371"/>
    </row>
    <row r="26" spans="1:109" x14ac:dyDescent="0.15">
      <c r="B26" s="371"/>
    </row>
    <row r="27" spans="1:109" x14ac:dyDescent="0.15">
      <c r="B27" s="371"/>
    </row>
    <row r="28" spans="1:109" x14ac:dyDescent="0.15">
      <c r="B28" s="371"/>
    </row>
    <row r="29" spans="1:109" x14ac:dyDescent="0.15">
      <c r="B29" s="371"/>
    </row>
    <row r="30" spans="1:109" x14ac:dyDescent="0.15">
      <c r="B30" s="371"/>
    </row>
    <row r="31" spans="1:109" x14ac:dyDescent="0.15">
      <c r="B31" s="371"/>
    </row>
    <row r="32" spans="1:109" x14ac:dyDescent="0.15">
      <c r="B32" s="371"/>
    </row>
    <row r="33" spans="2:109" x14ac:dyDescent="0.15">
      <c r="B33" s="371"/>
    </row>
    <row r="34" spans="2:109" x14ac:dyDescent="0.15">
      <c r="B34" s="371"/>
    </row>
    <row r="35" spans="2:109" x14ac:dyDescent="0.15">
      <c r="B35" s="371"/>
    </row>
    <row r="36" spans="2:109" x14ac:dyDescent="0.15">
      <c r="B36" s="371"/>
    </row>
    <row r="37" spans="2:109" x14ac:dyDescent="0.15">
      <c r="B37" s="371"/>
    </row>
    <row r="38" spans="2:109" x14ac:dyDescent="0.15">
      <c r="B38" s="371"/>
    </row>
    <row r="39" spans="2:109" x14ac:dyDescent="0.15">
      <c r="B39" s="373"/>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5"/>
    </row>
    <row r="40" spans="2:109" x14ac:dyDescent="0.15">
      <c r="B40" s="376"/>
      <c r="DD40" s="376"/>
      <c r="DE40" s="365"/>
    </row>
    <row r="41" spans="2:109" ht="17.25" x14ac:dyDescent="0.15">
      <c r="B41" s="377" t="s">
        <v>601</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x14ac:dyDescent="0.15">
      <c r="B42" s="371"/>
      <c r="G42" s="378"/>
      <c r="I42" s="379"/>
      <c r="J42" s="379"/>
      <c r="K42" s="379"/>
      <c r="AM42" s="378"/>
      <c r="AN42" s="378" t="s">
        <v>602</v>
      </c>
      <c r="AP42" s="379"/>
      <c r="AQ42" s="379"/>
      <c r="AR42" s="379"/>
      <c r="AY42" s="378"/>
      <c r="BA42" s="379"/>
      <c r="BB42" s="379"/>
      <c r="BC42" s="379"/>
      <c r="BK42" s="378"/>
      <c r="BM42" s="379"/>
      <c r="BN42" s="379"/>
      <c r="BO42" s="379"/>
      <c r="BW42" s="378"/>
      <c r="BY42" s="379"/>
      <c r="BZ42" s="379"/>
      <c r="CA42" s="379"/>
      <c r="CI42" s="378"/>
      <c r="CK42" s="379"/>
      <c r="CL42" s="379"/>
      <c r="CM42" s="379"/>
      <c r="CU42" s="378"/>
      <c r="CW42" s="379"/>
      <c r="CX42" s="379"/>
      <c r="CY42" s="379"/>
    </row>
    <row r="43" spans="2:109" ht="13.5" customHeight="1" x14ac:dyDescent="0.15">
      <c r="B43" s="371"/>
      <c r="AN43" s="1261" t="s">
        <v>603</v>
      </c>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2"/>
      <c r="CQ43" s="1262"/>
      <c r="CR43" s="1262"/>
      <c r="CS43" s="1262"/>
      <c r="CT43" s="1262"/>
      <c r="CU43" s="1262"/>
      <c r="CV43" s="1262"/>
      <c r="CW43" s="1262"/>
      <c r="CX43" s="1262"/>
      <c r="CY43" s="1262"/>
      <c r="CZ43" s="1262"/>
      <c r="DA43" s="1262"/>
      <c r="DB43" s="1262"/>
      <c r="DC43" s="1263"/>
    </row>
    <row r="44" spans="2:109" x14ac:dyDescent="0.15">
      <c r="B44" s="371"/>
      <c r="AN44" s="1264"/>
      <c r="AO44" s="1265"/>
      <c r="AP44" s="1265"/>
      <c r="AQ44" s="1265"/>
      <c r="AR44" s="1265"/>
      <c r="AS44" s="1265"/>
      <c r="AT44" s="1265"/>
      <c r="AU44" s="1265"/>
      <c r="AV44" s="1265"/>
      <c r="AW44" s="1265"/>
      <c r="AX44" s="1265"/>
      <c r="AY44" s="1265"/>
      <c r="AZ44" s="1265"/>
      <c r="BA44" s="1265"/>
      <c r="BB44" s="1265"/>
      <c r="BC44" s="1265"/>
      <c r="BD44" s="1265"/>
      <c r="BE44" s="1265"/>
      <c r="BF44" s="1265"/>
      <c r="BG44" s="1265"/>
      <c r="BH44" s="1265"/>
      <c r="BI44" s="1265"/>
      <c r="BJ44" s="1265"/>
      <c r="BK44" s="1265"/>
      <c r="BL44" s="1265"/>
      <c r="BM44" s="1265"/>
      <c r="BN44" s="1265"/>
      <c r="BO44" s="1265"/>
      <c r="BP44" s="1265"/>
      <c r="BQ44" s="1265"/>
      <c r="BR44" s="1265"/>
      <c r="BS44" s="1265"/>
      <c r="BT44" s="1265"/>
      <c r="BU44" s="1265"/>
      <c r="BV44" s="1265"/>
      <c r="BW44" s="1265"/>
      <c r="BX44" s="1265"/>
      <c r="BY44" s="1265"/>
      <c r="BZ44" s="1265"/>
      <c r="CA44" s="1265"/>
      <c r="CB44" s="1265"/>
      <c r="CC44" s="1265"/>
      <c r="CD44" s="1265"/>
      <c r="CE44" s="1265"/>
      <c r="CF44" s="1265"/>
      <c r="CG44" s="1265"/>
      <c r="CH44" s="1265"/>
      <c r="CI44" s="1265"/>
      <c r="CJ44" s="1265"/>
      <c r="CK44" s="1265"/>
      <c r="CL44" s="1265"/>
      <c r="CM44" s="1265"/>
      <c r="CN44" s="1265"/>
      <c r="CO44" s="1265"/>
      <c r="CP44" s="1265"/>
      <c r="CQ44" s="1265"/>
      <c r="CR44" s="1265"/>
      <c r="CS44" s="1265"/>
      <c r="CT44" s="1265"/>
      <c r="CU44" s="1265"/>
      <c r="CV44" s="1265"/>
      <c r="CW44" s="1265"/>
      <c r="CX44" s="1265"/>
      <c r="CY44" s="1265"/>
      <c r="CZ44" s="1265"/>
      <c r="DA44" s="1265"/>
      <c r="DB44" s="1265"/>
      <c r="DC44" s="1266"/>
    </row>
    <row r="45" spans="2:109" x14ac:dyDescent="0.15">
      <c r="B45" s="371"/>
      <c r="AN45" s="1264"/>
      <c r="AO45" s="1265"/>
      <c r="AP45" s="1265"/>
      <c r="AQ45" s="1265"/>
      <c r="AR45" s="1265"/>
      <c r="AS45" s="1265"/>
      <c r="AT45" s="1265"/>
      <c r="AU45" s="1265"/>
      <c r="AV45" s="1265"/>
      <c r="AW45" s="1265"/>
      <c r="AX45" s="1265"/>
      <c r="AY45" s="1265"/>
      <c r="AZ45" s="1265"/>
      <c r="BA45" s="1265"/>
      <c r="BB45" s="1265"/>
      <c r="BC45" s="1265"/>
      <c r="BD45" s="1265"/>
      <c r="BE45" s="1265"/>
      <c r="BF45" s="1265"/>
      <c r="BG45" s="1265"/>
      <c r="BH45" s="1265"/>
      <c r="BI45" s="1265"/>
      <c r="BJ45" s="1265"/>
      <c r="BK45" s="1265"/>
      <c r="BL45" s="1265"/>
      <c r="BM45" s="1265"/>
      <c r="BN45" s="1265"/>
      <c r="BO45" s="1265"/>
      <c r="BP45" s="1265"/>
      <c r="BQ45" s="1265"/>
      <c r="BR45" s="1265"/>
      <c r="BS45" s="1265"/>
      <c r="BT45" s="1265"/>
      <c r="BU45" s="1265"/>
      <c r="BV45" s="1265"/>
      <c r="BW45" s="1265"/>
      <c r="BX45" s="1265"/>
      <c r="BY45" s="1265"/>
      <c r="BZ45" s="1265"/>
      <c r="CA45" s="1265"/>
      <c r="CB45" s="1265"/>
      <c r="CC45" s="1265"/>
      <c r="CD45" s="1265"/>
      <c r="CE45" s="1265"/>
      <c r="CF45" s="1265"/>
      <c r="CG45" s="1265"/>
      <c r="CH45" s="1265"/>
      <c r="CI45" s="1265"/>
      <c r="CJ45" s="1265"/>
      <c r="CK45" s="1265"/>
      <c r="CL45" s="1265"/>
      <c r="CM45" s="1265"/>
      <c r="CN45" s="1265"/>
      <c r="CO45" s="1265"/>
      <c r="CP45" s="1265"/>
      <c r="CQ45" s="1265"/>
      <c r="CR45" s="1265"/>
      <c r="CS45" s="1265"/>
      <c r="CT45" s="1265"/>
      <c r="CU45" s="1265"/>
      <c r="CV45" s="1265"/>
      <c r="CW45" s="1265"/>
      <c r="CX45" s="1265"/>
      <c r="CY45" s="1265"/>
      <c r="CZ45" s="1265"/>
      <c r="DA45" s="1265"/>
      <c r="DB45" s="1265"/>
      <c r="DC45" s="1266"/>
    </row>
    <row r="46" spans="2:109" x14ac:dyDescent="0.15">
      <c r="B46" s="371"/>
      <c r="AN46" s="1264"/>
      <c r="AO46" s="1265"/>
      <c r="AP46" s="1265"/>
      <c r="AQ46" s="1265"/>
      <c r="AR46" s="1265"/>
      <c r="AS46" s="1265"/>
      <c r="AT46" s="1265"/>
      <c r="AU46" s="1265"/>
      <c r="AV46" s="1265"/>
      <c r="AW46" s="1265"/>
      <c r="AX46" s="1265"/>
      <c r="AY46" s="1265"/>
      <c r="AZ46" s="1265"/>
      <c r="BA46" s="1265"/>
      <c r="BB46" s="1265"/>
      <c r="BC46" s="1265"/>
      <c r="BD46" s="1265"/>
      <c r="BE46" s="1265"/>
      <c r="BF46" s="1265"/>
      <c r="BG46" s="1265"/>
      <c r="BH46" s="1265"/>
      <c r="BI46" s="1265"/>
      <c r="BJ46" s="1265"/>
      <c r="BK46" s="1265"/>
      <c r="BL46" s="1265"/>
      <c r="BM46" s="1265"/>
      <c r="BN46" s="1265"/>
      <c r="BO46" s="1265"/>
      <c r="BP46" s="1265"/>
      <c r="BQ46" s="1265"/>
      <c r="BR46" s="1265"/>
      <c r="BS46" s="1265"/>
      <c r="BT46" s="1265"/>
      <c r="BU46" s="1265"/>
      <c r="BV46" s="1265"/>
      <c r="BW46" s="1265"/>
      <c r="BX46" s="1265"/>
      <c r="BY46" s="1265"/>
      <c r="BZ46" s="1265"/>
      <c r="CA46" s="1265"/>
      <c r="CB46" s="1265"/>
      <c r="CC46" s="1265"/>
      <c r="CD46" s="1265"/>
      <c r="CE46" s="1265"/>
      <c r="CF46" s="1265"/>
      <c r="CG46" s="1265"/>
      <c r="CH46" s="1265"/>
      <c r="CI46" s="1265"/>
      <c r="CJ46" s="1265"/>
      <c r="CK46" s="1265"/>
      <c r="CL46" s="1265"/>
      <c r="CM46" s="1265"/>
      <c r="CN46" s="1265"/>
      <c r="CO46" s="1265"/>
      <c r="CP46" s="1265"/>
      <c r="CQ46" s="1265"/>
      <c r="CR46" s="1265"/>
      <c r="CS46" s="1265"/>
      <c r="CT46" s="1265"/>
      <c r="CU46" s="1265"/>
      <c r="CV46" s="1265"/>
      <c r="CW46" s="1265"/>
      <c r="CX46" s="1265"/>
      <c r="CY46" s="1265"/>
      <c r="CZ46" s="1265"/>
      <c r="DA46" s="1265"/>
      <c r="DB46" s="1265"/>
      <c r="DC46" s="1266"/>
    </row>
    <row r="47" spans="2:109" x14ac:dyDescent="0.15">
      <c r="B47" s="371"/>
      <c r="AN47" s="1267"/>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9"/>
    </row>
    <row r="48" spans="2:109" x14ac:dyDescent="0.15">
      <c r="B48" s="371"/>
      <c r="H48" s="380"/>
      <c r="I48" s="380"/>
      <c r="J48" s="380"/>
      <c r="AN48" s="380"/>
      <c r="AO48" s="380"/>
      <c r="AP48" s="380"/>
      <c r="AZ48" s="380"/>
      <c r="BA48" s="380"/>
      <c r="BB48" s="380"/>
      <c r="BL48" s="380"/>
      <c r="BM48" s="380"/>
      <c r="BN48" s="380"/>
      <c r="BX48" s="380"/>
      <c r="BY48" s="380"/>
      <c r="BZ48" s="380"/>
      <c r="CJ48" s="380"/>
      <c r="CK48" s="380"/>
      <c r="CL48" s="380"/>
      <c r="CV48" s="380"/>
      <c r="CW48" s="380"/>
      <c r="CX48" s="380"/>
    </row>
    <row r="49" spans="1:109" x14ac:dyDescent="0.15">
      <c r="B49" s="371"/>
      <c r="AN49" s="365" t="s">
        <v>604</v>
      </c>
    </row>
    <row r="50" spans="1:109" x14ac:dyDescent="0.15">
      <c r="B50" s="371"/>
      <c r="G50" s="1255"/>
      <c r="H50" s="1255"/>
      <c r="I50" s="1255"/>
      <c r="J50" s="1255"/>
      <c r="K50" s="381"/>
      <c r="L50" s="381"/>
      <c r="M50" s="382"/>
      <c r="N50" s="382"/>
      <c r="AN50" s="1258"/>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60"/>
      <c r="BP50" s="1254" t="s">
        <v>560</v>
      </c>
      <c r="BQ50" s="1254"/>
      <c r="BR50" s="1254"/>
      <c r="BS50" s="1254"/>
      <c r="BT50" s="1254"/>
      <c r="BU50" s="1254"/>
      <c r="BV50" s="1254"/>
      <c r="BW50" s="1254"/>
      <c r="BX50" s="1254" t="s">
        <v>561</v>
      </c>
      <c r="BY50" s="1254"/>
      <c r="BZ50" s="1254"/>
      <c r="CA50" s="1254"/>
      <c r="CB50" s="1254"/>
      <c r="CC50" s="1254"/>
      <c r="CD50" s="1254"/>
      <c r="CE50" s="1254"/>
      <c r="CF50" s="1254" t="s">
        <v>562</v>
      </c>
      <c r="CG50" s="1254"/>
      <c r="CH50" s="1254"/>
      <c r="CI50" s="1254"/>
      <c r="CJ50" s="1254"/>
      <c r="CK50" s="1254"/>
      <c r="CL50" s="1254"/>
      <c r="CM50" s="1254"/>
      <c r="CN50" s="1254" t="s">
        <v>563</v>
      </c>
      <c r="CO50" s="1254"/>
      <c r="CP50" s="1254"/>
      <c r="CQ50" s="1254"/>
      <c r="CR50" s="1254"/>
      <c r="CS50" s="1254"/>
      <c r="CT50" s="1254"/>
      <c r="CU50" s="1254"/>
      <c r="CV50" s="1254" t="s">
        <v>564</v>
      </c>
      <c r="CW50" s="1254"/>
      <c r="CX50" s="1254"/>
      <c r="CY50" s="1254"/>
      <c r="CZ50" s="1254"/>
      <c r="DA50" s="1254"/>
      <c r="DB50" s="1254"/>
      <c r="DC50" s="1254"/>
    </row>
    <row r="51" spans="1:109" ht="13.5" customHeight="1" x14ac:dyDescent="0.15">
      <c r="B51" s="371"/>
      <c r="G51" s="1257"/>
      <c r="H51" s="1257"/>
      <c r="I51" s="1270"/>
      <c r="J51" s="1270"/>
      <c r="K51" s="1256"/>
      <c r="L51" s="1256"/>
      <c r="M51" s="1256"/>
      <c r="N51" s="1256"/>
      <c r="AM51" s="380"/>
      <c r="AN51" s="1252" t="s">
        <v>605</v>
      </c>
      <c r="AO51" s="1252"/>
      <c r="AP51" s="1252"/>
      <c r="AQ51" s="1252"/>
      <c r="AR51" s="1252"/>
      <c r="AS51" s="1252"/>
      <c r="AT51" s="1252"/>
      <c r="AU51" s="1252"/>
      <c r="AV51" s="1252"/>
      <c r="AW51" s="1252"/>
      <c r="AX51" s="1252"/>
      <c r="AY51" s="1252"/>
      <c r="AZ51" s="1252"/>
      <c r="BA51" s="1252"/>
      <c r="BB51" s="1252" t="s">
        <v>606</v>
      </c>
      <c r="BC51" s="1252"/>
      <c r="BD51" s="1252"/>
      <c r="BE51" s="1252"/>
      <c r="BF51" s="1252"/>
      <c r="BG51" s="1252"/>
      <c r="BH51" s="1252"/>
      <c r="BI51" s="1252"/>
      <c r="BJ51" s="1252"/>
      <c r="BK51" s="1252"/>
      <c r="BL51" s="1252"/>
      <c r="BM51" s="1252"/>
      <c r="BN51" s="1252"/>
      <c r="BO51" s="1252"/>
      <c r="BP51" s="1249">
        <v>103.2</v>
      </c>
      <c r="BQ51" s="1249"/>
      <c r="BR51" s="1249"/>
      <c r="BS51" s="1249"/>
      <c r="BT51" s="1249"/>
      <c r="BU51" s="1249"/>
      <c r="BV51" s="1249"/>
      <c r="BW51" s="1249"/>
      <c r="BX51" s="1249">
        <v>93.7</v>
      </c>
      <c r="BY51" s="1249"/>
      <c r="BZ51" s="1249"/>
      <c r="CA51" s="1249"/>
      <c r="CB51" s="1249"/>
      <c r="CC51" s="1249"/>
      <c r="CD51" s="1249"/>
      <c r="CE51" s="1249"/>
      <c r="CF51" s="1249">
        <v>83.6</v>
      </c>
      <c r="CG51" s="1249"/>
      <c r="CH51" s="1249"/>
      <c r="CI51" s="1249"/>
      <c r="CJ51" s="1249"/>
      <c r="CK51" s="1249"/>
      <c r="CL51" s="1249"/>
      <c r="CM51" s="1249"/>
      <c r="CN51" s="1249">
        <v>70.5</v>
      </c>
      <c r="CO51" s="1249"/>
      <c r="CP51" s="1249"/>
      <c r="CQ51" s="1249"/>
      <c r="CR51" s="1249"/>
      <c r="CS51" s="1249"/>
      <c r="CT51" s="1249"/>
      <c r="CU51" s="1249"/>
      <c r="CV51" s="1249">
        <v>57.4</v>
      </c>
      <c r="CW51" s="1249"/>
      <c r="CX51" s="1249"/>
      <c r="CY51" s="1249"/>
      <c r="CZ51" s="1249"/>
      <c r="DA51" s="1249"/>
      <c r="DB51" s="1249"/>
      <c r="DC51" s="1249"/>
    </row>
    <row r="52" spans="1:109" x14ac:dyDescent="0.15">
      <c r="B52" s="371"/>
      <c r="G52" s="1257"/>
      <c r="H52" s="1257"/>
      <c r="I52" s="1270"/>
      <c r="J52" s="1270"/>
      <c r="K52" s="1256"/>
      <c r="L52" s="1256"/>
      <c r="M52" s="1256"/>
      <c r="N52" s="1256"/>
      <c r="AM52" s="380"/>
      <c r="AN52" s="1252"/>
      <c r="AO52" s="1252"/>
      <c r="AP52" s="1252"/>
      <c r="AQ52" s="1252"/>
      <c r="AR52" s="1252"/>
      <c r="AS52" s="1252"/>
      <c r="AT52" s="1252"/>
      <c r="AU52" s="1252"/>
      <c r="AV52" s="1252"/>
      <c r="AW52" s="1252"/>
      <c r="AX52" s="1252"/>
      <c r="AY52" s="1252"/>
      <c r="AZ52" s="1252"/>
      <c r="BA52" s="1252"/>
      <c r="BB52" s="1252"/>
      <c r="BC52" s="1252"/>
      <c r="BD52" s="1252"/>
      <c r="BE52" s="1252"/>
      <c r="BF52" s="1252"/>
      <c r="BG52" s="1252"/>
      <c r="BH52" s="1252"/>
      <c r="BI52" s="1252"/>
      <c r="BJ52" s="1252"/>
      <c r="BK52" s="1252"/>
      <c r="BL52" s="1252"/>
      <c r="BM52" s="1252"/>
      <c r="BN52" s="1252"/>
      <c r="BO52" s="1252"/>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x14ac:dyDescent="0.15">
      <c r="A53" s="379"/>
      <c r="B53" s="371"/>
      <c r="G53" s="1257"/>
      <c r="H53" s="1257"/>
      <c r="I53" s="1255"/>
      <c r="J53" s="1255"/>
      <c r="K53" s="1256"/>
      <c r="L53" s="1256"/>
      <c r="M53" s="1256"/>
      <c r="N53" s="1256"/>
      <c r="AM53" s="380"/>
      <c r="AN53" s="1252"/>
      <c r="AO53" s="1252"/>
      <c r="AP53" s="1252"/>
      <c r="AQ53" s="1252"/>
      <c r="AR53" s="1252"/>
      <c r="AS53" s="1252"/>
      <c r="AT53" s="1252"/>
      <c r="AU53" s="1252"/>
      <c r="AV53" s="1252"/>
      <c r="AW53" s="1252"/>
      <c r="AX53" s="1252"/>
      <c r="AY53" s="1252"/>
      <c r="AZ53" s="1252"/>
      <c r="BA53" s="1252"/>
      <c r="BB53" s="1252" t="s">
        <v>607</v>
      </c>
      <c r="BC53" s="1252"/>
      <c r="BD53" s="1252"/>
      <c r="BE53" s="1252"/>
      <c r="BF53" s="1252"/>
      <c r="BG53" s="1252"/>
      <c r="BH53" s="1252"/>
      <c r="BI53" s="1252"/>
      <c r="BJ53" s="1252"/>
      <c r="BK53" s="1252"/>
      <c r="BL53" s="1252"/>
      <c r="BM53" s="1252"/>
      <c r="BN53" s="1252"/>
      <c r="BO53" s="1252"/>
      <c r="BP53" s="1249">
        <v>59.1</v>
      </c>
      <c r="BQ53" s="1249"/>
      <c r="BR53" s="1249"/>
      <c r="BS53" s="1249"/>
      <c r="BT53" s="1249"/>
      <c r="BU53" s="1249"/>
      <c r="BV53" s="1249"/>
      <c r="BW53" s="1249"/>
      <c r="BX53" s="1249">
        <v>60.4</v>
      </c>
      <c r="BY53" s="1249"/>
      <c r="BZ53" s="1249"/>
      <c r="CA53" s="1249"/>
      <c r="CB53" s="1249"/>
      <c r="CC53" s="1249"/>
      <c r="CD53" s="1249"/>
      <c r="CE53" s="1249"/>
      <c r="CF53" s="1249">
        <v>61.9</v>
      </c>
      <c r="CG53" s="1249"/>
      <c r="CH53" s="1249"/>
      <c r="CI53" s="1249"/>
      <c r="CJ53" s="1249"/>
      <c r="CK53" s="1249"/>
      <c r="CL53" s="1249"/>
      <c r="CM53" s="1249"/>
      <c r="CN53" s="1249">
        <v>62.7</v>
      </c>
      <c r="CO53" s="1249"/>
      <c r="CP53" s="1249"/>
      <c r="CQ53" s="1249"/>
      <c r="CR53" s="1249"/>
      <c r="CS53" s="1249"/>
      <c r="CT53" s="1249"/>
      <c r="CU53" s="1249"/>
      <c r="CV53" s="1249">
        <v>63.2</v>
      </c>
      <c r="CW53" s="1249"/>
      <c r="CX53" s="1249"/>
      <c r="CY53" s="1249"/>
      <c r="CZ53" s="1249"/>
      <c r="DA53" s="1249"/>
      <c r="DB53" s="1249"/>
      <c r="DC53" s="1249"/>
    </row>
    <row r="54" spans="1:109" x14ac:dyDescent="0.15">
      <c r="A54" s="379"/>
      <c r="B54" s="371"/>
      <c r="G54" s="1257"/>
      <c r="H54" s="1257"/>
      <c r="I54" s="1255"/>
      <c r="J54" s="1255"/>
      <c r="K54" s="1256"/>
      <c r="L54" s="1256"/>
      <c r="M54" s="1256"/>
      <c r="N54" s="1256"/>
      <c r="AM54" s="380"/>
      <c r="AN54" s="1252"/>
      <c r="AO54" s="1252"/>
      <c r="AP54" s="1252"/>
      <c r="AQ54" s="1252"/>
      <c r="AR54" s="1252"/>
      <c r="AS54" s="1252"/>
      <c r="AT54" s="1252"/>
      <c r="AU54" s="1252"/>
      <c r="AV54" s="1252"/>
      <c r="AW54" s="1252"/>
      <c r="AX54" s="1252"/>
      <c r="AY54" s="1252"/>
      <c r="AZ54" s="1252"/>
      <c r="BA54" s="1252"/>
      <c r="BB54" s="1252"/>
      <c r="BC54" s="1252"/>
      <c r="BD54" s="1252"/>
      <c r="BE54" s="1252"/>
      <c r="BF54" s="1252"/>
      <c r="BG54" s="1252"/>
      <c r="BH54" s="1252"/>
      <c r="BI54" s="1252"/>
      <c r="BJ54" s="1252"/>
      <c r="BK54" s="1252"/>
      <c r="BL54" s="1252"/>
      <c r="BM54" s="1252"/>
      <c r="BN54" s="1252"/>
      <c r="BO54" s="1252"/>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x14ac:dyDescent="0.15">
      <c r="A55" s="379"/>
      <c r="B55" s="371"/>
      <c r="G55" s="1255"/>
      <c r="H55" s="1255"/>
      <c r="I55" s="1255"/>
      <c r="J55" s="1255"/>
      <c r="K55" s="1256"/>
      <c r="L55" s="1256"/>
      <c r="M55" s="1256"/>
      <c r="N55" s="1256"/>
      <c r="AN55" s="1254" t="s">
        <v>608</v>
      </c>
      <c r="AO55" s="1254"/>
      <c r="AP55" s="1254"/>
      <c r="AQ55" s="1254"/>
      <c r="AR55" s="1254"/>
      <c r="AS55" s="1254"/>
      <c r="AT55" s="1254"/>
      <c r="AU55" s="1254"/>
      <c r="AV55" s="1254"/>
      <c r="AW55" s="1254"/>
      <c r="AX55" s="1254"/>
      <c r="AY55" s="1254"/>
      <c r="AZ55" s="1254"/>
      <c r="BA55" s="1254"/>
      <c r="BB55" s="1252" t="s">
        <v>606</v>
      </c>
      <c r="BC55" s="1252"/>
      <c r="BD55" s="1252"/>
      <c r="BE55" s="1252"/>
      <c r="BF55" s="1252"/>
      <c r="BG55" s="1252"/>
      <c r="BH55" s="1252"/>
      <c r="BI55" s="1252"/>
      <c r="BJ55" s="1252"/>
      <c r="BK55" s="1252"/>
      <c r="BL55" s="1252"/>
      <c r="BM55" s="1252"/>
      <c r="BN55" s="1252"/>
      <c r="BO55" s="1252"/>
      <c r="BP55" s="1249">
        <v>17.399999999999999</v>
      </c>
      <c r="BQ55" s="1249"/>
      <c r="BR55" s="1249"/>
      <c r="BS55" s="1249"/>
      <c r="BT55" s="1249"/>
      <c r="BU55" s="1249"/>
      <c r="BV55" s="1249"/>
      <c r="BW55" s="1249"/>
      <c r="BX55" s="1249">
        <v>12.1</v>
      </c>
      <c r="BY55" s="1249"/>
      <c r="BZ55" s="1249"/>
      <c r="CA55" s="1249"/>
      <c r="CB55" s="1249"/>
      <c r="CC55" s="1249"/>
      <c r="CD55" s="1249"/>
      <c r="CE55" s="1249"/>
      <c r="CF55" s="1249">
        <v>11.2</v>
      </c>
      <c r="CG55" s="1249"/>
      <c r="CH55" s="1249"/>
      <c r="CI55" s="1249"/>
      <c r="CJ55" s="1249"/>
      <c r="CK55" s="1249"/>
      <c r="CL55" s="1249"/>
      <c r="CM55" s="1249"/>
      <c r="CN55" s="1249">
        <v>7.1</v>
      </c>
      <c r="CO55" s="1249"/>
      <c r="CP55" s="1249"/>
      <c r="CQ55" s="1249"/>
      <c r="CR55" s="1249"/>
      <c r="CS55" s="1249"/>
      <c r="CT55" s="1249"/>
      <c r="CU55" s="1249"/>
      <c r="CV55" s="1249">
        <v>5</v>
      </c>
      <c r="CW55" s="1249"/>
      <c r="CX55" s="1249"/>
      <c r="CY55" s="1249"/>
      <c r="CZ55" s="1249"/>
      <c r="DA55" s="1249"/>
      <c r="DB55" s="1249"/>
      <c r="DC55" s="1249"/>
    </row>
    <row r="56" spans="1:109" x14ac:dyDescent="0.15">
      <c r="A56" s="379"/>
      <c r="B56" s="371"/>
      <c r="G56" s="1255"/>
      <c r="H56" s="1255"/>
      <c r="I56" s="1255"/>
      <c r="J56" s="1255"/>
      <c r="K56" s="1256"/>
      <c r="L56" s="1256"/>
      <c r="M56" s="1256"/>
      <c r="N56" s="1256"/>
      <c r="AN56" s="1254"/>
      <c r="AO56" s="1254"/>
      <c r="AP56" s="1254"/>
      <c r="AQ56" s="1254"/>
      <c r="AR56" s="1254"/>
      <c r="AS56" s="1254"/>
      <c r="AT56" s="1254"/>
      <c r="AU56" s="1254"/>
      <c r="AV56" s="1254"/>
      <c r="AW56" s="1254"/>
      <c r="AX56" s="1254"/>
      <c r="AY56" s="1254"/>
      <c r="AZ56" s="1254"/>
      <c r="BA56" s="1254"/>
      <c r="BB56" s="1252"/>
      <c r="BC56" s="1252"/>
      <c r="BD56" s="1252"/>
      <c r="BE56" s="1252"/>
      <c r="BF56" s="1252"/>
      <c r="BG56" s="1252"/>
      <c r="BH56" s="1252"/>
      <c r="BI56" s="1252"/>
      <c r="BJ56" s="1252"/>
      <c r="BK56" s="1252"/>
      <c r="BL56" s="1252"/>
      <c r="BM56" s="1252"/>
      <c r="BN56" s="1252"/>
      <c r="BO56" s="1252"/>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379" customFormat="1" x14ac:dyDescent="0.15">
      <c r="B57" s="383"/>
      <c r="G57" s="1255"/>
      <c r="H57" s="1255"/>
      <c r="I57" s="1250"/>
      <c r="J57" s="1250"/>
      <c r="K57" s="1256"/>
      <c r="L57" s="1256"/>
      <c r="M57" s="1256"/>
      <c r="N57" s="1256"/>
      <c r="AM57" s="365"/>
      <c r="AN57" s="1254"/>
      <c r="AO57" s="1254"/>
      <c r="AP57" s="1254"/>
      <c r="AQ57" s="1254"/>
      <c r="AR57" s="1254"/>
      <c r="AS57" s="1254"/>
      <c r="AT57" s="1254"/>
      <c r="AU57" s="1254"/>
      <c r="AV57" s="1254"/>
      <c r="AW57" s="1254"/>
      <c r="AX57" s="1254"/>
      <c r="AY57" s="1254"/>
      <c r="AZ57" s="1254"/>
      <c r="BA57" s="1254"/>
      <c r="BB57" s="1252" t="s">
        <v>607</v>
      </c>
      <c r="BC57" s="1252"/>
      <c r="BD57" s="1252"/>
      <c r="BE57" s="1252"/>
      <c r="BF57" s="1252"/>
      <c r="BG57" s="1252"/>
      <c r="BH57" s="1252"/>
      <c r="BI57" s="1252"/>
      <c r="BJ57" s="1252"/>
      <c r="BK57" s="1252"/>
      <c r="BL57" s="1252"/>
      <c r="BM57" s="1252"/>
      <c r="BN57" s="1252"/>
      <c r="BO57" s="1252"/>
      <c r="BP57" s="1249">
        <v>58.9</v>
      </c>
      <c r="BQ57" s="1249"/>
      <c r="BR57" s="1249"/>
      <c r="BS57" s="1249"/>
      <c r="BT57" s="1249"/>
      <c r="BU57" s="1249"/>
      <c r="BV57" s="1249"/>
      <c r="BW57" s="1249"/>
      <c r="BX57" s="1249">
        <v>59.4</v>
      </c>
      <c r="BY57" s="1249"/>
      <c r="BZ57" s="1249"/>
      <c r="CA57" s="1249"/>
      <c r="CB57" s="1249"/>
      <c r="CC57" s="1249"/>
      <c r="CD57" s="1249"/>
      <c r="CE57" s="1249"/>
      <c r="CF57" s="1249">
        <v>60.2</v>
      </c>
      <c r="CG57" s="1249"/>
      <c r="CH57" s="1249"/>
      <c r="CI57" s="1249"/>
      <c r="CJ57" s="1249"/>
      <c r="CK57" s="1249"/>
      <c r="CL57" s="1249"/>
      <c r="CM57" s="1249"/>
      <c r="CN57" s="1249">
        <v>61</v>
      </c>
      <c r="CO57" s="1249"/>
      <c r="CP57" s="1249"/>
      <c r="CQ57" s="1249"/>
      <c r="CR57" s="1249"/>
      <c r="CS57" s="1249"/>
      <c r="CT57" s="1249"/>
      <c r="CU57" s="1249"/>
      <c r="CV57" s="1249">
        <v>62.1</v>
      </c>
      <c r="CW57" s="1249"/>
      <c r="CX57" s="1249"/>
      <c r="CY57" s="1249"/>
      <c r="CZ57" s="1249"/>
      <c r="DA57" s="1249"/>
      <c r="DB57" s="1249"/>
      <c r="DC57" s="1249"/>
      <c r="DD57" s="384"/>
      <c r="DE57" s="383"/>
    </row>
    <row r="58" spans="1:109" s="379" customFormat="1" x14ac:dyDescent="0.15">
      <c r="A58" s="365"/>
      <c r="B58" s="383"/>
      <c r="G58" s="1255"/>
      <c r="H58" s="1255"/>
      <c r="I58" s="1250"/>
      <c r="J58" s="1250"/>
      <c r="K58" s="1256"/>
      <c r="L58" s="1256"/>
      <c r="M58" s="1256"/>
      <c r="N58" s="1256"/>
      <c r="AM58" s="365"/>
      <c r="AN58" s="1254"/>
      <c r="AO58" s="1254"/>
      <c r="AP58" s="1254"/>
      <c r="AQ58" s="1254"/>
      <c r="AR58" s="1254"/>
      <c r="AS58" s="1254"/>
      <c r="AT58" s="1254"/>
      <c r="AU58" s="1254"/>
      <c r="AV58" s="1254"/>
      <c r="AW58" s="1254"/>
      <c r="AX58" s="1254"/>
      <c r="AY58" s="1254"/>
      <c r="AZ58" s="1254"/>
      <c r="BA58" s="1254"/>
      <c r="BB58" s="1252"/>
      <c r="BC58" s="1252"/>
      <c r="BD58" s="1252"/>
      <c r="BE58" s="1252"/>
      <c r="BF58" s="1252"/>
      <c r="BG58" s="1252"/>
      <c r="BH58" s="1252"/>
      <c r="BI58" s="1252"/>
      <c r="BJ58" s="1252"/>
      <c r="BK58" s="1252"/>
      <c r="BL58" s="1252"/>
      <c r="BM58" s="1252"/>
      <c r="BN58" s="1252"/>
      <c r="BO58" s="1252"/>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384"/>
      <c r="DE58" s="383"/>
    </row>
    <row r="59" spans="1:109" s="379" customFormat="1" x14ac:dyDescent="0.15">
      <c r="A59" s="365"/>
      <c r="B59" s="383"/>
      <c r="K59" s="385"/>
      <c r="L59" s="385"/>
      <c r="M59" s="385"/>
      <c r="N59" s="385"/>
      <c r="AQ59" s="385"/>
      <c r="AR59" s="385"/>
      <c r="AS59" s="385"/>
      <c r="AT59" s="385"/>
      <c r="BC59" s="385"/>
      <c r="BD59" s="385"/>
      <c r="BE59" s="385"/>
      <c r="BF59" s="385"/>
      <c r="BO59" s="385"/>
      <c r="BP59" s="385"/>
      <c r="BQ59" s="385"/>
      <c r="BR59" s="385"/>
      <c r="CA59" s="385"/>
      <c r="CB59" s="385"/>
      <c r="CC59" s="385"/>
      <c r="CD59" s="385"/>
      <c r="CM59" s="385"/>
      <c r="CN59" s="385"/>
      <c r="CO59" s="385"/>
      <c r="CP59" s="385"/>
      <c r="CY59" s="385"/>
      <c r="CZ59" s="385"/>
      <c r="DA59" s="385"/>
      <c r="DB59" s="385"/>
      <c r="DC59" s="385"/>
      <c r="DD59" s="384"/>
      <c r="DE59" s="383"/>
    </row>
    <row r="60" spans="1:109" s="379" customFormat="1" x14ac:dyDescent="0.15">
      <c r="A60" s="365"/>
      <c r="B60" s="383"/>
      <c r="K60" s="385"/>
      <c r="L60" s="385"/>
      <c r="M60" s="385"/>
      <c r="N60" s="385"/>
      <c r="AQ60" s="385"/>
      <c r="AR60" s="385"/>
      <c r="AS60" s="385"/>
      <c r="AT60" s="385"/>
      <c r="BC60" s="385"/>
      <c r="BD60" s="385"/>
      <c r="BE60" s="385"/>
      <c r="BF60" s="385"/>
      <c r="BO60" s="385"/>
      <c r="BP60" s="385"/>
      <c r="BQ60" s="385"/>
      <c r="BR60" s="385"/>
      <c r="CA60" s="385"/>
      <c r="CB60" s="385"/>
      <c r="CC60" s="385"/>
      <c r="CD60" s="385"/>
      <c r="CM60" s="385"/>
      <c r="CN60" s="385"/>
      <c r="CO60" s="385"/>
      <c r="CP60" s="385"/>
      <c r="CY60" s="385"/>
      <c r="CZ60" s="385"/>
      <c r="DA60" s="385"/>
      <c r="DB60" s="385"/>
      <c r="DC60" s="385"/>
      <c r="DD60" s="384"/>
      <c r="DE60" s="383"/>
    </row>
    <row r="61" spans="1:109" s="379" customFormat="1" x14ac:dyDescent="0.15">
      <c r="A61" s="365"/>
      <c r="B61" s="386"/>
      <c r="C61" s="387"/>
      <c r="D61" s="387"/>
      <c r="E61" s="387"/>
      <c r="F61" s="387"/>
      <c r="G61" s="387"/>
      <c r="H61" s="387"/>
      <c r="I61" s="387"/>
      <c r="J61" s="387"/>
      <c r="K61" s="387"/>
      <c r="L61" s="387"/>
      <c r="M61" s="388"/>
      <c r="N61" s="388"/>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8"/>
      <c r="AT61" s="388"/>
      <c r="AU61" s="387"/>
      <c r="AV61" s="387"/>
      <c r="AW61" s="387"/>
      <c r="AX61" s="387"/>
      <c r="AY61" s="387"/>
      <c r="AZ61" s="387"/>
      <c r="BA61" s="387"/>
      <c r="BB61" s="387"/>
      <c r="BC61" s="387"/>
      <c r="BD61" s="387"/>
      <c r="BE61" s="388"/>
      <c r="BF61" s="388"/>
      <c r="BG61" s="387"/>
      <c r="BH61" s="387"/>
      <c r="BI61" s="387"/>
      <c r="BJ61" s="387"/>
      <c r="BK61" s="387"/>
      <c r="BL61" s="387"/>
      <c r="BM61" s="387"/>
      <c r="BN61" s="387"/>
      <c r="BO61" s="387"/>
      <c r="BP61" s="387"/>
      <c r="BQ61" s="388"/>
      <c r="BR61" s="388"/>
      <c r="BS61" s="387"/>
      <c r="BT61" s="387"/>
      <c r="BU61" s="387"/>
      <c r="BV61" s="387"/>
      <c r="BW61" s="387"/>
      <c r="BX61" s="387"/>
      <c r="BY61" s="387"/>
      <c r="BZ61" s="387"/>
      <c r="CA61" s="387"/>
      <c r="CB61" s="387"/>
      <c r="CC61" s="388"/>
      <c r="CD61" s="388"/>
      <c r="CE61" s="387"/>
      <c r="CF61" s="387"/>
      <c r="CG61" s="387"/>
      <c r="CH61" s="387"/>
      <c r="CI61" s="387"/>
      <c r="CJ61" s="387"/>
      <c r="CK61" s="387"/>
      <c r="CL61" s="387"/>
      <c r="CM61" s="387"/>
      <c r="CN61" s="387"/>
      <c r="CO61" s="388"/>
      <c r="CP61" s="388"/>
      <c r="CQ61" s="387"/>
      <c r="CR61" s="387"/>
      <c r="CS61" s="387"/>
      <c r="CT61" s="387"/>
      <c r="CU61" s="387"/>
      <c r="CV61" s="387"/>
      <c r="CW61" s="387"/>
      <c r="CX61" s="387"/>
      <c r="CY61" s="387"/>
      <c r="CZ61" s="387"/>
      <c r="DA61" s="388"/>
      <c r="DB61" s="388"/>
      <c r="DC61" s="388"/>
      <c r="DD61" s="389"/>
      <c r="DE61" s="383"/>
    </row>
    <row r="62" spans="1:109" x14ac:dyDescent="0.15">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c r="CV62" s="376"/>
      <c r="CW62" s="376"/>
      <c r="CX62" s="376"/>
      <c r="CY62" s="376"/>
      <c r="CZ62" s="376"/>
      <c r="DA62" s="376"/>
      <c r="DB62" s="376"/>
      <c r="DC62" s="376"/>
      <c r="DD62" s="376"/>
      <c r="DE62" s="365"/>
    </row>
    <row r="63" spans="1:109" ht="17.25" x14ac:dyDescent="0.15">
      <c r="B63" s="390" t="s">
        <v>609</v>
      </c>
    </row>
    <row r="64" spans="1:109" x14ac:dyDescent="0.15">
      <c r="B64" s="371"/>
      <c r="G64" s="378"/>
      <c r="I64" s="391"/>
      <c r="J64" s="391"/>
      <c r="K64" s="391"/>
      <c r="L64" s="391"/>
      <c r="M64" s="391"/>
      <c r="N64" s="392"/>
      <c r="AM64" s="378"/>
      <c r="AN64" s="378" t="s">
        <v>602</v>
      </c>
      <c r="AP64" s="379"/>
      <c r="AQ64" s="379"/>
      <c r="AR64" s="379"/>
      <c r="AY64" s="378"/>
      <c r="BA64" s="379"/>
      <c r="BB64" s="379"/>
      <c r="BC64" s="379"/>
      <c r="BK64" s="378"/>
      <c r="BM64" s="379"/>
      <c r="BN64" s="379"/>
      <c r="BO64" s="379"/>
      <c r="BW64" s="378"/>
      <c r="BY64" s="379"/>
      <c r="BZ64" s="379"/>
      <c r="CA64" s="379"/>
      <c r="CI64" s="378"/>
      <c r="CK64" s="379"/>
      <c r="CL64" s="379"/>
      <c r="CM64" s="379"/>
      <c r="CU64" s="378"/>
      <c r="CW64" s="379"/>
      <c r="CX64" s="379"/>
      <c r="CY64" s="379"/>
    </row>
    <row r="65" spans="2:107" x14ac:dyDescent="0.15">
      <c r="B65" s="371"/>
      <c r="AN65" s="1261" t="s">
        <v>610</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3"/>
    </row>
    <row r="66" spans="2:107" x14ac:dyDescent="0.15">
      <c r="B66" s="371"/>
      <c r="AN66" s="1264"/>
      <c r="AO66" s="1265"/>
      <c r="AP66" s="1265"/>
      <c r="AQ66" s="1265"/>
      <c r="AR66" s="1265"/>
      <c r="AS66" s="1265"/>
      <c r="AT66" s="1265"/>
      <c r="AU66" s="1265"/>
      <c r="AV66" s="1265"/>
      <c r="AW66" s="1265"/>
      <c r="AX66" s="1265"/>
      <c r="AY66" s="1265"/>
      <c r="AZ66" s="1265"/>
      <c r="BA66" s="1265"/>
      <c r="BB66" s="1265"/>
      <c r="BC66" s="1265"/>
      <c r="BD66" s="1265"/>
      <c r="BE66" s="1265"/>
      <c r="BF66" s="1265"/>
      <c r="BG66" s="1265"/>
      <c r="BH66" s="1265"/>
      <c r="BI66" s="1265"/>
      <c r="BJ66" s="1265"/>
      <c r="BK66" s="1265"/>
      <c r="BL66" s="1265"/>
      <c r="BM66" s="1265"/>
      <c r="BN66" s="1265"/>
      <c r="BO66" s="1265"/>
      <c r="BP66" s="1265"/>
      <c r="BQ66" s="1265"/>
      <c r="BR66" s="1265"/>
      <c r="BS66" s="1265"/>
      <c r="BT66" s="1265"/>
      <c r="BU66" s="1265"/>
      <c r="BV66" s="1265"/>
      <c r="BW66" s="1265"/>
      <c r="BX66" s="1265"/>
      <c r="BY66" s="1265"/>
      <c r="BZ66" s="1265"/>
      <c r="CA66" s="1265"/>
      <c r="CB66" s="1265"/>
      <c r="CC66" s="1265"/>
      <c r="CD66" s="1265"/>
      <c r="CE66" s="1265"/>
      <c r="CF66" s="1265"/>
      <c r="CG66" s="1265"/>
      <c r="CH66" s="1265"/>
      <c r="CI66" s="1265"/>
      <c r="CJ66" s="1265"/>
      <c r="CK66" s="1265"/>
      <c r="CL66" s="1265"/>
      <c r="CM66" s="1265"/>
      <c r="CN66" s="1265"/>
      <c r="CO66" s="1265"/>
      <c r="CP66" s="1265"/>
      <c r="CQ66" s="1265"/>
      <c r="CR66" s="1265"/>
      <c r="CS66" s="1265"/>
      <c r="CT66" s="1265"/>
      <c r="CU66" s="1265"/>
      <c r="CV66" s="1265"/>
      <c r="CW66" s="1265"/>
      <c r="CX66" s="1265"/>
      <c r="CY66" s="1265"/>
      <c r="CZ66" s="1265"/>
      <c r="DA66" s="1265"/>
      <c r="DB66" s="1265"/>
      <c r="DC66" s="1266"/>
    </row>
    <row r="67" spans="2:107" x14ac:dyDescent="0.15">
      <c r="B67" s="371"/>
      <c r="AN67" s="1264"/>
      <c r="AO67" s="1265"/>
      <c r="AP67" s="1265"/>
      <c r="AQ67" s="1265"/>
      <c r="AR67" s="1265"/>
      <c r="AS67" s="1265"/>
      <c r="AT67" s="1265"/>
      <c r="AU67" s="1265"/>
      <c r="AV67" s="1265"/>
      <c r="AW67" s="1265"/>
      <c r="AX67" s="1265"/>
      <c r="AY67" s="1265"/>
      <c r="AZ67" s="1265"/>
      <c r="BA67" s="1265"/>
      <c r="BB67" s="1265"/>
      <c r="BC67" s="1265"/>
      <c r="BD67" s="1265"/>
      <c r="BE67" s="1265"/>
      <c r="BF67" s="1265"/>
      <c r="BG67" s="1265"/>
      <c r="BH67" s="1265"/>
      <c r="BI67" s="1265"/>
      <c r="BJ67" s="1265"/>
      <c r="BK67" s="1265"/>
      <c r="BL67" s="1265"/>
      <c r="BM67" s="1265"/>
      <c r="BN67" s="1265"/>
      <c r="BO67" s="1265"/>
      <c r="BP67" s="1265"/>
      <c r="BQ67" s="1265"/>
      <c r="BR67" s="1265"/>
      <c r="BS67" s="1265"/>
      <c r="BT67" s="1265"/>
      <c r="BU67" s="1265"/>
      <c r="BV67" s="1265"/>
      <c r="BW67" s="1265"/>
      <c r="BX67" s="1265"/>
      <c r="BY67" s="1265"/>
      <c r="BZ67" s="1265"/>
      <c r="CA67" s="1265"/>
      <c r="CB67" s="1265"/>
      <c r="CC67" s="1265"/>
      <c r="CD67" s="1265"/>
      <c r="CE67" s="1265"/>
      <c r="CF67" s="1265"/>
      <c r="CG67" s="1265"/>
      <c r="CH67" s="1265"/>
      <c r="CI67" s="1265"/>
      <c r="CJ67" s="1265"/>
      <c r="CK67" s="1265"/>
      <c r="CL67" s="1265"/>
      <c r="CM67" s="1265"/>
      <c r="CN67" s="1265"/>
      <c r="CO67" s="1265"/>
      <c r="CP67" s="1265"/>
      <c r="CQ67" s="1265"/>
      <c r="CR67" s="1265"/>
      <c r="CS67" s="1265"/>
      <c r="CT67" s="1265"/>
      <c r="CU67" s="1265"/>
      <c r="CV67" s="1265"/>
      <c r="CW67" s="1265"/>
      <c r="CX67" s="1265"/>
      <c r="CY67" s="1265"/>
      <c r="CZ67" s="1265"/>
      <c r="DA67" s="1265"/>
      <c r="DB67" s="1265"/>
      <c r="DC67" s="1266"/>
    </row>
    <row r="68" spans="2:107" x14ac:dyDescent="0.15">
      <c r="B68" s="371"/>
      <c r="AN68" s="1264"/>
      <c r="AO68" s="1265"/>
      <c r="AP68" s="1265"/>
      <c r="AQ68" s="1265"/>
      <c r="AR68" s="1265"/>
      <c r="AS68" s="1265"/>
      <c r="AT68" s="1265"/>
      <c r="AU68" s="1265"/>
      <c r="AV68" s="1265"/>
      <c r="AW68" s="1265"/>
      <c r="AX68" s="1265"/>
      <c r="AY68" s="1265"/>
      <c r="AZ68" s="1265"/>
      <c r="BA68" s="1265"/>
      <c r="BB68" s="1265"/>
      <c r="BC68" s="1265"/>
      <c r="BD68" s="1265"/>
      <c r="BE68" s="1265"/>
      <c r="BF68" s="1265"/>
      <c r="BG68" s="1265"/>
      <c r="BH68" s="1265"/>
      <c r="BI68" s="1265"/>
      <c r="BJ68" s="1265"/>
      <c r="BK68" s="1265"/>
      <c r="BL68" s="1265"/>
      <c r="BM68" s="1265"/>
      <c r="BN68" s="1265"/>
      <c r="BO68" s="1265"/>
      <c r="BP68" s="1265"/>
      <c r="BQ68" s="1265"/>
      <c r="BR68" s="1265"/>
      <c r="BS68" s="1265"/>
      <c r="BT68" s="1265"/>
      <c r="BU68" s="1265"/>
      <c r="BV68" s="1265"/>
      <c r="BW68" s="1265"/>
      <c r="BX68" s="1265"/>
      <c r="BY68" s="1265"/>
      <c r="BZ68" s="1265"/>
      <c r="CA68" s="1265"/>
      <c r="CB68" s="1265"/>
      <c r="CC68" s="1265"/>
      <c r="CD68" s="1265"/>
      <c r="CE68" s="1265"/>
      <c r="CF68" s="1265"/>
      <c r="CG68" s="1265"/>
      <c r="CH68" s="1265"/>
      <c r="CI68" s="1265"/>
      <c r="CJ68" s="1265"/>
      <c r="CK68" s="1265"/>
      <c r="CL68" s="1265"/>
      <c r="CM68" s="1265"/>
      <c r="CN68" s="1265"/>
      <c r="CO68" s="1265"/>
      <c r="CP68" s="1265"/>
      <c r="CQ68" s="1265"/>
      <c r="CR68" s="1265"/>
      <c r="CS68" s="1265"/>
      <c r="CT68" s="1265"/>
      <c r="CU68" s="1265"/>
      <c r="CV68" s="1265"/>
      <c r="CW68" s="1265"/>
      <c r="CX68" s="1265"/>
      <c r="CY68" s="1265"/>
      <c r="CZ68" s="1265"/>
      <c r="DA68" s="1265"/>
      <c r="DB68" s="1265"/>
      <c r="DC68" s="1266"/>
    </row>
    <row r="69" spans="2:107" x14ac:dyDescent="0.15">
      <c r="B69" s="371"/>
      <c r="AN69" s="1267"/>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9"/>
    </row>
    <row r="70" spans="2:107" x14ac:dyDescent="0.15">
      <c r="B70" s="371"/>
      <c r="H70" s="393"/>
      <c r="I70" s="393"/>
      <c r="J70" s="394"/>
      <c r="K70" s="394"/>
      <c r="L70" s="395"/>
      <c r="M70" s="394"/>
      <c r="N70" s="395"/>
      <c r="AN70" s="380"/>
      <c r="AO70" s="380"/>
      <c r="AP70" s="380"/>
      <c r="AZ70" s="380"/>
      <c r="BA70" s="380"/>
      <c r="BB70" s="380"/>
      <c r="BL70" s="380"/>
      <c r="BM70" s="380"/>
      <c r="BN70" s="380"/>
      <c r="BX70" s="380"/>
      <c r="BY70" s="380"/>
      <c r="BZ70" s="380"/>
      <c r="CJ70" s="380"/>
      <c r="CK70" s="380"/>
      <c r="CL70" s="380"/>
      <c r="CV70" s="380"/>
      <c r="CW70" s="380"/>
      <c r="CX70" s="380"/>
    </row>
    <row r="71" spans="2:107" x14ac:dyDescent="0.15">
      <c r="B71" s="371"/>
      <c r="G71" s="396"/>
      <c r="I71" s="397"/>
      <c r="J71" s="394"/>
      <c r="K71" s="394"/>
      <c r="L71" s="395"/>
      <c r="M71" s="394"/>
      <c r="N71" s="395"/>
      <c r="AM71" s="396"/>
      <c r="AN71" s="365" t="s">
        <v>604</v>
      </c>
    </row>
    <row r="72" spans="2:107" x14ac:dyDescent="0.15">
      <c r="B72" s="371"/>
      <c r="G72" s="1255"/>
      <c r="H72" s="1255"/>
      <c r="I72" s="1255"/>
      <c r="J72" s="1255"/>
      <c r="K72" s="381"/>
      <c r="L72" s="381"/>
      <c r="M72" s="382"/>
      <c r="N72" s="382"/>
      <c r="AN72" s="1258"/>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60"/>
      <c r="BP72" s="1254" t="s">
        <v>560</v>
      </c>
      <c r="BQ72" s="1254"/>
      <c r="BR72" s="1254"/>
      <c r="BS72" s="1254"/>
      <c r="BT72" s="1254"/>
      <c r="BU72" s="1254"/>
      <c r="BV72" s="1254"/>
      <c r="BW72" s="1254"/>
      <c r="BX72" s="1254" t="s">
        <v>561</v>
      </c>
      <c r="BY72" s="1254"/>
      <c r="BZ72" s="1254"/>
      <c r="CA72" s="1254"/>
      <c r="CB72" s="1254"/>
      <c r="CC72" s="1254"/>
      <c r="CD72" s="1254"/>
      <c r="CE72" s="1254"/>
      <c r="CF72" s="1254" t="s">
        <v>562</v>
      </c>
      <c r="CG72" s="1254"/>
      <c r="CH72" s="1254"/>
      <c r="CI72" s="1254"/>
      <c r="CJ72" s="1254"/>
      <c r="CK72" s="1254"/>
      <c r="CL72" s="1254"/>
      <c r="CM72" s="1254"/>
      <c r="CN72" s="1254" t="s">
        <v>563</v>
      </c>
      <c r="CO72" s="1254"/>
      <c r="CP72" s="1254"/>
      <c r="CQ72" s="1254"/>
      <c r="CR72" s="1254"/>
      <c r="CS72" s="1254"/>
      <c r="CT72" s="1254"/>
      <c r="CU72" s="1254"/>
      <c r="CV72" s="1254" t="s">
        <v>564</v>
      </c>
      <c r="CW72" s="1254"/>
      <c r="CX72" s="1254"/>
      <c r="CY72" s="1254"/>
      <c r="CZ72" s="1254"/>
      <c r="DA72" s="1254"/>
      <c r="DB72" s="1254"/>
      <c r="DC72" s="1254"/>
    </row>
    <row r="73" spans="2:107" x14ac:dyDescent="0.15">
      <c r="B73" s="371"/>
      <c r="G73" s="1257"/>
      <c r="H73" s="1257"/>
      <c r="I73" s="1257"/>
      <c r="J73" s="1257"/>
      <c r="K73" s="1253"/>
      <c r="L73" s="1253"/>
      <c r="M73" s="1253"/>
      <c r="N73" s="1253"/>
      <c r="AM73" s="380"/>
      <c r="AN73" s="1252" t="s">
        <v>605</v>
      </c>
      <c r="AO73" s="1252"/>
      <c r="AP73" s="1252"/>
      <c r="AQ73" s="1252"/>
      <c r="AR73" s="1252"/>
      <c r="AS73" s="1252"/>
      <c r="AT73" s="1252"/>
      <c r="AU73" s="1252"/>
      <c r="AV73" s="1252"/>
      <c r="AW73" s="1252"/>
      <c r="AX73" s="1252"/>
      <c r="AY73" s="1252"/>
      <c r="AZ73" s="1252"/>
      <c r="BA73" s="1252"/>
      <c r="BB73" s="1252" t="s">
        <v>606</v>
      </c>
      <c r="BC73" s="1252"/>
      <c r="BD73" s="1252"/>
      <c r="BE73" s="1252"/>
      <c r="BF73" s="1252"/>
      <c r="BG73" s="1252"/>
      <c r="BH73" s="1252"/>
      <c r="BI73" s="1252"/>
      <c r="BJ73" s="1252"/>
      <c r="BK73" s="1252"/>
      <c r="BL73" s="1252"/>
      <c r="BM73" s="1252"/>
      <c r="BN73" s="1252"/>
      <c r="BO73" s="1252"/>
      <c r="BP73" s="1249">
        <v>103.2</v>
      </c>
      <c r="BQ73" s="1249"/>
      <c r="BR73" s="1249"/>
      <c r="BS73" s="1249"/>
      <c r="BT73" s="1249"/>
      <c r="BU73" s="1249"/>
      <c r="BV73" s="1249"/>
      <c r="BW73" s="1249"/>
      <c r="BX73" s="1249">
        <v>93.7</v>
      </c>
      <c r="BY73" s="1249"/>
      <c r="BZ73" s="1249"/>
      <c r="CA73" s="1249"/>
      <c r="CB73" s="1249"/>
      <c r="CC73" s="1249"/>
      <c r="CD73" s="1249"/>
      <c r="CE73" s="1249"/>
      <c r="CF73" s="1249">
        <v>83.6</v>
      </c>
      <c r="CG73" s="1249"/>
      <c r="CH73" s="1249"/>
      <c r="CI73" s="1249"/>
      <c r="CJ73" s="1249"/>
      <c r="CK73" s="1249"/>
      <c r="CL73" s="1249"/>
      <c r="CM73" s="1249"/>
      <c r="CN73" s="1249">
        <v>70.5</v>
      </c>
      <c r="CO73" s="1249"/>
      <c r="CP73" s="1249"/>
      <c r="CQ73" s="1249"/>
      <c r="CR73" s="1249"/>
      <c r="CS73" s="1249"/>
      <c r="CT73" s="1249"/>
      <c r="CU73" s="1249"/>
      <c r="CV73" s="1249">
        <v>57.4</v>
      </c>
      <c r="CW73" s="1249"/>
      <c r="CX73" s="1249"/>
      <c r="CY73" s="1249"/>
      <c r="CZ73" s="1249"/>
      <c r="DA73" s="1249"/>
      <c r="DB73" s="1249"/>
      <c r="DC73" s="1249"/>
    </row>
    <row r="74" spans="2:107" x14ac:dyDescent="0.15">
      <c r="B74" s="371"/>
      <c r="G74" s="1257"/>
      <c r="H74" s="1257"/>
      <c r="I74" s="1257"/>
      <c r="J74" s="1257"/>
      <c r="K74" s="1253"/>
      <c r="L74" s="1253"/>
      <c r="M74" s="1253"/>
      <c r="N74" s="1253"/>
      <c r="AM74" s="380"/>
      <c r="AN74" s="1252"/>
      <c r="AO74" s="1252"/>
      <c r="AP74" s="1252"/>
      <c r="AQ74" s="1252"/>
      <c r="AR74" s="1252"/>
      <c r="AS74" s="1252"/>
      <c r="AT74" s="1252"/>
      <c r="AU74" s="1252"/>
      <c r="AV74" s="1252"/>
      <c r="AW74" s="1252"/>
      <c r="AX74" s="1252"/>
      <c r="AY74" s="1252"/>
      <c r="AZ74" s="1252"/>
      <c r="BA74" s="1252"/>
      <c r="BB74" s="1252"/>
      <c r="BC74" s="1252"/>
      <c r="BD74" s="1252"/>
      <c r="BE74" s="1252"/>
      <c r="BF74" s="1252"/>
      <c r="BG74" s="1252"/>
      <c r="BH74" s="1252"/>
      <c r="BI74" s="1252"/>
      <c r="BJ74" s="1252"/>
      <c r="BK74" s="1252"/>
      <c r="BL74" s="1252"/>
      <c r="BM74" s="1252"/>
      <c r="BN74" s="1252"/>
      <c r="BO74" s="1252"/>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x14ac:dyDescent="0.15">
      <c r="B75" s="371"/>
      <c r="G75" s="1257"/>
      <c r="H75" s="1257"/>
      <c r="I75" s="1255"/>
      <c r="J75" s="1255"/>
      <c r="K75" s="1256"/>
      <c r="L75" s="1256"/>
      <c r="M75" s="1256"/>
      <c r="N75" s="1256"/>
      <c r="AM75" s="380"/>
      <c r="AN75" s="1252"/>
      <c r="AO75" s="1252"/>
      <c r="AP75" s="1252"/>
      <c r="AQ75" s="1252"/>
      <c r="AR75" s="1252"/>
      <c r="AS75" s="1252"/>
      <c r="AT75" s="1252"/>
      <c r="AU75" s="1252"/>
      <c r="AV75" s="1252"/>
      <c r="AW75" s="1252"/>
      <c r="AX75" s="1252"/>
      <c r="AY75" s="1252"/>
      <c r="AZ75" s="1252"/>
      <c r="BA75" s="1252"/>
      <c r="BB75" s="1252" t="s">
        <v>611</v>
      </c>
      <c r="BC75" s="1252"/>
      <c r="BD75" s="1252"/>
      <c r="BE75" s="1252"/>
      <c r="BF75" s="1252"/>
      <c r="BG75" s="1252"/>
      <c r="BH75" s="1252"/>
      <c r="BI75" s="1252"/>
      <c r="BJ75" s="1252"/>
      <c r="BK75" s="1252"/>
      <c r="BL75" s="1252"/>
      <c r="BM75" s="1252"/>
      <c r="BN75" s="1252"/>
      <c r="BO75" s="1252"/>
      <c r="BP75" s="1249">
        <v>10.9</v>
      </c>
      <c r="BQ75" s="1249"/>
      <c r="BR75" s="1249"/>
      <c r="BS75" s="1249"/>
      <c r="BT75" s="1249"/>
      <c r="BU75" s="1249"/>
      <c r="BV75" s="1249"/>
      <c r="BW75" s="1249"/>
      <c r="BX75" s="1249">
        <v>11</v>
      </c>
      <c r="BY75" s="1249"/>
      <c r="BZ75" s="1249"/>
      <c r="CA75" s="1249"/>
      <c r="CB75" s="1249"/>
      <c r="CC75" s="1249"/>
      <c r="CD75" s="1249"/>
      <c r="CE75" s="1249"/>
      <c r="CF75" s="1249">
        <v>10.9</v>
      </c>
      <c r="CG75" s="1249"/>
      <c r="CH75" s="1249"/>
      <c r="CI75" s="1249"/>
      <c r="CJ75" s="1249"/>
      <c r="CK75" s="1249"/>
      <c r="CL75" s="1249"/>
      <c r="CM75" s="1249"/>
      <c r="CN75" s="1249">
        <v>11</v>
      </c>
      <c r="CO75" s="1249"/>
      <c r="CP75" s="1249"/>
      <c r="CQ75" s="1249"/>
      <c r="CR75" s="1249"/>
      <c r="CS75" s="1249"/>
      <c r="CT75" s="1249"/>
      <c r="CU75" s="1249"/>
      <c r="CV75" s="1249">
        <v>10.7</v>
      </c>
      <c r="CW75" s="1249"/>
      <c r="CX75" s="1249"/>
      <c r="CY75" s="1249"/>
      <c r="CZ75" s="1249"/>
      <c r="DA75" s="1249"/>
      <c r="DB75" s="1249"/>
      <c r="DC75" s="1249"/>
    </row>
    <row r="76" spans="2:107" x14ac:dyDescent="0.15">
      <c r="B76" s="371"/>
      <c r="G76" s="1257"/>
      <c r="H76" s="1257"/>
      <c r="I76" s="1255"/>
      <c r="J76" s="1255"/>
      <c r="K76" s="1256"/>
      <c r="L76" s="1256"/>
      <c r="M76" s="1256"/>
      <c r="N76" s="1256"/>
      <c r="AM76" s="380"/>
      <c r="AN76" s="1252"/>
      <c r="AO76" s="1252"/>
      <c r="AP76" s="1252"/>
      <c r="AQ76" s="1252"/>
      <c r="AR76" s="1252"/>
      <c r="AS76" s="1252"/>
      <c r="AT76" s="1252"/>
      <c r="AU76" s="1252"/>
      <c r="AV76" s="1252"/>
      <c r="AW76" s="1252"/>
      <c r="AX76" s="1252"/>
      <c r="AY76" s="1252"/>
      <c r="AZ76" s="1252"/>
      <c r="BA76" s="1252"/>
      <c r="BB76" s="1252"/>
      <c r="BC76" s="1252"/>
      <c r="BD76" s="1252"/>
      <c r="BE76" s="1252"/>
      <c r="BF76" s="1252"/>
      <c r="BG76" s="1252"/>
      <c r="BH76" s="1252"/>
      <c r="BI76" s="1252"/>
      <c r="BJ76" s="1252"/>
      <c r="BK76" s="1252"/>
      <c r="BL76" s="1252"/>
      <c r="BM76" s="1252"/>
      <c r="BN76" s="1252"/>
      <c r="BO76" s="1252"/>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x14ac:dyDescent="0.15">
      <c r="B77" s="371"/>
      <c r="G77" s="1255"/>
      <c r="H77" s="1255"/>
      <c r="I77" s="1255"/>
      <c r="J77" s="1255"/>
      <c r="K77" s="1253"/>
      <c r="L77" s="1253"/>
      <c r="M77" s="1253"/>
      <c r="N77" s="1253"/>
      <c r="AN77" s="1254" t="s">
        <v>608</v>
      </c>
      <c r="AO77" s="1254"/>
      <c r="AP77" s="1254"/>
      <c r="AQ77" s="1254"/>
      <c r="AR77" s="1254"/>
      <c r="AS77" s="1254"/>
      <c r="AT77" s="1254"/>
      <c r="AU77" s="1254"/>
      <c r="AV77" s="1254"/>
      <c r="AW77" s="1254"/>
      <c r="AX77" s="1254"/>
      <c r="AY77" s="1254"/>
      <c r="AZ77" s="1254"/>
      <c r="BA77" s="1254"/>
      <c r="BB77" s="1252" t="s">
        <v>606</v>
      </c>
      <c r="BC77" s="1252"/>
      <c r="BD77" s="1252"/>
      <c r="BE77" s="1252"/>
      <c r="BF77" s="1252"/>
      <c r="BG77" s="1252"/>
      <c r="BH77" s="1252"/>
      <c r="BI77" s="1252"/>
      <c r="BJ77" s="1252"/>
      <c r="BK77" s="1252"/>
      <c r="BL77" s="1252"/>
      <c r="BM77" s="1252"/>
      <c r="BN77" s="1252"/>
      <c r="BO77" s="1252"/>
      <c r="BP77" s="1249">
        <v>17.399999999999999</v>
      </c>
      <c r="BQ77" s="1249"/>
      <c r="BR77" s="1249"/>
      <c r="BS77" s="1249"/>
      <c r="BT77" s="1249"/>
      <c r="BU77" s="1249"/>
      <c r="BV77" s="1249"/>
      <c r="BW77" s="1249"/>
      <c r="BX77" s="1249">
        <v>12.1</v>
      </c>
      <c r="BY77" s="1249"/>
      <c r="BZ77" s="1249"/>
      <c r="CA77" s="1249"/>
      <c r="CB77" s="1249"/>
      <c r="CC77" s="1249"/>
      <c r="CD77" s="1249"/>
      <c r="CE77" s="1249"/>
      <c r="CF77" s="1249">
        <v>11.2</v>
      </c>
      <c r="CG77" s="1249"/>
      <c r="CH77" s="1249"/>
      <c r="CI77" s="1249"/>
      <c r="CJ77" s="1249"/>
      <c r="CK77" s="1249"/>
      <c r="CL77" s="1249"/>
      <c r="CM77" s="1249"/>
      <c r="CN77" s="1249">
        <v>7.1</v>
      </c>
      <c r="CO77" s="1249"/>
      <c r="CP77" s="1249"/>
      <c r="CQ77" s="1249"/>
      <c r="CR77" s="1249"/>
      <c r="CS77" s="1249"/>
      <c r="CT77" s="1249"/>
      <c r="CU77" s="1249"/>
      <c r="CV77" s="1249">
        <v>5</v>
      </c>
      <c r="CW77" s="1249"/>
      <c r="CX77" s="1249"/>
      <c r="CY77" s="1249"/>
      <c r="CZ77" s="1249"/>
      <c r="DA77" s="1249"/>
      <c r="DB77" s="1249"/>
      <c r="DC77" s="1249"/>
    </row>
    <row r="78" spans="2:107" x14ac:dyDescent="0.15">
      <c r="B78" s="371"/>
      <c r="G78" s="1255"/>
      <c r="H78" s="1255"/>
      <c r="I78" s="1255"/>
      <c r="J78" s="1255"/>
      <c r="K78" s="1253"/>
      <c r="L78" s="1253"/>
      <c r="M78" s="1253"/>
      <c r="N78" s="1253"/>
      <c r="AN78" s="1254"/>
      <c r="AO78" s="1254"/>
      <c r="AP78" s="1254"/>
      <c r="AQ78" s="1254"/>
      <c r="AR78" s="1254"/>
      <c r="AS78" s="1254"/>
      <c r="AT78" s="1254"/>
      <c r="AU78" s="1254"/>
      <c r="AV78" s="1254"/>
      <c r="AW78" s="1254"/>
      <c r="AX78" s="1254"/>
      <c r="AY78" s="1254"/>
      <c r="AZ78" s="1254"/>
      <c r="BA78" s="1254"/>
      <c r="BB78" s="1252"/>
      <c r="BC78" s="1252"/>
      <c r="BD78" s="1252"/>
      <c r="BE78" s="1252"/>
      <c r="BF78" s="1252"/>
      <c r="BG78" s="1252"/>
      <c r="BH78" s="1252"/>
      <c r="BI78" s="1252"/>
      <c r="BJ78" s="1252"/>
      <c r="BK78" s="1252"/>
      <c r="BL78" s="1252"/>
      <c r="BM78" s="1252"/>
      <c r="BN78" s="1252"/>
      <c r="BO78" s="1252"/>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x14ac:dyDescent="0.15">
      <c r="B79" s="371"/>
      <c r="G79" s="1255"/>
      <c r="H79" s="1255"/>
      <c r="I79" s="1250"/>
      <c r="J79" s="1250"/>
      <c r="K79" s="1251"/>
      <c r="L79" s="1251"/>
      <c r="M79" s="1251"/>
      <c r="N79" s="1251"/>
      <c r="AN79" s="1254"/>
      <c r="AO79" s="1254"/>
      <c r="AP79" s="1254"/>
      <c r="AQ79" s="1254"/>
      <c r="AR79" s="1254"/>
      <c r="AS79" s="1254"/>
      <c r="AT79" s="1254"/>
      <c r="AU79" s="1254"/>
      <c r="AV79" s="1254"/>
      <c r="AW79" s="1254"/>
      <c r="AX79" s="1254"/>
      <c r="AY79" s="1254"/>
      <c r="AZ79" s="1254"/>
      <c r="BA79" s="1254"/>
      <c r="BB79" s="1252" t="s">
        <v>611</v>
      </c>
      <c r="BC79" s="1252"/>
      <c r="BD79" s="1252"/>
      <c r="BE79" s="1252"/>
      <c r="BF79" s="1252"/>
      <c r="BG79" s="1252"/>
      <c r="BH79" s="1252"/>
      <c r="BI79" s="1252"/>
      <c r="BJ79" s="1252"/>
      <c r="BK79" s="1252"/>
      <c r="BL79" s="1252"/>
      <c r="BM79" s="1252"/>
      <c r="BN79" s="1252"/>
      <c r="BO79" s="1252"/>
      <c r="BP79" s="1249">
        <v>3.6</v>
      </c>
      <c r="BQ79" s="1249"/>
      <c r="BR79" s="1249"/>
      <c r="BS79" s="1249"/>
      <c r="BT79" s="1249"/>
      <c r="BU79" s="1249"/>
      <c r="BV79" s="1249"/>
      <c r="BW79" s="1249"/>
      <c r="BX79" s="1249">
        <v>3.5</v>
      </c>
      <c r="BY79" s="1249"/>
      <c r="BZ79" s="1249"/>
      <c r="CA79" s="1249"/>
      <c r="CB79" s="1249"/>
      <c r="CC79" s="1249"/>
      <c r="CD79" s="1249"/>
      <c r="CE79" s="1249"/>
      <c r="CF79" s="1249">
        <v>3.5</v>
      </c>
      <c r="CG79" s="1249"/>
      <c r="CH79" s="1249"/>
      <c r="CI79" s="1249"/>
      <c r="CJ79" s="1249"/>
      <c r="CK79" s="1249"/>
      <c r="CL79" s="1249"/>
      <c r="CM79" s="1249"/>
      <c r="CN79" s="1249">
        <v>3.4</v>
      </c>
      <c r="CO79" s="1249"/>
      <c r="CP79" s="1249"/>
      <c r="CQ79" s="1249"/>
      <c r="CR79" s="1249"/>
      <c r="CS79" s="1249"/>
      <c r="CT79" s="1249"/>
      <c r="CU79" s="1249"/>
      <c r="CV79" s="1249">
        <v>3.6</v>
      </c>
      <c r="CW79" s="1249"/>
      <c r="CX79" s="1249"/>
      <c r="CY79" s="1249"/>
      <c r="CZ79" s="1249"/>
      <c r="DA79" s="1249"/>
      <c r="DB79" s="1249"/>
      <c r="DC79" s="1249"/>
    </row>
    <row r="80" spans="2:107" x14ac:dyDescent="0.15">
      <c r="B80" s="371"/>
      <c r="G80" s="1255"/>
      <c r="H80" s="1255"/>
      <c r="I80" s="1250"/>
      <c r="J80" s="1250"/>
      <c r="K80" s="1251"/>
      <c r="L80" s="1251"/>
      <c r="M80" s="1251"/>
      <c r="N80" s="1251"/>
      <c r="AN80" s="1254"/>
      <c r="AO80" s="1254"/>
      <c r="AP80" s="1254"/>
      <c r="AQ80" s="1254"/>
      <c r="AR80" s="1254"/>
      <c r="AS80" s="1254"/>
      <c r="AT80" s="1254"/>
      <c r="AU80" s="1254"/>
      <c r="AV80" s="1254"/>
      <c r="AW80" s="1254"/>
      <c r="AX80" s="1254"/>
      <c r="AY80" s="1254"/>
      <c r="AZ80" s="1254"/>
      <c r="BA80" s="1254"/>
      <c r="BB80" s="1252"/>
      <c r="BC80" s="1252"/>
      <c r="BD80" s="1252"/>
      <c r="BE80" s="1252"/>
      <c r="BF80" s="1252"/>
      <c r="BG80" s="1252"/>
      <c r="BH80" s="1252"/>
      <c r="BI80" s="1252"/>
      <c r="BJ80" s="1252"/>
      <c r="BK80" s="1252"/>
      <c r="BL80" s="1252"/>
      <c r="BM80" s="1252"/>
      <c r="BN80" s="1252"/>
      <c r="BO80" s="1252"/>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x14ac:dyDescent="0.15">
      <c r="B81" s="371"/>
    </row>
    <row r="82" spans="2:109" ht="17.25" x14ac:dyDescent="0.15">
      <c r="B82" s="371"/>
      <c r="K82" s="398"/>
      <c r="L82" s="398"/>
      <c r="M82" s="398"/>
      <c r="N82" s="398"/>
      <c r="AQ82" s="398"/>
      <c r="AR82" s="398"/>
      <c r="AS82" s="398"/>
      <c r="AT82" s="398"/>
      <c r="BC82" s="398"/>
      <c r="BD82" s="398"/>
      <c r="BE82" s="398"/>
      <c r="BF82" s="398"/>
      <c r="BO82" s="398"/>
      <c r="BP82" s="398"/>
      <c r="BQ82" s="398"/>
      <c r="BR82" s="398"/>
      <c r="CA82" s="398"/>
      <c r="CB82" s="398"/>
      <c r="CC82" s="398"/>
      <c r="CD82" s="398"/>
      <c r="CM82" s="398"/>
      <c r="CN82" s="398"/>
      <c r="CO82" s="398"/>
      <c r="CP82" s="398"/>
      <c r="CY82" s="398"/>
      <c r="CZ82" s="398"/>
      <c r="DA82" s="398"/>
      <c r="DB82" s="398"/>
      <c r="DC82" s="398"/>
    </row>
    <row r="83" spans="2:109" x14ac:dyDescent="0.15">
      <c r="B83" s="373"/>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4"/>
      <c r="BP83" s="374"/>
      <c r="BQ83" s="374"/>
      <c r="BR83" s="374"/>
      <c r="BS83" s="374"/>
      <c r="BT83" s="374"/>
      <c r="BU83" s="374"/>
      <c r="BV83" s="374"/>
      <c r="BW83" s="374"/>
      <c r="BX83" s="374"/>
      <c r="BY83" s="374"/>
      <c r="BZ83" s="374"/>
      <c r="CA83" s="374"/>
      <c r="CB83" s="374"/>
      <c r="CC83" s="374"/>
      <c r="CD83" s="374"/>
      <c r="CE83" s="374"/>
      <c r="CF83" s="374"/>
      <c r="CG83" s="374"/>
      <c r="CH83" s="374"/>
      <c r="CI83" s="374"/>
      <c r="CJ83" s="374"/>
      <c r="CK83" s="374"/>
      <c r="CL83" s="374"/>
      <c r="CM83" s="374"/>
      <c r="CN83" s="374"/>
      <c r="CO83" s="374"/>
      <c r="CP83" s="374"/>
      <c r="CQ83" s="374"/>
      <c r="CR83" s="374"/>
      <c r="CS83" s="374"/>
      <c r="CT83" s="374"/>
      <c r="CU83" s="374"/>
      <c r="CV83" s="374"/>
      <c r="CW83" s="374"/>
      <c r="CX83" s="374"/>
      <c r="CY83" s="374"/>
      <c r="CZ83" s="374"/>
      <c r="DA83" s="374"/>
      <c r="DB83" s="374"/>
      <c r="DC83" s="374"/>
      <c r="DD83" s="375"/>
    </row>
    <row r="84" spans="2:109" x14ac:dyDescent="0.15">
      <c r="DD84" s="365"/>
      <c r="DE84" s="365"/>
    </row>
    <row r="85" spans="2:109" x14ac:dyDescent="0.15">
      <c r="DD85" s="365"/>
      <c r="DE85" s="365"/>
    </row>
  </sheetData>
  <sheetProtection algorithmName="SHA-512" hashValue="DKkPi/HneqCbFslxvLUJ+KKAyzGSvfJzURXfnmSWeQs3cdzt/IinbU+XcQHD8/h2gs9bO8tDTWy/9JEn92OFAw==" saltValue="mL3u8SSB7PrfPCaQ9Inq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4FC8-195B-4A95-A3BD-3BBFB3632FD5}">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15"/>
  <cols>
    <col min="1" max="34" width="2.5" style="247" customWidth="1"/>
    <col min="35" max="122" width="2.5" style="246" customWidth="1"/>
    <col min="123" max="16384" width="2.5" style="246" hidden="1"/>
  </cols>
  <sheetData>
    <row r="1" spans="1:34" ht="13.5" customHeight="1"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1:34" x14ac:dyDescent="0.15">
      <c r="S2" s="246"/>
      <c r="AH2" s="246"/>
    </row>
    <row r="3" spans="1:34"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1:34" x14ac:dyDescent="0.15"/>
    <row r="5" spans="1:34" x14ac:dyDescent="0.15"/>
    <row r="6" spans="1:34" x14ac:dyDescent="0.15"/>
    <row r="7" spans="1:34" x14ac:dyDescent="0.15"/>
    <row r="8" spans="1:34" x14ac:dyDescent="0.15"/>
    <row r="9" spans="1:34" x14ac:dyDescent="0.15">
      <c r="AH9" s="24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6"/>
    </row>
    <row r="18" spans="12:34" x14ac:dyDescent="0.15"/>
    <row r="19" spans="12:34" x14ac:dyDescent="0.15"/>
    <row r="20" spans="12:34" x14ac:dyDescent="0.15">
      <c r="AH20" s="246"/>
    </row>
    <row r="21" spans="12:34" x14ac:dyDescent="0.15">
      <c r="AH21" s="246"/>
    </row>
    <row r="22" spans="12:34" x14ac:dyDescent="0.15"/>
    <row r="23" spans="12:34" x14ac:dyDescent="0.15"/>
    <row r="24" spans="12:34" x14ac:dyDescent="0.15">
      <c r="Q24" s="246"/>
    </row>
    <row r="25" spans="12:34" x14ac:dyDescent="0.15"/>
    <row r="26" spans="12:34" x14ac:dyDescent="0.15"/>
    <row r="27" spans="12:34" x14ac:dyDescent="0.15"/>
    <row r="28" spans="12:34" x14ac:dyDescent="0.15">
      <c r="O28" s="246"/>
      <c r="T28" s="246"/>
      <c r="AH28" s="246"/>
    </row>
    <row r="29" spans="12:34" x14ac:dyDescent="0.15"/>
    <row r="30" spans="12:34" x14ac:dyDescent="0.15"/>
    <row r="31" spans="12:34" x14ac:dyDescent="0.15">
      <c r="Q31" s="246"/>
    </row>
    <row r="32" spans="12:34" x14ac:dyDescent="0.15">
      <c r="L32" s="246"/>
    </row>
    <row r="33" spans="2:34" x14ac:dyDescent="0.15">
      <c r="C33" s="246"/>
      <c r="E33" s="246"/>
      <c r="G33" s="246"/>
      <c r="I33" s="246"/>
      <c r="X33" s="246"/>
    </row>
    <row r="34" spans="2:34" x14ac:dyDescent="0.15">
      <c r="B34" s="246"/>
      <c r="P34" s="246"/>
      <c r="R34" s="246"/>
      <c r="T34" s="246"/>
    </row>
    <row r="35" spans="2:34" x14ac:dyDescent="0.15">
      <c r="D35" s="246"/>
      <c r="W35" s="246"/>
      <c r="AC35" s="246"/>
      <c r="AD35" s="246"/>
      <c r="AE35" s="246"/>
      <c r="AF35" s="246"/>
      <c r="AG35" s="246"/>
      <c r="AH35" s="246"/>
    </row>
    <row r="36" spans="2:34" x14ac:dyDescent="0.15">
      <c r="H36" s="246"/>
      <c r="J36" s="246"/>
      <c r="K36" s="246"/>
      <c r="M36" s="246"/>
      <c r="Y36" s="246"/>
      <c r="Z36" s="246"/>
      <c r="AA36" s="246"/>
      <c r="AB36" s="246"/>
      <c r="AC36" s="246"/>
      <c r="AD36" s="246"/>
      <c r="AE36" s="246"/>
      <c r="AF36" s="246"/>
      <c r="AG36" s="246"/>
      <c r="AH36" s="246"/>
    </row>
    <row r="37" spans="2:34" x14ac:dyDescent="0.15">
      <c r="AH37" s="246"/>
    </row>
    <row r="38" spans="2:34" x14ac:dyDescent="0.15">
      <c r="AG38" s="246"/>
      <c r="AH38" s="246"/>
    </row>
    <row r="39" spans="2:34" x14ac:dyDescent="0.15"/>
    <row r="40" spans="2:34" x14ac:dyDescent="0.15">
      <c r="X40" s="246"/>
    </row>
    <row r="41" spans="2:34" x14ac:dyDescent="0.15">
      <c r="R41" s="246"/>
    </row>
    <row r="42" spans="2:34" x14ac:dyDescent="0.15">
      <c r="W42" s="246"/>
    </row>
    <row r="43" spans="2:34" x14ac:dyDescent="0.15">
      <c r="Y43" s="246"/>
      <c r="Z43" s="246"/>
      <c r="AA43" s="246"/>
      <c r="AB43" s="246"/>
      <c r="AC43" s="246"/>
      <c r="AD43" s="246"/>
      <c r="AE43" s="246"/>
      <c r="AF43" s="246"/>
      <c r="AG43" s="246"/>
      <c r="AH43" s="246"/>
    </row>
    <row r="44" spans="2:34" x14ac:dyDescent="0.15">
      <c r="AH44" s="246"/>
    </row>
    <row r="45" spans="2:34" x14ac:dyDescent="0.15">
      <c r="X45" s="246"/>
    </row>
    <row r="46" spans="2:34" x14ac:dyDescent="0.15"/>
    <row r="47" spans="2:34" x14ac:dyDescent="0.15"/>
    <row r="48" spans="2:34" x14ac:dyDescent="0.15">
      <c r="W48" s="246"/>
      <c r="Y48" s="246"/>
      <c r="Z48" s="246"/>
      <c r="AA48" s="246"/>
      <c r="AB48" s="246"/>
      <c r="AC48" s="246"/>
      <c r="AD48" s="246"/>
      <c r="AE48" s="246"/>
      <c r="AF48" s="246"/>
      <c r="AG48" s="246"/>
      <c r="AH48" s="246"/>
    </row>
    <row r="49" spans="28:34" x14ac:dyDescent="0.15"/>
    <row r="50" spans="28:34" x14ac:dyDescent="0.15">
      <c r="AE50" s="246"/>
      <c r="AF50" s="246"/>
      <c r="AG50" s="246"/>
      <c r="AH50" s="246"/>
    </row>
    <row r="51" spans="28:34" x14ac:dyDescent="0.15">
      <c r="AC51" s="246"/>
      <c r="AD51" s="246"/>
      <c r="AE51" s="246"/>
      <c r="AF51" s="246"/>
      <c r="AG51" s="246"/>
      <c r="AH51" s="246"/>
    </row>
    <row r="52" spans="28:34" x14ac:dyDescent="0.15"/>
    <row r="53" spans="28:34" x14ac:dyDescent="0.15">
      <c r="AF53" s="246"/>
      <c r="AG53" s="246"/>
      <c r="AH53" s="246"/>
    </row>
    <row r="54" spans="28:34" x14ac:dyDescent="0.15">
      <c r="AH54" s="246"/>
    </row>
    <row r="55" spans="28:34" x14ac:dyDescent="0.15"/>
    <row r="56" spans="28:34" x14ac:dyDescent="0.15">
      <c r="AB56" s="246"/>
      <c r="AC56" s="246"/>
      <c r="AD56" s="246"/>
      <c r="AE56" s="246"/>
      <c r="AF56" s="246"/>
      <c r="AG56" s="246"/>
      <c r="AH56" s="246"/>
    </row>
    <row r="57" spans="28:34" x14ac:dyDescent="0.15">
      <c r="AH57" s="246"/>
    </row>
    <row r="58" spans="28:34" x14ac:dyDescent="0.15">
      <c r="AH58" s="246"/>
    </row>
    <row r="59" spans="28:34" x14ac:dyDescent="0.15"/>
    <row r="60" spans="28:34" x14ac:dyDescent="0.15"/>
    <row r="61" spans="28:34" x14ac:dyDescent="0.15"/>
    <row r="62" spans="28:34" x14ac:dyDescent="0.15"/>
    <row r="63" spans="28:34" x14ac:dyDescent="0.15">
      <c r="AH63" s="246"/>
    </row>
    <row r="64" spans="28:34" x14ac:dyDescent="0.15">
      <c r="AG64" s="246"/>
      <c r="AH64" s="246"/>
    </row>
    <row r="65" spans="28:34" x14ac:dyDescent="0.15"/>
    <row r="66" spans="28:34" x14ac:dyDescent="0.15"/>
    <row r="67" spans="28:34" x14ac:dyDescent="0.15"/>
    <row r="68" spans="28:34" x14ac:dyDescent="0.15">
      <c r="AB68" s="246"/>
      <c r="AC68" s="246"/>
      <c r="AD68" s="246"/>
      <c r="AE68" s="246"/>
      <c r="AF68" s="246"/>
      <c r="AG68" s="246"/>
      <c r="AH68" s="246"/>
    </row>
    <row r="69" spans="28:34" x14ac:dyDescent="0.15">
      <c r="AF69" s="246"/>
      <c r="AG69" s="246"/>
      <c r="AH69" s="246"/>
    </row>
    <row r="70" spans="28:34" x14ac:dyDescent="0.15"/>
    <row r="71" spans="28:34" x14ac:dyDescent="0.15"/>
    <row r="72" spans="28:34" x14ac:dyDescent="0.15"/>
    <row r="73" spans="28:34" x14ac:dyDescent="0.15"/>
    <row r="74" spans="28:34" x14ac:dyDescent="0.15"/>
    <row r="75" spans="28:34" x14ac:dyDescent="0.15">
      <c r="AH75" s="246"/>
    </row>
    <row r="76" spans="28:34" x14ac:dyDescent="0.15">
      <c r="AF76" s="246"/>
      <c r="AG76" s="246"/>
      <c r="AH76" s="246"/>
    </row>
    <row r="77" spans="28:34" x14ac:dyDescent="0.15">
      <c r="AG77" s="246"/>
      <c r="AH77" s="246"/>
    </row>
    <row r="78" spans="28:34" x14ac:dyDescent="0.15"/>
    <row r="79" spans="28:34" x14ac:dyDescent="0.15"/>
    <row r="80" spans="28:34" x14ac:dyDescent="0.15"/>
    <row r="81" spans="25:34" x14ac:dyDescent="0.15"/>
    <row r="82" spans="25:34" x14ac:dyDescent="0.15">
      <c r="Y82" s="246"/>
    </row>
    <row r="83" spans="25:34" x14ac:dyDescent="0.15">
      <c r="Y83" s="246"/>
      <c r="Z83" s="246"/>
      <c r="AA83" s="246"/>
      <c r="AB83" s="246"/>
      <c r="AC83" s="246"/>
      <c r="AD83" s="246"/>
      <c r="AE83" s="246"/>
      <c r="AF83" s="246"/>
      <c r="AG83" s="246"/>
      <c r="AH83" s="246"/>
    </row>
    <row r="84" spans="25:34" x14ac:dyDescent="0.15"/>
    <row r="85" spans="25:34" x14ac:dyDescent="0.15"/>
    <row r="86" spans="25:34" x14ac:dyDescent="0.15"/>
    <row r="87" spans="25:34" x14ac:dyDescent="0.15"/>
    <row r="88" spans="25:34" x14ac:dyDescent="0.15">
      <c r="AH88" s="24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6"/>
      <c r="AG94" s="246"/>
      <c r="AH94" s="246"/>
    </row>
    <row r="95" spans="25:34" ht="13.5" customHeight="1" x14ac:dyDescent="0.15">
      <c r="AH95" s="24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6"/>
    </row>
    <row r="102" spans="33:34" ht="13.5" customHeight="1" x14ac:dyDescent="0.15"/>
    <row r="103" spans="33:34" ht="13.5" customHeight="1" x14ac:dyDescent="0.15"/>
    <row r="104" spans="33:34" ht="13.5" customHeight="1" x14ac:dyDescent="0.15">
      <c r="AG104" s="246"/>
      <c r="AH104" s="24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6"/>
    </row>
    <row r="117" spans="34:122" ht="13.5" customHeight="1" x14ac:dyDescent="0.15"/>
    <row r="118" spans="34:122" ht="13.5" customHeight="1" x14ac:dyDescent="0.15"/>
    <row r="119" spans="34:122" ht="13.5" customHeight="1" x14ac:dyDescent="0.15"/>
    <row r="120" spans="34:122" ht="13.5" customHeight="1" x14ac:dyDescent="0.15">
      <c r="AH120" s="246"/>
    </row>
    <row r="121" spans="34:122" ht="13.5" customHeight="1" x14ac:dyDescent="0.15">
      <c r="AH121" s="246"/>
    </row>
    <row r="122" spans="34:122" ht="13.5" customHeight="1" x14ac:dyDescent="0.15"/>
    <row r="123" spans="34:122" ht="13.5" customHeight="1" x14ac:dyDescent="0.15"/>
    <row r="124" spans="34:122" ht="13.5" customHeight="1" x14ac:dyDescent="0.15"/>
    <row r="125" spans="34:122" ht="13.5" customHeight="1" x14ac:dyDescent="0.15">
      <c r="DR125" s="246" t="s">
        <v>507</v>
      </c>
    </row>
  </sheetData>
  <sheetProtection algorithmName="SHA-512" hashValue="RguT2rsGh2mw8Xg+F7385RJzGd73KncGP3DsuXOA/l7Mf1FVO7QFr97FdsKPUxe4X8Ud7fkDEvXkv31If60RWw==" saltValue="TzWF7b5ZE/HuZ2ygG5c5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1C6CD-4714-4686-9BFF-007612BEB3B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47" customWidth="1"/>
    <col min="35" max="122" width="2.5" style="246" customWidth="1"/>
    <col min="123" max="16384" width="2.5" style="246" hidden="1"/>
  </cols>
  <sheetData>
    <row r="1" spans="2:34" ht="13.5" customHeight="1"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2:34" x14ac:dyDescent="0.15">
      <c r="S2" s="246"/>
      <c r="AH2" s="246"/>
    </row>
    <row r="3" spans="2:34"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2:34" x14ac:dyDescent="0.15"/>
    <row r="5" spans="2:34" x14ac:dyDescent="0.15"/>
    <row r="6" spans="2:34" x14ac:dyDescent="0.15"/>
    <row r="7" spans="2:34" x14ac:dyDescent="0.15"/>
    <row r="8" spans="2:34" x14ac:dyDescent="0.15"/>
    <row r="9" spans="2:34" x14ac:dyDescent="0.15">
      <c r="AH9" s="24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6"/>
    </row>
    <row r="18" spans="12:34" x14ac:dyDescent="0.15"/>
    <row r="19" spans="12:34" x14ac:dyDescent="0.15"/>
    <row r="20" spans="12:34" x14ac:dyDescent="0.15">
      <c r="AH20" s="246"/>
    </row>
    <row r="21" spans="12:34" x14ac:dyDescent="0.15">
      <c r="AH21" s="246"/>
    </row>
    <row r="22" spans="12:34" x14ac:dyDescent="0.15"/>
    <row r="23" spans="12:34" x14ac:dyDescent="0.15"/>
    <row r="24" spans="12:34" x14ac:dyDescent="0.15">
      <c r="Q24" s="246"/>
    </row>
    <row r="25" spans="12:34" x14ac:dyDescent="0.15"/>
    <row r="26" spans="12:34" x14ac:dyDescent="0.15"/>
    <row r="27" spans="12:34" x14ac:dyDescent="0.15"/>
    <row r="28" spans="12:34" x14ac:dyDescent="0.15">
      <c r="O28" s="246"/>
      <c r="T28" s="246"/>
      <c r="AH28" s="246"/>
    </row>
    <row r="29" spans="12:34" x14ac:dyDescent="0.15"/>
    <row r="30" spans="12:34" x14ac:dyDescent="0.15"/>
    <row r="31" spans="12:34" x14ac:dyDescent="0.15">
      <c r="Q31" s="246"/>
    </row>
    <row r="32" spans="12:34" x14ac:dyDescent="0.15">
      <c r="L32" s="246"/>
    </row>
    <row r="33" spans="2:34" x14ac:dyDescent="0.15">
      <c r="C33" s="246"/>
      <c r="E33" s="246"/>
      <c r="G33" s="246"/>
      <c r="I33" s="246"/>
      <c r="X33" s="246"/>
    </row>
    <row r="34" spans="2:34" x14ac:dyDescent="0.15">
      <c r="B34" s="246"/>
      <c r="P34" s="246"/>
      <c r="R34" s="246"/>
      <c r="T34" s="246"/>
    </row>
    <row r="35" spans="2:34" x14ac:dyDescent="0.15">
      <c r="D35" s="246"/>
      <c r="W35" s="246"/>
      <c r="AC35" s="246"/>
      <c r="AD35" s="246"/>
      <c r="AE35" s="246"/>
      <c r="AF35" s="246"/>
      <c r="AG35" s="246"/>
      <c r="AH35" s="246"/>
    </row>
    <row r="36" spans="2:34" x14ac:dyDescent="0.15">
      <c r="H36" s="246"/>
      <c r="J36" s="246"/>
      <c r="K36" s="246"/>
      <c r="M36" s="246"/>
      <c r="Y36" s="246"/>
      <c r="Z36" s="246"/>
      <c r="AA36" s="246"/>
      <c r="AB36" s="246"/>
      <c r="AC36" s="246"/>
      <c r="AD36" s="246"/>
      <c r="AE36" s="246"/>
      <c r="AF36" s="246"/>
      <c r="AG36" s="246"/>
      <c r="AH36" s="246"/>
    </row>
    <row r="37" spans="2:34" x14ac:dyDescent="0.15">
      <c r="AH37" s="246"/>
    </row>
    <row r="38" spans="2:34" x14ac:dyDescent="0.15">
      <c r="AG38" s="246"/>
      <c r="AH38" s="246"/>
    </row>
    <row r="39" spans="2:34" x14ac:dyDescent="0.15"/>
    <row r="40" spans="2:34" x14ac:dyDescent="0.15">
      <c r="X40" s="246"/>
    </row>
    <row r="41" spans="2:34" x14ac:dyDescent="0.15">
      <c r="R41" s="246"/>
    </row>
    <row r="42" spans="2:34" x14ac:dyDescent="0.15">
      <c r="W42" s="246"/>
    </row>
    <row r="43" spans="2:34" x14ac:dyDescent="0.15">
      <c r="Y43" s="246"/>
      <c r="Z43" s="246"/>
      <c r="AA43" s="246"/>
      <c r="AB43" s="246"/>
      <c r="AC43" s="246"/>
      <c r="AD43" s="246"/>
      <c r="AE43" s="246"/>
      <c r="AF43" s="246"/>
      <c r="AG43" s="246"/>
      <c r="AH43" s="246"/>
    </row>
    <row r="44" spans="2:34" x14ac:dyDescent="0.15">
      <c r="AH44" s="246"/>
    </row>
    <row r="45" spans="2:34" x14ac:dyDescent="0.15">
      <c r="X45" s="246"/>
    </row>
    <row r="46" spans="2:34" x14ac:dyDescent="0.15"/>
    <row r="47" spans="2:34" x14ac:dyDescent="0.15"/>
    <row r="48" spans="2:34" x14ac:dyDescent="0.15">
      <c r="W48" s="246"/>
      <c r="Y48" s="246"/>
      <c r="Z48" s="246"/>
      <c r="AA48" s="246"/>
      <c r="AB48" s="246"/>
      <c r="AC48" s="246"/>
      <c r="AD48" s="246"/>
      <c r="AE48" s="246"/>
      <c r="AF48" s="246"/>
      <c r="AG48" s="246"/>
      <c r="AH48" s="246"/>
    </row>
    <row r="49" spans="28:34" x14ac:dyDescent="0.15"/>
    <row r="50" spans="28:34" x14ac:dyDescent="0.15">
      <c r="AE50" s="246"/>
      <c r="AF50" s="246"/>
      <c r="AG50" s="246"/>
      <c r="AH50" s="246"/>
    </row>
    <row r="51" spans="28:34" x14ac:dyDescent="0.15">
      <c r="AC51" s="246"/>
      <c r="AD51" s="246"/>
      <c r="AE51" s="246"/>
      <c r="AF51" s="246"/>
      <c r="AG51" s="246"/>
      <c r="AH51" s="246"/>
    </row>
    <row r="52" spans="28:34" x14ac:dyDescent="0.15"/>
    <row r="53" spans="28:34" x14ac:dyDescent="0.15">
      <c r="AF53" s="246"/>
      <c r="AG53" s="246"/>
      <c r="AH53" s="246"/>
    </row>
    <row r="54" spans="28:34" x14ac:dyDescent="0.15">
      <c r="AH54" s="246"/>
    </row>
    <row r="55" spans="28:34" x14ac:dyDescent="0.15"/>
    <row r="56" spans="28:34" x14ac:dyDescent="0.15">
      <c r="AB56" s="246"/>
      <c r="AC56" s="246"/>
      <c r="AD56" s="246"/>
      <c r="AE56" s="246"/>
      <c r="AF56" s="246"/>
      <c r="AG56" s="246"/>
      <c r="AH56" s="246"/>
    </row>
    <row r="57" spans="28:34" x14ac:dyDescent="0.15">
      <c r="AH57" s="246"/>
    </row>
    <row r="58" spans="28:34" x14ac:dyDescent="0.15">
      <c r="AH58" s="246"/>
    </row>
    <row r="59" spans="28:34" x14ac:dyDescent="0.15">
      <c r="AG59" s="246"/>
      <c r="AH59" s="246"/>
    </row>
    <row r="60" spans="28:34" x14ac:dyDescent="0.15"/>
    <row r="61" spans="28:34" x14ac:dyDescent="0.15"/>
    <row r="62" spans="28:34" x14ac:dyDescent="0.15"/>
    <row r="63" spans="28:34" x14ac:dyDescent="0.15">
      <c r="AH63" s="246"/>
    </row>
    <row r="64" spans="28:34" x14ac:dyDescent="0.15">
      <c r="AG64" s="246"/>
      <c r="AH64" s="246"/>
    </row>
    <row r="65" spans="28:34" x14ac:dyDescent="0.15"/>
    <row r="66" spans="28:34" x14ac:dyDescent="0.15"/>
    <row r="67" spans="28:34" x14ac:dyDescent="0.15"/>
    <row r="68" spans="28:34" x14ac:dyDescent="0.15">
      <c r="AB68" s="246"/>
      <c r="AC68" s="246"/>
      <c r="AD68" s="246"/>
      <c r="AE68" s="246"/>
      <c r="AF68" s="246"/>
      <c r="AG68" s="246"/>
      <c r="AH68" s="246"/>
    </row>
    <row r="69" spans="28:34" x14ac:dyDescent="0.15">
      <c r="AF69" s="246"/>
      <c r="AG69" s="246"/>
      <c r="AH69" s="246"/>
    </row>
    <row r="70" spans="28:34" x14ac:dyDescent="0.15"/>
    <row r="71" spans="28:34" x14ac:dyDescent="0.15"/>
    <row r="72" spans="28:34" x14ac:dyDescent="0.15"/>
    <row r="73" spans="28:34" x14ac:dyDescent="0.15"/>
    <row r="74" spans="28:34" x14ac:dyDescent="0.15"/>
    <row r="75" spans="28:34" x14ac:dyDescent="0.15">
      <c r="AH75" s="246"/>
    </row>
    <row r="76" spans="28:34" x14ac:dyDescent="0.15">
      <c r="AF76" s="246"/>
      <c r="AG76" s="246"/>
      <c r="AH76" s="246"/>
    </row>
    <row r="77" spans="28:34" x14ac:dyDescent="0.15">
      <c r="AG77" s="246"/>
      <c r="AH77" s="246"/>
    </row>
    <row r="78" spans="28:34" x14ac:dyDescent="0.15"/>
    <row r="79" spans="28:34" x14ac:dyDescent="0.15"/>
    <row r="80" spans="28:34" x14ac:dyDescent="0.15"/>
    <row r="81" spans="25:34" x14ac:dyDescent="0.15"/>
    <row r="82" spans="25:34" x14ac:dyDescent="0.15">
      <c r="Y82" s="246"/>
    </row>
    <row r="83" spans="25:34" x14ac:dyDescent="0.15">
      <c r="Y83" s="246"/>
      <c r="Z83" s="246"/>
      <c r="AA83" s="246"/>
      <c r="AB83" s="246"/>
      <c r="AC83" s="246"/>
      <c r="AD83" s="246"/>
      <c r="AE83" s="246"/>
      <c r="AF83" s="246"/>
      <c r="AG83" s="246"/>
      <c r="AH83" s="246"/>
    </row>
    <row r="84" spans="25:34" x14ac:dyDescent="0.15"/>
    <row r="85" spans="25:34" x14ac:dyDescent="0.15"/>
    <row r="86" spans="25:34" x14ac:dyDescent="0.15"/>
    <row r="87" spans="25:34" x14ac:dyDescent="0.15"/>
    <row r="88" spans="25:34" x14ac:dyDescent="0.15">
      <c r="AH88" s="24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6"/>
      <c r="AG94" s="246"/>
      <c r="AH94" s="246"/>
    </row>
    <row r="95" spans="25:34" ht="13.5" customHeight="1" x14ac:dyDescent="0.15">
      <c r="AH95" s="24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6"/>
    </row>
    <row r="102" spans="33:34" ht="13.5" customHeight="1" x14ac:dyDescent="0.15"/>
    <row r="103" spans="33:34" ht="13.5" customHeight="1" x14ac:dyDescent="0.15"/>
    <row r="104" spans="33:34" ht="13.5" customHeight="1" x14ac:dyDescent="0.15">
      <c r="AG104" s="246"/>
      <c r="AH104" s="24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6"/>
    </row>
    <row r="117" spans="34:122" ht="13.5" customHeight="1" x14ac:dyDescent="0.15"/>
    <row r="118" spans="34:122" ht="13.5" customHeight="1" x14ac:dyDescent="0.15"/>
    <row r="119" spans="34:122" ht="13.5" customHeight="1" x14ac:dyDescent="0.15"/>
    <row r="120" spans="34:122" ht="13.5" customHeight="1" x14ac:dyDescent="0.15">
      <c r="AH120" s="246"/>
    </row>
    <row r="121" spans="34:122" ht="13.5" customHeight="1" x14ac:dyDescent="0.15">
      <c r="AH121" s="246"/>
    </row>
    <row r="122" spans="34:122" ht="13.5" customHeight="1" x14ac:dyDescent="0.15"/>
    <row r="123" spans="34:122" ht="13.5" customHeight="1" x14ac:dyDescent="0.15"/>
    <row r="124" spans="34:122" ht="13.5" customHeight="1" x14ac:dyDescent="0.15"/>
    <row r="125" spans="34:122" ht="13.5" customHeight="1" x14ac:dyDescent="0.15">
      <c r="DR125" s="246" t="s">
        <v>507</v>
      </c>
    </row>
  </sheetData>
  <sheetProtection algorithmName="SHA-512" hashValue="5ek57XISPxXlHLh3EsA/F4QXn0msUO+/Br2xHdK2RWDF5MZowIpMpncGQHhJObeBMc/KTkJGWrbHsULnTa7bTA==" saltValue="luNsjcDFkl1g6dXr7Z3B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51</v>
      </c>
      <c r="E2" s="142"/>
      <c r="F2" s="143" t="s">
        <v>557</v>
      </c>
      <c r="G2" s="144"/>
      <c r="H2" s="145"/>
    </row>
    <row r="3" spans="1:8" x14ac:dyDescent="0.15">
      <c r="A3" s="141" t="s">
        <v>550</v>
      </c>
      <c r="B3" s="146"/>
      <c r="C3" s="147"/>
      <c r="D3" s="148">
        <v>57240</v>
      </c>
      <c r="E3" s="149"/>
      <c r="F3" s="150">
        <v>41080</v>
      </c>
      <c r="G3" s="151"/>
      <c r="H3" s="152"/>
    </row>
    <row r="4" spans="1:8" x14ac:dyDescent="0.15">
      <c r="A4" s="153"/>
      <c r="B4" s="154"/>
      <c r="C4" s="155"/>
      <c r="D4" s="156">
        <v>17983</v>
      </c>
      <c r="E4" s="157"/>
      <c r="F4" s="158">
        <v>27265</v>
      </c>
      <c r="G4" s="159"/>
      <c r="H4" s="160"/>
    </row>
    <row r="5" spans="1:8" x14ac:dyDescent="0.15">
      <c r="A5" s="141" t="s">
        <v>552</v>
      </c>
      <c r="B5" s="146"/>
      <c r="C5" s="147"/>
      <c r="D5" s="148">
        <v>49148</v>
      </c>
      <c r="E5" s="149"/>
      <c r="F5" s="150">
        <v>33173</v>
      </c>
      <c r="G5" s="151"/>
      <c r="H5" s="152"/>
    </row>
    <row r="6" spans="1:8" x14ac:dyDescent="0.15">
      <c r="A6" s="153"/>
      <c r="B6" s="154"/>
      <c r="C6" s="155"/>
      <c r="D6" s="156">
        <v>23858</v>
      </c>
      <c r="E6" s="157"/>
      <c r="F6" s="158">
        <v>20353</v>
      </c>
      <c r="G6" s="159"/>
      <c r="H6" s="160"/>
    </row>
    <row r="7" spans="1:8" x14ac:dyDescent="0.15">
      <c r="A7" s="141" t="s">
        <v>553</v>
      </c>
      <c r="B7" s="146"/>
      <c r="C7" s="147"/>
      <c r="D7" s="148">
        <v>44120</v>
      </c>
      <c r="E7" s="149"/>
      <c r="F7" s="150">
        <v>37644</v>
      </c>
      <c r="G7" s="151"/>
      <c r="H7" s="152"/>
    </row>
    <row r="8" spans="1:8" x14ac:dyDescent="0.15">
      <c r="A8" s="153"/>
      <c r="B8" s="154"/>
      <c r="C8" s="155"/>
      <c r="D8" s="156">
        <v>24376</v>
      </c>
      <c r="E8" s="157"/>
      <c r="F8" s="158">
        <v>24939</v>
      </c>
      <c r="G8" s="159"/>
      <c r="H8" s="160"/>
    </row>
    <row r="9" spans="1:8" x14ac:dyDescent="0.15">
      <c r="A9" s="141" t="s">
        <v>554</v>
      </c>
      <c r="B9" s="146"/>
      <c r="C9" s="147"/>
      <c r="D9" s="148">
        <v>65798</v>
      </c>
      <c r="E9" s="149"/>
      <c r="F9" s="150">
        <v>39221</v>
      </c>
      <c r="G9" s="151"/>
      <c r="H9" s="152"/>
    </row>
    <row r="10" spans="1:8" x14ac:dyDescent="0.15">
      <c r="A10" s="153"/>
      <c r="B10" s="154"/>
      <c r="C10" s="155"/>
      <c r="D10" s="156">
        <v>29944</v>
      </c>
      <c r="E10" s="157"/>
      <c r="F10" s="158">
        <v>24821</v>
      </c>
      <c r="G10" s="159"/>
      <c r="H10" s="160"/>
    </row>
    <row r="11" spans="1:8" x14ac:dyDescent="0.15">
      <c r="A11" s="141" t="s">
        <v>555</v>
      </c>
      <c r="B11" s="146"/>
      <c r="C11" s="147"/>
      <c r="D11" s="148">
        <v>56816</v>
      </c>
      <c r="E11" s="149"/>
      <c r="F11" s="150">
        <v>38566</v>
      </c>
      <c r="G11" s="151"/>
      <c r="H11" s="152"/>
    </row>
    <row r="12" spans="1:8" x14ac:dyDescent="0.15">
      <c r="A12" s="153"/>
      <c r="B12" s="154"/>
      <c r="C12" s="161"/>
      <c r="D12" s="156">
        <v>23155</v>
      </c>
      <c r="E12" s="157"/>
      <c r="F12" s="158">
        <v>24059</v>
      </c>
      <c r="G12" s="159"/>
      <c r="H12" s="160"/>
    </row>
    <row r="13" spans="1:8" x14ac:dyDescent="0.15">
      <c r="A13" s="141"/>
      <c r="B13" s="146"/>
      <c r="C13" s="162"/>
      <c r="D13" s="163">
        <v>54624</v>
      </c>
      <c r="E13" s="164"/>
      <c r="F13" s="165">
        <v>37937</v>
      </c>
      <c r="G13" s="166"/>
      <c r="H13" s="152"/>
    </row>
    <row r="14" spans="1:8" x14ac:dyDescent="0.15">
      <c r="A14" s="153"/>
      <c r="B14" s="154"/>
      <c r="C14" s="155"/>
      <c r="D14" s="156">
        <v>23863</v>
      </c>
      <c r="E14" s="157"/>
      <c r="F14" s="158">
        <v>24287</v>
      </c>
      <c r="G14" s="159"/>
      <c r="H14" s="160"/>
    </row>
    <row r="17" spans="1:11" x14ac:dyDescent="0.15">
      <c r="A17" s="137" t="s">
        <v>52</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53</v>
      </c>
      <c r="B19" s="167">
        <f>ROUND(VALUE(SUBSTITUTE(実質収支比率等に係る経年分析!F$48,"▲","-")),2)</f>
        <v>0.11</v>
      </c>
      <c r="C19" s="167">
        <f>ROUND(VALUE(SUBSTITUTE(実質収支比率等に係る経年分析!G$48,"▲","-")),2)</f>
        <v>1.34</v>
      </c>
      <c r="D19" s="167">
        <f>ROUND(VALUE(SUBSTITUTE(実質収支比率等に係る経年分析!H$48,"▲","-")),2)</f>
        <v>0.16</v>
      </c>
      <c r="E19" s="167">
        <f>ROUND(VALUE(SUBSTITUTE(実質収支比率等に係る経年分析!I$48,"▲","-")),2)</f>
        <v>1.27</v>
      </c>
      <c r="F19" s="167">
        <f>ROUND(VALUE(SUBSTITUTE(実質収支比率等に係る経年分析!J$48,"▲","-")),2)</f>
        <v>8.42</v>
      </c>
    </row>
    <row r="20" spans="1:11" x14ac:dyDescent="0.15">
      <c r="A20" s="167" t="s">
        <v>54</v>
      </c>
      <c r="B20" s="167">
        <f>ROUND(VALUE(SUBSTITUTE(実質収支比率等に係る経年分析!F$47,"▲","-")),2)</f>
        <v>1.96</v>
      </c>
      <c r="C20" s="167">
        <f>ROUND(VALUE(SUBSTITUTE(実質収支比率等に係る経年分析!G$47,"▲","-")),2)</f>
        <v>2.0299999999999998</v>
      </c>
      <c r="D20" s="167">
        <f>ROUND(VALUE(SUBSTITUTE(実質収支比率等に係る経年分析!H$47,"▲","-")),2)</f>
        <v>2.71</v>
      </c>
      <c r="E20" s="167">
        <f>ROUND(VALUE(SUBSTITUTE(実質収支比率等に係る経年分析!I$47,"▲","-")),2)</f>
        <v>2.74</v>
      </c>
      <c r="F20" s="167">
        <f>ROUND(VALUE(SUBSTITUTE(実質収支比率等に係る経年分析!J$47,"▲","-")),2)</f>
        <v>3.3</v>
      </c>
    </row>
    <row r="21" spans="1:11" x14ac:dyDescent="0.15">
      <c r="A21" s="167" t="s">
        <v>55</v>
      </c>
      <c r="B21" s="167">
        <f>IF(ISNUMBER(VALUE(SUBSTITUTE(実質収支比率等に係る経年分析!F$49,"▲","-"))),ROUND(VALUE(SUBSTITUTE(実質収支比率等に係る経年分析!F$49,"▲","-")),2),NA())</f>
        <v>-1.64</v>
      </c>
      <c r="C21" s="167">
        <f>IF(ISNUMBER(VALUE(SUBSTITUTE(実質収支比率等に係る経年分析!G$49,"▲","-"))),ROUND(VALUE(SUBSTITUTE(実質収支比率等に係る経年分析!G$49,"▲","-")),2),NA())</f>
        <v>1.23</v>
      </c>
      <c r="D21" s="167">
        <f>IF(ISNUMBER(VALUE(SUBSTITUTE(実質収支比率等に係る経年分析!H$49,"▲","-"))),ROUND(VALUE(SUBSTITUTE(実質収支比率等に係る経年分析!H$49,"▲","-")),2),NA())</f>
        <v>-1.17</v>
      </c>
      <c r="E21" s="167">
        <f>IF(ISNUMBER(VALUE(SUBSTITUTE(実質収支比率等に係る経年分析!I$49,"▲","-"))),ROUND(VALUE(SUBSTITUTE(実質収支比率等に係る経年分析!I$49,"▲","-")),2),NA())</f>
        <v>1.1100000000000001</v>
      </c>
      <c r="F21" s="167">
        <f>IF(ISNUMBER(VALUE(SUBSTITUTE(実質収支比率等に係る経年分析!J$49,"▲","-"))),ROUND(VALUE(SUBSTITUTE(実質収支比率等に係る経年分析!J$49,"▲","-")),2),NA())</f>
        <v>7.19</v>
      </c>
    </row>
    <row r="24" spans="1:11" x14ac:dyDescent="0.15">
      <c r="A24" s="137" t="s">
        <v>56</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57</v>
      </c>
      <c r="C26" s="168" t="s">
        <v>58</v>
      </c>
      <c r="D26" s="168" t="s">
        <v>57</v>
      </c>
      <c r="E26" s="168" t="s">
        <v>58</v>
      </c>
      <c r="F26" s="168" t="s">
        <v>57</v>
      </c>
      <c r="G26" s="168" t="s">
        <v>58</v>
      </c>
      <c r="H26" s="168" t="s">
        <v>57</v>
      </c>
      <c r="I26" s="168" t="s">
        <v>58</v>
      </c>
      <c r="J26" s="168" t="s">
        <v>57</v>
      </c>
      <c r="K26" s="168" t="s">
        <v>58</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0.87</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0.63</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0.62</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0.48</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0.28999999999999998</v>
      </c>
    </row>
    <row r="28" spans="1:11" x14ac:dyDescent="0.15">
      <c r="A28" s="168" t="str">
        <f>IF(連結実質赤字比率に係る赤字・黒字の構成分析!C$42="",NA(),連結実質赤字比率に係る赤字・黒字の構成分析!C$42)</f>
        <v>その他会計（赤字）</v>
      </c>
      <c r="B28" s="168">
        <f>IF(ROUND(VALUE(SUBSTITUTE(連結実質赤字比率に係る赤字・黒字の構成分析!F$42,"▲", "-")), 2) &lt; 0, ABS(ROUND(VALUE(SUBSTITUTE(連結実質赤字比率に係る赤字・黒字の構成分析!F$42,"▲", "-")), 2)), NA())</f>
        <v>0.41</v>
      </c>
      <c r="C28" s="168" t="e">
        <f>IF(ROUND(VALUE(SUBSTITUTE(連結実質赤字比率に係る赤字・黒字の構成分析!F$42,"▲", "-")), 2) &gt;= 0, ABS(ROUND(VALUE(SUBSTITUTE(連結実質赤字比率に係る赤字・黒字の構成分析!F$42,"▲", "-")), 2)), NA())</f>
        <v>#N/A</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釧路市工業用水道事業会計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0.28999999999999998</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0.34</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0.38</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0.27</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0.28000000000000003</v>
      </c>
    </row>
    <row r="30" spans="1:11" x14ac:dyDescent="0.15">
      <c r="A30" s="168" t="str">
        <f>IF(連結実質赤字比率に係る赤字・黒字の構成分析!C$40="",NA(),連結実質赤字比率に係る赤字・黒字の構成分析!C$40)</f>
        <v>釧路市公設地方卸売市場事業会計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0.38</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0.43</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0.41</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0.48</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0.5</v>
      </c>
    </row>
    <row r="31" spans="1:11" x14ac:dyDescent="0.15">
      <c r="A31" s="168" t="str">
        <f>IF(連結実質赤字比率に係る赤字・黒字の構成分析!C$39="",NA(),連結実質赤字比率に係る赤字・黒字の構成分析!C$39)</f>
        <v>介護保険特別会計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0.56000000000000005</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1</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1.66</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1.38</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0.91</v>
      </c>
    </row>
    <row r="32" spans="1:11" x14ac:dyDescent="0.15">
      <c r="A32" s="168" t="str">
        <f>IF(連結実質赤字比率に係る赤字・黒字の構成分析!C$38="",NA(),連結実質赤字比率に係る赤字・黒字の構成分析!C$38)</f>
        <v>釧路市下水道事業会計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1.1399999999999999</v>
      </c>
    </row>
    <row r="33" spans="1:16" x14ac:dyDescent="0.15">
      <c r="A33" s="168" t="str">
        <f>IF(連結実質赤字比率に係る赤字・黒字の構成分析!C$37="",NA(),連結実質赤字比率に係る赤字・黒字の構成分析!C$37)</f>
        <v>釧路市港湾整備事業会計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4.2</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4.22</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3.26</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8.99</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3.47</v>
      </c>
    </row>
    <row r="34" spans="1:16" x14ac:dyDescent="0.15">
      <c r="A34" s="168" t="str">
        <f>IF(連結実質赤字比率に係る赤字・黒字の構成分析!C$36="",NA(),連結実質赤字比率に係る赤字・黒字の構成分析!C$36)</f>
        <v>釧路市水道事業会計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4.7</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4.6900000000000004</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4.8</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4.9800000000000004</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4.9800000000000004</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0.1</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1.33</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0.15</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1.26</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8.41</v>
      </c>
    </row>
    <row r="36" spans="1:16" x14ac:dyDescent="0.15">
      <c r="A36" s="168" t="str">
        <f>IF(連結実質赤字比率に係る赤字・黒字の構成分析!C$34="",NA(),連結実質赤字比率に係る赤字・黒字の構成分析!C$34)</f>
        <v>釧路市病院事業会計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4.1900000000000004</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4.0999999999999996</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4.79</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9.5</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12.37</v>
      </c>
    </row>
    <row r="39" spans="1:16" x14ac:dyDescent="0.15">
      <c r="A39" s="137" t="s">
        <v>59</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60</v>
      </c>
      <c r="C41" s="169"/>
      <c r="D41" s="169" t="s">
        <v>61</v>
      </c>
      <c r="E41" s="169" t="s">
        <v>60</v>
      </c>
      <c r="F41" s="169"/>
      <c r="G41" s="169" t="s">
        <v>61</v>
      </c>
      <c r="H41" s="169" t="s">
        <v>60</v>
      </c>
      <c r="I41" s="169"/>
      <c r="J41" s="169" t="s">
        <v>61</v>
      </c>
      <c r="K41" s="169" t="s">
        <v>60</v>
      </c>
      <c r="L41" s="169"/>
      <c r="M41" s="169" t="s">
        <v>61</v>
      </c>
      <c r="N41" s="169" t="s">
        <v>60</v>
      </c>
      <c r="O41" s="169"/>
      <c r="P41" s="169" t="s">
        <v>61</v>
      </c>
    </row>
    <row r="42" spans="1:16" x14ac:dyDescent="0.15">
      <c r="A42" s="169" t="s">
        <v>62</v>
      </c>
      <c r="B42" s="169"/>
      <c r="C42" s="169"/>
      <c r="D42" s="169">
        <f>'実質公債費比率（分子）の構造'!K$52</f>
        <v>10543</v>
      </c>
      <c r="E42" s="169"/>
      <c r="F42" s="169"/>
      <c r="G42" s="169">
        <f>'実質公債費比率（分子）の構造'!L$52</f>
        <v>10561</v>
      </c>
      <c r="H42" s="169"/>
      <c r="I42" s="169"/>
      <c r="J42" s="169">
        <f>'実質公債費比率（分子）の構造'!M$52</f>
        <v>10681</v>
      </c>
      <c r="K42" s="169"/>
      <c r="L42" s="169"/>
      <c r="M42" s="169">
        <f>'実質公債費比率（分子）の構造'!N$52</f>
        <v>10426</v>
      </c>
      <c r="N42" s="169"/>
      <c r="O42" s="169"/>
      <c r="P42" s="169">
        <f>'実質公債費比率（分子）の構造'!O$52</f>
        <v>10330</v>
      </c>
    </row>
    <row r="43" spans="1:16" x14ac:dyDescent="0.15">
      <c r="A43" s="169" t="s">
        <v>63</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15">
      <c r="A44" s="169" t="s">
        <v>64</v>
      </c>
      <c r="B44" s="169">
        <f>'実質公債費比率（分子）の構造'!K$50</f>
        <v>231</v>
      </c>
      <c r="C44" s="169"/>
      <c r="D44" s="169"/>
      <c r="E44" s="169">
        <f>'実質公債費比率（分子）の構造'!L$50</f>
        <v>162</v>
      </c>
      <c r="F44" s="169"/>
      <c r="G44" s="169"/>
      <c r="H44" s="169">
        <f>'実質公債費比率（分子）の構造'!M$50</f>
        <v>123</v>
      </c>
      <c r="I44" s="169"/>
      <c r="J44" s="169"/>
      <c r="K44" s="169">
        <f>'実質公債費比率（分子）の構造'!N$50</f>
        <v>107</v>
      </c>
      <c r="L44" s="169"/>
      <c r="M44" s="169"/>
      <c r="N44" s="169">
        <f>'実質公債費比率（分子）の構造'!O$50</f>
        <v>102</v>
      </c>
      <c r="O44" s="169"/>
      <c r="P44" s="169"/>
    </row>
    <row r="45" spans="1:16" x14ac:dyDescent="0.15">
      <c r="A45" s="169" t="s">
        <v>65</v>
      </c>
      <c r="B45" s="169">
        <f>'実質公債費比率（分子）の構造'!K$49</f>
        <v>303</v>
      </c>
      <c r="C45" s="169"/>
      <c r="D45" s="169"/>
      <c r="E45" s="169">
        <f>'実質公債費比率（分子）の構造'!L$49</f>
        <v>299</v>
      </c>
      <c r="F45" s="169"/>
      <c r="G45" s="169"/>
      <c r="H45" s="169">
        <f>'実質公債費比率（分子）の構造'!M$49</f>
        <v>298</v>
      </c>
      <c r="I45" s="169"/>
      <c r="J45" s="169"/>
      <c r="K45" s="169">
        <f>'実質公債費比率（分子）の構造'!N$49</f>
        <v>118</v>
      </c>
      <c r="L45" s="169"/>
      <c r="M45" s="169"/>
      <c r="N45" s="169">
        <f>'実質公債費比率（分子）の構造'!O$49</f>
        <v>10</v>
      </c>
      <c r="O45" s="169"/>
      <c r="P45" s="169"/>
    </row>
    <row r="46" spans="1:16" x14ac:dyDescent="0.15">
      <c r="A46" s="169" t="s">
        <v>66</v>
      </c>
      <c r="B46" s="169">
        <f>'実質公債費比率（分子）の構造'!K$48</f>
        <v>1869</v>
      </c>
      <c r="C46" s="169"/>
      <c r="D46" s="169"/>
      <c r="E46" s="169">
        <f>'実質公債費比率（分子）の構造'!L$48</f>
        <v>1820</v>
      </c>
      <c r="F46" s="169"/>
      <c r="G46" s="169"/>
      <c r="H46" s="169">
        <f>'実質公債費比率（分子）の構造'!M$48</f>
        <v>1627</v>
      </c>
      <c r="I46" s="169"/>
      <c r="J46" s="169"/>
      <c r="K46" s="169">
        <f>'実質公債費比率（分子）の構造'!N$48</f>
        <v>1785</v>
      </c>
      <c r="L46" s="169"/>
      <c r="M46" s="169"/>
      <c r="N46" s="169">
        <f>'実質公債費比率（分子）の構造'!O$48</f>
        <v>1672</v>
      </c>
      <c r="O46" s="169"/>
      <c r="P46" s="169"/>
    </row>
    <row r="47" spans="1:16" x14ac:dyDescent="0.15">
      <c r="A47" s="169" t="s">
        <v>67</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69</v>
      </c>
      <c r="B49" s="169">
        <f>'実質公債費比率（分子）の構造'!K$45</f>
        <v>12482</v>
      </c>
      <c r="C49" s="169"/>
      <c r="D49" s="169"/>
      <c r="E49" s="169">
        <f>'実質公債費比率（分子）の構造'!L$45</f>
        <v>12653</v>
      </c>
      <c r="F49" s="169"/>
      <c r="G49" s="169"/>
      <c r="H49" s="169">
        <f>'実質公債費比率（分子）の構造'!M$45</f>
        <v>13023</v>
      </c>
      <c r="I49" s="169"/>
      <c r="J49" s="169"/>
      <c r="K49" s="169">
        <f>'実質公債費比率（分子）の構造'!N$45</f>
        <v>12956</v>
      </c>
      <c r="L49" s="169"/>
      <c r="M49" s="169"/>
      <c r="N49" s="169">
        <f>'実質公債費比率（分子）の構造'!O$45</f>
        <v>12867</v>
      </c>
      <c r="O49" s="169"/>
      <c r="P49" s="169"/>
    </row>
    <row r="50" spans="1:16" x14ac:dyDescent="0.15">
      <c r="A50" s="169" t="s">
        <v>70</v>
      </c>
      <c r="B50" s="169" t="e">
        <f>NA()</f>
        <v>#N/A</v>
      </c>
      <c r="C50" s="169">
        <f>IF(ISNUMBER('実質公債費比率（分子）の構造'!K$53),'実質公債費比率（分子）の構造'!K$53,NA())</f>
        <v>4342</v>
      </c>
      <c r="D50" s="169" t="e">
        <f>NA()</f>
        <v>#N/A</v>
      </c>
      <c r="E50" s="169" t="e">
        <f>NA()</f>
        <v>#N/A</v>
      </c>
      <c r="F50" s="169">
        <f>IF(ISNUMBER('実質公債費比率（分子）の構造'!L$53),'実質公債費比率（分子）の構造'!L$53,NA())</f>
        <v>4373</v>
      </c>
      <c r="G50" s="169" t="e">
        <f>NA()</f>
        <v>#N/A</v>
      </c>
      <c r="H50" s="169" t="e">
        <f>NA()</f>
        <v>#N/A</v>
      </c>
      <c r="I50" s="169">
        <f>IF(ISNUMBER('実質公債費比率（分子）の構造'!M$53),'実質公債費比率（分子）の構造'!M$53,NA())</f>
        <v>4390</v>
      </c>
      <c r="J50" s="169" t="e">
        <f>NA()</f>
        <v>#N/A</v>
      </c>
      <c r="K50" s="169" t="e">
        <f>NA()</f>
        <v>#N/A</v>
      </c>
      <c r="L50" s="169">
        <f>IF(ISNUMBER('実質公債費比率（分子）の構造'!N$53),'実質公債費比率（分子）の構造'!N$53,NA())</f>
        <v>4540</v>
      </c>
      <c r="M50" s="169" t="e">
        <f>NA()</f>
        <v>#N/A</v>
      </c>
      <c r="N50" s="169" t="e">
        <f>NA()</f>
        <v>#N/A</v>
      </c>
      <c r="O50" s="169">
        <f>IF(ISNUMBER('実質公債費比率（分子）の構造'!O$53),'実質公債費比率（分子）の構造'!O$53,NA())</f>
        <v>4321</v>
      </c>
      <c r="P50" s="169" t="e">
        <f>NA()</f>
        <v>#N/A</v>
      </c>
    </row>
    <row r="53" spans="1:16" x14ac:dyDescent="0.15">
      <c r="A53" s="137" t="s">
        <v>71</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15">
      <c r="A56" s="168" t="s">
        <v>42</v>
      </c>
      <c r="B56" s="168"/>
      <c r="C56" s="168"/>
      <c r="D56" s="168">
        <f>'将来負担比率（分子）の構造'!I$52</f>
        <v>86704</v>
      </c>
      <c r="E56" s="168"/>
      <c r="F56" s="168"/>
      <c r="G56" s="168">
        <f>'将来負担比率（分子）の構造'!J$52</f>
        <v>84391</v>
      </c>
      <c r="H56" s="168"/>
      <c r="I56" s="168"/>
      <c r="J56" s="168">
        <f>'将来負担比率（分子）の構造'!K$52</f>
        <v>80504</v>
      </c>
      <c r="K56" s="168"/>
      <c r="L56" s="168"/>
      <c r="M56" s="168">
        <f>'将来負担比率（分子）の構造'!L$52</f>
        <v>81504</v>
      </c>
      <c r="N56" s="168"/>
      <c r="O56" s="168"/>
      <c r="P56" s="168">
        <f>'将来負担比率（分子）の構造'!M$52</f>
        <v>81487</v>
      </c>
    </row>
    <row r="57" spans="1:16" x14ac:dyDescent="0.15">
      <c r="A57" s="168" t="s">
        <v>41</v>
      </c>
      <c r="B57" s="168"/>
      <c r="C57" s="168"/>
      <c r="D57" s="168">
        <f>'将来負担比率（分子）の構造'!I$51</f>
        <v>18978</v>
      </c>
      <c r="E57" s="168"/>
      <c r="F57" s="168"/>
      <c r="G57" s="168">
        <f>'将来負担比率（分子）の構造'!J$51</f>
        <v>20909</v>
      </c>
      <c r="H57" s="168"/>
      <c r="I57" s="168"/>
      <c r="J57" s="168">
        <f>'将来負担比率（分子）の構造'!K$51</f>
        <v>21446</v>
      </c>
      <c r="K57" s="168"/>
      <c r="L57" s="168"/>
      <c r="M57" s="168">
        <f>'将来負担比率（分子）の構造'!L$51</f>
        <v>21840</v>
      </c>
      <c r="N57" s="168"/>
      <c r="O57" s="168"/>
      <c r="P57" s="168">
        <f>'将来負担比率（分子）の構造'!M$51</f>
        <v>21732</v>
      </c>
    </row>
    <row r="58" spans="1:16" x14ac:dyDescent="0.15">
      <c r="A58" s="168" t="s">
        <v>40</v>
      </c>
      <c r="B58" s="168"/>
      <c r="C58" s="168"/>
      <c r="D58" s="168">
        <f>'将来負担比率（分子）の構造'!I$50</f>
        <v>9375</v>
      </c>
      <c r="E58" s="168"/>
      <c r="F58" s="168"/>
      <c r="G58" s="168">
        <f>'将来負担比率（分子）の構造'!J$50</f>
        <v>9543</v>
      </c>
      <c r="H58" s="168"/>
      <c r="I58" s="168"/>
      <c r="J58" s="168">
        <f>'将来負担比率（分子）の構造'!K$50</f>
        <v>10398</v>
      </c>
      <c r="K58" s="168"/>
      <c r="L58" s="168"/>
      <c r="M58" s="168">
        <f>'将来負担比率（分子）の構造'!L$50</f>
        <v>11226</v>
      </c>
      <c r="N58" s="168"/>
      <c r="O58" s="168"/>
      <c r="P58" s="168">
        <f>'将来負担比率（分子）の構造'!M$50</f>
        <v>12479</v>
      </c>
    </row>
    <row r="59" spans="1:16" x14ac:dyDescent="0.15">
      <c r="A59" s="168" t="s">
        <v>38</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37</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35</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34</v>
      </c>
      <c r="B62" s="168">
        <f>'将来負担比率（分子）の構造'!I$45</f>
        <v>11485</v>
      </c>
      <c r="C62" s="168"/>
      <c r="D62" s="168"/>
      <c r="E62" s="168">
        <f>'将来負担比率（分子）の構造'!J$45</f>
        <v>10675</v>
      </c>
      <c r="F62" s="168"/>
      <c r="G62" s="168"/>
      <c r="H62" s="168">
        <f>'将来負担比率（分子）の構造'!K$45</f>
        <v>10338</v>
      </c>
      <c r="I62" s="168"/>
      <c r="J62" s="168"/>
      <c r="K62" s="168">
        <f>'将来負担比率（分子）の構造'!L$45</f>
        <v>10037</v>
      </c>
      <c r="L62" s="168"/>
      <c r="M62" s="168"/>
      <c r="N62" s="168">
        <f>'将来負担比率（分子）の構造'!M$45</f>
        <v>9926</v>
      </c>
      <c r="O62" s="168"/>
      <c r="P62" s="168"/>
    </row>
    <row r="63" spans="1:16" x14ac:dyDescent="0.15">
      <c r="A63" s="168" t="s">
        <v>33</v>
      </c>
      <c r="B63" s="168">
        <f>'将来負担比率（分子）の構造'!I$44</f>
        <v>1012</v>
      </c>
      <c r="C63" s="168"/>
      <c r="D63" s="168"/>
      <c r="E63" s="168">
        <f>'将来負担比率（分子）の構造'!J$44</f>
        <v>702</v>
      </c>
      <c r="F63" s="168"/>
      <c r="G63" s="168"/>
      <c r="H63" s="168">
        <f>'将来負担比率（分子）の構造'!K$44</f>
        <v>388</v>
      </c>
      <c r="I63" s="168"/>
      <c r="J63" s="168"/>
      <c r="K63" s="168">
        <f>'将来負担比率（分子）の構造'!L$44</f>
        <v>244</v>
      </c>
      <c r="L63" s="168"/>
      <c r="M63" s="168"/>
      <c r="N63" s="168">
        <f>'将来負担比率（分子）の構造'!M$44</f>
        <v>205</v>
      </c>
      <c r="O63" s="168"/>
      <c r="P63" s="168"/>
    </row>
    <row r="64" spans="1:16" x14ac:dyDescent="0.15">
      <c r="A64" s="168" t="s">
        <v>32</v>
      </c>
      <c r="B64" s="168">
        <f>'将来負担比率（分子）の構造'!I$43</f>
        <v>18877</v>
      </c>
      <c r="C64" s="168"/>
      <c r="D64" s="168"/>
      <c r="E64" s="168">
        <f>'将来負担比率（分子）の構造'!J$43</f>
        <v>18397</v>
      </c>
      <c r="F64" s="168"/>
      <c r="G64" s="168"/>
      <c r="H64" s="168">
        <f>'将来負担比率（分子）の構造'!K$43</f>
        <v>17625</v>
      </c>
      <c r="I64" s="168"/>
      <c r="J64" s="168"/>
      <c r="K64" s="168">
        <f>'将来負担比率（分子）の構造'!L$43</f>
        <v>17995</v>
      </c>
      <c r="L64" s="168"/>
      <c r="M64" s="168"/>
      <c r="N64" s="168">
        <f>'将来負担比率（分子）の構造'!M$43</f>
        <v>17715</v>
      </c>
      <c r="O64" s="168"/>
      <c r="P64" s="168"/>
    </row>
    <row r="65" spans="1:16" x14ac:dyDescent="0.15">
      <c r="A65" s="168" t="s">
        <v>31</v>
      </c>
      <c r="B65" s="168">
        <f>'将来負担比率（分子）の構造'!I$42</f>
        <v>943</v>
      </c>
      <c r="C65" s="168"/>
      <c r="D65" s="168"/>
      <c r="E65" s="168">
        <f>'将来負担比率（分子）の構造'!J$42</f>
        <v>806</v>
      </c>
      <c r="F65" s="168"/>
      <c r="G65" s="168"/>
      <c r="H65" s="168">
        <f>'将来負担比率（分子）の構造'!K$42</f>
        <v>702</v>
      </c>
      <c r="I65" s="168"/>
      <c r="J65" s="168"/>
      <c r="K65" s="168">
        <f>'将来負担比率（分子）の構造'!L$42</f>
        <v>611</v>
      </c>
      <c r="L65" s="168"/>
      <c r="M65" s="168"/>
      <c r="N65" s="168">
        <f>'将来負担比率（分子）の構造'!M$42</f>
        <v>522</v>
      </c>
      <c r="O65" s="168"/>
      <c r="P65" s="168"/>
    </row>
    <row r="66" spans="1:16" x14ac:dyDescent="0.15">
      <c r="A66" s="168" t="s">
        <v>30</v>
      </c>
      <c r="B66" s="168">
        <f>'将来負担比率（分子）の構造'!I$41</f>
        <v>123898</v>
      </c>
      <c r="C66" s="168"/>
      <c r="D66" s="168"/>
      <c r="E66" s="168">
        <f>'将来負担比率（分子）の構造'!J$41</f>
        <v>121351</v>
      </c>
      <c r="F66" s="168"/>
      <c r="G66" s="168"/>
      <c r="H66" s="168">
        <f>'将来負担比率（分子）の構造'!K$41</f>
        <v>116544</v>
      </c>
      <c r="I66" s="168"/>
      <c r="J66" s="168"/>
      <c r="K66" s="168">
        <f>'将来負担比率（分子）の構造'!L$41</f>
        <v>114507</v>
      </c>
      <c r="L66" s="168"/>
      <c r="M66" s="168"/>
      <c r="N66" s="168">
        <f>'将来負担比率（分子）の構造'!M$41</f>
        <v>111610</v>
      </c>
      <c r="O66" s="168"/>
      <c r="P66" s="168"/>
    </row>
    <row r="67" spans="1:16" x14ac:dyDescent="0.15">
      <c r="A67" s="168" t="s">
        <v>74</v>
      </c>
      <c r="B67" s="168" t="e">
        <f>NA()</f>
        <v>#N/A</v>
      </c>
      <c r="C67" s="168">
        <f>IF(ISNUMBER('将来負担比率（分子）の構造'!I$53), IF('将来負担比率（分子）の構造'!I$53 &lt; 0, 0, '将来負担比率（分子）の構造'!I$53), NA())</f>
        <v>41159</v>
      </c>
      <c r="D67" s="168" t="e">
        <f>NA()</f>
        <v>#N/A</v>
      </c>
      <c r="E67" s="168" t="e">
        <f>NA()</f>
        <v>#N/A</v>
      </c>
      <c r="F67" s="168">
        <f>IF(ISNUMBER('将来負担比率（分子）の構造'!J$53), IF('将来負担比率（分子）の構造'!J$53 &lt; 0, 0, '将来負担比率（分子）の構造'!J$53), NA())</f>
        <v>37087</v>
      </c>
      <c r="G67" s="168" t="e">
        <f>NA()</f>
        <v>#N/A</v>
      </c>
      <c r="H67" s="168" t="e">
        <f>NA()</f>
        <v>#N/A</v>
      </c>
      <c r="I67" s="168">
        <f>IF(ISNUMBER('将来負担比率（分子）の構造'!K$53), IF('将来負担比率（分子）の構造'!K$53 &lt; 0, 0, '将来負担比率（分子）の構造'!K$53), NA())</f>
        <v>33249</v>
      </c>
      <c r="J67" s="168" t="e">
        <f>NA()</f>
        <v>#N/A</v>
      </c>
      <c r="K67" s="168" t="e">
        <f>NA()</f>
        <v>#N/A</v>
      </c>
      <c r="L67" s="168">
        <f>IF(ISNUMBER('将来負担比率（分子）の構造'!L$53), IF('将来負担比率（分子）の構造'!L$53 &lt; 0, 0, '将来負担比率（分子）の構造'!L$53), NA())</f>
        <v>28824</v>
      </c>
      <c r="M67" s="168" t="e">
        <f>NA()</f>
        <v>#N/A</v>
      </c>
      <c r="N67" s="168" t="e">
        <f>NA()</f>
        <v>#N/A</v>
      </c>
      <c r="O67" s="168">
        <f>IF(ISNUMBER('将来負担比率（分子）の構造'!M$53), IF('将来負担比率（分子）の構造'!M$53 &lt; 0, 0, '将来負担比率（分子）の構造'!M$53), NA())</f>
        <v>24280</v>
      </c>
      <c r="P67" s="168" t="e">
        <f>NA()</f>
        <v>#N/A</v>
      </c>
    </row>
    <row r="70" spans="1:16" x14ac:dyDescent="0.15">
      <c r="A70" s="170" t="s">
        <v>75</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76</v>
      </c>
      <c r="B72" s="172">
        <f>基金残高に係る経年分析!F55</f>
        <v>1311</v>
      </c>
      <c r="C72" s="172">
        <f>基金残高に係る経年分析!G55</f>
        <v>1351</v>
      </c>
      <c r="D72" s="172">
        <f>基金残高に係る経年分析!H55</f>
        <v>1671</v>
      </c>
    </row>
    <row r="73" spans="1:16" x14ac:dyDescent="0.15">
      <c r="A73" s="171" t="s">
        <v>77</v>
      </c>
      <c r="B73" s="172">
        <f>基金残高に係る経年分析!F56</f>
        <v>5931</v>
      </c>
      <c r="C73" s="172">
        <f>基金残高に係る経年分析!G56</f>
        <v>5933</v>
      </c>
      <c r="D73" s="172">
        <f>基金残高に係る経年分析!H56</f>
        <v>5971</v>
      </c>
    </row>
    <row r="74" spans="1:16" x14ac:dyDescent="0.15">
      <c r="A74" s="171" t="s">
        <v>78</v>
      </c>
      <c r="B74" s="172">
        <f>基金残高に係る経年分析!F57</f>
        <v>2274</v>
      </c>
      <c r="C74" s="172">
        <f>基金残高に係る経年分析!G57</f>
        <v>2245</v>
      </c>
      <c r="D74" s="172">
        <f>基金残高に係る経年分析!H57</f>
        <v>2207</v>
      </c>
    </row>
  </sheetData>
  <sheetProtection algorithmName="SHA-512" hashValue="wGXKiQJpg9kzEQgn+dRdWOvUM8QeFFEj+fLB9KqvBghVu4PoT0/2tBYisFxjugmtJlQLP3wL3ns2wE5ZM7CTcQ==" saltValue="hqeyJ59V+09QBI8nO1+J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CA3A-3FA1-42A2-981F-3AE11B993F12}">
  <sheetPr>
    <pageSetUpPr fitToPage="1"/>
  </sheetPr>
  <dimension ref="B1:EM50"/>
  <sheetViews>
    <sheetView showGridLines="0" zoomScale="115" zoomScaleNormal="115" workbookViewId="0">
      <selection activeCell="AC46" sqref="AC46"/>
    </sheetView>
  </sheetViews>
  <sheetFormatPr defaultColWidth="0" defaultRowHeight="0" customHeight="1" zeroHeight="1" x14ac:dyDescent="0.15"/>
  <cols>
    <col min="1" max="1" width="1.625" style="207" customWidth="1"/>
    <col min="2" max="2" width="2.375" style="207" customWidth="1"/>
    <col min="3" max="16" width="2.625" style="207" customWidth="1"/>
    <col min="17" max="17" width="2.375" style="207" customWidth="1"/>
    <col min="18" max="95" width="1.625" style="207" customWidth="1"/>
    <col min="96" max="133" width="1.625" style="213" customWidth="1"/>
    <col min="134" max="143" width="1.625" style="207" customWidth="1"/>
    <col min="144" max="16384" width="0" style="207"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637" t="s">
        <v>213</v>
      </c>
      <c r="DI1" s="638"/>
      <c r="DJ1" s="638"/>
      <c r="DK1" s="638"/>
      <c r="DL1" s="638"/>
      <c r="DM1" s="638"/>
      <c r="DN1" s="639"/>
      <c r="DO1" s="207"/>
      <c r="DP1" s="637" t="s">
        <v>214</v>
      </c>
      <c r="DQ1" s="638"/>
      <c r="DR1" s="638"/>
      <c r="DS1" s="638"/>
      <c r="DT1" s="638"/>
      <c r="DU1" s="638"/>
      <c r="DV1" s="638"/>
      <c r="DW1" s="638"/>
      <c r="DX1" s="638"/>
      <c r="DY1" s="638"/>
      <c r="DZ1" s="638"/>
      <c r="EA1" s="638"/>
      <c r="EB1" s="638"/>
      <c r="EC1" s="639"/>
      <c r="ED1" s="206"/>
      <c r="EE1" s="206"/>
      <c r="EF1" s="206"/>
      <c r="EG1" s="206"/>
      <c r="EH1" s="206"/>
      <c r="EI1" s="206"/>
      <c r="EJ1" s="206"/>
      <c r="EK1" s="206"/>
      <c r="EL1" s="206"/>
      <c r="EM1" s="206"/>
    </row>
    <row r="2" spans="2:143" ht="22.5" customHeight="1" x14ac:dyDescent="0.15">
      <c r="B2" s="208" t="s">
        <v>215</v>
      </c>
      <c r="R2" s="209"/>
      <c r="S2" s="209"/>
      <c r="T2" s="209"/>
      <c r="U2" s="209"/>
      <c r="V2" s="209"/>
      <c r="W2" s="209"/>
      <c r="X2" s="209"/>
      <c r="Y2" s="209"/>
      <c r="Z2" s="209"/>
      <c r="AA2" s="209"/>
      <c r="AB2" s="209"/>
      <c r="AC2" s="209"/>
      <c r="AE2" s="360"/>
      <c r="AF2" s="360"/>
      <c r="AG2" s="360"/>
      <c r="AH2" s="360"/>
      <c r="AI2" s="360"/>
      <c r="AJ2" s="209"/>
      <c r="AK2" s="209"/>
      <c r="AL2" s="209"/>
      <c r="AM2" s="209"/>
      <c r="AN2" s="209"/>
      <c r="AO2" s="209"/>
      <c r="AP2" s="209"/>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row>
    <row r="3" spans="2:143" ht="11.25" customHeight="1" x14ac:dyDescent="0.15">
      <c r="B3" s="640" t="s">
        <v>216</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217</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40" t="s">
        <v>218</v>
      </c>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2"/>
    </row>
    <row r="4" spans="2:143" ht="11.25" customHeight="1" x14ac:dyDescent="0.15">
      <c r="B4" s="640" t="s">
        <v>1</v>
      </c>
      <c r="C4" s="641"/>
      <c r="D4" s="641"/>
      <c r="E4" s="641"/>
      <c r="F4" s="641"/>
      <c r="G4" s="641"/>
      <c r="H4" s="641"/>
      <c r="I4" s="641"/>
      <c r="J4" s="641"/>
      <c r="K4" s="641"/>
      <c r="L4" s="641"/>
      <c r="M4" s="641"/>
      <c r="N4" s="641"/>
      <c r="O4" s="641"/>
      <c r="P4" s="641"/>
      <c r="Q4" s="642"/>
      <c r="R4" s="640" t="s">
        <v>219</v>
      </c>
      <c r="S4" s="641"/>
      <c r="T4" s="641"/>
      <c r="U4" s="641"/>
      <c r="V4" s="641"/>
      <c r="W4" s="641"/>
      <c r="X4" s="641"/>
      <c r="Y4" s="642"/>
      <c r="Z4" s="640" t="s">
        <v>220</v>
      </c>
      <c r="AA4" s="641"/>
      <c r="AB4" s="641"/>
      <c r="AC4" s="642"/>
      <c r="AD4" s="640" t="s">
        <v>221</v>
      </c>
      <c r="AE4" s="641"/>
      <c r="AF4" s="641"/>
      <c r="AG4" s="641"/>
      <c r="AH4" s="641"/>
      <c r="AI4" s="641"/>
      <c r="AJ4" s="641"/>
      <c r="AK4" s="642"/>
      <c r="AL4" s="640" t="s">
        <v>220</v>
      </c>
      <c r="AM4" s="641"/>
      <c r="AN4" s="641"/>
      <c r="AO4" s="642"/>
      <c r="AP4" s="643" t="s">
        <v>222</v>
      </c>
      <c r="AQ4" s="643"/>
      <c r="AR4" s="643"/>
      <c r="AS4" s="643"/>
      <c r="AT4" s="643"/>
      <c r="AU4" s="643"/>
      <c r="AV4" s="643"/>
      <c r="AW4" s="643"/>
      <c r="AX4" s="643"/>
      <c r="AY4" s="643"/>
      <c r="AZ4" s="643"/>
      <c r="BA4" s="643"/>
      <c r="BB4" s="643"/>
      <c r="BC4" s="643"/>
      <c r="BD4" s="643"/>
      <c r="BE4" s="643"/>
      <c r="BF4" s="643"/>
      <c r="BG4" s="643" t="s">
        <v>223</v>
      </c>
      <c r="BH4" s="643"/>
      <c r="BI4" s="643"/>
      <c r="BJ4" s="643"/>
      <c r="BK4" s="643"/>
      <c r="BL4" s="643"/>
      <c r="BM4" s="643"/>
      <c r="BN4" s="643"/>
      <c r="BO4" s="643" t="s">
        <v>220</v>
      </c>
      <c r="BP4" s="643"/>
      <c r="BQ4" s="643"/>
      <c r="BR4" s="643"/>
      <c r="BS4" s="643" t="s">
        <v>224</v>
      </c>
      <c r="BT4" s="643"/>
      <c r="BU4" s="643"/>
      <c r="BV4" s="643"/>
      <c r="BW4" s="643"/>
      <c r="BX4" s="643"/>
      <c r="BY4" s="643"/>
      <c r="BZ4" s="643"/>
      <c r="CA4" s="643"/>
      <c r="CB4" s="643"/>
      <c r="CD4" s="640" t="s">
        <v>225</v>
      </c>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2"/>
    </row>
    <row r="5" spans="2:143" ht="11.25" customHeight="1" x14ac:dyDescent="0.15">
      <c r="B5" s="644" t="s">
        <v>226</v>
      </c>
      <c r="C5" s="645"/>
      <c r="D5" s="645"/>
      <c r="E5" s="645"/>
      <c r="F5" s="645"/>
      <c r="G5" s="645"/>
      <c r="H5" s="645"/>
      <c r="I5" s="645"/>
      <c r="J5" s="645"/>
      <c r="K5" s="645"/>
      <c r="L5" s="645"/>
      <c r="M5" s="645"/>
      <c r="N5" s="645"/>
      <c r="O5" s="645"/>
      <c r="P5" s="645"/>
      <c r="Q5" s="646"/>
      <c r="R5" s="647">
        <v>21028182</v>
      </c>
      <c r="S5" s="648"/>
      <c r="T5" s="648"/>
      <c r="U5" s="648"/>
      <c r="V5" s="648"/>
      <c r="W5" s="648"/>
      <c r="X5" s="648"/>
      <c r="Y5" s="649"/>
      <c r="Z5" s="650">
        <v>19.5</v>
      </c>
      <c r="AA5" s="650"/>
      <c r="AB5" s="650"/>
      <c r="AC5" s="650"/>
      <c r="AD5" s="651">
        <v>19693309</v>
      </c>
      <c r="AE5" s="651"/>
      <c r="AF5" s="651"/>
      <c r="AG5" s="651"/>
      <c r="AH5" s="651"/>
      <c r="AI5" s="651"/>
      <c r="AJ5" s="651"/>
      <c r="AK5" s="651"/>
      <c r="AL5" s="652">
        <v>39.299999999999997</v>
      </c>
      <c r="AM5" s="653"/>
      <c r="AN5" s="653"/>
      <c r="AO5" s="654"/>
      <c r="AP5" s="644" t="s">
        <v>227</v>
      </c>
      <c r="AQ5" s="645"/>
      <c r="AR5" s="645"/>
      <c r="AS5" s="645"/>
      <c r="AT5" s="645"/>
      <c r="AU5" s="645"/>
      <c r="AV5" s="645"/>
      <c r="AW5" s="645"/>
      <c r="AX5" s="645"/>
      <c r="AY5" s="645"/>
      <c r="AZ5" s="645"/>
      <c r="BA5" s="645"/>
      <c r="BB5" s="645"/>
      <c r="BC5" s="645"/>
      <c r="BD5" s="645"/>
      <c r="BE5" s="645"/>
      <c r="BF5" s="646"/>
      <c r="BG5" s="655">
        <v>19608924</v>
      </c>
      <c r="BH5" s="656"/>
      <c r="BI5" s="656"/>
      <c r="BJ5" s="656"/>
      <c r="BK5" s="656"/>
      <c r="BL5" s="656"/>
      <c r="BM5" s="656"/>
      <c r="BN5" s="657"/>
      <c r="BO5" s="658">
        <v>93.3</v>
      </c>
      <c r="BP5" s="658"/>
      <c r="BQ5" s="658"/>
      <c r="BR5" s="658"/>
      <c r="BS5" s="659">
        <v>378026</v>
      </c>
      <c r="BT5" s="659"/>
      <c r="BU5" s="659"/>
      <c r="BV5" s="659"/>
      <c r="BW5" s="659"/>
      <c r="BX5" s="659"/>
      <c r="BY5" s="659"/>
      <c r="BZ5" s="659"/>
      <c r="CA5" s="659"/>
      <c r="CB5" s="660"/>
      <c r="CD5" s="640" t="s">
        <v>222</v>
      </c>
      <c r="CE5" s="641"/>
      <c r="CF5" s="641"/>
      <c r="CG5" s="641"/>
      <c r="CH5" s="641"/>
      <c r="CI5" s="641"/>
      <c r="CJ5" s="641"/>
      <c r="CK5" s="641"/>
      <c r="CL5" s="641"/>
      <c r="CM5" s="641"/>
      <c r="CN5" s="641"/>
      <c r="CO5" s="641"/>
      <c r="CP5" s="641"/>
      <c r="CQ5" s="642"/>
      <c r="CR5" s="640" t="s">
        <v>228</v>
      </c>
      <c r="CS5" s="641"/>
      <c r="CT5" s="641"/>
      <c r="CU5" s="641"/>
      <c r="CV5" s="641"/>
      <c r="CW5" s="641"/>
      <c r="CX5" s="641"/>
      <c r="CY5" s="642"/>
      <c r="CZ5" s="640" t="s">
        <v>220</v>
      </c>
      <c r="DA5" s="641"/>
      <c r="DB5" s="641"/>
      <c r="DC5" s="642"/>
      <c r="DD5" s="640" t="s">
        <v>229</v>
      </c>
      <c r="DE5" s="641"/>
      <c r="DF5" s="641"/>
      <c r="DG5" s="641"/>
      <c r="DH5" s="641"/>
      <c r="DI5" s="641"/>
      <c r="DJ5" s="641"/>
      <c r="DK5" s="641"/>
      <c r="DL5" s="641"/>
      <c r="DM5" s="641"/>
      <c r="DN5" s="641"/>
      <c r="DO5" s="641"/>
      <c r="DP5" s="642"/>
      <c r="DQ5" s="640" t="s">
        <v>230</v>
      </c>
      <c r="DR5" s="641"/>
      <c r="DS5" s="641"/>
      <c r="DT5" s="641"/>
      <c r="DU5" s="641"/>
      <c r="DV5" s="641"/>
      <c r="DW5" s="641"/>
      <c r="DX5" s="641"/>
      <c r="DY5" s="641"/>
      <c r="DZ5" s="641"/>
      <c r="EA5" s="641"/>
      <c r="EB5" s="641"/>
      <c r="EC5" s="642"/>
    </row>
    <row r="6" spans="2:143" ht="11.25" customHeight="1" x14ac:dyDescent="0.15">
      <c r="B6" s="661" t="s">
        <v>231</v>
      </c>
      <c r="C6" s="662"/>
      <c r="D6" s="662"/>
      <c r="E6" s="662"/>
      <c r="F6" s="662"/>
      <c r="G6" s="662"/>
      <c r="H6" s="662"/>
      <c r="I6" s="662"/>
      <c r="J6" s="662"/>
      <c r="K6" s="662"/>
      <c r="L6" s="662"/>
      <c r="M6" s="662"/>
      <c r="N6" s="662"/>
      <c r="O6" s="662"/>
      <c r="P6" s="662"/>
      <c r="Q6" s="663"/>
      <c r="R6" s="655">
        <v>725108</v>
      </c>
      <c r="S6" s="656"/>
      <c r="T6" s="656"/>
      <c r="U6" s="656"/>
      <c r="V6" s="656"/>
      <c r="W6" s="656"/>
      <c r="X6" s="656"/>
      <c r="Y6" s="657"/>
      <c r="Z6" s="658">
        <v>0.7</v>
      </c>
      <c r="AA6" s="658"/>
      <c r="AB6" s="658"/>
      <c r="AC6" s="658"/>
      <c r="AD6" s="659">
        <v>725108</v>
      </c>
      <c r="AE6" s="659"/>
      <c r="AF6" s="659"/>
      <c r="AG6" s="659"/>
      <c r="AH6" s="659"/>
      <c r="AI6" s="659"/>
      <c r="AJ6" s="659"/>
      <c r="AK6" s="659"/>
      <c r="AL6" s="664">
        <v>1.4</v>
      </c>
      <c r="AM6" s="665"/>
      <c r="AN6" s="665"/>
      <c r="AO6" s="666"/>
      <c r="AP6" s="661" t="s">
        <v>232</v>
      </c>
      <c r="AQ6" s="662"/>
      <c r="AR6" s="662"/>
      <c r="AS6" s="662"/>
      <c r="AT6" s="662"/>
      <c r="AU6" s="662"/>
      <c r="AV6" s="662"/>
      <c r="AW6" s="662"/>
      <c r="AX6" s="662"/>
      <c r="AY6" s="662"/>
      <c r="AZ6" s="662"/>
      <c r="BA6" s="662"/>
      <c r="BB6" s="662"/>
      <c r="BC6" s="662"/>
      <c r="BD6" s="662"/>
      <c r="BE6" s="662"/>
      <c r="BF6" s="663"/>
      <c r="BG6" s="655">
        <v>19608924</v>
      </c>
      <c r="BH6" s="656"/>
      <c r="BI6" s="656"/>
      <c r="BJ6" s="656"/>
      <c r="BK6" s="656"/>
      <c r="BL6" s="656"/>
      <c r="BM6" s="656"/>
      <c r="BN6" s="657"/>
      <c r="BO6" s="658">
        <v>93.3</v>
      </c>
      <c r="BP6" s="658"/>
      <c r="BQ6" s="658"/>
      <c r="BR6" s="658"/>
      <c r="BS6" s="659">
        <v>378026</v>
      </c>
      <c r="BT6" s="659"/>
      <c r="BU6" s="659"/>
      <c r="BV6" s="659"/>
      <c r="BW6" s="659"/>
      <c r="BX6" s="659"/>
      <c r="BY6" s="659"/>
      <c r="BZ6" s="659"/>
      <c r="CA6" s="659"/>
      <c r="CB6" s="660"/>
      <c r="CD6" s="644" t="s">
        <v>233</v>
      </c>
      <c r="CE6" s="645"/>
      <c r="CF6" s="645"/>
      <c r="CG6" s="645"/>
      <c r="CH6" s="645"/>
      <c r="CI6" s="645"/>
      <c r="CJ6" s="645"/>
      <c r="CK6" s="645"/>
      <c r="CL6" s="645"/>
      <c r="CM6" s="645"/>
      <c r="CN6" s="645"/>
      <c r="CO6" s="645"/>
      <c r="CP6" s="645"/>
      <c r="CQ6" s="646"/>
      <c r="CR6" s="655">
        <v>389400</v>
      </c>
      <c r="CS6" s="656"/>
      <c r="CT6" s="656"/>
      <c r="CU6" s="656"/>
      <c r="CV6" s="656"/>
      <c r="CW6" s="656"/>
      <c r="CX6" s="656"/>
      <c r="CY6" s="657"/>
      <c r="CZ6" s="652">
        <v>0.4</v>
      </c>
      <c r="DA6" s="653"/>
      <c r="DB6" s="653"/>
      <c r="DC6" s="667"/>
      <c r="DD6" s="668">
        <v>79</v>
      </c>
      <c r="DE6" s="656"/>
      <c r="DF6" s="656"/>
      <c r="DG6" s="656"/>
      <c r="DH6" s="656"/>
      <c r="DI6" s="656"/>
      <c r="DJ6" s="656"/>
      <c r="DK6" s="656"/>
      <c r="DL6" s="656"/>
      <c r="DM6" s="656"/>
      <c r="DN6" s="656"/>
      <c r="DO6" s="656"/>
      <c r="DP6" s="657"/>
      <c r="DQ6" s="668">
        <v>379423</v>
      </c>
      <c r="DR6" s="656"/>
      <c r="DS6" s="656"/>
      <c r="DT6" s="656"/>
      <c r="DU6" s="656"/>
      <c r="DV6" s="656"/>
      <c r="DW6" s="656"/>
      <c r="DX6" s="656"/>
      <c r="DY6" s="656"/>
      <c r="DZ6" s="656"/>
      <c r="EA6" s="656"/>
      <c r="EB6" s="656"/>
      <c r="EC6" s="669"/>
    </row>
    <row r="7" spans="2:143" ht="11.25" customHeight="1" x14ac:dyDescent="0.15">
      <c r="B7" s="661" t="s">
        <v>234</v>
      </c>
      <c r="C7" s="662"/>
      <c r="D7" s="662"/>
      <c r="E7" s="662"/>
      <c r="F7" s="662"/>
      <c r="G7" s="662"/>
      <c r="H7" s="662"/>
      <c r="I7" s="662"/>
      <c r="J7" s="662"/>
      <c r="K7" s="662"/>
      <c r="L7" s="662"/>
      <c r="M7" s="662"/>
      <c r="N7" s="662"/>
      <c r="O7" s="662"/>
      <c r="P7" s="662"/>
      <c r="Q7" s="663"/>
      <c r="R7" s="655">
        <v>11799</v>
      </c>
      <c r="S7" s="656"/>
      <c r="T7" s="656"/>
      <c r="U7" s="656"/>
      <c r="V7" s="656"/>
      <c r="W7" s="656"/>
      <c r="X7" s="656"/>
      <c r="Y7" s="657"/>
      <c r="Z7" s="658">
        <v>0</v>
      </c>
      <c r="AA7" s="658"/>
      <c r="AB7" s="658"/>
      <c r="AC7" s="658"/>
      <c r="AD7" s="659">
        <v>11799</v>
      </c>
      <c r="AE7" s="659"/>
      <c r="AF7" s="659"/>
      <c r="AG7" s="659"/>
      <c r="AH7" s="659"/>
      <c r="AI7" s="659"/>
      <c r="AJ7" s="659"/>
      <c r="AK7" s="659"/>
      <c r="AL7" s="664">
        <v>0</v>
      </c>
      <c r="AM7" s="665"/>
      <c r="AN7" s="665"/>
      <c r="AO7" s="666"/>
      <c r="AP7" s="661" t="s">
        <v>235</v>
      </c>
      <c r="AQ7" s="662"/>
      <c r="AR7" s="662"/>
      <c r="AS7" s="662"/>
      <c r="AT7" s="662"/>
      <c r="AU7" s="662"/>
      <c r="AV7" s="662"/>
      <c r="AW7" s="662"/>
      <c r="AX7" s="662"/>
      <c r="AY7" s="662"/>
      <c r="AZ7" s="662"/>
      <c r="BA7" s="662"/>
      <c r="BB7" s="662"/>
      <c r="BC7" s="662"/>
      <c r="BD7" s="662"/>
      <c r="BE7" s="662"/>
      <c r="BF7" s="663"/>
      <c r="BG7" s="655">
        <v>8997279</v>
      </c>
      <c r="BH7" s="656"/>
      <c r="BI7" s="656"/>
      <c r="BJ7" s="656"/>
      <c r="BK7" s="656"/>
      <c r="BL7" s="656"/>
      <c r="BM7" s="656"/>
      <c r="BN7" s="657"/>
      <c r="BO7" s="658">
        <v>42.8</v>
      </c>
      <c r="BP7" s="658"/>
      <c r="BQ7" s="658"/>
      <c r="BR7" s="658"/>
      <c r="BS7" s="659">
        <v>378026</v>
      </c>
      <c r="BT7" s="659"/>
      <c r="BU7" s="659"/>
      <c r="BV7" s="659"/>
      <c r="BW7" s="659"/>
      <c r="BX7" s="659"/>
      <c r="BY7" s="659"/>
      <c r="BZ7" s="659"/>
      <c r="CA7" s="659"/>
      <c r="CB7" s="660"/>
      <c r="CD7" s="661" t="s">
        <v>236</v>
      </c>
      <c r="CE7" s="662"/>
      <c r="CF7" s="662"/>
      <c r="CG7" s="662"/>
      <c r="CH7" s="662"/>
      <c r="CI7" s="662"/>
      <c r="CJ7" s="662"/>
      <c r="CK7" s="662"/>
      <c r="CL7" s="662"/>
      <c r="CM7" s="662"/>
      <c r="CN7" s="662"/>
      <c r="CO7" s="662"/>
      <c r="CP7" s="662"/>
      <c r="CQ7" s="663"/>
      <c r="CR7" s="655">
        <v>7369337</v>
      </c>
      <c r="CS7" s="656"/>
      <c r="CT7" s="656"/>
      <c r="CU7" s="656"/>
      <c r="CV7" s="656"/>
      <c r="CW7" s="656"/>
      <c r="CX7" s="656"/>
      <c r="CY7" s="657"/>
      <c r="CZ7" s="658">
        <v>7.2</v>
      </c>
      <c r="DA7" s="658"/>
      <c r="DB7" s="658"/>
      <c r="DC7" s="658"/>
      <c r="DD7" s="668">
        <v>559839</v>
      </c>
      <c r="DE7" s="656"/>
      <c r="DF7" s="656"/>
      <c r="DG7" s="656"/>
      <c r="DH7" s="656"/>
      <c r="DI7" s="656"/>
      <c r="DJ7" s="656"/>
      <c r="DK7" s="656"/>
      <c r="DL7" s="656"/>
      <c r="DM7" s="656"/>
      <c r="DN7" s="656"/>
      <c r="DO7" s="656"/>
      <c r="DP7" s="657"/>
      <c r="DQ7" s="668">
        <v>6122993</v>
      </c>
      <c r="DR7" s="656"/>
      <c r="DS7" s="656"/>
      <c r="DT7" s="656"/>
      <c r="DU7" s="656"/>
      <c r="DV7" s="656"/>
      <c r="DW7" s="656"/>
      <c r="DX7" s="656"/>
      <c r="DY7" s="656"/>
      <c r="DZ7" s="656"/>
      <c r="EA7" s="656"/>
      <c r="EB7" s="656"/>
      <c r="EC7" s="669"/>
    </row>
    <row r="8" spans="2:143" ht="11.25" customHeight="1" x14ac:dyDescent="0.15">
      <c r="B8" s="661" t="s">
        <v>237</v>
      </c>
      <c r="C8" s="662"/>
      <c r="D8" s="662"/>
      <c r="E8" s="662"/>
      <c r="F8" s="662"/>
      <c r="G8" s="662"/>
      <c r="H8" s="662"/>
      <c r="I8" s="662"/>
      <c r="J8" s="662"/>
      <c r="K8" s="662"/>
      <c r="L8" s="662"/>
      <c r="M8" s="662"/>
      <c r="N8" s="662"/>
      <c r="O8" s="662"/>
      <c r="P8" s="662"/>
      <c r="Q8" s="663"/>
      <c r="R8" s="655">
        <v>60294</v>
      </c>
      <c r="S8" s="656"/>
      <c r="T8" s="656"/>
      <c r="U8" s="656"/>
      <c r="V8" s="656"/>
      <c r="W8" s="656"/>
      <c r="X8" s="656"/>
      <c r="Y8" s="657"/>
      <c r="Z8" s="658">
        <v>0.1</v>
      </c>
      <c r="AA8" s="658"/>
      <c r="AB8" s="658"/>
      <c r="AC8" s="658"/>
      <c r="AD8" s="659">
        <v>60294</v>
      </c>
      <c r="AE8" s="659"/>
      <c r="AF8" s="659"/>
      <c r="AG8" s="659"/>
      <c r="AH8" s="659"/>
      <c r="AI8" s="659"/>
      <c r="AJ8" s="659"/>
      <c r="AK8" s="659"/>
      <c r="AL8" s="664">
        <v>0.1</v>
      </c>
      <c r="AM8" s="665"/>
      <c r="AN8" s="665"/>
      <c r="AO8" s="666"/>
      <c r="AP8" s="661" t="s">
        <v>238</v>
      </c>
      <c r="AQ8" s="662"/>
      <c r="AR8" s="662"/>
      <c r="AS8" s="662"/>
      <c r="AT8" s="662"/>
      <c r="AU8" s="662"/>
      <c r="AV8" s="662"/>
      <c r="AW8" s="662"/>
      <c r="AX8" s="662"/>
      <c r="AY8" s="662"/>
      <c r="AZ8" s="662"/>
      <c r="BA8" s="662"/>
      <c r="BB8" s="662"/>
      <c r="BC8" s="662"/>
      <c r="BD8" s="662"/>
      <c r="BE8" s="662"/>
      <c r="BF8" s="663"/>
      <c r="BG8" s="655">
        <v>270415</v>
      </c>
      <c r="BH8" s="656"/>
      <c r="BI8" s="656"/>
      <c r="BJ8" s="656"/>
      <c r="BK8" s="656"/>
      <c r="BL8" s="656"/>
      <c r="BM8" s="656"/>
      <c r="BN8" s="657"/>
      <c r="BO8" s="658">
        <v>1.3</v>
      </c>
      <c r="BP8" s="658"/>
      <c r="BQ8" s="658"/>
      <c r="BR8" s="658"/>
      <c r="BS8" s="659" t="s">
        <v>126</v>
      </c>
      <c r="BT8" s="659"/>
      <c r="BU8" s="659"/>
      <c r="BV8" s="659"/>
      <c r="BW8" s="659"/>
      <c r="BX8" s="659"/>
      <c r="BY8" s="659"/>
      <c r="BZ8" s="659"/>
      <c r="CA8" s="659"/>
      <c r="CB8" s="660"/>
      <c r="CD8" s="661" t="s">
        <v>239</v>
      </c>
      <c r="CE8" s="662"/>
      <c r="CF8" s="662"/>
      <c r="CG8" s="662"/>
      <c r="CH8" s="662"/>
      <c r="CI8" s="662"/>
      <c r="CJ8" s="662"/>
      <c r="CK8" s="662"/>
      <c r="CL8" s="662"/>
      <c r="CM8" s="662"/>
      <c r="CN8" s="662"/>
      <c r="CO8" s="662"/>
      <c r="CP8" s="662"/>
      <c r="CQ8" s="663"/>
      <c r="CR8" s="655">
        <v>45009023</v>
      </c>
      <c r="CS8" s="656"/>
      <c r="CT8" s="656"/>
      <c r="CU8" s="656"/>
      <c r="CV8" s="656"/>
      <c r="CW8" s="656"/>
      <c r="CX8" s="656"/>
      <c r="CY8" s="657"/>
      <c r="CZ8" s="658">
        <v>43.7</v>
      </c>
      <c r="DA8" s="658"/>
      <c r="DB8" s="658"/>
      <c r="DC8" s="658"/>
      <c r="DD8" s="668">
        <v>916182</v>
      </c>
      <c r="DE8" s="656"/>
      <c r="DF8" s="656"/>
      <c r="DG8" s="656"/>
      <c r="DH8" s="656"/>
      <c r="DI8" s="656"/>
      <c r="DJ8" s="656"/>
      <c r="DK8" s="656"/>
      <c r="DL8" s="656"/>
      <c r="DM8" s="656"/>
      <c r="DN8" s="656"/>
      <c r="DO8" s="656"/>
      <c r="DP8" s="657"/>
      <c r="DQ8" s="668">
        <v>16329537</v>
      </c>
      <c r="DR8" s="656"/>
      <c r="DS8" s="656"/>
      <c r="DT8" s="656"/>
      <c r="DU8" s="656"/>
      <c r="DV8" s="656"/>
      <c r="DW8" s="656"/>
      <c r="DX8" s="656"/>
      <c r="DY8" s="656"/>
      <c r="DZ8" s="656"/>
      <c r="EA8" s="656"/>
      <c r="EB8" s="656"/>
      <c r="EC8" s="669"/>
    </row>
    <row r="9" spans="2:143" ht="11.25" customHeight="1" x14ac:dyDescent="0.15">
      <c r="B9" s="661" t="s">
        <v>240</v>
      </c>
      <c r="C9" s="662"/>
      <c r="D9" s="662"/>
      <c r="E9" s="662"/>
      <c r="F9" s="662"/>
      <c r="G9" s="662"/>
      <c r="H9" s="662"/>
      <c r="I9" s="662"/>
      <c r="J9" s="662"/>
      <c r="K9" s="662"/>
      <c r="L9" s="662"/>
      <c r="M9" s="662"/>
      <c r="N9" s="662"/>
      <c r="O9" s="662"/>
      <c r="P9" s="662"/>
      <c r="Q9" s="663"/>
      <c r="R9" s="655">
        <v>73388</v>
      </c>
      <c r="S9" s="656"/>
      <c r="T9" s="656"/>
      <c r="U9" s="656"/>
      <c r="V9" s="656"/>
      <c r="W9" s="656"/>
      <c r="X9" s="656"/>
      <c r="Y9" s="657"/>
      <c r="Z9" s="658">
        <v>0.1</v>
      </c>
      <c r="AA9" s="658"/>
      <c r="AB9" s="658"/>
      <c r="AC9" s="658"/>
      <c r="AD9" s="659">
        <v>73388</v>
      </c>
      <c r="AE9" s="659"/>
      <c r="AF9" s="659"/>
      <c r="AG9" s="659"/>
      <c r="AH9" s="659"/>
      <c r="AI9" s="659"/>
      <c r="AJ9" s="659"/>
      <c r="AK9" s="659"/>
      <c r="AL9" s="664">
        <v>0.1</v>
      </c>
      <c r="AM9" s="665"/>
      <c r="AN9" s="665"/>
      <c r="AO9" s="666"/>
      <c r="AP9" s="661" t="s">
        <v>241</v>
      </c>
      <c r="AQ9" s="662"/>
      <c r="AR9" s="662"/>
      <c r="AS9" s="662"/>
      <c r="AT9" s="662"/>
      <c r="AU9" s="662"/>
      <c r="AV9" s="662"/>
      <c r="AW9" s="662"/>
      <c r="AX9" s="662"/>
      <c r="AY9" s="662"/>
      <c r="AZ9" s="662"/>
      <c r="BA9" s="662"/>
      <c r="BB9" s="662"/>
      <c r="BC9" s="662"/>
      <c r="BD9" s="662"/>
      <c r="BE9" s="662"/>
      <c r="BF9" s="663"/>
      <c r="BG9" s="655">
        <v>7130966</v>
      </c>
      <c r="BH9" s="656"/>
      <c r="BI9" s="656"/>
      <c r="BJ9" s="656"/>
      <c r="BK9" s="656"/>
      <c r="BL9" s="656"/>
      <c r="BM9" s="656"/>
      <c r="BN9" s="657"/>
      <c r="BO9" s="658">
        <v>33.9</v>
      </c>
      <c r="BP9" s="658"/>
      <c r="BQ9" s="658"/>
      <c r="BR9" s="658"/>
      <c r="BS9" s="659" t="s">
        <v>126</v>
      </c>
      <c r="BT9" s="659"/>
      <c r="BU9" s="659"/>
      <c r="BV9" s="659"/>
      <c r="BW9" s="659"/>
      <c r="BX9" s="659"/>
      <c r="BY9" s="659"/>
      <c r="BZ9" s="659"/>
      <c r="CA9" s="659"/>
      <c r="CB9" s="660"/>
      <c r="CD9" s="661" t="s">
        <v>242</v>
      </c>
      <c r="CE9" s="662"/>
      <c r="CF9" s="662"/>
      <c r="CG9" s="662"/>
      <c r="CH9" s="662"/>
      <c r="CI9" s="662"/>
      <c r="CJ9" s="662"/>
      <c r="CK9" s="662"/>
      <c r="CL9" s="662"/>
      <c r="CM9" s="662"/>
      <c r="CN9" s="662"/>
      <c r="CO9" s="662"/>
      <c r="CP9" s="662"/>
      <c r="CQ9" s="663"/>
      <c r="CR9" s="655">
        <v>9243689</v>
      </c>
      <c r="CS9" s="656"/>
      <c r="CT9" s="656"/>
      <c r="CU9" s="656"/>
      <c r="CV9" s="656"/>
      <c r="CW9" s="656"/>
      <c r="CX9" s="656"/>
      <c r="CY9" s="657"/>
      <c r="CZ9" s="658">
        <v>9</v>
      </c>
      <c r="DA9" s="658"/>
      <c r="DB9" s="658"/>
      <c r="DC9" s="658"/>
      <c r="DD9" s="668">
        <v>676054</v>
      </c>
      <c r="DE9" s="656"/>
      <c r="DF9" s="656"/>
      <c r="DG9" s="656"/>
      <c r="DH9" s="656"/>
      <c r="DI9" s="656"/>
      <c r="DJ9" s="656"/>
      <c r="DK9" s="656"/>
      <c r="DL9" s="656"/>
      <c r="DM9" s="656"/>
      <c r="DN9" s="656"/>
      <c r="DO9" s="656"/>
      <c r="DP9" s="657"/>
      <c r="DQ9" s="668">
        <v>4392003</v>
      </c>
      <c r="DR9" s="656"/>
      <c r="DS9" s="656"/>
      <c r="DT9" s="656"/>
      <c r="DU9" s="656"/>
      <c r="DV9" s="656"/>
      <c r="DW9" s="656"/>
      <c r="DX9" s="656"/>
      <c r="DY9" s="656"/>
      <c r="DZ9" s="656"/>
      <c r="EA9" s="656"/>
      <c r="EB9" s="656"/>
      <c r="EC9" s="669"/>
    </row>
    <row r="10" spans="2:143" ht="11.25" customHeight="1" x14ac:dyDescent="0.15">
      <c r="B10" s="661" t="s">
        <v>243</v>
      </c>
      <c r="C10" s="662"/>
      <c r="D10" s="662"/>
      <c r="E10" s="662"/>
      <c r="F10" s="662"/>
      <c r="G10" s="662"/>
      <c r="H10" s="662"/>
      <c r="I10" s="662"/>
      <c r="J10" s="662"/>
      <c r="K10" s="662"/>
      <c r="L10" s="662"/>
      <c r="M10" s="662"/>
      <c r="N10" s="662"/>
      <c r="O10" s="662"/>
      <c r="P10" s="662"/>
      <c r="Q10" s="663"/>
      <c r="R10" s="655" t="s">
        <v>126</v>
      </c>
      <c r="S10" s="656"/>
      <c r="T10" s="656"/>
      <c r="U10" s="656"/>
      <c r="V10" s="656"/>
      <c r="W10" s="656"/>
      <c r="X10" s="656"/>
      <c r="Y10" s="657"/>
      <c r="Z10" s="658" t="s">
        <v>126</v>
      </c>
      <c r="AA10" s="658"/>
      <c r="AB10" s="658"/>
      <c r="AC10" s="658"/>
      <c r="AD10" s="659" t="s">
        <v>126</v>
      </c>
      <c r="AE10" s="659"/>
      <c r="AF10" s="659"/>
      <c r="AG10" s="659"/>
      <c r="AH10" s="659"/>
      <c r="AI10" s="659"/>
      <c r="AJ10" s="659"/>
      <c r="AK10" s="659"/>
      <c r="AL10" s="664" t="s">
        <v>126</v>
      </c>
      <c r="AM10" s="665"/>
      <c r="AN10" s="665"/>
      <c r="AO10" s="666"/>
      <c r="AP10" s="661" t="s">
        <v>244</v>
      </c>
      <c r="AQ10" s="662"/>
      <c r="AR10" s="662"/>
      <c r="AS10" s="662"/>
      <c r="AT10" s="662"/>
      <c r="AU10" s="662"/>
      <c r="AV10" s="662"/>
      <c r="AW10" s="662"/>
      <c r="AX10" s="662"/>
      <c r="AY10" s="662"/>
      <c r="AZ10" s="662"/>
      <c r="BA10" s="662"/>
      <c r="BB10" s="662"/>
      <c r="BC10" s="662"/>
      <c r="BD10" s="662"/>
      <c r="BE10" s="662"/>
      <c r="BF10" s="663"/>
      <c r="BG10" s="655">
        <v>608437</v>
      </c>
      <c r="BH10" s="656"/>
      <c r="BI10" s="656"/>
      <c r="BJ10" s="656"/>
      <c r="BK10" s="656"/>
      <c r="BL10" s="656"/>
      <c r="BM10" s="656"/>
      <c r="BN10" s="657"/>
      <c r="BO10" s="658">
        <v>2.9</v>
      </c>
      <c r="BP10" s="658"/>
      <c r="BQ10" s="658"/>
      <c r="BR10" s="658"/>
      <c r="BS10" s="659">
        <v>99827</v>
      </c>
      <c r="BT10" s="659"/>
      <c r="BU10" s="659"/>
      <c r="BV10" s="659"/>
      <c r="BW10" s="659"/>
      <c r="BX10" s="659"/>
      <c r="BY10" s="659"/>
      <c r="BZ10" s="659"/>
      <c r="CA10" s="659"/>
      <c r="CB10" s="660"/>
      <c r="CD10" s="661" t="s">
        <v>245</v>
      </c>
      <c r="CE10" s="662"/>
      <c r="CF10" s="662"/>
      <c r="CG10" s="662"/>
      <c r="CH10" s="662"/>
      <c r="CI10" s="662"/>
      <c r="CJ10" s="662"/>
      <c r="CK10" s="662"/>
      <c r="CL10" s="662"/>
      <c r="CM10" s="662"/>
      <c r="CN10" s="662"/>
      <c r="CO10" s="662"/>
      <c r="CP10" s="662"/>
      <c r="CQ10" s="663"/>
      <c r="CR10" s="655">
        <v>141768</v>
      </c>
      <c r="CS10" s="656"/>
      <c r="CT10" s="656"/>
      <c r="CU10" s="656"/>
      <c r="CV10" s="656"/>
      <c r="CW10" s="656"/>
      <c r="CX10" s="656"/>
      <c r="CY10" s="657"/>
      <c r="CZ10" s="658">
        <v>0.1</v>
      </c>
      <c r="DA10" s="658"/>
      <c r="DB10" s="658"/>
      <c r="DC10" s="658"/>
      <c r="DD10" s="668">
        <v>461</v>
      </c>
      <c r="DE10" s="656"/>
      <c r="DF10" s="656"/>
      <c r="DG10" s="656"/>
      <c r="DH10" s="656"/>
      <c r="DI10" s="656"/>
      <c r="DJ10" s="656"/>
      <c r="DK10" s="656"/>
      <c r="DL10" s="656"/>
      <c r="DM10" s="656"/>
      <c r="DN10" s="656"/>
      <c r="DO10" s="656"/>
      <c r="DP10" s="657"/>
      <c r="DQ10" s="668">
        <v>97557</v>
      </c>
      <c r="DR10" s="656"/>
      <c r="DS10" s="656"/>
      <c r="DT10" s="656"/>
      <c r="DU10" s="656"/>
      <c r="DV10" s="656"/>
      <c r="DW10" s="656"/>
      <c r="DX10" s="656"/>
      <c r="DY10" s="656"/>
      <c r="DZ10" s="656"/>
      <c r="EA10" s="656"/>
      <c r="EB10" s="656"/>
      <c r="EC10" s="669"/>
    </row>
    <row r="11" spans="2:143" ht="11.25" customHeight="1" x14ac:dyDescent="0.15">
      <c r="B11" s="661" t="s">
        <v>246</v>
      </c>
      <c r="C11" s="662"/>
      <c r="D11" s="662"/>
      <c r="E11" s="662"/>
      <c r="F11" s="662"/>
      <c r="G11" s="662"/>
      <c r="H11" s="662"/>
      <c r="I11" s="662"/>
      <c r="J11" s="662"/>
      <c r="K11" s="662"/>
      <c r="L11" s="662"/>
      <c r="M11" s="662"/>
      <c r="N11" s="662"/>
      <c r="O11" s="662"/>
      <c r="P11" s="662"/>
      <c r="Q11" s="663"/>
      <c r="R11" s="655">
        <v>4399477</v>
      </c>
      <c r="S11" s="656"/>
      <c r="T11" s="656"/>
      <c r="U11" s="656"/>
      <c r="V11" s="656"/>
      <c r="W11" s="656"/>
      <c r="X11" s="656"/>
      <c r="Y11" s="657"/>
      <c r="Z11" s="664">
        <v>4.0999999999999996</v>
      </c>
      <c r="AA11" s="665"/>
      <c r="AB11" s="665"/>
      <c r="AC11" s="670"/>
      <c r="AD11" s="668">
        <v>4399477</v>
      </c>
      <c r="AE11" s="656"/>
      <c r="AF11" s="656"/>
      <c r="AG11" s="656"/>
      <c r="AH11" s="656"/>
      <c r="AI11" s="656"/>
      <c r="AJ11" s="656"/>
      <c r="AK11" s="657"/>
      <c r="AL11" s="664">
        <v>8.8000000000000007</v>
      </c>
      <c r="AM11" s="665"/>
      <c r="AN11" s="665"/>
      <c r="AO11" s="666"/>
      <c r="AP11" s="661" t="s">
        <v>247</v>
      </c>
      <c r="AQ11" s="662"/>
      <c r="AR11" s="662"/>
      <c r="AS11" s="662"/>
      <c r="AT11" s="662"/>
      <c r="AU11" s="662"/>
      <c r="AV11" s="662"/>
      <c r="AW11" s="662"/>
      <c r="AX11" s="662"/>
      <c r="AY11" s="662"/>
      <c r="AZ11" s="662"/>
      <c r="BA11" s="662"/>
      <c r="BB11" s="662"/>
      <c r="BC11" s="662"/>
      <c r="BD11" s="662"/>
      <c r="BE11" s="662"/>
      <c r="BF11" s="663"/>
      <c r="BG11" s="655">
        <v>987461</v>
      </c>
      <c r="BH11" s="656"/>
      <c r="BI11" s="656"/>
      <c r="BJ11" s="656"/>
      <c r="BK11" s="656"/>
      <c r="BL11" s="656"/>
      <c r="BM11" s="656"/>
      <c r="BN11" s="657"/>
      <c r="BO11" s="658">
        <v>4.7</v>
      </c>
      <c r="BP11" s="658"/>
      <c r="BQ11" s="658"/>
      <c r="BR11" s="658"/>
      <c r="BS11" s="659">
        <v>278199</v>
      </c>
      <c r="BT11" s="659"/>
      <c r="BU11" s="659"/>
      <c r="BV11" s="659"/>
      <c r="BW11" s="659"/>
      <c r="BX11" s="659"/>
      <c r="BY11" s="659"/>
      <c r="BZ11" s="659"/>
      <c r="CA11" s="659"/>
      <c r="CB11" s="660"/>
      <c r="CD11" s="661" t="s">
        <v>248</v>
      </c>
      <c r="CE11" s="662"/>
      <c r="CF11" s="662"/>
      <c r="CG11" s="662"/>
      <c r="CH11" s="662"/>
      <c r="CI11" s="662"/>
      <c r="CJ11" s="662"/>
      <c r="CK11" s="662"/>
      <c r="CL11" s="662"/>
      <c r="CM11" s="662"/>
      <c r="CN11" s="662"/>
      <c r="CO11" s="662"/>
      <c r="CP11" s="662"/>
      <c r="CQ11" s="663"/>
      <c r="CR11" s="655">
        <v>1797901</v>
      </c>
      <c r="CS11" s="656"/>
      <c r="CT11" s="656"/>
      <c r="CU11" s="656"/>
      <c r="CV11" s="656"/>
      <c r="CW11" s="656"/>
      <c r="CX11" s="656"/>
      <c r="CY11" s="657"/>
      <c r="CZ11" s="658">
        <v>1.7</v>
      </c>
      <c r="DA11" s="658"/>
      <c r="DB11" s="658"/>
      <c r="DC11" s="658"/>
      <c r="DD11" s="668">
        <v>603570</v>
      </c>
      <c r="DE11" s="656"/>
      <c r="DF11" s="656"/>
      <c r="DG11" s="656"/>
      <c r="DH11" s="656"/>
      <c r="DI11" s="656"/>
      <c r="DJ11" s="656"/>
      <c r="DK11" s="656"/>
      <c r="DL11" s="656"/>
      <c r="DM11" s="656"/>
      <c r="DN11" s="656"/>
      <c r="DO11" s="656"/>
      <c r="DP11" s="657"/>
      <c r="DQ11" s="668">
        <v>677077</v>
      </c>
      <c r="DR11" s="656"/>
      <c r="DS11" s="656"/>
      <c r="DT11" s="656"/>
      <c r="DU11" s="656"/>
      <c r="DV11" s="656"/>
      <c r="DW11" s="656"/>
      <c r="DX11" s="656"/>
      <c r="DY11" s="656"/>
      <c r="DZ11" s="656"/>
      <c r="EA11" s="656"/>
      <c r="EB11" s="656"/>
      <c r="EC11" s="669"/>
    </row>
    <row r="12" spans="2:143" ht="11.25" customHeight="1" x14ac:dyDescent="0.15">
      <c r="B12" s="661" t="s">
        <v>249</v>
      </c>
      <c r="C12" s="662"/>
      <c r="D12" s="662"/>
      <c r="E12" s="662"/>
      <c r="F12" s="662"/>
      <c r="G12" s="662"/>
      <c r="H12" s="662"/>
      <c r="I12" s="662"/>
      <c r="J12" s="662"/>
      <c r="K12" s="662"/>
      <c r="L12" s="662"/>
      <c r="M12" s="662"/>
      <c r="N12" s="662"/>
      <c r="O12" s="662"/>
      <c r="P12" s="662"/>
      <c r="Q12" s="663"/>
      <c r="R12" s="655">
        <v>8572</v>
      </c>
      <c r="S12" s="656"/>
      <c r="T12" s="656"/>
      <c r="U12" s="656"/>
      <c r="V12" s="656"/>
      <c r="W12" s="656"/>
      <c r="X12" s="656"/>
      <c r="Y12" s="657"/>
      <c r="Z12" s="658">
        <v>0</v>
      </c>
      <c r="AA12" s="658"/>
      <c r="AB12" s="658"/>
      <c r="AC12" s="658"/>
      <c r="AD12" s="659">
        <v>8572</v>
      </c>
      <c r="AE12" s="659"/>
      <c r="AF12" s="659"/>
      <c r="AG12" s="659"/>
      <c r="AH12" s="659"/>
      <c r="AI12" s="659"/>
      <c r="AJ12" s="659"/>
      <c r="AK12" s="659"/>
      <c r="AL12" s="664">
        <v>0</v>
      </c>
      <c r="AM12" s="665"/>
      <c r="AN12" s="665"/>
      <c r="AO12" s="666"/>
      <c r="AP12" s="661" t="s">
        <v>250</v>
      </c>
      <c r="AQ12" s="662"/>
      <c r="AR12" s="662"/>
      <c r="AS12" s="662"/>
      <c r="AT12" s="662"/>
      <c r="AU12" s="662"/>
      <c r="AV12" s="662"/>
      <c r="AW12" s="662"/>
      <c r="AX12" s="662"/>
      <c r="AY12" s="662"/>
      <c r="AZ12" s="662"/>
      <c r="BA12" s="662"/>
      <c r="BB12" s="662"/>
      <c r="BC12" s="662"/>
      <c r="BD12" s="662"/>
      <c r="BE12" s="662"/>
      <c r="BF12" s="663"/>
      <c r="BG12" s="655">
        <v>8563519</v>
      </c>
      <c r="BH12" s="656"/>
      <c r="BI12" s="656"/>
      <c r="BJ12" s="656"/>
      <c r="BK12" s="656"/>
      <c r="BL12" s="656"/>
      <c r="BM12" s="656"/>
      <c r="BN12" s="657"/>
      <c r="BO12" s="658">
        <v>40.700000000000003</v>
      </c>
      <c r="BP12" s="658"/>
      <c r="BQ12" s="658"/>
      <c r="BR12" s="658"/>
      <c r="BS12" s="659" t="s">
        <v>126</v>
      </c>
      <c r="BT12" s="659"/>
      <c r="BU12" s="659"/>
      <c r="BV12" s="659"/>
      <c r="BW12" s="659"/>
      <c r="BX12" s="659"/>
      <c r="BY12" s="659"/>
      <c r="BZ12" s="659"/>
      <c r="CA12" s="659"/>
      <c r="CB12" s="660"/>
      <c r="CD12" s="661" t="s">
        <v>251</v>
      </c>
      <c r="CE12" s="662"/>
      <c r="CF12" s="662"/>
      <c r="CG12" s="662"/>
      <c r="CH12" s="662"/>
      <c r="CI12" s="662"/>
      <c r="CJ12" s="662"/>
      <c r="CK12" s="662"/>
      <c r="CL12" s="662"/>
      <c r="CM12" s="662"/>
      <c r="CN12" s="662"/>
      <c r="CO12" s="662"/>
      <c r="CP12" s="662"/>
      <c r="CQ12" s="663"/>
      <c r="CR12" s="655">
        <v>4696420</v>
      </c>
      <c r="CS12" s="656"/>
      <c r="CT12" s="656"/>
      <c r="CU12" s="656"/>
      <c r="CV12" s="656"/>
      <c r="CW12" s="656"/>
      <c r="CX12" s="656"/>
      <c r="CY12" s="657"/>
      <c r="CZ12" s="658">
        <v>4.5999999999999996</v>
      </c>
      <c r="DA12" s="658"/>
      <c r="DB12" s="658"/>
      <c r="DC12" s="658"/>
      <c r="DD12" s="668">
        <v>63825</v>
      </c>
      <c r="DE12" s="656"/>
      <c r="DF12" s="656"/>
      <c r="DG12" s="656"/>
      <c r="DH12" s="656"/>
      <c r="DI12" s="656"/>
      <c r="DJ12" s="656"/>
      <c r="DK12" s="656"/>
      <c r="DL12" s="656"/>
      <c r="DM12" s="656"/>
      <c r="DN12" s="656"/>
      <c r="DO12" s="656"/>
      <c r="DP12" s="657"/>
      <c r="DQ12" s="668">
        <v>1853008</v>
      </c>
      <c r="DR12" s="656"/>
      <c r="DS12" s="656"/>
      <c r="DT12" s="656"/>
      <c r="DU12" s="656"/>
      <c r="DV12" s="656"/>
      <c r="DW12" s="656"/>
      <c r="DX12" s="656"/>
      <c r="DY12" s="656"/>
      <c r="DZ12" s="656"/>
      <c r="EA12" s="656"/>
      <c r="EB12" s="656"/>
      <c r="EC12" s="669"/>
    </row>
    <row r="13" spans="2:143" ht="11.25" customHeight="1" x14ac:dyDescent="0.15">
      <c r="B13" s="661" t="s">
        <v>252</v>
      </c>
      <c r="C13" s="662"/>
      <c r="D13" s="662"/>
      <c r="E13" s="662"/>
      <c r="F13" s="662"/>
      <c r="G13" s="662"/>
      <c r="H13" s="662"/>
      <c r="I13" s="662"/>
      <c r="J13" s="662"/>
      <c r="K13" s="662"/>
      <c r="L13" s="662"/>
      <c r="M13" s="662"/>
      <c r="N13" s="662"/>
      <c r="O13" s="662"/>
      <c r="P13" s="662"/>
      <c r="Q13" s="663"/>
      <c r="R13" s="655" t="s">
        <v>126</v>
      </c>
      <c r="S13" s="656"/>
      <c r="T13" s="656"/>
      <c r="U13" s="656"/>
      <c r="V13" s="656"/>
      <c r="W13" s="656"/>
      <c r="X13" s="656"/>
      <c r="Y13" s="657"/>
      <c r="Z13" s="658" t="s">
        <v>126</v>
      </c>
      <c r="AA13" s="658"/>
      <c r="AB13" s="658"/>
      <c r="AC13" s="658"/>
      <c r="AD13" s="659" t="s">
        <v>126</v>
      </c>
      <c r="AE13" s="659"/>
      <c r="AF13" s="659"/>
      <c r="AG13" s="659"/>
      <c r="AH13" s="659"/>
      <c r="AI13" s="659"/>
      <c r="AJ13" s="659"/>
      <c r="AK13" s="659"/>
      <c r="AL13" s="664" t="s">
        <v>126</v>
      </c>
      <c r="AM13" s="665"/>
      <c r="AN13" s="665"/>
      <c r="AO13" s="666"/>
      <c r="AP13" s="661" t="s">
        <v>253</v>
      </c>
      <c r="AQ13" s="662"/>
      <c r="AR13" s="662"/>
      <c r="AS13" s="662"/>
      <c r="AT13" s="662"/>
      <c r="AU13" s="662"/>
      <c r="AV13" s="662"/>
      <c r="AW13" s="662"/>
      <c r="AX13" s="662"/>
      <c r="AY13" s="662"/>
      <c r="AZ13" s="662"/>
      <c r="BA13" s="662"/>
      <c r="BB13" s="662"/>
      <c r="BC13" s="662"/>
      <c r="BD13" s="662"/>
      <c r="BE13" s="662"/>
      <c r="BF13" s="663"/>
      <c r="BG13" s="655">
        <v>8440017</v>
      </c>
      <c r="BH13" s="656"/>
      <c r="BI13" s="656"/>
      <c r="BJ13" s="656"/>
      <c r="BK13" s="656"/>
      <c r="BL13" s="656"/>
      <c r="BM13" s="656"/>
      <c r="BN13" s="657"/>
      <c r="BO13" s="658">
        <v>40.1</v>
      </c>
      <c r="BP13" s="658"/>
      <c r="BQ13" s="658"/>
      <c r="BR13" s="658"/>
      <c r="BS13" s="659" t="s">
        <v>126</v>
      </c>
      <c r="BT13" s="659"/>
      <c r="BU13" s="659"/>
      <c r="BV13" s="659"/>
      <c r="BW13" s="659"/>
      <c r="BX13" s="659"/>
      <c r="BY13" s="659"/>
      <c r="BZ13" s="659"/>
      <c r="CA13" s="659"/>
      <c r="CB13" s="660"/>
      <c r="CD13" s="661" t="s">
        <v>254</v>
      </c>
      <c r="CE13" s="662"/>
      <c r="CF13" s="662"/>
      <c r="CG13" s="662"/>
      <c r="CH13" s="662"/>
      <c r="CI13" s="662"/>
      <c r="CJ13" s="662"/>
      <c r="CK13" s="662"/>
      <c r="CL13" s="662"/>
      <c r="CM13" s="662"/>
      <c r="CN13" s="662"/>
      <c r="CO13" s="662"/>
      <c r="CP13" s="662"/>
      <c r="CQ13" s="663"/>
      <c r="CR13" s="655">
        <v>9654290</v>
      </c>
      <c r="CS13" s="656"/>
      <c r="CT13" s="656"/>
      <c r="CU13" s="656"/>
      <c r="CV13" s="656"/>
      <c r="CW13" s="656"/>
      <c r="CX13" s="656"/>
      <c r="CY13" s="657"/>
      <c r="CZ13" s="658">
        <v>9.4</v>
      </c>
      <c r="DA13" s="658"/>
      <c r="DB13" s="658"/>
      <c r="DC13" s="658"/>
      <c r="DD13" s="668">
        <v>4892343</v>
      </c>
      <c r="DE13" s="656"/>
      <c r="DF13" s="656"/>
      <c r="DG13" s="656"/>
      <c r="DH13" s="656"/>
      <c r="DI13" s="656"/>
      <c r="DJ13" s="656"/>
      <c r="DK13" s="656"/>
      <c r="DL13" s="656"/>
      <c r="DM13" s="656"/>
      <c r="DN13" s="656"/>
      <c r="DO13" s="656"/>
      <c r="DP13" s="657"/>
      <c r="DQ13" s="668">
        <v>4911672</v>
      </c>
      <c r="DR13" s="656"/>
      <c r="DS13" s="656"/>
      <c r="DT13" s="656"/>
      <c r="DU13" s="656"/>
      <c r="DV13" s="656"/>
      <c r="DW13" s="656"/>
      <c r="DX13" s="656"/>
      <c r="DY13" s="656"/>
      <c r="DZ13" s="656"/>
      <c r="EA13" s="656"/>
      <c r="EB13" s="656"/>
      <c r="EC13" s="669"/>
    </row>
    <row r="14" spans="2:143" ht="11.25" customHeight="1" x14ac:dyDescent="0.15">
      <c r="B14" s="661" t="s">
        <v>255</v>
      </c>
      <c r="C14" s="662"/>
      <c r="D14" s="662"/>
      <c r="E14" s="662"/>
      <c r="F14" s="662"/>
      <c r="G14" s="662"/>
      <c r="H14" s="662"/>
      <c r="I14" s="662"/>
      <c r="J14" s="662"/>
      <c r="K14" s="662"/>
      <c r="L14" s="662"/>
      <c r="M14" s="662"/>
      <c r="N14" s="662"/>
      <c r="O14" s="662"/>
      <c r="P14" s="662"/>
      <c r="Q14" s="663"/>
      <c r="R14" s="655" t="s">
        <v>126</v>
      </c>
      <c r="S14" s="656"/>
      <c r="T14" s="656"/>
      <c r="U14" s="656"/>
      <c r="V14" s="656"/>
      <c r="W14" s="656"/>
      <c r="X14" s="656"/>
      <c r="Y14" s="657"/>
      <c r="Z14" s="658" t="s">
        <v>126</v>
      </c>
      <c r="AA14" s="658"/>
      <c r="AB14" s="658"/>
      <c r="AC14" s="658"/>
      <c r="AD14" s="659" t="s">
        <v>126</v>
      </c>
      <c r="AE14" s="659"/>
      <c r="AF14" s="659"/>
      <c r="AG14" s="659"/>
      <c r="AH14" s="659"/>
      <c r="AI14" s="659"/>
      <c r="AJ14" s="659"/>
      <c r="AK14" s="659"/>
      <c r="AL14" s="664" t="s">
        <v>126</v>
      </c>
      <c r="AM14" s="665"/>
      <c r="AN14" s="665"/>
      <c r="AO14" s="666"/>
      <c r="AP14" s="661" t="s">
        <v>256</v>
      </c>
      <c r="AQ14" s="662"/>
      <c r="AR14" s="662"/>
      <c r="AS14" s="662"/>
      <c r="AT14" s="662"/>
      <c r="AU14" s="662"/>
      <c r="AV14" s="662"/>
      <c r="AW14" s="662"/>
      <c r="AX14" s="662"/>
      <c r="AY14" s="662"/>
      <c r="AZ14" s="662"/>
      <c r="BA14" s="662"/>
      <c r="BB14" s="662"/>
      <c r="BC14" s="662"/>
      <c r="BD14" s="662"/>
      <c r="BE14" s="662"/>
      <c r="BF14" s="663"/>
      <c r="BG14" s="655">
        <v>422586</v>
      </c>
      <c r="BH14" s="656"/>
      <c r="BI14" s="656"/>
      <c r="BJ14" s="656"/>
      <c r="BK14" s="656"/>
      <c r="BL14" s="656"/>
      <c r="BM14" s="656"/>
      <c r="BN14" s="657"/>
      <c r="BO14" s="658">
        <v>2</v>
      </c>
      <c r="BP14" s="658"/>
      <c r="BQ14" s="658"/>
      <c r="BR14" s="658"/>
      <c r="BS14" s="659" t="s">
        <v>126</v>
      </c>
      <c r="BT14" s="659"/>
      <c r="BU14" s="659"/>
      <c r="BV14" s="659"/>
      <c r="BW14" s="659"/>
      <c r="BX14" s="659"/>
      <c r="BY14" s="659"/>
      <c r="BZ14" s="659"/>
      <c r="CA14" s="659"/>
      <c r="CB14" s="660"/>
      <c r="CD14" s="661" t="s">
        <v>257</v>
      </c>
      <c r="CE14" s="662"/>
      <c r="CF14" s="662"/>
      <c r="CG14" s="662"/>
      <c r="CH14" s="662"/>
      <c r="CI14" s="662"/>
      <c r="CJ14" s="662"/>
      <c r="CK14" s="662"/>
      <c r="CL14" s="662"/>
      <c r="CM14" s="662"/>
      <c r="CN14" s="662"/>
      <c r="CO14" s="662"/>
      <c r="CP14" s="662"/>
      <c r="CQ14" s="663"/>
      <c r="CR14" s="655">
        <v>2995151</v>
      </c>
      <c r="CS14" s="656"/>
      <c r="CT14" s="656"/>
      <c r="CU14" s="656"/>
      <c r="CV14" s="656"/>
      <c r="CW14" s="656"/>
      <c r="CX14" s="656"/>
      <c r="CY14" s="657"/>
      <c r="CZ14" s="658">
        <v>2.9</v>
      </c>
      <c r="DA14" s="658"/>
      <c r="DB14" s="658"/>
      <c r="DC14" s="658"/>
      <c r="DD14" s="668">
        <v>233654</v>
      </c>
      <c r="DE14" s="656"/>
      <c r="DF14" s="656"/>
      <c r="DG14" s="656"/>
      <c r="DH14" s="656"/>
      <c r="DI14" s="656"/>
      <c r="DJ14" s="656"/>
      <c r="DK14" s="656"/>
      <c r="DL14" s="656"/>
      <c r="DM14" s="656"/>
      <c r="DN14" s="656"/>
      <c r="DO14" s="656"/>
      <c r="DP14" s="657"/>
      <c r="DQ14" s="668">
        <v>2478058</v>
      </c>
      <c r="DR14" s="656"/>
      <c r="DS14" s="656"/>
      <c r="DT14" s="656"/>
      <c r="DU14" s="656"/>
      <c r="DV14" s="656"/>
      <c r="DW14" s="656"/>
      <c r="DX14" s="656"/>
      <c r="DY14" s="656"/>
      <c r="DZ14" s="656"/>
      <c r="EA14" s="656"/>
      <c r="EB14" s="656"/>
      <c r="EC14" s="669"/>
    </row>
    <row r="15" spans="2:143" ht="11.25" customHeight="1" x14ac:dyDescent="0.15">
      <c r="B15" s="661" t="s">
        <v>258</v>
      </c>
      <c r="C15" s="662"/>
      <c r="D15" s="662"/>
      <c r="E15" s="662"/>
      <c r="F15" s="662"/>
      <c r="G15" s="662"/>
      <c r="H15" s="662"/>
      <c r="I15" s="662"/>
      <c r="J15" s="662"/>
      <c r="K15" s="662"/>
      <c r="L15" s="662"/>
      <c r="M15" s="662"/>
      <c r="N15" s="662"/>
      <c r="O15" s="662"/>
      <c r="P15" s="662"/>
      <c r="Q15" s="663"/>
      <c r="R15" s="655" t="s">
        <v>126</v>
      </c>
      <c r="S15" s="656"/>
      <c r="T15" s="656"/>
      <c r="U15" s="656"/>
      <c r="V15" s="656"/>
      <c r="W15" s="656"/>
      <c r="X15" s="656"/>
      <c r="Y15" s="657"/>
      <c r="Z15" s="658" t="s">
        <v>126</v>
      </c>
      <c r="AA15" s="658"/>
      <c r="AB15" s="658"/>
      <c r="AC15" s="658"/>
      <c r="AD15" s="659" t="s">
        <v>126</v>
      </c>
      <c r="AE15" s="659"/>
      <c r="AF15" s="659"/>
      <c r="AG15" s="659"/>
      <c r="AH15" s="659"/>
      <c r="AI15" s="659"/>
      <c r="AJ15" s="659"/>
      <c r="AK15" s="659"/>
      <c r="AL15" s="664" t="s">
        <v>126</v>
      </c>
      <c r="AM15" s="665"/>
      <c r="AN15" s="665"/>
      <c r="AO15" s="666"/>
      <c r="AP15" s="661" t="s">
        <v>259</v>
      </c>
      <c r="AQ15" s="662"/>
      <c r="AR15" s="662"/>
      <c r="AS15" s="662"/>
      <c r="AT15" s="662"/>
      <c r="AU15" s="662"/>
      <c r="AV15" s="662"/>
      <c r="AW15" s="662"/>
      <c r="AX15" s="662"/>
      <c r="AY15" s="662"/>
      <c r="AZ15" s="662"/>
      <c r="BA15" s="662"/>
      <c r="BB15" s="662"/>
      <c r="BC15" s="662"/>
      <c r="BD15" s="662"/>
      <c r="BE15" s="662"/>
      <c r="BF15" s="663"/>
      <c r="BG15" s="655">
        <v>1606586</v>
      </c>
      <c r="BH15" s="656"/>
      <c r="BI15" s="656"/>
      <c r="BJ15" s="656"/>
      <c r="BK15" s="656"/>
      <c r="BL15" s="656"/>
      <c r="BM15" s="656"/>
      <c r="BN15" s="657"/>
      <c r="BO15" s="658">
        <v>7.6</v>
      </c>
      <c r="BP15" s="658"/>
      <c r="BQ15" s="658"/>
      <c r="BR15" s="658"/>
      <c r="BS15" s="659" t="s">
        <v>126</v>
      </c>
      <c r="BT15" s="659"/>
      <c r="BU15" s="659"/>
      <c r="BV15" s="659"/>
      <c r="BW15" s="659"/>
      <c r="BX15" s="659"/>
      <c r="BY15" s="659"/>
      <c r="BZ15" s="659"/>
      <c r="CA15" s="659"/>
      <c r="CB15" s="660"/>
      <c r="CD15" s="661" t="s">
        <v>260</v>
      </c>
      <c r="CE15" s="662"/>
      <c r="CF15" s="662"/>
      <c r="CG15" s="662"/>
      <c r="CH15" s="662"/>
      <c r="CI15" s="662"/>
      <c r="CJ15" s="662"/>
      <c r="CK15" s="662"/>
      <c r="CL15" s="662"/>
      <c r="CM15" s="662"/>
      <c r="CN15" s="662"/>
      <c r="CO15" s="662"/>
      <c r="CP15" s="662"/>
      <c r="CQ15" s="663"/>
      <c r="CR15" s="655">
        <v>8699581</v>
      </c>
      <c r="CS15" s="656"/>
      <c r="CT15" s="656"/>
      <c r="CU15" s="656"/>
      <c r="CV15" s="656"/>
      <c r="CW15" s="656"/>
      <c r="CX15" s="656"/>
      <c r="CY15" s="657"/>
      <c r="CZ15" s="658">
        <v>8.5</v>
      </c>
      <c r="DA15" s="658"/>
      <c r="DB15" s="658"/>
      <c r="DC15" s="658"/>
      <c r="DD15" s="668">
        <v>1321272</v>
      </c>
      <c r="DE15" s="656"/>
      <c r="DF15" s="656"/>
      <c r="DG15" s="656"/>
      <c r="DH15" s="656"/>
      <c r="DI15" s="656"/>
      <c r="DJ15" s="656"/>
      <c r="DK15" s="656"/>
      <c r="DL15" s="656"/>
      <c r="DM15" s="656"/>
      <c r="DN15" s="656"/>
      <c r="DO15" s="656"/>
      <c r="DP15" s="657"/>
      <c r="DQ15" s="668">
        <v>6233061</v>
      </c>
      <c r="DR15" s="656"/>
      <c r="DS15" s="656"/>
      <c r="DT15" s="656"/>
      <c r="DU15" s="656"/>
      <c r="DV15" s="656"/>
      <c r="DW15" s="656"/>
      <c r="DX15" s="656"/>
      <c r="DY15" s="656"/>
      <c r="DZ15" s="656"/>
      <c r="EA15" s="656"/>
      <c r="EB15" s="656"/>
      <c r="EC15" s="669"/>
    </row>
    <row r="16" spans="2:143" ht="11.25" customHeight="1" x14ac:dyDescent="0.15">
      <c r="B16" s="661" t="s">
        <v>261</v>
      </c>
      <c r="C16" s="662"/>
      <c r="D16" s="662"/>
      <c r="E16" s="662"/>
      <c r="F16" s="662"/>
      <c r="G16" s="662"/>
      <c r="H16" s="662"/>
      <c r="I16" s="662"/>
      <c r="J16" s="662"/>
      <c r="K16" s="662"/>
      <c r="L16" s="662"/>
      <c r="M16" s="662"/>
      <c r="N16" s="662"/>
      <c r="O16" s="662"/>
      <c r="P16" s="662"/>
      <c r="Q16" s="663"/>
      <c r="R16" s="655">
        <v>41420</v>
      </c>
      <c r="S16" s="656"/>
      <c r="T16" s="656"/>
      <c r="U16" s="656"/>
      <c r="V16" s="656"/>
      <c r="W16" s="656"/>
      <c r="X16" s="656"/>
      <c r="Y16" s="657"/>
      <c r="Z16" s="658">
        <v>0</v>
      </c>
      <c r="AA16" s="658"/>
      <c r="AB16" s="658"/>
      <c r="AC16" s="658"/>
      <c r="AD16" s="659">
        <v>41420</v>
      </c>
      <c r="AE16" s="659"/>
      <c r="AF16" s="659"/>
      <c r="AG16" s="659"/>
      <c r="AH16" s="659"/>
      <c r="AI16" s="659"/>
      <c r="AJ16" s="659"/>
      <c r="AK16" s="659"/>
      <c r="AL16" s="664">
        <v>0.1</v>
      </c>
      <c r="AM16" s="665"/>
      <c r="AN16" s="665"/>
      <c r="AO16" s="666"/>
      <c r="AP16" s="661" t="s">
        <v>262</v>
      </c>
      <c r="AQ16" s="662"/>
      <c r="AR16" s="662"/>
      <c r="AS16" s="662"/>
      <c r="AT16" s="662"/>
      <c r="AU16" s="662"/>
      <c r="AV16" s="662"/>
      <c r="AW16" s="662"/>
      <c r="AX16" s="662"/>
      <c r="AY16" s="662"/>
      <c r="AZ16" s="662"/>
      <c r="BA16" s="662"/>
      <c r="BB16" s="662"/>
      <c r="BC16" s="662"/>
      <c r="BD16" s="662"/>
      <c r="BE16" s="662"/>
      <c r="BF16" s="663"/>
      <c r="BG16" s="655">
        <v>18954</v>
      </c>
      <c r="BH16" s="656"/>
      <c r="BI16" s="656"/>
      <c r="BJ16" s="656"/>
      <c r="BK16" s="656"/>
      <c r="BL16" s="656"/>
      <c r="BM16" s="656"/>
      <c r="BN16" s="657"/>
      <c r="BO16" s="658">
        <v>0.1</v>
      </c>
      <c r="BP16" s="658"/>
      <c r="BQ16" s="658"/>
      <c r="BR16" s="658"/>
      <c r="BS16" s="659" t="s">
        <v>126</v>
      </c>
      <c r="BT16" s="659"/>
      <c r="BU16" s="659"/>
      <c r="BV16" s="659"/>
      <c r="BW16" s="659"/>
      <c r="BX16" s="659"/>
      <c r="BY16" s="659"/>
      <c r="BZ16" s="659"/>
      <c r="CA16" s="659"/>
      <c r="CB16" s="660"/>
      <c r="CD16" s="661" t="s">
        <v>263</v>
      </c>
      <c r="CE16" s="662"/>
      <c r="CF16" s="662"/>
      <c r="CG16" s="662"/>
      <c r="CH16" s="662"/>
      <c r="CI16" s="662"/>
      <c r="CJ16" s="662"/>
      <c r="CK16" s="662"/>
      <c r="CL16" s="662"/>
      <c r="CM16" s="662"/>
      <c r="CN16" s="662"/>
      <c r="CO16" s="662"/>
      <c r="CP16" s="662"/>
      <c r="CQ16" s="663"/>
      <c r="CR16" s="655">
        <v>36459</v>
      </c>
      <c r="CS16" s="656"/>
      <c r="CT16" s="656"/>
      <c r="CU16" s="656"/>
      <c r="CV16" s="656"/>
      <c r="CW16" s="656"/>
      <c r="CX16" s="656"/>
      <c r="CY16" s="657"/>
      <c r="CZ16" s="658">
        <v>0</v>
      </c>
      <c r="DA16" s="658"/>
      <c r="DB16" s="658"/>
      <c r="DC16" s="658"/>
      <c r="DD16" s="668" t="s">
        <v>126</v>
      </c>
      <c r="DE16" s="656"/>
      <c r="DF16" s="656"/>
      <c r="DG16" s="656"/>
      <c r="DH16" s="656"/>
      <c r="DI16" s="656"/>
      <c r="DJ16" s="656"/>
      <c r="DK16" s="656"/>
      <c r="DL16" s="656"/>
      <c r="DM16" s="656"/>
      <c r="DN16" s="656"/>
      <c r="DO16" s="656"/>
      <c r="DP16" s="657"/>
      <c r="DQ16" s="668">
        <v>24373</v>
      </c>
      <c r="DR16" s="656"/>
      <c r="DS16" s="656"/>
      <c r="DT16" s="656"/>
      <c r="DU16" s="656"/>
      <c r="DV16" s="656"/>
      <c r="DW16" s="656"/>
      <c r="DX16" s="656"/>
      <c r="DY16" s="656"/>
      <c r="DZ16" s="656"/>
      <c r="EA16" s="656"/>
      <c r="EB16" s="656"/>
      <c r="EC16" s="669"/>
    </row>
    <row r="17" spans="2:133" ht="11.25" customHeight="1" x14ac:dyDescent="0.15">
      <c r="B17" s="661" t="s">
        <v>264</v>
      </c>
      <c r="C17" s="662"/>
      <c r="D17" s="662"/>
      <c r="E17" s="662"/>
      <c r="F17" s="662"/>
      <c r="G17" s="662"/>
      <c r="H17" s="662"/>
      <c r="I17" s="662"/>
      <c r="J17" s="662"/>
      <c r="K17" s="662"/>
      <c r="L17" s="662"/>
      <c r="M17" s="662"/>
      <c r="N17" s="662"/>
      <c r="O17" s="662"/>
      <c r="P17" s="662"/>
      <c r="Q17" s="663"/>
      <c r="R17" s="655">
        <v>276930</v>
      </c>
      <c r="S17" s="656"/>
      <c r="T17" s="656"/>
      <c r="U17" s="656"/>
      <c r="V17" s="656"/>
      <c r="W17" s="656"/>
      <c r="X17" s="656"/>
      <c r="Y17" s="657"/>
      <c r="Z17" s="658">
        <v>0.3</v>
      </c>
      <c r="AA17" s="658"/>
      <c r="AB17" s="658"/>
      <c r="AC17" s="658"/>
      <c r="AD17" s="659">
        <v>276930</v>
      </c>
      <c r="AE17" s="659"/>
      <c r="AF17" s="659"/>
      <c r="AG17" s="659"/>
      <c r="AH17" s="659"/>
      <c r="AI17" s="659"/>
      <c r="AJ17" s="659"/>
      <c r="AK17" s="659"/>
      <c r="AL17" s="664">
        <v>0.6</v>
      </c>
      <c r="AM17" s="665"/>
      <c r="AN17" s="665"/>
      <c r="AO17" s="666"/>
      <c r="AP17" s="661" t="s">
        <v>265</v>
      </c>
      <c r="AQ17" s="662"/>
      <c r="AR17" s="662"/>
      <c r="AS17" s="662"/>
      <c r="AT17" s="662"/>
      <c r="AU17" s="662"/>
      <c r="AV17" s="662"/>
      <c r="AW17" s="662"/>
      <c r="AX17" s="662"/>
      <c r="AY17" s="662"/>
      <c r="AZ17" s="662"/>
      <c r="BA17" s="662"/>
      <c r="BB17" s="662"/>
      <c r="BC17" s="662"/>
      <c r="BD17" s="662"/>
      <c r="BE17" s="662"/>
      <c r="BF17" s="663"/>
      <c r="BG17" s="655" t="s">
        <v>126</v>
      </c>
      <c r="BH17" s="656"/>
      <c r="BI17" s="656"/>
      <c r="BJ17" s="656"/>
      <c r="BK17" s="656"/>
      <c r="BL17" s="656"/>
      <c r="BM17" s="656"/>
      <c r="BN17" s="657"/>
      <c r="BO17" s="658" t="s">
        <v>126</v>
      </c>
      <c r="BP17" s="658"/>
      <c r="BQ17" s="658"/>
      <c r="BR17" s="658"/>
      <c r="BS17" s="659" t="s">
        <v>126</v>
      </c>
      <c r="BT17" s="659"/>
      <c r="BU17" s="659"/>
      <c r="BV17" s="659"/>
      <c r="BW17" s="659"/>
      <c r="BX17" s="659"/>
      <c r="BY17" s="659"/>
      <c r="BZ17" s="659"/>
      <c r="CA17" s="659"/>
      <c r="CB17" s="660"/>
      <c r="CD17" s="661" t="s">
        <v>266</v>
      </c>
      <c r="CE17" s="662"/>
      <c r="CF17" s="662"/>
      <c r="CG17" s="662"/>
      <c r="CH17" s="662"/>
      <c r="CI17" s="662"/>
      <c r="CJ17" s="662"/>
      <c r="CK17" s="662"/>
      <c r="CL17" s="662"/>
      <c r="CM17" s="662"/>
      <c r="CN17" s="662"/>
      <c r="CO17" s="662"/>
      <c r="CP17" s="662"/>
      <c r="CQ17" s="663"/>
      <c r="CR17" s="655">
        <v>12868664</v>
      </c>
      <c r="CS17" s="656"/>
      <c r="CT17" s="656"/>
      <c r="CU17" s="656"/>
      <c r="CV17" s="656"/>
      <c r="CW17" s="656"/>
      <c r="CX17" s="656"/>
      <c r="CY17" s="657"/>
      <c r="CZ17" s="658">
        <v>12.5</v>
      </c>
      <c r="DA17" s="658"/>
      <c r="DB17" s="658"/>
      <c r="DC17" s="658"/>
      <c r="DD17" s="668" t="s">
        <v>126</v>
      </c>
      <c r="DE17" s="656"/>
      <c r="DF17" s="656"/>
      <c r="DG17" s="656"/>
      <c r="DH17" s="656"/>
      <c r="DI17" s="656"/>
      <c r="DJ17" s="656"/>
      <c r="DK17" s="656"/>
      <c r="DL17" s="656"/>
      <c r="DM17" s="656"/>
      <c r="DN17" s="656"/>
      <c r="DO17" s="656"/>
      <c r="DP17" s="657"/>
      <c r="DQ17" s="668">
        <v>11855914</v>
      </c>
      <c r="DR17" s="656"/>
      <c r="DS17" s="656"/>
      <c r="DT17" s="656"/>
      <c r="DU17" s="656"/>
      <c r="DV17" s="656"/>
      <c r="DW17" s="656"/>
      <c r="DX17" s="656"/>
      <c r="DY17" s="656"/>
      <c r="DZ17" s="656"/>
      <c r="EA17" s="656"/>
      <c r="EB17" s="656"/>
      <c r="EC17" s="669"/>
    </row>
    <row r="18" spans="2:133" ht="11.25" customHeight="1" x14ac:dyDescent="0.15">
      <c r="B18" s="661" t="s">
        <v>267</v>
      </c>
      <c r="C18" s="662"/>
      <c r="D18" s="662"/>
      <c r="E18" s="662"/>
      <c r="F18" s="662"/>
      <c r="G18" s="662"/>
      <c r="H18" s="662"/>
      <c r="I18" s="662"/>
      <c r="J18" s="662"/>
      <c r="K18" s="662"/>
      <c r="L18" s="662"/>
      <c r="M18" s="662"/>
      <c r="N18" s="662"/>
      <c r="O18" s="662"/>
      <c r="P18" s="662"/>
      <c r="Q18" s="663"/>
      <c r="R18" s="655">
        <v>546865</v>
      </c>
      <c r="S18" s="656"/>
      <c r="T18" s="656"/>
      <c r="U18" s="656"/>
      <c r="V18" s="656"/>
      <c r="W18" s="656"/>
      <c r="X18" s="656"/>
      <c r="Y18" s="657"/>
      <c r="Z18" s="658">
        <v>0.5</v>
      </c>
      <c r="AA18" s="658"/>
      <c r="AB18" s="658"/>
      <c r="AC18" s="658"/>
      <c r="AD18" s="659">
        <v>508108</v>
      </c>
      <c r="AE18" s="659"/>
      <c r="AF18" s="659"/>
      <c r="AG18" s="659"/>
      <c r="AH18" s="659"/>
      <c r="AI18" s="659"/>
      <c r="AJ18" s="659"/>
      <c r="AK18" s="659"/>
      <c r="AL18" s="664">
        <v>1</v>
      </c>
      <c r="AM18" s="665"/>
      <c r="AN18" s="665"/>
      <c r="AO18" s="666"/>
      <c r="AP18" s="661" t="s">
        <v>268</v>
      </c>
      <c r="AQ18" s="662"/>
      <c r="AR18" s="662"/>
      <c r="AS18" s="662"/>
      <c r="AT18" s="662"/>
      <c r="AU18" s="662"/>
      <c r="AV18" s="662"/>
      <c r="AW18" s="662"/>
      <c r="AX18" s="662"/>
      <c r="AY18" s="662"/>
      <c r="AZ18" s="662"/>
      <c r="BA18" s="662"/>
      <c r="BB18" s="662"/>
      <c r="BC18" s="662"/>
      <c r="BD18" s="662"/>
      <c r="BE18" s="662"/>
      <c r="BF18" s="663"/>
      <c r="BG18" s="655" t="s">
        <v>126</v>
      </c>
      <c r="BH18" s="656"/>
      <c r="BI18" s="656"/>
      <c r="BJ18" s="656"/>
      <c r="BK18" s="656"/>
      <c r="BL18" s="656"/>
      <c r="BM18" s="656"/>
      <c r="BN18" s="657"/>
      <c r="BO18" s="658" t="s">
        <v>126</v>
      </c>
      <c r="BP18" s="658"/>
      <c r="BQ18" s="658"/>
      <c r="BR18" s="658"/>
      <c r="BS18" s="659" t="s">
        <v>126</v>
      </c>
      <c r="BT18" s="659"/>
      <c r="BU18" s="659"/>
      <c r="BV18" s="659"/>
      <c r="BW18" s="659"/>
      <c r="BX18" s="659"/>
      <c r="BY18" s="659"/>
      <c r="BZ18" s="659"/>
      <c r="CA18" s="659"/>
      <c r="CB18" s="660"/>
      <c r="CD18" s="661" t="s">
        <v>269</v>
      </c>
      <c r="CE18" s="662"/>
      <c r="CF18" s="662"/>
      <c r="CG18" s="662"/>
      <c r="CH18" s="662"/>
      <c r="CI18" s="662"/>
      <c r="CJ18" s="662"/>
      <c r="CK18" s="662"/>
      <c r="CL18" s="662"/>
      <c r="CM18" s="662"/>
      <c r="CN18" s="662"/>
      <c r="CO18" s="662"/>
      <c r="CP18" s="662"/>
      <c r="CQ18" s="663"/>
      <c r="CR18" s="655" t="s">
        <v>126</v>
      </c>
      <c r="CS18" s="656"/>
      <c r="CT18" s="656"/>
      <c r="CU18" s="656"/>
      <c r="CV18" s="656"/>
      <c r="CW18" s="656"/>
      <c r="CX18" s="656"/>
      <c r="CY18" s="657"/>
      <c r="CZ18" s="658" t="s">
        <v>126</v>
      </c>
      <c r="DA18" s="658"/>
      <c r="DB18" s="658"/>
      <c r="DC18" s="658"/>
      <c r="DD18" s="668" t="s">
        <v>126</v>
      </c>
      <c r="DE18" s="656"/>
      <c r="DF18" s="656"/>
      <c r="DG18" s="656"/>
      <c r="DH18" s="656"/>
      <c r="DI18" s="656"/>
      <c r="DJ18" s="656"/>
      <c r="DK18" s="656"/>
      <c r="DL18" s="656"/>
      <c r="DM18" s="656"/>
      <c r="DN18" s="656"/>
      <c r="DO18" s="656"/>
      <c r="DP18" s="657"/>
      <c r="DQ18" s="668" t="s">
        <v>126</v>
      </c>
      <c r="DR18" s="656"/>
      <c r="DS18" s="656"/>
      <c r="DT18" s="656"/>
      <c r="DU18" s="656"/>
      <c r="DV18" s="656"/>
      <c r="DW18" s="656"/>
      <c r="DX18" s="656"/>
      <c r="DY18" s="656"/>
      <c r="DZ18" s="656"/>
      <c r="EA18" s="656"/>
      <c r="EB18" s="656"/>
      <c r="EC18" s="669"/>
    </row>
    <row r="19" spans="2:133" ht="11.25" customHeight="1" x14ac:dyDescent="0.15">
      <c r="B19" s="661" t="s">
        <v>270</v>
      </c>
      <c r="C19" s="662"/>
      <c r="D19" s="662"/>
      <c r="E19" s="662"/>
      <c r="F19" s="662"/>
      <c r="G19" s="662"/>
      <c r="H19" s="662"/>
      <c r="I19" s="662"/>
      <c r="J19" s="662"/>
      <c r="K19" s="662"/>
      <c r="L19" s="662"/>
      <c r="M19" s="662"/>
      <c r="N19" s="662"/>
      <c r="O19" s="662"/>
      <c r="P19" s="662"/>
      <c r="Q19" s="663"/>
      <c r="R19" s="655">
        <v>103720</v>
      </c>
      <c r="S19" s="656"/>
      <c r="T19" s="656"/>
      <c r="U19" s="656"/>
      <c r="V19" s="656"/>
      <c r="W19" s="656"/>
      <c r="X19" s="656"/>
      <c r="Y19" s="657"/>
      <c r="Z19" s="658">
        <v>0.1</v>
      </c>
      <c r="AA19" s="658"/>
      <c r="AB19" s="658"/>
      <c r="AC19" s="658"/>
      <c r="AD19" s="659">
        <v>103720</v>
      </c>
      <c r="AE19" s="659"/>
      <c r="AF19" s="659"/>
      <c r="AG19" s="659"/>
      <c r="AH19" s="659"/>
      <c r="AI19" s="659"/>
      <c r="AJ19" s="659"/>
      <c r="AK19" s="659"/>
      <c r="AL19" s="664">
        <v>0.2</v>
      </c>
      <c r="AM19" s="665"/>
      <c r="AN19" s="665"/>
      <c r="AO19" s="666"/>
      <c r="AP19" s="661" t="s">
        <v>271</v>
      </c>
      <c r="AQ19" s="662"/>
      <c r="AR19" s="662"/>
      <c r="AS19" s="662"/>
      <c r="AT19" s="662"/>
      <c r="AU19" s="662"/>
      <c r="AV19" s="662"/>
      <c r="AW19" s="662"/>
      <c r="AX19" s="662"/>
      <c r="AY19" s="662"/>
      <c r="AZ19" s="662"/>
      <c r="BA19" s="662"/>
      <c r="BB19" s="662"/>
      <c r="BC19" s="662"/>
      <c r="BD19" s="662"/>
      <c r="BE19" s="662"/>
      <c r="BF19" s="663"/>
      <c r="BG19" s="655">
        <v>1419258</v>
      </c>
      <c r="BH19" s="656"/>
      <c r="BI19" s="656"/>
      <c r="BJ19" s="656"/>
      <c r="BK19" s="656"/>
      <c r="BL19" s="656"/>
      <c r="BM19" s="656"/>
      <c r="BN19" s="657"/>
      <c r="BO19" s="658">
        <v>6.7</v>
      </c>
      <c r="BP19" s="658"/>
      <c r="BQ19" s="658"/>
      <c r="BR19" s="658"/>
      <c r="BS19" s="659" t="s">
        <v>126</v>
      </c>
      <c r="BT19" s="659"/>
      <c r="BU19" s="659"/>
      <c r="BV19" s="659"/>
      <c r="BW19" s="659"/>
      <c r="BX19" s="659"/>
      <c r="BY19" s="659"/>
      <c r="BZ19" s="659"/>
      <c r="CA19" s="659"/>
      <c r="CB19" s="660"/>
      <c r="CD19" s="661" t="s">
        <v>272</v>
      </c>
      <c r="CE19" s="662"/>
      <c r="CF19" s="662"/>
      <c r="CG19" s="662"/>
      <c r="CH19" s="662"/>
      <c r="CI19" s="662"/>
      <c r="CJ19" s="662"/>
      <c r="CK19" s="662"/>
      <c r="CL19" s="662"/>
      <c r="CM19" s="662"/>
      <c r="CN19" s="662"/>
      <c r="CO19" s="662"/>
      <c r="CP19" s="662"/>
      <c r="CQ19" s="663"/>
      <c r="CR19" s="655" t="s">
        <v>126</v>
      </c>
      <c r="CS19" s="656"/>
      <c r="CT19" s="656"/>
      <c r="CU19" s="656"/>
      <c r="CV19" s="656"/>
      <c r="CW19" s="656"/>
      <c r="CX19" s="656"/>
      <c r="CY19" s="657"/>
      <c r="CZ19" s="658" t="s">
        <v>126</v>
      </c>
      <c r="DA19" s="658"/>
      <c r="DB19" s="658"/>
      <c r="DC19" s="658"/>
      <c r="DD19" s="668" t="s">
        <v>126</v>
      </c>
      <c r="DE19" s="656"/>
      <c r="DF19" s="656"/>
      <c r="DG19" s="656"/>
      <c r="DH19" s="656"/>
      <c r="DI19" s="656"/>
      <c r="DJ19" s="656"/>
      <c r="DK19" s="656"/>
      <c r="DL19" s="656"/>
      <c r="DM19" s="656"/>
      <c r="DN19" s="656"/>
      <c r="DO19" s="656"/>
      <c r="DP19" s="657"/>
      <c r="DQ19" s="668" t="s">
        <v>126</v>
      </c>
      <c r="DR19" s="656"/>
      <c r="DS19" s="656"/>
      <c r="DT19" s="656"/>
      <c r="DU19" s="656"/>
      <c r="DV19" s="656"/>
      <c r="DW19" s="656"/>
      <c r="DX19" s="656"/>
      <c r="DY19" s="656"/>
      <c r="DZ19" s="656"/>
      <c r="EA19" s="656"/>
      <c r="EB19" s="656"/>
      <c r="EC19" s="669"/>
    </row>
    <row r="20" spans="2:133" ht="11.25" customHeight="1" x14ac:dyDescent="0.15">
      <c r="B20" s="661" t="s">
        <v>273</v>
      </c>
      <c r="C20" s="662"/>
      <c r="D20" s="662"/>
      <c r="E20" s="662"/>
      <c r="F20" s="662"/>
      <c r="G20" s="662"/>
      <c r="H20" s="662"/>
      <c r="I20" s="662"/>
      <c r="J20" s="662"/>
      <c r="K20" s="662"/>
      <c r="L20" s="662"/>
      <c r="M20" s="662"/>
      <c r="N20" s="662"/>
      <c r="O20" s="662"/>
      <c r="P20" s="662"/>
      <c r="Q20" s="663"/>
      <c r="R20" s="655">
        <v>11511</v>
      </c>
      <c r="S20" s="656"/>
      <c r="T20" s="656"/>
      <c r="U20" s="656"/>
      <c r="V20" s="656"/>
      <c r="W20" s="656"/>
      <c r="X20" s="656"/>
      <c r="Y20" s="657"/>
      <c r="Z20" s="658">
        <v>0</v>
      </c>
      <c r="AA20" s="658"/>
      <c r="AB20" s="658"/>
      <c r="AC20" s="658"/>
      <c r="AD20" s="659">
        <v>11511</v>
      </c>
      <c r="AE20" s="659"/>
      <c r="AF20" s="659"/>
      <c r="AG20" s="659"/>
      <c r="AH20" s="659"/>
      <c r="AI20" s="659"/>
      <c r="AJ20" s="659"/>
      <c r="AK20" s="659"/>
      <c r="AL20" s="664">
        <v>0</v>
      </c>
      <c r="AM20" s="665"/>
      <c r="AN20" s="665"/>
      <c r="AO20" s="666"/>
      <c r="AP20" s="661" t="s">
        <v>274</v>
      </c>
      <c r="AQ20" s="662"/>
      <c r="AR20" s="662"/>
      <c r="AS20" s="662"/>
      <c r="AT20" s="662"/>
      <c r="AU20" s="662"/>
      <c r="AV20" s="662"/>
      <c r="AW20" s="662"/>
      <c r="AX20" s="662"/>
      <c r="AY20" s="662"/>
      <c r="AZ20" s="662"/>
      <c r="BA20" s="662"/>
      <c r="BB20" s="662"/>
      <c r="BC20" s="662"/>
      <c r="BD20" s="662"/>
      <c r="BE20" s="662"/>
      <c r="BF20" s="663"/>
      <c r="BG20" s="655">
        <v>1419258</v>
      </c>
      <c r="BH20" s="656"/>
      <c r="BI20" s="656"/>
      <c r="BJ20" s="656"/>
      <c r="BK20" s="656"/>
      <c r="BL20" s="656"/>
      <c r="BM20" s="656"/>
      <c r="BN20" s="657"/>
      <c r="BO20" s="658">
        <v>6.7</v>
      </c>
      <c r="BP20" s="658"/>
      <c r="BQ20" s="658"/>
      <c r="BR20" s="658"/>
      <c r="BS20" s="659" t="s">
        <v>126</v>
      </c>
      <c r="BT20" s="659"/>
      <c r="BU20" s="659"/>
      <c r="BV20" s="659"/>
      <c r="BW20" s="659"/>
      <c r="BX20" s="659"/>
      <c r="BY20" s="659"/>
      <c r="BZ20" s="659"/>
      <c r="CA20" s="659"/>
      <c r="CB20" s="660"/>
      <c r="CD20" s="661" t="s">
        <v>275</v>
      </c>
      <c r="CE20" s="662"/>
      <c r="CF20" s="662"/>
      <c r="CG20" s="662"/>
      <c r="CH20" s="662"/>
      <c r="CI20" s="662"/>
      <c r="CJ20" s="662"/>
      <c r="CK20" s="662"/>
      <c r="CL20" s="662"/>
      <c r="CM20" s="662"/>
      <c r="CN20" s="662"/>
      <c r="CO20" s="662"/>
      <c r="CP20" s="662"/>
      <c r="CQ20" s="663"/>
      <c r="CR20" s="655">
        <v>102901683</v>
      </c>
      <c r="CS20" s="656"/>
      <c r="CT20" s="656"/>
      <c r="CU20" s="656"/>
      <c r="CV20" s="656"/>
      <c r="CW20" s="656"/>
      <c r="CX20" s="656"/>
      <c r="CY20" s="657"/>
      <c r="CZ20" s="658">
        <v>100</v>
      </c>
      <c r="DA20" s="658"/>
      <c r="DB20" s="658"/>
      <c r="DC20" s="658"/>
      <c r="DD20" s="668">
        <v>9267279</v>
      </c>
      <c r="DE20" s="656"/>
      <c r="DF20" s="656"/>
      <c r="DG20" s="656"/>
      <c r="DH20" s="656"/>
      <c r="DI20" s="656"/>
      <c r="DJ20" s="656"/>
      <c r="DK20" s="656"/>
      <c r="DL20" s="656"/>
      <c r="DM20" s="656"/>
      <c r="DN20" s="656"/>
      <c r="DO20" s="656"/>
      <c r="DP20" s="657"/>
      <c r="DQ20" s="668">
        <v>55354676</v>
      </c>
      <c r="DR20" s="656"/>
      <c r="DS20" s="656"/>
      <c r="DT20" s="656"/>
      <c r="DU20" s="656"/>
      <c r="DV20" s="656"/>
      <c r="DW20" s="656"/>
      <c r="DX20" s="656"/>
      <c r="DY20" s="656"/>
      <c r="DZ20" s="656"/>
      <c r="EA20" s="656"/>
      <c r="EB20" s="656"/>
      <c r="EC20" s="669"/>
    </row>
    <row r="21" spans="2:133" ht="11.25" customHeight="1" x14ac:dyDescent="0.15">
      <c r="B21" s="661" t="s">
        <v>276</v>
      </c>
      <c r="C21" s="662"/>
      <c r="D21" s="662"/>
      <c r="E21" s="662"/>
      <c r="F21" s="662"/>
      <c r="G21" s="662"/>
      <c r="H21" s="662"/>
      <c r="I21" s="662"/>
      <c r="J21" s="662"/>
      <c r="K21" s="662"/>
      <c r="L21" s="662"/>
      <c r="M21" s="662"/>
      <c r="N21" s="662"/>
      <c r="O21" s="662"/>
      <c r="P21" s="662"/>
      <c r="Q21" s="663"/>
      <c r="R21" s="655">
        <v>12064</v>
      </c>
      <c r="S21" s="656"/>
      <c r="T21" s="656"/>
      <c r="U21" s="656"/>
      <c r="V21" s="656"/>
      <c r="W21" s="656"/>
      <c r="X21" s="656"/>
      <c r="Y21" s="657"/>
      <c r="Z21" s="658">
        <v>0</v>
      </c>
      <c r="AA21" s="658"/>
      <c r="AB21" s="658"/>
      <c r="AC21" s="658"/>
      <c r="AD21" s="659">
        <v>12064</v>
      </c>
      <c r="AE21" s="659"/>
      <c r="AF21" s="659"/>
      <c r="AG21" s="659"/>
      <c r="AH21" s="659"/>
      <c r="AI21" s="659"/>
      <c r="AJ21" s="659"/>
      <c r="AK21" s="659"/>
      <c r="AL21" s="664">
        <v>0</v>
      </c>
      <c r="AM21" s="665"/>
      <c r="AN21" s="665"/>
      <c r="AO21" s="666"/>
      <c r="AP21" s="661" t="s">
        <v>277</v>
      </c>
      <c r="AQ21" s="683"/>
      <c r="AR21" s="683"/>
      <c r="AS21" s="683"/>
      <c r="AT21" s="683"/>
      <c r="AU21" s="683"/>
      <c r="AV21" s="683"/>
      <c r="AW21" s="683"/>
      <c r="AX21" s="683"/>
      <c r="AY21" s="683"/>
      <c r="AZ21" s="683"/>
      <c r="BA21" s="683"/>
      <c r="BB21" s="683"/>
      <c r="BC21" s="683"/>
      <c r="BD21" s="683"/>
      <c r="BE21" s="683"/>
      <c r="BF21" s="684"/>
      <c r="BG21" s="655">
        <v>84385</v>
      </c>
      <c r="BH21" s="656"/>
      <c r="BI21" s="656"/>
      <c r="BJ21" s="656"/>
      <c r="BK21" s="656"/>
      <c r="BL21" s="656"/>
      <c r="BM21" s="656"/>
      <c r="BN21" s="657"/>
      <c r="BO21" s="658">
        <v>0.4</v>
      </c>
      <c r="BP21" s="658"/>
      <c r="BQ21" s="658"/>
      <c r="BR21" s="658"/>
      <c r="BS21" s="659" t="s">
        <v>126</v>
      </c>
      <c r="BT21" s="659"/>
      <c r="BU21" s="659"/>
      <c r="BV21" s="659"/>
      <c r="BW21" s="659"/>
      <c r="BX21" s="659"/>
      <c r="BY21" s="659"/>
      <c r="BZ21" s="659"/>
      <c r="CA21" s="659"/>
      <c r="CB21" s="660"/>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0" t="s">
        <v>278</v>
      </c>
      <c r="C22" s="681"/>
      <c r="D22" s="681"/>
      <c r="E22" s="681"/>
      <c r="F22" s="681"/>
      <c r="G22" s="681"/>
      <c r="H22" s="681"/>
      <c r="I22" s="681"/>
      <c r="J22" s="681"/>
      <c r="K22" s="681"/>
      <c r="L22" s="681"/>
      <c r="M22" s="681"/>
      <c r="N22" s="681"/>
      <c r="O22" s="681"/>
      <c r="P22" s="681"/>
      <c r="Q22" s="682"/>
      <c r="R22" s="655">
        <v>419570</v>
      </c>
      <c r="S22" s="656"/>
      <c r="T22" s="656"/>
      <c r="U22" s="656"/>
      <c r="V22" s="656"/>
      <c r="W22" s="656"/>
      <c r="X22" s="656"/>
      <c r="Y22" s="657"/>
      <c r="Z22" s="658">
        <v>0.4</v>
      </c>
      <c r="AA22" s="658"/>
      <c r="AB22" s="658"/>
      <c r="AC22" s="658"/>
      <c r="AD22" s="659">
        <v>380813</v>
      </c>
      <c r="AE22" s="659"/>
      <c r="AF22" s="659"/>
      <c r="AG22" s="659"/>
      <c r="AH22" s="659"/>
      <c r="AI22" s="659"/>
      <c r="AJ22" s="659"/>
      <c r="AK22" s="659"/>
      <c r="AL22" s="664">
        <v>0.80000001192092896</v>
      </c>
      <c r="AM22" s="665"/>
      <c r="AN22" s="665"/>
      <c r="AO22" s="666"/>
      <c r="AP22" s="661" t="s">
        <v>279</v>
      </c>
      <c r="AQ22" s="683"/>
      <c r="AR22" s="683"/>
      <c r="AS22" s="683"/>
      <c r="AT22" s="683"/>
      <c r="AU22" s="683"/>
      <c r="AV22" s="683"/>
      <c r="AW22" s="683"/>
      <c r="AX22" s="683"/>
      <c r="AY22" s="683"/>
      <c r="AZ22" s="683"/>
      <c r="BA22" s="683"/>
      <c r="BB22" s="683"/>
      <c r="BC22" s="683"/>
      <c r="BD22" s="683"/>
      <c r="BE22" s="683"/>
      <c r="BF22" s="684"/>
      <c r="BG22" s="655" t="s">
        <v>126</v>
      </c>
      <c r="BH22" s="656"/>
      <c r="BI22" s="656"/>
      <c r="BJ22" s="656"/>
      <c r="BK22" s="656"/>
      <c r="BL22" s="656"/>
      <c r="BM22" s="656"/>
      <c r="BN22" s="657"/>
      <c r="BO22" s="658" t="s">
        <v>126</v>
      </c>
      <c r="BP22" s="658"/>
      <c r="BQ22" s="658"/>
      <c r="BR22" s="658"/>
      <c r="BS22" s="659" t="s">
        <v>126</v>
      </c>
      <c r="BT22" s="659"/>
      <c r="BU22" s="659"/>
      <c r="BV22" s="659"/>
      <c r="BW22" s="659"/>
      <c r="BX22" s="659"/>
      <c r="BY22" s="659"/>
      <c r="BZ22" s="659"/>
      <c r="CA22" s="659"/>
      <c r="CB22" s="660"/>
      <c r="CD22" s="640" t="s">
        <v>280</v>
      </c>
      <c r="CE22" s="641"/>
      <c r="CF22" s="641"/>
      <c r="CG22" s="641"/>
      <c r="CH22" s="641"/>
      <c r="CI22" s="641"/>
      <c r="CJ22" s="641"/>
      <c r="CK22" s="641"/>
      <c r="CL22" s="641"/>
      <c r="CM22" s="641"/>
      <c r="CN22" s="641"/>
      <c r="CO22" s="641"/>
      <c r="CP22" s="641"/>
      <c r="CQ22" s="641"/>
      <c r="CR22" s="641"/>
      <c r="CS22" s="641"/>
      <c r="CT22" s="641"/>
      <c r="CU22" s="641"/>
      <c r="CV22" s="641"/>
      <c r="CW22" s="641"/>
      <c r="CX22" s="641"/>
      <c r="CY22" s="641"/>
      <c r="CZ22" s="641"/>
      <c r="DA22" s="641"/>
      <c r="DB22" s="641"/>
      <c r="DC22" s="641"/>
      <c r="DD22" s="641"/>
      <c r="DE22" s="641"/>
      <c r="DF22" s="641"/>
      <c r="DG22" s="641"/>
      <c r="DH22" s="641"/>
      <c r="DI22" s="641"/>
      <c r="DJ22" s="641"/>
      <c r="DK22" s="641"/>
      <c r="DL22" s="641"/>
      <c r="DM22" s="641"/>
      <c r="DN22" s="641"/>
      <c r="DO22" s="641"/>
      <c r="DP22" s="641"/>
      <c r="DQ22" s="641"/>
      <c r="DR22" s="641"/>
      <c r="DS22" s="641"/>
      <c r="DT22" s="641"/>
      <c r="DU22" s="641"/>
      <c r="DV22" s="641"/>
      <c r="DW22" s="641"/>
      <c r="DX22" s="641"/>
      <c r="DY22" s="641"/>
      <c r="DZ22" s="641"/>
      <c r="EA22" s="641"/>
      <c r="EB22" s="641"/>
      <c r="EC22" s="642"/>
    </row>
    <row r="23" spans="2:133" ht="11.25" customHeight="1" x14ac:dyDescent="0.15">
      <c r="B23" s="661" t="s">
        <v>281</v>
      </c>
      <c r="C23" s="662"/>
      <c r="D23" s="662"/>
      <c r="E23" s="662"/>
      <c r="F23" s="662"/>
      <c r="G23" s="662"/>
      <c r="H23" s="662"/>
      <c r="I23" s="662"/>
      <c r="J23" s="662"/>
      <c r="K23" s="662"/>
      <c r="L23" s="662"/>
      <c r="M23" s="662"/>
      <c r="N23" s="662"/>
      <c r="O23" s="662"/>
      <c r="P23" s="662"/>
      <c r="Q23" s="663"/>
      <c r="R23" s="655">
        <v>26199560</v>
      </c>
      <c r="S23" s="656"/>
      <c r="T23" s="656"/>
      <c r="U23" s="656"/>
      <c r="V23" s="656"/>
      <c r="W23" s="656"/>
      <c r="X23" s="656"/>
      <c r="Y23" s="657"/>
      <c r="Z23" s="658">
        <v>24.3</v>
      </c>
      <c r="AA23" s="658"/>
      <c r="AB23" s="658"/>
      <c r="AC23" s="658"/>
      <c r="AD23" s="659">
        <v>24029988</v>
      </c>
      <c r="AE23" s="659"/>
      <c r="AF23" s="659"/>
      <c r="AG23" s="659"/>
      <c r="AH23" s="659"/>
      <c r="AI23" s="659"/>
      <c r="AJ23" s="659"/>
      <c r="AK23" s="659"/>
      <c r="AL23" s="664">
        <v>48</v>
      </c>
      <c r="AM23" s="665"/>
      <c r="AN23" s="665"/>
      <c r="AO23" s="666"/>
      <c r="AP23" s="661" t="s">
        <v>282</v>
      </c>
      <c r="AQ23" s="683"/>
      <c r="AR23" s="683"/>
      <c r="AS23" s="683"/>
      <c r="AT23" s="683"/>
      <c r="AU23" s="683"/>
      <c r="AV23" s="683"/>
      <c r="AW23" s="683"/>
      <c r="AX23" s="683"/>
      <c r="AY23" s="683"/>
      <c r="AZ23" s="683"/>
      <c r="BA23" s="683"/>
      <c r="BB23" s="683"/>
      <c r="BC23" s="683"/>
      <c r="BD23" s="683"/>
      <c r="BE23" s="683"/>
      <c r="BF23" s="684"/>
      <c r="BG23" s="655">
        <v>1334873</v>
      </c>
      <c r="BH23" s="656"/>
      <c r="BI23" s="656"/>
      <c r="BJ23" s="656"/>
      <c r="BK23" s="656"/>
      <c r="BL23" s="656"/>
      <c r="BM23" s="656"/>
      <c r="BN23" s="657"/>
      <c r="BO23" s="658">
        <v>6.3</v>
      </c>
      <c r="BP23" s="658"/>
      <c r="BQ23" s="658"/>
      <c r="BR23" s="658"/>
      <c r="BS23" s="659" t="s">
        <v>126</v>
      </c>
      <c r="BT23" s="659"/>
      <c r="BU23" s="659"/>
      <c r="BV23" s="659"/>
      <c r="BW23" s="659"/>
      <c r="BX23" s="659"/>
      <c r="BY23" s="659"/>
      <c r="BZ23" s="659"/>
      <c r="CA23" s="659"/>
      <c r="CB23" s="660"/>
      <c r="CD23" s="640" t="s">
        <v>222</v>
      </c>
      <c r="CE23" s="641"/>
      <c r="CF23" s="641"/>
      <c r="CG23" s="641"/>
      <c r="CH23" s="641"/>
      <c r="CI23" s="641"/>
      <c r="CJ23" s="641"/>
      <c r="CK23" s="641"/>
      <c r="CL23" s="641"/>
      <c r="CM23" s="641"/>
      <c r="CN23" s="641"/>
      <c r="CO23" s="641"/>
      <c r="CP23" s="641"/>
      <c r="CQ23" s="642"/>
      <c r="CR23" s="640" t="s">
        <v>283</v>
      </c>
      <c r="CS23" s="641"/>
      <c r="CT23" s="641"/>
      <c r="CU23" s="641"/>
      <c r="CV23" s="641"/>
      <c r="CW23" s="641"/>
      <c r="CX23" s="641"/>
      <c r="CY23" s="642"/>
      <c r="CZ23" s="640" t="s">
        <v>284</v>
      </c>
      <c r="DA23" s="641"/>
      <c r="DB23" s="641"/>
      <c r="DC23" s="642"/>
      <c r="DD23" s="640" t="s">
        <v>285</v>
      </c>
      <c r="DE23" s="641"/>
      <c r="DF23" s="641"/>
      <c r="DG23" s="641"/>
      <c r="DH23" s="641"/>
      <c r="DI23" s="641"/>
      <c r="DJ23" s="641"/>
      <c r="DK23" s="642"/>
      <c r="DL23" s="686" t="s">
        <v>286</v>
      </c>
      <c r="DM23" s="687"/>
      <c r="DN23" s="687"/>
      <c r="DO23" s="687"/>
      <c r="DP23" s="687"/>
      <c r="DQ23" s="687"/>
      <c r="DR23" s="687"/>
      <c r="DS23" s="687"/>
      <c r="DT23" s="687"/>
      <c r="DU23" s="687"/>
      <c r="DV23" s="688"/>
      <c r="DW23" s="640" t="s">
        <v>287</v>
      </c>
      <c r="DX23" s="641"/>
      <c r="DY23" s="641"/>
      <c r="DZ23" s="641"/>
      <c r="EA23" s="641"/>
      <c r="EB23" s="641"/>
      <c r="EC23" s="642"/>
    </row>
    <row r="24" spans="2:133" ht="11.25" customHeight="1" x14ac:dyDescent="0.15">
      <c r="B24" s="661" t="s">
        <v>288</v>
      </c>
      <c r="C24" s="662"/>
      <c r="D24" s="662"/>
      <c r="E24" s="662"/>
      <c r="F24" s="662"/>
      <c r="G24" s="662"/>
      <c r="H24" s="662"/>
      <c r="I24" s="662"/>
      <c r="J24" s="662"/>
      <c r="K24" s="662"/>
      <c r="L24" s="662"/>
      <c r="M24" s="662"/>
      <c r="N24" s="662"/>
      <c r="O24" s="662"/>
      <c r="P24" s="662"/>
      <c r="Q24" s="663"/>
      <c r="R24" s="655">
        <v>24029988</v>
      </c>
      <c r="S24" s="656"/>
      <c r="T24" s="656"/>
      <c r="U24" s="656"/>
      <c r="V24" s="656"/>
      <c r="W24" s="656"/>
      <c r="X24" s="656"/>
      <c r="Y24" s="657"/>
      <c r="Z24" s="658">
        <v>22.3</v>
      </c>
      <c r="AA24" s="658"/>
      <c r="AB24" s="658"/>
      <c r="AC24" s="658"/>
      <c r="AD24" s="659">
        <v>24029988</v>
      </c>
      <c r="AE24" s="659"/>
      <c r="AF24" s="659"/>
      <c r="AG24" s="659"/>
      <c r="AH24" s="659"/>
      <c r="AI24" s="659"/>
      <c r="AJ24" s="659"/>
      <c r="AK24" s="659"/>
      <c r="AL24" s="664">
        <v>48</v>
      </c>
      <c r="AM24" s="665"/>
      <c r="AN24" s="665"/>
      <c r="AO24" s="666"/>
      <c r="AP24" s="661" t="s">
        <v>289</v>
      </c>
      <c r="AQ24" s="683"/>
      <c r="AR24" s="683"/>
      <c r="AS24" s="683"/>
      <c r="AT24" s="683"/>
      <c r="AU24" s="683"/>
      <c r="AV24" s="683"/>
      <c r="AW24" s="683"/>
      <c r="AX24" s="683"/>
      <c r="AY24" s="683"/>
      <c r="AZ24" s="683"/>
      <c r="BA24" s="683"/>
      <c r="BB24" s="683"/>
      <c r="BC24" s="683"/>
      <c r="BD24" s="683"/>
      <c r="BE24" s="683"/>
      <c r="BF24" s="684"/>
      <c r="BG24" s="655" t="s">
        <v>126</v>
      </c>
      <c r="BH24" s="656"/>
      <c r="BI24" s="656"/>
      <c r="BJ24" s="656"/>
      <c r="BK24" s="656"/>
      <c r="BL24" s="656"/>
      <c r="BM24" s="656"/>
      <c r="BN24" s="657"/>
      <c r="BO24" s="658" t="s">
        <v>126</v>
      </c>
      <c r="BP24" s="658"/>
      <c r="BQ24" s="658"/>
      <c r="BR24" s="658"/>
      <c r="BS24" s="659" t="s">
        <v>126</v>
      </c>
      <c r="BT24" s="659"/>
      <c r="BU24" s="659"/>
      <c r="BV24" s="659"/>
      <c r="BW24" s="659"/>
      <c r="BX24" s="659"/>
      <c r="BY24" s="659"/>
      <c r="BZ24" s="659"/>
      <c r="CA24" s="659"/>
      <c r="CB24" s="660"/>
      <c r="CD24" s="644" t="s">
        <v>290</v>
      </c>
      <c r="CE24" s="645"/>
      <c r="CF24" s="645"/>
      <c r="CG24" s="645"/>
      <c r="CH24" s="645"/>
      <c r="CI24" s="645"/>
      <c r="CJ24" s="645"/>
      <c r="CK24" s="645"/>
      <c r="CL24" s="645"/>
      <c r="CM24" s="645"/>
      <c r="CN24" s="645"/>
      <c r="CO24" s="645"/>
      <c r="CP24" s="645"/>
      <c r="CQ24" s="646"/>
      <c r="CR24" s="647">
        <v>59414210</v>
      </c>
      <c r="CS24" s="648"/>
      <c r="CT24" s="648"/>
      <c r="CU24" s="648"/>
      <c r="CV24" s="648"/>
      <c r="CW24" s="648"/>
      <c r="CX24" s="648"/>
      <c r="CY24" s="649"/>
      <c r="CZ24" s="652">
        <v>57.7</v>
      </c>
      <c r="DA24" s="653"/>
      <c r="DB24" s="653"/>
      <c r="DC24" s="667"/>
      <c r="DD24" s="685">
        <v>30743896</v>
      </c>
      <c r="DE24" s="648"/>
      <c r="DF24" s="648"/>
      <c r="DG24" s="648"/>
      <c r="DH24" s="648"/>
      <c r="DI24" s="648"/>
      <c r="DJ24" s="648"/>
      <c r="DK24" s="649"/>
      <c r="DL24" s="685">
        <v>29981551</v>
      </c>
      <c r="DM24" s="648"/>
      <c r="DN24" s="648"/>
      <c r="DO24" s="648"/>
      <c r="DP24" s="648"/>
      <c r="DQ24" s="648"/>
      <c r="DR24" s="648"/>
      <c r="DS24" s="648"/>
      <c r="DT24" s="648"/>
      <c r="DU24" s="648"/>
      <c r="DV24" s="649"/>
      <c r="DW24" s="652">
        <v>57.8</v>
      </c>
      <c r="DX24" s="653"/>
      <c r="DY24" s="653"/>
      <c r="DZ24" s="653"/>
      <c r="EA24" s="653"/>
      <c r="EB24" s="653"/>
      <c r="EC24" s="654"/>
    </row>
    <row r="25" spans="2:133" ht="11.25" customHeight="1" x14ac:dyDescent="0.15">
      <c r="B25" s="661" t="s">
        <v>291</v>
      </c>
      <c r="C25" s="662"/>
      <c r="D25" s="662"/>
      <c r="E25" s="662"/>
      <c r="F25" s="662"/>
      <c r="G25" s="662"/>
      <c r="H25" s="662"/>
      <c r="I25" s="662"/>
      <c r="J25" s="662"/>
      <c r="K25" s="662"/>
      <c r="L25" s="662"/>
      <c r="M25" s="662"/>
      <c r="N25" s="662"/>
      <c r="O25" s="662"/>
      <c r="P25" s="662"/>
      <c r="Q25" s="663"/>
      <c r="R25" s="655">
        <v>2169572</v>
      </c>
      <c r="S25" s="656"/>
      <c r="T25" s="656"/>
      <c r="U25" s="656"/>
      <c r="V25" s="656"/>
      <c r="W25" s="656"/>
      <c r="X25" s="656"/>
      <c r="Y25" s="657"/>
      <c r="Z25" s="658">
        <v>2</v>
      </c>
      <c r="AA25" s="658"/>
      <c r="AB25" s="658"/>
      <c r="AC25" s="658"/>
      <c r="AD25" s="659" t="s">
        <v>126</v>
      </c>
      <c r="AE25" s="659"/>
      <c r="AF25" s="659"/>
      <c r="AG25" s="659"/>
      <c r="AH25" s="659"/>
      <c r="AI25" s="659"/>
      <c r="AJ25" s="659"/>
      <c r="AK25" s="659"/>
      <c r="AL25" s="664" t="s">
        <v>126</v>
      </c>
      <c r="AM25" s="665"/>
      <c r="AN25" s="665"/>
      <c r="AO25" s="666"/>
      <c r="AP25" s="661" t="s">
        <v>292</v>
      </c>
      <c r="AQ25" s="683"/>
      <c r="AR25" s="683"/>
      <c r="AS25" s="683"/>
      <c r="AT25" s="683"/>
      <c r="AU25" s="683"/>
      <c r="AV25" s="683"/>
      <c r="AW25" s="683"/>
      <c r="AX25" s="683"/>
      <c r="AY25" s="683"/>
      <c r="AZ25" s="683"/>
      <c r="BA25" s="683"/>
      <c r="BB25" s="683"/>
      <c r="BC25" s="683"/>
      <c r="BD25" s="683"/>
      <c r="BE25" s="683"/>
      <c r="BF25" s="684"/>
      <c r="BG25" s="655" t="s">
        <v>126</v>
      </c>
      <c r="BH25" s="656"/>
      <c r="BI25" s="656"/>
      <c r="BJ25" s="656"/>
      <c r="BK25" s="656"/>
      <c r="BL25" s="656"/>
      <c r="BM25" s="656"/>
      <c r="BN25" s="657"/>
      <c r="BO25" s="658" t="s">
        <v>126</v>
      </c>
      <c r="BP25" s="658"/>
      <c r="BQ25" s="658"/>
      <c r="BR25" s="658"/>
      <c r="BS25" s="659" t="s">
        <v>126</v>
      </c>
      <c r="BT25" s="659"/>
      <c r="BU25" s="659"/>
      <c r="BV25" s="659"/>
      <c r="BW25" s="659"/>
      <c r="BX25" s="659"/>
      <c r="BY25" s="659"/>
      <c r="BZ25" s="659"/>
      <c r="CA25" s="659"/>
      <c r="CB25" s="660"/>
      <c r="CD25" s="661" t="s">
        <v>293</v>
      </c>
      <c r="CE25" s="662"/>
      <c r="CF25" s="662"/>
      <c r="CG25" s="662"/>
      <c r="CH25" s="662"/>
      <c r="CI25" s="662"/>
      <c r="CJ25" s="662"/>
      <c r="CK25" s="662"/>
      <c r="CL25" s="662"/>
      <c r="CM25" s="662"/>
      <c r="CN25" s="662"/>
      <c r="CO25" s="662"/>
      <c r="CP25" s="662"/>
      <c r="CQ25" s="663"/>
      <c r="CR25" s="655">
        <v>12690011</v>
      </c>
      <c r="CS25" s="689"/>
      <c r="CT25" s="689"/>
      <c r="CU25" s="689"/>
      <c r="CV25" s="689"/>
      <c r="CW25" s="689"/>
      <c r="CX25" s="689"/>
      <c r="CY25" s="690"/>
      <c r="CZ25" s="664">
        <v>12.3</v>
      </c>
      <c r="DA25" s="691"/>
      <c r="DB25" s="691"/>
      <c r="DC25" s="693"/>
      <c r="DD25" s="668">
        <v>11323546</v>
      </c>
      <c r="DE25" s="689"/>
      <c r="DF25" s="689"/>
      <c r="DG25" s="689"/>
      <c r="DH25" s="689"/>
      <c r="DI25" s="689"/>
      <c r="DJ25" s="689"/>
      <c r="DK25" s="690"/>
      <c r="DL25" s="668">
        <v>10996304</v>
      </c>
      <c r="DM25" s="689"/>
      <c r="DN25" s="689"/>
      <c r="DO25" s="689"/>
      <c r="DP25" s="689"/>
      <c r="DQ25" s="689"/>
      <c r="DR25" s="689"/>
      <c r="DS25" s="689"/>
      <c r="DT25" s="689"/>
      <c r="DU25" s="689"/>
      <c r="DV25" s="690"/>
      <c r="DW25" s="664">
        <v>21.2</v>
      </c>
      <c r="DX25" s="691"/>
      <c r="DY25" s="691"/>
      <c r="DZ25" s="691"/>
      <c r="EA25" s="691"/>
      <c r="EB25" s="691"/>
      <c r="EC25" s="692"/>
    </row>
    <row r="26" spans="2:133" ht="11.25" customHeight="1" x14ac:dyDescent="0.15">
      <c r="B26" s="661" t="s">
        <v>294</v>
      </c>
      <c r="C26" s="662"/>
      <c r="D26" s="662"/>
      <c r="E26" s="662"/>
      <c r="F26" s="662"/>
      <c r="G26" s="662"/>
      <c r="H26" s="662"/>
      <c r="I26" s="662"/>
      <c r="J26" s="662"/>
      <c r="K26" s="662"/>
      <c r="L26" s="662"/>
      <c r="M26" s="662"/>
      <c r="N26" s="662"/>
      <c r="O26" s="662"/>
      <c r="P26" s="662"/>
      <c r="Q26" s="663"/>
      <c r="R26" s="655" t="s">
        <v>126</v>
      </c>
      <c r="S26" s="656"/>
      <c r="T26" s="656"/>
      <c r="U26" s="656"/>
      <c r="V26" s="656"/>
      <c r="W26" s="656"/>
      <c r="X26" s="656"/>
      <c r="Y26" s="657"/>
      <c r="Z26" s="658" t="s">
        <v>126</v>
      </c>
      <c r="AA26" s="658"/>
      <c r="AB26" s="658"/>
      <c r="AC26" s="658"/>
      <c r="AD26" s="659" t="s">
        <v>126</v>
      </c>
      <c r="AE26" s="659"/>
      <c r="AF26" s="659"/>
      <c r="AG26" s="659"/>
      <c r="AH26" s="659"/>
      <c r="AI26" s="659"/>
      <c r="AJ26" s="659"/>
      <c r="AK26" s="659"/>
      <c r="AL26" s="664" t="s">
        <v>126</v>
      </c>
      <c r="AM26" s="665"/>
      <c r="AN26" s="665"/>
      <c r="AO26" s="666"/>
      <c r="AP26" s="661" t="s">
        <v>295</v>
      </c>
      <c r="AQ26" s="683"/>
      <c r="AR26" s="683"/>
      <c r="AS26" s="683"/>
      <c r="AT26" s="683"/>
      <c r="AU26" s="683"/>
      <c r="AV26" s="683"/>
      <c r="AW26" s="683"/>
      <c r="AX26" s="683"/>
      <c r="AY26" s="683"/>
      <c r="AZ26" s="683"/>
      <c r="BA26" s="683"/>
      <c r="BB26" s="683"/>
      <c r="BC26" s="683"/>
      <c r="BD26" s="683"/>
      <c r="BE26" s="683"/>
      <c r="BF26" s="684"/>
      <c r="BG26" s="655" t="s">
        <v>126</v>
      </c>
      <c r="BH26" s="656"/>
      <c r="BI26" s="656"/>
      <c r="BJ26" s="656"/>
      <c r="BK26" s="656"/>
      <c r="BL26" s="656"/>
      <c r="BM26" s="656"/>
      <c r="BN26" s="657"/>
      <c r="BO26" s="658" t="s">
        <v>126</v>
      </c>
      <c r="BP26" s="658"/>
      <c r="BQ26" s="658"/>
      <c r="BR26" s="658"/>
      <c r="BS26" s="659" t="s">
        <v>126</v>
      </c>
      <c r="BT26" s="659"/>
      <c r="BU26" s="659"/>
      <c r="BV26" s="659"/>
      <c r="BW26" s="659"/>
      <c r="BX26" s="659"/>
      <c r="BY26" s="659"/>
      <c r="BZ26" s="659"/>
      <c r="CA26" s="659"/>
      <c r="CB26" s="660"/>
      <c r="CD26" s="661" t="s">
        <v>296</v>
      </c>
      <c r="CE26" s="662"/>
      <c r="CF26" s="662"/>
      <c r="CG26" s="662"/>
      <c r="CH26" s="662"/>
      <c r="CI26" s="662"/>
      <c r="CJ26" s="662"/>
      <c r="CK26" s="662"/>
      <c r="CL26" s="662"/>
      <c r="CM26" s="662"/>
      <c r="CN26" s="662"/>
      <c r="CO26" s="662"/>
      <c r="CP26" s="662"/>
      <c r="CQ26" s="663"/>
      <c r="CR26" s="655">
        <v>8258472</v>
      </c>
      <c r="CS26" s="656"/>
      <c r="CT26" s="656"/>
      <c r="CU26" s="656"/>
      <c r="CV26" s="656"/>
      <c r="CW26" s="656"/>
      <c r="CX26" s="656"/>
      <c r="CY26" s="657"/>
      <c r="CZ26" s="664">
        <v>8</v>
      </c>
      <c r="DA26" s="691"/>
      <c r="DB26" s="691"/>
      <c r="DC26" s="693"/>
      <c r="DD26" s="668">
        <v>7212653</v>
      </c>
      <c r="DE26" s="656"/>
      <c r="DF26" s="656"/>
      <c r="DG26" s="656"/>
      <c r="DH26" s="656"/>
      <c r="DI26" s="656"/>
      <c r="DJ26" s="656"/>
      <c r="DK26" s="657"/>
      <c r="DL26" s="668" t="s">
        <v>126</v>
      </c>
      <c r="DM26" s="656"/>
      <c r="DN26" s="656"/>
      <c r="DO26" s="656"/>
      <c r="DP26" s="656"/>
      <c r="DQ26" s="656"/>
      <c r="DR26" s="656"/>
      <c r="DS26" s="656"/>
      <c r="DT26" s="656"/>
      <c r="DU26" s="656"/>
      <c r="DV26" s="657"/>
      <c r="DW26" s="664" t="s">
        <v>126</v>
      </c>
      <c r="DX26" s="691"/>
      <c r="DY26" s="691"/>
      <c r="DZ26" s="691"/>
      <c r="EA26" s="691"/>
      <c r="EB26" s="691"/>
      <c r="EC26" s="692"/>
    </row>
    <row r="27" spans="2:133" ht="11.25" customHeight="1" x14ac:dyDescent="0.15">
      <c r="B27" s="661" t="s">
        <v>297</v>
      </c>
      <c r="C27" s="662"/>
      <c r="D27" s="662"/>
      <c r="E27" s="662"/>
      <c r="F27" s="662"/>
      <c r="G27" s="662"/>
      <c r="H27" s="662"/>
      <c r="I27" s="662"/>
      <c r="J27" s="662"/>
      <c r="K27" s="662"/>
      <c r="L27" s="662"/>
      <c r="M27" s="662"/>
      <c r="N27" s="662"/>
      <c r="O27" s="662"/>
      <c r="P27" s="662"/>
      <c r="Q27" s="663"/>
      <c r="R27" s="655">
        <v>53371595</v>
      </c>
      <c r="S27" s="656"/>
      <c r="T27" s="656"/>
      <c r="U27" s="656"/>
      <c r="V27" s="656"/>
      <c r="W27" s="656"/>
      <c r="X27" s="656"/>
      <c r="Y27" s="657"/>
      <c r="Z27" s="658">
        <v>49.6</v>
      </c>
      <c r="AA27" s="658"/>
      <c r="AB27" s="658"/>
      <c r="AC27" s="658"/>
      <c r="AD27" s="659">
        <v>49828393</v>
      </c>
      <c r="AE27" s="659"/>
      <c r="AF27" s="659"/>
      <c r="AG27" s="659"/>
      <c r="AH27" s="659"/>
      <c r="AI27" s="659"/>
      <c r="AJ27" s="659"/>
      <c r="AK27" s="659"/>
      <c r="AL27" s="664">
        <v>99.5</v>
      </c>
      <c r="AM27" s="665"/>
      <c r="AN27" s="665"/>
      <c r="AO27" s="666"/>
      <c r="AP27" s="661" t="s">
        <v>298</v>
      </c>
      <c r="AQ27" s="662"/>
      <c r="AR27" s="662"/>
      <c r="AS27" s="662"/>
      <c r="AT27" s="662"/>
      <c r="AU27" s="662"/>
      <c r="AV27" s="662"/>
      <c r="AW27" s="662"/>
      <c r="AX27" s="662"/>
      <c r="AY27" s="662"/>
      <c r="AZ27" s="662"/>
      <c r="BA27" s="662"/>
      <c r="BB27" s="662"/>
      <c r="BC27" s="662"/>
      <c r="BD27" s="662"/>
      <c r="BE27" s="662"/>
      <c r="BF27" s="663"/>
      <c r="BG27" s="655">
        <v>21028182</v>
      </c>
      <c r="BH27" s="656"/>
      <c r="BI27" s="656"/>
      <c r="BJ27" s="656"/>
      <c r="BK27" s="656"/>
      <c r="BL27" s="656"/>
      <c r="BM27" s="656"/>
      <c r="BN27" s="657"/>
      <c r="BO27" s="658">
        <v>100</v>
      </c>
      <c r="BP27" s="658"/>
      <c r="BQ27" s="658"/>
      <c r="BR27" s="658"/>
      <c r="BS27" s="659">
        <v>378026</v>
      </c>
      <c r="BT27" s="659"/>
      <c r="BU27" s="659"/>
      <c r="BV27" s="659"/>
      <c r="BW27" s="659"/>
      <c r="BX27" s="659"/>
      <c r="BY27" s="659"/>
      <c r="BZ27" s="659"/>
      <c r="CA27" s="659"/>
      <c r="CB27" s="660"/>
      <c r="CD27" s="661" t="s">
        <v>299</v>
      </c>
      <c r="CE27" s="662"/>
      <c r="CF27" s="662"/>
      <c r="CG27" s="662"/>
      <c r="CH27" s="662"/>
      <c r="CI27" s="662"/>
      <c r="CJ27" s="662"/>
      <c r="CK27" s="662"/>
      <c r="CL27" s="662"/>
      <c r="CM27" s="662"/>
      <c r="CN27" s="662"/>
      <c r="CO27" s="662"/>
      <c r="CP27" s="662"/>
      <c r="CQ27" s="663"/>
      <c r="CR27" s="655">
        <v>33855544</v>
      </c>
      <c r="CS27" s="689"/>
      <c r="CT27" s="689"/>
      <c r="CU27" s="689"/>
      <c r="CV27" s="689"/>
      <c r="CW27" s="689"/>
      <c r="CX27" s="689"/>
      <c r="CY27" s="690"/>
      <c r="CZ27" s="664">
        <v>32.9</v>
      </c>
      <c r="DA27" s="691"/>
      <c r="DB27" s="691"/>
      <c r="DC27" s="693"/>
      <c r="DD27" s="668">
        <v>7564445</v>
      </c>
      <c r="DE27" s="689"/>
      <c r="DF27" s="689"/>
      <c r="DG27" s="689"/>
      <c r="DH27" s="689"/>
      <c r="DI27" s="689"/>
      <c r="DJ27" s="689"/>
      <c r="DK27" s="690"/>
      <c r="DL27" s="668">
        <v>7297041</v>
      </c>
      <c r="DM27" s="689"/>
      <c r="DN27" s="689"/>
      <c r="DO27" s="689"/>
      <c r="DP27" s="689"/>
      <c r="DQ27" s="689"/>
      <c r="DR27" s="689"/>
      <c r="DS27" s="689"/>
      <c r="DT27" s="689"/>
      <c r="DU27" s="689"/>
      <c r="DV27" s="690"/>
      <c r="DW27" s="664">
        <v>14.1</v>
      </c>
      <c r="DX27" s="691"/>
      <c r="DY27" s="691"/>
      <c r="DZ27" s="691"/>
      <c r="EA27" s="691"/>
      <c r="EB27" s="691"/>
      <c r="EC27" s="692"/>
    </row>
    <row r="28" spans="2:133" ht="11.25" customHeight="1" x14ac:dyDescent="0.15">
      <c r="B28" s="661" t="s">
        <v>300</v>
      </c>
      <c r="C28" s="662"/>
      <c r="D28" s="662"/>
      <c r="E28" s="662"/>
      <c r="F28" s="662"/>
      <c r="G28" s="662"/>
      <c r="H28" s="662"/>
      <c r="I28" s="662"/>
      <c r="J28" s="662"/>
      <c r="K28" s="662"/>
      <c r="L28" s="662"/>
      <c r="M28" s="662"/>
      <c r="N28" s="662"/>
      <c r="O28" s="662"/>
      <c r="P28" s="662"/>
      <c r="Q28" s="663"/>
      <c r="R28" s="655">
        <v>20722</v>
      </c>
      <c r="S28" s="656"/>
      <c r="T28" s="656"/>
      <c r="U28" s="656"/>
      <c r="V28" s="656"/>
      <c r="W28" s="656"/>
      <c r="X28" s="656"/>
      <c r="Y28" s="657"/>
      <c r="Z28" s="658">
        <v>0</v>
      </c>
      <c r="AA28" s="658"/>
      <c r="AB28" s="658"/>
      <c r="AC28" s="658"/>
      <c r="AD28" s="659">
        <v>20722</v>
      </c>
      <c r="AE28" s="659"/>
      <c r="AF28" s="659"/>
      <c r="AG28" s="659"/>
      <c r="AH28" s="659"/>
      <c r="AI28" s="659"/>
      <c r="AJ28" s="659"/>
      <c r="AK28" s="659"/>
      <c r="AL28" s="664">
        <v>0</v>
      </c>
      <c r="AM28" s="665"/>
      <c r="AN28" s="665"/>
      <c r="AO28" s="666"/>
      <c r="AP28" s="661"/>
      <c r="AQ28" s="662"/>
      <c r="AR28" s="662"/>
      <c r="AS28" s="662"/>
      <c r="AT28" s="662"/>
      <c r="AU28" s="662"/>
      <c r="AV28" s="662"/>
      <c r="AW28" s="662"/>
      <c r="AX28" s="662"/>
      <c r="AY28" s="662"/>
      <c r="AZ28" s="662"/>
      <c r="BA28" s="662"/>
      <c r="BB28" s="662"/>
      <c r="BC28" s="662"/>
      <c r="BD28" s="662"/>
      <c r="BE28" s="662"/>
      <c r="BF28" s="663"/>
      <c r="BG28" s="655"/>
      <c r="BH28" s="656"/>
      <c r="BI28" s="656"/>
      <c r="BJ28" s="656"/>
      <c r="BK28" s="656"/>
      <c r="BL28" s="656"/>
      <c r="BM28" s="656"/>
      <c r="BN28" s="657"/>
      <c r="BO28" s="658"/>
      <c r="BP28" s="658"/>
      <c r="BQ28" s="658"/>
      <c r="BR28" s="658"/>
      <c r="BS28" s="668"/>
      <c r="BT28" s="656"/>
      <c r="BU28" s="656"/>
      <c r="BV28" s="656"/>
      <c r="BW28" s="656"/>
      <c r="BX28" s="656"/>
      <c r="BY28" s="656"/>
      <c r="BZ28" s="656"/>
      <c r="CA28" s="656"/>
      <c r="CB28" s="669"/>
      <c r="CD28" s="661" t="s">
        <v>301</v>
      </c>
      <c r="CE28" s="662"/>
      <c r="CF28" s="662"/>
      <c r="CG28" s="662"/>
      <c r="CH28" s="662"/>
      <c r="CI28" s="662"/>
      <c r="CJ28" s="662"/>
      <c r="CK28" s="662"/>
      <c r="CL28" s="662"/>
      <c r="CM28" s="662"/>
      <c r="CN28" s="662"/>
      <c r="CO28" s="662"/>
      <c r="CP28" s="662"/>
      <c r="CQ28" s="663"/>
      <c r="CR28" s="655">
        <v>12868655</v>
      </c>
      <c r="CS28" s="656"/>
      <c r="CT28" s="656"/>
      <c r="CU28" s="656"/>
      <c r="CV28" s="656"/>
      <c r="CW28" s="656"/>
      <c r="CX28" s="656"/>
      <c r="CY28" s="657"/>
      <c r="CZ28" s="664">
        <v>12.5</v>
      </c>
      <c r="DA28" s="691"/>
      <c r="DB28" s="691"/>
      <c r="DC28" s="693"/>
      <c r="DD28" s="668">
        <v>11855905</v>
      </c>
      <c r="DE28" s="656"/>
      <c r="DF28" s="656"/>
      <c r="DG28" s="656"/>
      <c r="DH28" s="656"/>
      <c r="DI28" s="656"/>
      <c r="DJ28" s="656"/>
      <c r="DK28" s="657"/>
      <c r="DL28" s="668">
        <v>11688206</v>
      </c>
      <c r="DM28" s="656"/>
      <c r="DN28" s="656"/>
      <c r="DO28" s="656"/>
      <c r="DP28" s="656"/>
      <c r="DQ28" s="656"/>
      <c r="DR28" s="656"/>
      <c r="DS28" s="656"/>
      <c r="DT28" s="656"/>
      <c r="DU28" s="656"/>
      <c r="DV28" s="657"/>
      <c r="DW28" s="664">
        <v>22.5</v>
      </c>
      <c r="DX28" s="691"/>
      <c r="DY28" s="691"/>
      <c r="DZ28" s="691"/>
      <c r="EA28" s="691"/>
      <c r="EB28" s="691"/>
      <c r="EC28" s="692"/>
    </row>
    <row r="29" spans="2:133" ht="11.25" customHeight="1" x14ac:dyDescent="0.15">
      <c r="B29" s="661" t="s">
        <v>302</v>
      </c>
      <c r="C29" s="662"/>
      <c r="D29" s="662"/>
      <c r="E29" s="662"/>
      <c r="F29" s="662"/>
      <c r="G29" s="662"/>
      <c r="H29" s="662"/>
      <c r="I29" s="662"/>
      <c r="J29" s="662"/>
      <c r="K29" s="662"/>
      <c r="L29" s="662"/>
      <c r="M29" s="662"/>
      <c r="N29" s="662"/>
      <c r="O29" s="662"/>
      <c r="P29" s="662"/>
      <c r="Q29" s="663"/>
      <c r="R29" s="655">
        <v>725726</v>
      </c>
      <c r="S29" s="656"/>
      <c r="T29" s="656"/>
      <c r="U29" s="656"/>
      <c r="V29" s="656"/>
      <c r="W29" s="656"/>
      <c r="X29" s="656"/>
      <c r="Y29" s="657"/>
      <c r="Z29" s="658">
        <v>0.7</v>
      </c>
      <c r="AA29" s="658"/>
      <c r="AB29" s="658"/>
      <c r="AC29" s="658"/>
      <c r="AD29" s="659" t="s">
        <v>126</v>
      </c>
      <c r="AE29" s="659"/>
      <c r="AF29" s="659"/>
      <c r="AG29" s="659"/>
      <c r="AH29" s="659"/>
      <c r="AI29" s="659"/>
      <c r="AJ29" s="659"/>
      <c r="AK29" s="659"/>
      <c r="AL29" s="664" t="s">
        <v>126</v>
      </c>
      <c r="AM29" s="665"/>
      <c r="AN29" s="665"/>
      <c r="AO29" s="666"/>
      <c r="AP29" s="674"/>
      <c r="AQ29" s="675"/>
      <c r="AR29" s="675"/>
      <c r="AS29" s="675"/>
      <c r="AT29" s="675"/>
      <c r="AU29" s="675"/>
      <c r="AV29" s="675"/>
      <c r="AW29" s="675"/>
      <c r="AX29" s="675"/>
      <c r="AY29" s="675"/>
      <c r="AZ29" s="675"/>
      <c r="BA29" s="675"/>
      <c r="BB29" s="675"/>
      <c r="BC29" s="675"/>
      <c r="BD29" s="675"/>
      <c r="BE29" s="675"/>
      <c r="BF29" s="676"/>
      <c r="BG29" s="655"/>
      <c r="BH29" s="656"/>
      <c r="BI29" s="656"/>
      <c r="BJ29" s="656"/>
      <c r="BK29" s="656"/>
      <c r="BL29" s="656"/>
      <c r="BM29" s="656"/>
      <c r="BN29" s="657"/>
      <c r="BO29" s="658"/>
      <c r="BP29" s="658"/>
      <c r="BQ29" s="658"/>
      <c r="BR29" s="658"/>
      <c r="BS29" s="659"/>
      <c r="BT29" s="659"/>
      <c r="BU29" s="659"/>
      <c r="BV29" s="659"/>
      <c r="BW29" s="659"/>
      <c r="BX29" s="659"/>
      <c r="BY29" s="659"/>
      <c r="BZ29" s="659"/>
      <c r="CA29" s="659"/>
      <c r="CB29" s="660"/>
      <c r="CD29" s="696" t="s">
        <v>303</v>
      </c>
      <c r="CE29" s="697"/>
      <c r="CF29" s="661" t="s">
        <v>69</v>
      </c>
      <c r="CG29" s="662"/>
      <c r="CH29" s="662"/>
      <c r="CI29" s="662"/>
      <c r="CJ29" s="662"/>
      <c r="CK29" s="662"/>
      <c r="CL29" s="662"/>
      <c r="CM29" s="662"/>
      <c r="CN29" s="662"/>
      <c r="CO29" s="662"/>
      <c r="CP29" s="662"/>
      <c r="CQ29" s="663"/>
      <c r="CR29" s="655">
        <v>12866616</v>
      </c>
      <c r="CS29" s="689"/>
      <c r="CT29" s="689"/>
      <c r="CU29" s="689"/>
      <c r="CV29" s="689"/>
      <c r="CW29" s="689"/>
      <c r="CX29" s="689"/>
      <c r="CY29" s="690"/>
      <c r="CZ29" s="664">
        <v>12.5</v>
      </c>
      <c r="DA29" s="691"/>
      <c r="DB29" s="691"/>
      <c r="DC29" s="693"/>
      <c r="DD29" s="668">
        <v>11853866</v>
      </c>
      <c r="DE29" s="689"/>
      <c r="DF29" s="689"/>
      <c r="DG29" s="689"/>
      <c r="DH29" s="689"/>
      <c r="DI29" s="689"/>
      <c r="DJ29" s="689"/>
      <c r="DK29" s="690"/>
      <c r="DL29" s="668">
        <v>11686167</v>
      </c>
      <c r="DM29" s="689"/>
      <c r="DN29" s="689"/>
      <c r="DO29" s="689"/>
      <c r="DP29" s="689"/>
      <c r="DQ29" s="689"/>
      <c r="DR29" s="689"/>
      <c r="DS29" s="689"/>
      <c r="DT29" s="689"/>
      <c r="DU29" s="689"/>
      <c r="DV29" s="690"/>
      <c r="DW29" s="664">
        <v>22.5</v>
      </c>
      <c r="DX29" s="691"/>
      <c r="DY29" s="691"/>
      <c r="DZ29" s="691"/>
      <c r="EA29" s="691"/>
      <c r="EB29" s="691"/>
      <c r="EC29" s="692"/>
    </row>
    <row r="30" spans="2:133" ht="11.25" customHeight="1" x14ac:dyDescent="0.15">
      <c r="B30" s="661" t="s">
        <v>304</v>
      </c>
      <c r="C30" s="662"/>
      <c r="D30" s="662"/>
      <c r="E30" s="662"/>
      <c r="F30" s="662"/>
      <c r="G30" s="662"/>
      <c r="H30" s="662"/>
      <c r="I30" s="662"/>
      <c r="J30" s="662"/>
      <c r="K30" s="662"/>
      <c r="L30" s="662"/>
      <c r="M30" s="662"/>
      <c r="N30" s="662"/>
      <c r="O30" s="662"/>
      <c r="P30" s="662"/>
      <c r="Q30" s="663"/>
      <c r="R30" s="655">
        <v>2000087</v>
      </c>
      <c r="S30" s="656"/>
      <c r="T30" s="656"/>
      <c r="U30" s="656"/>
      <c r="V30" s="656"/>
      <c r="W30" s="656"/>
      <c r="X30" s="656"/>
      <c r="Y30" s="657"/>
      <c r="Z30" s="658">
        <v>1.9</v>
      </c>
      <c r="AA30" s="658"/>
      <c r="AB30" s="658"/>
      <c r="AC30" s="658"/>
      <c r="AD30" s="659">
        <v>93438</v>
      </c>
      <c r="AE30" s="659"/>
      <c r="AF30" s="659"/>
      <c r="AG30" s="659"/>
      <c r="AH30" s="659"/>
      <c r="AI30" s="659"/>
      <c r="AJ30" s="659"/>
      <c r="AK30" s="659"/>
      <c r="AL30" s="664">
        <v>0.2</v>
      </c>
      <c r="AM30" s="665"/>
      <c r="AN30" s="665"/>
      <c r="AO30" s="666"/>
      <c r="AP30" s="640" t="s">
        <v>222</v>
      </c>
      <c r="AQ30" s="641"/>
      <c r="AR30" s="641"/>
      <c r="AS30" s="641"/>
      <c r="AT30" s="641"/>
      <c r="AU30" s="641"/>
      <c r="AV30" s="641"/>
      <c r="AW30" s="641"/>
      <c r="AX30" s="641"/>
      <c r="AY30" s="641"/>
      <c r="AZ30" s="641"/>
      <c r="BA30" s="641"/>
      <c r="BB30" s="641"/>
      <c r="BC30" s="641"/>
      <c r="BD30" s="641"/>
      <c r="BE30" s="641"/>
      <c r="BF30" s="642"/>
      <c r="BG30" s="640" t="s">
        <v>305</v>
      </c>
      <c r="BH30" s="694"/>
      <c r="BI30" s="694"/>
      <c r="BJ30" s="694"/>
      <c r="BK30" s="694"/>
      <c r="BL30" s="694"/>
      <c r="BM30" s="694"/>
      <c r="BN30" s="694"/>
      <c r="BO30" s="694"/>
      <c r="BP30" s="694"/>
      <c r="BQ30" s="695"/>
      <c r="BR30" s="640" t="s">
        <v>306</v>
      </c>
      <c r="BS30" s="694"/>
      <c r="BT30" s="694"/>
      <c r="BU30" s="694"/>
      <c r="BV30" s="694"/>
      <c r="BW30" s="694"/>
      <c r="BX30" s="694"/>
      <c r="BY30" s="694"/>
      <c r="BZ30" s="694"/>
      <c r="CA30" s="694"/>
      <c r="CB30" s="695"/>
      <c r="CD30" s="698"/>
      <c r="CE30" s="699"/>
      <c r="CF30" s="661" t="s">
        <v>307</v>
      </c>
      <c r="CG30" s="662"/>
      <c r="CH30" s="662"/>
      <c r="CI30" s="662"/>
      <c r="CJ30" s="662"/>
      <c r="CK30" s="662"/>
      <c r="CL30" s="662"/>
      <c r="CM30" s="662"/>
      <c r="CN30" s="662"/>
      <c r="CO30" s="662"/>
      <c r="CP30" s="662"/>
      <c r="CQ30" s="663"/>
      <c r="CR30" s="655">
        <v>12382372</v>
      </c>
      <c r="CS30" s="656"/>
      <c r="CT30" s="656"/>
      <c r="CU30" s="656"/>
      <c r="CV30" s="656"/>
      <c r="CW30" s="656"/>
      <c r="CX30" s="656"/>
      <c r="CY30" s="657"/>
      <c r="CZ30" s="664">
        <v>12</v>
      </c>
      <c r="DA30" s="691"/>
      <c r="DB30" s="691"/>
      <c r="DC30" s="693"/>
      <c r="DD30" s="668">
        <v>11465218</v>
      </c>
      <c r="DE30" s="656"/>
      <c r="DF30" s="656"/>
      <c r="DG30" s="656"/>
      <c r="DH30" s="656"/>
      <c r="DI30" s="656"/>
      <c r="DJ30" s="656"/>
      <c r="DK30" s="657"/>
      <c r="DL30" s="668">
        <v>11298101</v>
      </c>
      <c r="DM30" s="656"/>
      <c r="DN30" s="656"/>
      <c r="DO30" s="656"/>
      <c r="DP30" s="656"/>
      <c r="DQ30" s="656"/>
      <c r="DR30" s="656"/>
      <c r="DS30" s="656"/>
      <c r="DT30" s="656"/>
      <c r="DU30" s="656"/>
      <c r="DV30" s="657"/>
      <c r="DW30" s="664">
        <v>21.8</v>
      </c>
      <c r="DX30" s="691"/>
      <c r="DY30" s="691"/>
      <c r="DZ30" s="691"/>
      <c r="EA30" s="691"/>
      <c r="EB30" s="691"/>
      <c r="EC30" s="692"/>
    </row>
    <row r="31" spans="2:133" ht="11.25" customHeight="1" x14ac:dyDescent="0.15">
      <c r="B31" s="661" t="s">
        <v>308</v>
      </c>
      <c r="C31" s="662"/>
      <c r="D31" s="662"/>
      <c r="E31" s="662"/>
      <c r="F31" s="662"/>
      <c r="G31" s="662"/>
      <c r="H31" s="662"/>
      <c r="I31" s="662"/>
      <c r="J31" s="662"/>
      <c r="K31" s="662"/>
      <c r="L31" s="662"/>
      <c r="M31" s="662"/>
      <c r="N31" s="662"/>
      <c r="O31" s="662"/>
      <c r="P31" s="662"/>
      <c r="Q31" s="663"/>
      <c r="R31" s="655">
        <v>624991</v>
      </c>
      <c r="S31" s="656"/>
      <c r="T31" s="656"/>
      <c r="U31" s="656"/>
      <c r="V31" s="656"/>
      <c r="W31" s="656"/>
      <c r="X31" s="656"/>
      <c r="Y31" s="657"/>
      <c r="Z31" s="658">
        <v>0.6</v>
      </c>
      <c r="AA31" s="658"/>
      <c r="AB31" s="658"/>
      <c r="AC31" s="658"/>
      <c r="AD31" s="659">
        <v>5754</v>
      </c>
      <c r="AE31" s="659"/>
      <c r="AF31" s="659"/>
      <c r="AG31" s="659"/>
      <c r="AH31" s="659"/>
      <c r="AI31" s="659"/>
      <c r="AJ31" s="659"/>
      <c r="AK31" s="659"/>
      <c r="AL31" s="664">
        <v>0</v>
      </c>
      <c r="AM31" s="665"/>
      <c r="AN31" s="665"/>
      <c r="AO31" s="666"/>
      <c r="AP31" s="702" t="s">
        <v>309</v>
      </c>
      <c r="AQ31" s="703"/>
      <c r="AR31" s="703"/>
      <c r="AS31" s="703"/>
      <c r="AT31" s="708" t="s">
        <v>310</v>
      </c>
      <c r="AU31" s="356"/>
      <c r="AV31" s="356"/>
      <c r="AW31" s="356"/>
      <c r="AX31" s="644" t="s">
        <v>188</v>
      </c>
      <c r="AY31" s="645"/>
      <c r="AZ31" s="645"/>
      <c r="BA31" s="645"/>
      <c r="BB31" s="645"/>
      <c r="BC31" s="645"/>
      <c r="BD31" s="645"/>
      <c r="BE31" s="645"/>
      <c r="BF31" s="646"/>
      <c r="BG31" s="716">
        <v>99.1</v>
      </c>
      <c r="BH31" s="717"/>
      <c r="BI31" s="717"/>
      <c r="BJ31" s="717"/>
      <c r="BK31" s="717"/>
      <c r="BL31" s="717"/>
      <c r="BM31" s="653">
        <v>96.6</v>
      </c>
      <c r="BN31" s="717"/>
      <c r="BO31" s="717"/>
      <c r="BP31" s="717"/>
      <c r="BQ31" s="718"/>
      <c r="BR31" s="716">
        <v>98</v>
      </c>
      <c r="BS31" s="717"/>
      <c r="BT31" s="717"/>
      <c r="BU31" s="717"/>
      <c r="BV31" s="717"/>
      <c r="BW31" s="717"/>
      <c r="BX31" s="653">
        <v>94.7</v>
      </c>
      <c r="BY31" s="717"/>
      <c r="BZ31" s="717"/>
      <c r="CA31" s="717"/>
      <c r="CB31" s="718"/>
      <c r="CD31" s="698"/>
      <c r="CE31" s="699"/>
      <c r="CF31" s="661" t="s">
        <v>311</v>
      </c>
      <c r="CG31" s="662"/>
      <c r="CH31" s="662"/>
      <c r="CI31" s="662"/>
      <c r="CJ31" s="662"/>
      <c r="CK31" s="662"/>
      <c r="CL31" s="662"/>
      <c r="CM31" s="662"/>
      <c r="CN31" s="662"/>
      <c r="CO31" s="662"/>
      <c r="CP31" s="662"/>
      <c r="CQ31" s="663"/>
      <c r="CR31" s="655">
        <v>484244</v>
      </c>
      <c r="CS31" s="689"/>
      <c r="CT31" s="689"/>
      <c r="CU31" s="689"/>
      <c r="CV31" s="689"/>
      <c r="CW31" s="689"/>
      <c r="CX31" s="689"/>
      <c r="CY31" s="690"/>
      <c r="CZ31" s="664">
        <v>0.5</v>
      </c>
      <c r="DA31" s="691"/>
      <c r="DB31" s="691"/>
      <c r="DC31" s="693"/>
      <c r="DD31" s="668">
        <v>388648</v>
      </c>
      <c r="DE31" s="689"/>
      <c r="DF31" s="689"/>
      <c r="DG31" s="689"/>
      <c r="DH31" s="689"/>
      <c r="DI31" s="689"/>
      <c r="DJ31" s="689"/>
      <c r="DK31" s="690"/>
      <c r="DL31" s="668">
        <v>388066</v>
      </c>
      <c r="DM31" s="689"/>
      <c r="DN31" s="689"/>
      <c r="DO31" s="689"/>
      <c r="DP31" s="689"/>
      <c r="DQ31" s="689"/>
      <c r="DR31" s="689"/>
      <c r="DS31" s="689"/>
      <c r="DT31" s="689"/>
      <c r="DU31" s="689"/>
      <c r="DV31" s="690"/>
      <c r="DW31" s="664">
        <v>0.7</v>
      </c>
      <c r="DX31" s="691"/>
      <c r="DY31" s="691"/>
      <c r="DZ31" s="691"/>
      <c r="EA31" s="691"/>
      <c r="EB31" s="691"/>
      <c r="EC31" s="692"/>
    </row>
    <row r="32" spans="2:133" ht="11.25" customHeight="1" x14ac:dyDescent="0.15">
      <c r="B32" s="661" t="s">
        <v>312</v>
      </c>
      <c r="C32" s="662"/>
      <c r="D32" s="662"/>
      <c r="E32" s="662"/>
      <c r="F32" s="662"/>
      <c r="G32" s="662"/>
      <c r="H32" s="662"/>
      <c r="I32" s="662"/>
      <c r="J32" s="662"/>
      <c r="K32" s="662"/>
      <c r="L32" s="662"/>
      <c r="M32" s="662"/>
      <c r="N32" s="662"/>
      <c r="O32" s="662"/>
      <c r="P32" s="662"/>
      <c r="Q32" s="663"/>
      <c r="R32" s="655">
        <v>29889434</v>
      </c>
      <c r="S32" s="656"/>
      <c r="T32" s="656"/>
      <c r="U32" s="656"/>
      <c r="V32" s="656"/>
      <c r="W32" s="656"/>
      <c r="X32" s="656"/>
      <c r="Y32" s="657"/>
      <c r="Z32" s="658">
        <v>27.8</v>
      </c>
      <c r="AA32" s="658"/>
      <c r="AB32" s="658"/>
      <c r="AC32" s="658"/>
      <c r="AD32" s="659" t="s">
        <v>126</v>
      </c>
      <c r="AE32" s="659"/>
      <c r="AF32" s="659"/>
      <c r="AG32" s="659"/>
      <c r="AH32" s="659"/>
      <c r="AI32" s="659"/>
      <c r="AJ32" s="659"/>
      <c r="AK32" s="659"/>
      <c r="AL32" s="664" t="s">
        <v>126</v>
      </c>
      <c r="AM32" s="665"/>
      <c r="AN32" s="665"/>
      <c r="AO32" s="666"/>
      <c r="AP32" s="704"/>
      <c r="AQ32" s="705"/>
      <c r="AR32" s="705"/>
      <c r="AS32" s="705"/>
      <c r="AT32" s="709"/>
      <c r="AU32" s="207" t="s">
        <v>313</v>
      </c>
      <c r="AX32" s="661" t="s">
        <v>314</v>
      </c>
      <c r="AY32" s="662"/>
      <c r="AZ32" s="662"/>
      <c r="BA32" s="662"/>
      <c r="BB32" s="662"/>
      <c r="BC32" s="662"/>
      <c r="BD32" s="662"/>
      <c r="BE32" s="662"/>
      <c r="BF32" s="663"/>
      <c r="BG32" s="711">
        <v>99.2</v>
      </c>
      <c r="BH32" s="689"/>
      <c r="BI32" s="689"/>
      <c r="BJ32" s="689"/>
      <c r="BK32" s="689"/>
      <c r="BL32" s="689"/>
      <c r="BM32" s="665">
        <v>97</v>
      </c>
      <c r="BN32" s="689"/>
      <c r="BO32" s="689"/>
      <c r="BP32" s="689"/>
      <c r="BQ32" s="712"/>
      <c r="BR32" s="711">
        <v>98.8</v>
      </c>
      <c r="BS32" s="689"/>
      <c r="BT32" s="689"/>
      <c r="BU32" s="689"/>
      <c r="BV32" s="689"/>
      <c r="BW32" s="689"/>
      <c r="BX32" s="665">
        <v>96</v>
      </c>
      <c r="BY32" s="689"/>
      <c r="BZ32" s="689"/>
      <c r="CA32" s="689"/>
      <c r="CB32" s="712"/>
      <c r="CD32" s="700"/>
      <c r="CE32" s="701"/>
      <c r="CF32" s="661" t="s">
        <v>315</v>
      </c>
      <c r="CG32" s="662"/>
      <c r="CH32" s="662"/>
      <c r="CI32" s="662"/>
      <c r="CJ32" s="662"/>
      <c r="CK32" s="662"/>
      <c r="CL32" s="662"/>
      <c r="CM32" s="662"/>
      <c r="CN32" s="662"/>
      <c r="CO32" s="662"/>
      <c r="CP32" s="662"/>
      <c r="CQ32" s="663"/>
      <c r="CR32" s="655">
        <v>2039</v>
      </c>
      <c r="CS32" s="656"/>
      <c r="CT32" s="656"/>
      <c r="CU32" s="656"/>
      <c r="CV32" s="656"/>
      <c r="CW32" s="656"/>
      <c r="CX32" s="656"/>
      <c r="CY32" s="657"/>
      <c r="CZ32" s="664">
        <v>0</v>
      </c>
      <c r="DA32" s="691"/>
      <c r="DB32" s="691"/>
      <c r="DC32" s="693"/>
      <c r="DD32" s="668">
        <v>2039</v>
      </c>
      <c r="DE32" s="656"/>
      <c r="DF32" s="656"/>
      <c r="DG32" s="656"/>
      <c r="DH32" s="656"/>
      <c r="DI32" s="656"/>
      <c r="DJ32" s="656"/>
      <c r="DK32" s="657"/>
      <c r="DL32" s="668">
        <v>2039</v>
      </c>
      <c r="DM32" s="656"/>
      <c r="DN32" s="656"/>
      <c r="DO32" s="656"/>
      <c r="DP32" s="656"/>
      <c r="DQ32" s="656"/>
      <c r="DR32" s="656"/>
      <c r="DS32" s="656"/>
      <c r="DT32" s="656"/>
      <c r="DU32" s="656"/>
      <c r="DV32" s="657"/>
      <c r="DW32" s="664">
        <v>0</v>
      </c>
      <c r="DX32" s="691"/>
      <c r="DY32" s="691"/>
      <c r="DZ32" s="691"/>
      <c r="EA32" s="691"/>
      <c r="EB32" s="691"/>
      <c r="EC32" s="692"/>
    </row>
    <row r="33" spans="2:133" ht="11.25" customHeight="1" x14ac:dyDescent="0.15">
      <c r="B33" s="680" t="s">
        <v>316</v>
      </c>
      <c r="C33" s="681"/>
      <c r="D33" s="681"/>
      <c r="E33" s="681"/>
      <c r="F33" s="681"/>
      <c r="G33" s="681"/>
      <c r="H33" s="681"/>
      <c r="I33" s="681"/>
      <c r="J33" s="681"/>
      <c r="K33" s="681"/>
      <c r="L33" s="681"/>
      <c r="M33" s="681"/>
      <c r="N33" s="681"/>
      <c r="O33" s="681"/>
      <c r="P33" s="681"/>
      <c r="Q33" s="682"/>
      <c r="R33" s="655" t="s">
        <v>126</v>
      </c>
      <c r="S33" s="656"/>
      <c r="T33" s="656"/>
      <c r="U33" s="656"/>
      <c r="V33" s="656"/>
      <c r="W33" s="656"/>
      <c r="X33" s="656"/>
      <c r="Y33" s="657"/>
      <c r="Z33" s="658" t="s">
        <v>126</v>
      </c>
      <c r="AA33" s="658"/>
      <c r="AB33" s="658"/>
      <c r="AC33" s="658"/>
      <c r="AD33" s="659" t="s">
        <v>126</v>
      </c>
      <c r="AE33" s="659"/>
      <c r="AF33" s="659"/>
      <c r="AG33" s="659"/>
      <c r="AH33" s="659"/>
      <c r="AI33" s="659"/>
      <c r="AJ33" s="659"/>
      <c r="AK33" s="659"/>
      <c r="AL33" s="664" t="s">
        <v>126</v>
      </c>
      <c r="AM33" s="665"/>
      <c r="AN33" s="665"/>
      <c r="AO33" s="666"/>
      <c r="AP33" s="706"/>
      <c r="AQ33" s="707"/>
      <c r="AR33" s="707"/>
      <c r="AS33" s="707"/>
      <c r="AT33" s="710"/>
      <c r="AU33" s="355"/>
      <c r="AV33" s="355"/>
      <c r="AW33" s="355"/>
      <c r="AX33" s="674" t="s">
        <v>317</v>
      </c>
      <c r="AY33" s="675"/>
      <c r="AZ33" s="675"/>
      <c r="BA33" s="675"/>
      <c r="BB33" s="675"/>
      <c r="BC33" s="675"/>
      <c r="BD33" s="675"/>
      <c r="BE33" s="675"/>
      <c r="BF33" s="676"/>
      <c r="BG33" s="719">
        <v>98.8</v>
      </c>
      <c r="BH33" s="714"/>
      <c r="BI33" s="714"/>
      <c r="BJ33" s="714"/>
      <c r="BK33" s="714"/>
      <c r="BL33" s="714"/>
      <c r="BM33" s="713">
        <v>95.8</v>
      </c>
      <c r="BN33" s="714"/>
      <c r="BO33" s="714"/>
      <c r="BP33" s="714"/>
      <c r="BQ33" s="715"/>
      <c r="BR33" s="719">
        <v>97</v>
      </c>
      <c r="BS33" s="714"/>
      <c r="BT33" s="714"/>
      <c r="BU33" s="714"/>
      <c r="BV33" s="714"/>
      <c r="BW33" s="714"/>
      <c r="BX33" s="713">
        <v>92.6</v>
      </c>
      <c r="BY33" s="714"/>
      <c r="BZ33" s="714"/>
      <c r="CA33" s="714"/>
      <c r="CB33" s="715"/>
      <c r="CD33" s="661" t="s">
        <v>318</v>
      </c>
      <c r="CE33" s="662"/>
      <c r="CF33" s="662"/>
      <c r="CG33" s="662"/>
      <c r="CH33" s="662"/>
      <c r="CI33" s="662"/>
      <c r="CJ33" s="662"/>
      <c r="CK33" s="662"/>
      <c r="CL33" s="662"/>
      <c r="CM33" s="662"/>
      <c r="CN33" s="662"/>
      <c r="CO33" s="662"/>
      <c r="CP33" s="662"/>
      <c r="CQ33" s="663"/>
      <c r="CR33" s="655">
        <v>34183735</v>
      </c>
      <c r="CS33" s="689"/>
      <c r="CT33" s="689"/>
      <c r="CU33" s="689"/>
      <c r="CV33" s="689"/>
      <c r="CW33" s="689"/>
      <c r="CX33" s="689"/>
      <c r="CY33" s="690"/>
      <c r="CZ33" s="664">
        <v>33.200000000000003</v>
      </c>
      <c r="DA33" s="691"/>
      <c r="DB33" s="691"/>
      <c r="DC33" s="693"/>
      <c r="DD33" s="668">
        <v>22947854</v>
      </c>
      <c r="DE33" s="689"/>
      <c r="DF33" s="689"/>
      <c r="DG33" s="689"/>
      <c r="DH33" s="689"/>
      <c r="DI33" s="689"/>
      <c r="DJ33" s="689"/>
      <c r="DK33" s="690"/>
      <c r="DL33" s="668">
        <v>17234478</v>
      </c>
      <c r="DM33" s="689"/>
      <c r="DN33" s="689"/>
      <c r="DO33" s="689"/>
      <c r="DP33" s="689"/>
      <c r="DQ33" s="689"/>
      <c r="DR33" s="689"/>
      <c r="DS33" s="689"/>
      <c r="DT33" s="689"/>
      <c r="DU33" s="689"/>
      <c r="DV33" s="690"/>
      <c r="DW33" s="664">
        <v>33.200000000000003</v>
      </c>
      <c r="DX33" s="691"/>
      <c r="DY33" s="691"/>
      <c r="DZ33" s="691"/>
      <c r="EA33" s="691"/>
      <c r="EB33" s="691"/>
      <c r="EC33" s="692"/>
    </row>
    <row r="34" spans="2:133" ht="11.25" customHeight="1" x14ac:dyDescent="0.15">
      <c r="B34" s="661" t="s">
        <v>319</v>
      </c>
      <c r="C34" s="662"/>
      <c r="D34" s="662"/>
      <c r="E34" s="662"/>
      <c r="F34" s="662"/>
      <c r="G34" s="662"/>
      <c r="H34" s="662"/>
      <c r="I34" s="662"/>
      <c r="J34" s="662"/>
      <c r="K34" s="662"/>
      <c r="L34" s="662"/>
      <c r="M34" s="662"/>
      <c r="N34" s="662"/>
      <c r="O34" s="662"/>
      <c r="P34" s="662"/>
      <c r="Q34" s="663"/>
      <c r="R34" s="655">
        <v>6286777</v>
      </c>
      <c r="S34" s="656"/>
      <c r="T34" s="656"/>
      <c r="U34" s="656"/>
      <c r="V34" s="656"/>
      <c r="W34" s="656"/>
      <c r="X34" s="656"/>
      <c r="Y34" s="657"/>
      <c r="Z34" s="658">
        <v>5.8</v>
      </c>
      <c r="AA34" s="658"/>
      <c r="AB34" s="658"/>
      <c r="AC34" s="658"/>
      <c r="AD34" s="659" t="s">
        <v>126</v>
      </c>
      <c r="AE34" s="659"/>
      <c r="AF34" s="659"/>
      <c r="AG34" s="659"/>
      <c r="AH34" s="659"/>
      <c r="AI34" s="659"/>
      <c r="AJ34" s="659"/>
      <c r="AK34" s="659"/>
      <c r="AL34" s="664" t="s">
        <v>126</v>
      </c>
      <c r="AM34" s="665"/>
      <c r="AN34" s="665"/>
      <c r="AO34" s="666"/>
      <c r="AP34" s="210"/>
      <c r="AQ34" s="211"/>
      <c r="AS34" s="356"/>
      <c r="AT34" s="356"/>
      <c r="AU34" s="356"/>
      <c r="AV34" s="356"/>
      <c r="AW34" s="356"/>
      <c r="AX34" s="356"/>
      <c r="AY34" s="356"/>
      <c r="AZ34" s="356"/>
      <c r="BA34" s="356"/>
      <c r="BB34" s="356"/>
      <c r="BC34" s="356"/>
      <c r="BD34" s="356"/>
      <c r="BE34" s="356"/>
      <c r="BF34" s="356"/>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61" t="s">
        <v>320</v>
      </c>
      <c r="CE34" s="662"/>
      <c r="CF34" s="662"/>
      <c r="CG34" s="662"/>
      <c r="CH34" s="662"/>
      <c r="CI34" s="662"/>
      <c r="CJ34" s="662"/>
      <c r="CK34" s="662"/>
      <c r="CL34" s="662"/>
      <c r="CM34" s="662"/>
      <c r="CN34" s="662"/>
      <c r="CO34" s="662"/>
      <c r="CP34" s="662"/>
      <c r="CQ34" s="663"/>
      <c r="CR34" s="655">
        <v>11828877</v>
      </c>
      <c r="CS34" s="656"/>
      <c r="CT34" s="656"/>
      <c r="CU34" s="656"/>
      <c r="CV34" s="656"/>
      <c r="CW34" s="656"/>
      <c r="CX34" s="656"/>
      <c r="CY34" s="657"/>
      <c r="CZ34" s="664">
        <v>11.5</v>
      </c>
      <c r="DA34" s="691"/>
      <c r="DB34" s="691"/>
      <c r="DC34" s="693"/>
      <c r="DD34" s="668">
        <v>7611010</v>
      </c>
      <c r="DE34" s="656"/>
      <c r="DF34" s="656"/>
      <c r="DG34" s="656"/>
      <c r="DH34" s="656"/>
      <c r="DI34" s="656"/>
      <c r="DJ34" s="656"/>
      <c r="DK34" s="657"/>
      <c r="DL34" s="668">
        <v>6300879</v>
      </c>
      <c r="DM34" s="656"/>
      <c r="DN34" s="656"/>
      <c r="DO34" s="656"/>
      <c r="DP34" s="656"/>
      <c r="DQ34" s="656"/>
      <c r="DR34" s="656"/>
      <c r="DS34" s="656"/>
      <c r="DT34" s="656"/>
      <c r="DU34" s="656"/>
      <c r="DV34" s="657"/>
      <c r="DW34" s="664">
        <v>12.1</v>
      </c>
      <c r="DX34" s="691"/>
      <c r="DY34" s="691"/>
      <c r="DZ34" s="691"/>
      <c r="EA34" s="691"/>
      <c r="EB34" s="691"/>
      <c r="EC34" s="692"/>
    </row>
    <row r="35" spans="2:133" ht="11.25" customHeight="1" x14ac:dyDescent="0.15">
      <c r="B35" s="661" t="s">
        <v>321</v>
      </c>
      <c r="C35" s="662"/>
      <c r="D35" s="662"/>
      <c r="E35" s="662"/>
      <c r="F35" s="662"/>
      <c r="G35" s="662"/>
      <c r="H35" s="662"/>
      <c r="I35" s="662"/>
      <c r="J35" s="662"/>
      <c r="K35" s="662"/>
      <c r="L35" s="662"/>
      <c r="M35" s="662"/>
      <c r="N35" s="662"/>
      <c r="O35" s="662"/>
      <c r="P35" s="662"/>
      <c r="Q35" s="663"/>
      <c r="R35" s="655">
        <v>350378</v>
      </c>
      <c r="S35" s="656"/>
      <c r="T35" s="656"/>
      <c r="U35" s="656"/>
      <c r="V35" s="656"/>
      <c r="W35" s="656"/>
      <c r="X35" s="656"/>
      <c r="Y35" s="657"/>
      <c r="Z35" s="658">
        <v>0.3</v>
      </c>
      <c r="AA35" s="658"/>
      <c r="AB35" s="658"/>
      <c r="AC35" s="658"/>
      <c r="AD35" s="659">
        <v>51168</v>
      </c>
      <c r="AE35" s="659"/>
      <c r="AF35" s="659"/>
      <c r="AG35" s="659"/>
      <c r="AH35" s="659"/>
      <c r="AI35" s="659"/>
      <c r="AJ35" s="659"/>
      <c r="AK35" s="659"/>
      <c r="AL35" s="664">
        <v>0.1</v>
      </c>
      <c r="AM35" s="665"/>
      <c r="AN35" s="665"/>
      <c r="AO35" s="666"/>
      <c r="AP35" s="212"/>
      <c r="AQ35" s="640" t="s">
        <v>322</v>
      </c>
      <c r="AR35" s="641"/>
      <c r="AS35" s="641"/>
      <c r="AT35" s="641"/>
      <c r="AU35" s="641"/>
      <c r="AV35" s="641"/>
      <c r="AW35" s="641"/>
      <c r="AX35" s="641"/>
      <c r="AY35" s="641"/>
      <c r="AZ35" s="641"/>
      <c r="BA35" s="641"/>
      <c r="BB35" s="641"/>
      <c r="BC35" s="641"/>
      <c r="BD35" s="641"/>
      <c r="BE35" s="641"/>
      <c r="BF35" s="642"/>
      <c r="BG35" s="640" t="s">
        <v>323</v>
      </c>
      <c r="BH35" s="641"/>
      <c r="BI35" s="641"/>
      <c r="BJ35" s="641"/>
      <c r="BK35" s="641"/>
      <c r="BL35" s="641"/>
      <c r="BM35" s="641"/>
      <c r="BN35" s="641"/>
      <c r="BO35" s="641"/>
      <c r="BP35" s="641"/>
      <c r="BQ35" s="641"/>
      <c r="BR35" s="641"/>
      <c r="BS35" s="641"/>
      <c r="BT35" s="641"/>
      <c r="BU35" s="641"/>
      <c r="BV35" s="641"/>
      <c r="BW35" s="641"/>
      <c r="BX35" s="641"/>
      <c r="BY35" s="641"/>
      <c r="BZ35" s="641"/>
      <c r="CA35" s="641"/>
      <c r="CB35" s="642"/>
      <c r="CD35" s="661" t="s">
        <v>324</v>
      </c>
      <c r="CE35" s="662"/>
      <c r="CF35" s="662"/>
      <c r="CG35" s="662"/>
      <c r="CH35" s="662"/>
      <c r="CI35" s="662"/>
      <c r="CJ35" s="662"/>
      <c r="CK35" s="662"/>
      <c r="CL35" s="662"/>
      <c r="CM35" s="662"/>
      <c r="CN35" s="662"/>
      <c r="CO35" s="662"/>
      <c r="CP35" s="662"/>
      <c r="CQ35" s="663"/>
      <c r="CR35" s="655">
        <v>1410324</v>
      </c>
      <c r="CS35" s="689"/>
      <c r="CT35" s="689"/>
      <c r="CU35" s="689"/>
      <c r="CV35" s="689"/>
      <c r="CW35" s="689"/>
      <c r="CX35" s="689"/>
      <c r="CY35" s="690"/>
      <c r="CZ35" s="664">
        <v>1.4</v>
      </c>
      <c r="DA35" s="691"/>
      <c r="DB35" s="691"/>
      <c r="DC35" s="693"/>
      <c r="DD35" s="668">
        <v>1229790</v>
      </c>
      <c r="DE35" s="689"/>
      <c r="DF35" s="689"/>
      <c r="DG35" s="689"/>
      <c r="DH35" s="689"/>
      <c r="DI35" s="689"/>
      <c r="DJ35" s="689"/>
      <c r="DK35" s="690"/>
      <c r="DL35" s="668">
        <v>873902</v>
      </c>
      <c r="DM35" s="689"/>
      <c r="DN35" s="689"/>
      <c r="DO35" s="689"/>
      <c r="DP35" s="689"/>
      <c r="DQ35" s="689"/>
      <c r="DR35" s="689"/>
      <c r="DS35" s="689"/>
      <c r="DT35" s="689"/>
      <c r="DU35" s="689"/>
      <c r="DV35" s="690"/>
      <c r="DW35" s="664">
        <v>1.7</v>
      </c>
      <c r="DX35" s="691"/>
      <c r="DY35" s="691"/>
      <c r="DZ35" s="691"/>
      <c r="EA35" s="691"/>
      <c r="EB35" s="691"/>
      <c r="EC35" s="692"/>
    </row>
    <row r="36" spans="2:133" ht="11.25" customHeight="1" x14ac:dyDescent="0.15">
      <c r="B36" s="661" t="s">
        <v>325</v>
      </c>
      <c r="C36" s="662"/>
      <c r="D36" s="662"/>
      <c r="E36" s="662"/>
      <c r="F36" s="662"/>
      <c r="G36" s="662"/>
      <c r="H36" s="662"/>
      <c r="I36" s="662"/>
      <c r="J36" s="662"/>
      <c r="K36" s="662"/>
      <c r="L36" s="662"/>
      <c r="M36" s="662"/>
      <c r="N36" s="662"/>
      <c r="O36" s="662"/>
      <c r="P36" s="662"/>
      <c r="Q36" s="663"/>
      <c r="R36" s="655">
        <v>1327369</v>
      </c>
      <c r="S36" s="656"/>
      <c r="T36" s="656"/>
      <c r="U36" s="656"/>
      <c r="V36" s="656"/>
      <c r="W36" s="656"/>
      <c r="X36" s="656"/>
      <c r="Y36" s="657"/>
      <c r="Z36" s="658">
        <v>1.2</v>
      </c>
      <c r="AA36" s="658"/>
      <c r="AB36" s="658"/>
      <c r="AC36" s="658"/>
      <c r="AD36" s="659" t="s">
        <v>126</v>
      </c>
      <c r="AE36" s="659"/>
      <c r="AF36" s="659"/>
      <c r="AG36" s="659"/>
      <c r="AH36" s="659"/>
      <c r="AI36" s="659"/>
      <c r="AJ36" s="659"/>
      <c r="AK36" s="659"/>
      <c r="AL36" s="664" t="s">
        <v>126</v>
      </c>
      <c r="AM36" s="665"/>
      <c r="AN36" s="665"/>
      <c r="AO36" s="666"/>
      <c r="AP36" s="212"/>
      <c r="AQ36" s="724" t="s">
        <v>326</v>
      </c>
      <c r="AR36" s="725"/>
      <c r="AS36" s="725"/>
      <c r="AT36" s="725"/>
      <c r="AU36" s="725"/>
      <c r="AV36" s="725"/>
      <c r="AW36" s="725"/>
      <c r="AX36" s="725"/>
      <c r="AY36" s="726"/>
      <c r="AZ36" s="647">
        <v>10982232</v>
      </c>
      <c r="BA36" s="648"/>
      <c r="BB36" s="648"/>
      <c r="BC36" s="648"/>
      <c r="BD36" s="648"/>
      <c r="BE36" s="648"/>
      <c r="BF36" s="720"/>
      <c r="BG36" s="644" t="s">
        <v>327</v>
      </c>
      <c r="BH36" s="645"/>
      <c r="BI36" s="645"/>
      <c r="BJ36" s="645"/>
      <c r="BK36" s="645"/>
      <c r="BL36" s="645"/>
      <c r="BM36" s="645"/>
      <c r="BN36" s="645"/>
      <c r="BO36" s="645"/>
      <c r="BP36" s="645"/>
      <c r="BQ36" s="645"/>
      <c r="BR36" s="645"/>
      <c r="BS36" s="645"/>
      <c r="BT36" s="645"/>
      <c r="BU36" s="646"/>
      <c r="BV36" s="647">
        <v>48858</v>
      </c>
      <c r="BW36" s="648"/>
      <c r="BX36" s="648"/>
      <c r="BY36" s="648"/>
      <c r="BZ36" s="648"/>
      <c r="CA36" s="648"/>
      <c r="CB36" s="720"/>
      <c r="CD36" s="661" t="s">
        <v>328</v>
      </c>
      <c r="CE36" s="662"/>
      <c r="CF36" s="662"/>
      <c r="CG36" s="662"/>
      <c r="CH36" s="662"/>
      <c r="CI36" s="662"/>
      <c r="CJ36" s="662"/>
      <c r="CK36" s="662"/>
      <c r="CL36" s="662"/>
      <c r="CM36" s="662"/>
      <c r="CN36" s="662"/>
      <c r="CO36" s="662"/>
      <c r="CP36" s="662"/>
      <c r="CQ36" s="663"/>
      <c r="CR36" s="655">
        <v>10824867</v>
      </c>
      <c r="CS36" s="656"/>
      <c r="CT36" s="656"/>
      <c r="CU36" s="656"/>
      <c r="CV36" s="656"/>
      <c r="CW36" s="656"/>
      <c r="CX36" s="656"/>
      <c r="CY36" s="657"/>
      <c r="CZ36" s="664">
        <v>10.5</v>
      </c>
      <c r="DA36" s="691"/>
      <c r="DB36" s="691"/>
      <c r="DC36" s="693"/>
      <c r="DD36" s="668">
        <v>8221931</v>
      </c>
      <c r="DE36" s="656"/>
      <c r="DF36" s="656"/>
      <c r="DG36" s="656"/>
      <c r="DH36" s="656"/>
      <c r="DI36" s="656"/>
      <c r="DJ36" s="656"/>
      <c r="DK36" s="657"/>
      <c r="DL36" s="668">
        <v>4853832</v>
      </c>
      <c r="DM36" s="656"/>
      <c r="DN36" s="656"/>
      <c r="DO36" s="656"/>
      <c r="DP36" s="656"/>
      <c r="DQ36" s="656"/>
      <c r="DR36" s="656"/>
      <c r="DS36" s="656"/>
      <c r="DT36" s="656"/>
      <c r="DU36" s="656"/>
      <c r="DV36" s="657"/>
      <c r="DW36" s="664">
        <v>9.4</v>
      </c>
      <c r="DX36" s="691"/>
      <c r="DY36" s="691"/>
      <c r="DZ36" s="691"/>
      <c r="EA36" s="691"/>
      <c r="EB36" s="691"/>
      <c r="EC36" s="692"/>
    </row>
    <row r="37" spans="2:133" ht="11.25" customHeight="1" x14ac:dyDescent="0.15">
      <c r="B37" s="661" t="s">
        <v>329</v>
      </c>
      <c r="C37" s="662"/>
      <c r="D37" s="662"/>
      <c r="E37" s="662"/>
      <c r="F37" s="662"/>
      <c r="G37" s="662"/>
      <c r="H37" s="662"/>
      <c r="I37" s="662"/>
      <c r="J37" s="662"/>
      <c r="K37" s="662"/>
      <c r="L37" s="662"/>
      <c r="M37" s="662"/>
      <c r="N37" s="662"/>
      <c r="O37" s="662"/>
      <c r="P37" s="662"/>
      <c r="Q37" s="663"/>
      <c r="R37" s="655">
        <v>195512</v>
      </c>
      <c r="S37" s="656"/>
      <c r="T37" s="656"/>
      <c r="U37" s="656"/>
      <c r="V37" s="656"/>
      <c r="W37" s="656"/>
      <c r="X37" s="656"/>
      <c r="Y37" s="657"/>
      <c r="Z37" s="658">
        <v>0.2</v>
      </c>
      <c r="AA37" s="658"/>
      <c r="AB37" s="658"/>
      <c r="AC37" s="658"/>
      <c r="AD37" s="659" t="s">
        <v>126</v>
      </c>
      <c r="AE37" s="659"/>
      <c r="AF37" s="659"/>
      <c r="AG37" s="659"/>
      <c r="AH37" s="659"/>
      <c r="AI37" s="659"/>
      <c r="AJ37" s="659"/>
      <c r="AK37" s="659"/>
      <c r="AL37" s="664" t="s">
        <v>126</v>
      </c>
      <c r="AM37" s="665"/>
      <c r="AN37" s="665"/>
      <c r="AO37" s="666"/>
      <c r="AQ37" s="721" t="s">
        <v>330</v>
      </c>
      <c r="AR37" s="722"/>
      <c r="AS37" s="722"/>
      <c r="AT37" s="722"/>
      <c r="AU37" s="722"/>
      <c r="AV37" s="722"/>
      <c r="AW37" s="722"/>
      <c r="AX37" s="722"/>
      <c r="AY37" s="723"/>
      <c r="AZ37" s="655">
        <v>1670896</v>
      </c>
      <c r="BA37" s="656"/>
      <c r="BB37" s="656"/>
      <c r="BC37" s="656"/>
      <c r="BD37" s="689"/>
      <c r="BE37" s="689"/>
      <c r="BF37" s="712"/>
      <c r="BG37" s="661" t="s">
        <v>331</v>
      </c>
      <c r="BH37" s="662"/>
      <c r="BI37" s="662"/>
      <c r="BJ37" s="662"/>
      <c r="BK37" s="662"/>
      <c r="BL37" s="662"/>
      <c r="BM37" s="662"/>
      <c r="BN37" s="662"/>
      <c r="BO37" s="662"/>
      <c r="BP37" s="662"/>
      <c r="BQ37" s="662"/>
      <c r="BR37" s="662"/>
      <c r="BS37" s="662"/>
      <c r="BT37" s="662"/>
      <c r="BU37" s="663"/>
      <c r="BV37" s="655">
        <v>-228387</v>
      </c>
      <c r="BW37" s="656"/>
      <c r="BX37" s="656"/>
      <c r="BY37" s="656"/>
      <c r="BZ37" s="656"/>
      <c r="CA37" s="656"/>
      <c r="CB37" s="669"/>
      <c r="CD37" s="661" t="s">
        <v>332</v>
      </c>
      <c r="CE37" s="662"/>
      <c r="CF37" s="662"/>
      <c r="CG37" s="662"/>
      <c r="CH37" s="662"/>
      <c r="CI37" s="662"/>
      <c r="CJ37" s="662"/>
      <c r="CK37" s="662"/>
      <c r="CL37" s="662"/>
      <c r="CM37" s="662"/>
      <c r="CN37" s="662"/>
      <c r="CO37" s="662"/>
      <c r="CP37" s="662"/>
      <c r="CQ37" s="663"/>
      <c r="CR37" s="655">
        <v>2199981</v>
      </c>
      <c r="CS37" s="689"/>
      <c r="CT37" s="689"/>
      <c r="CU37" s="689"/>
      <c r="CV37" s="689"/>
      <c r="CW37" s="689"/>
      <c r="CX37" s="689"/>
      <c r="CY37" s="690"/>
      <c r="CZ37" s="664">
        <v>2.1</v>
      </c>
      <c r="DA37" s="691"/>
      <c r="DB37" s="691"/>
      <c r="DC37" s="693"/>
      <c r="DD37" s="668">
        <v>847481</v>
      </c>
      <c r="DE37" s="689"/>
      <c r="DF37" s="689"/>
      <c r="DG37" s="689"/>
      <c r="DH37" s="689"/>
      <c r="DI37" s="689"/>
      <c r="DJ37" s="689"/>
      <c r="DK37" s="690"/>
      <c r="DL37" s="668">
        <v>845419</v>
      </c>
      <c r="DM37" s="689"/>
      <c r="DN37" s="689"/>
      <c r="DO37" s="689"/>
      <c r="DP37" s="689"/>
      <c r="DQ37" s="689"/>
      <c r="DR37" s="689"/>
      <c r="DS37" s="689"/>
      <c r="DT37" s="689"/>
      <c r="DU37" s="689"/>
      <c r="DV37" s="690"/>
      <c r="DW37" s="664">
        <v>1.6</v>
      </c>
      <c r="DX37" s="691"/>
      <c r="DY37" s="691"/>
      <c r="DZ37" s="691"/>
      <c r="EA37" s="691"/>
      <c r="EB37" s="691"/>
      <c r="EC37" s="692"/>
    </row>
    <row r="38" spans="2:133" ht="11.25" customHeight="1" x14ac:dyDescent="0.15">
      <c r="B38" s="661" t="s">
        <v>333</v>
      </c>
      <c r="C38" s="662"/>
      <c r="D38" s="662"/>
      <c r="E38" s="662"/>
      <c r="F38" s="662"/>
      <c r="G38" s="662"/>
      <c r="H38" s="662"/>
      <c r="I38" s="662"/>
      <c r="J38" s="662"/>
      <c r="K38" s="662"/>
      <c r="L38" s="662"/>
      <c r="M38" s="662"/>
      <c r="N38" s="662"/>
      <c r="O38" s="662"/>
      <c r="P38" s="662"/>
      <c r="Q38" s="663"/>
      <c r="R38" s="655">
        <v>339094</v>
      </c>
      <c r="S38" s="656"/>
      <c r="T38" s="656"/>
      <c r="U38" s="656"/>
      <c r="V38" s="656"/>
      <c r="W38" s="656"/>
      <c r="X38" s="656"/>
      <c r="Y38" s="657"/>
      <c r="Z38" s="658">
        <v>0.3</v>
      </c>
      <c r="AA38" s="658"/>
      <c r="AB38" s="658"/>
      <c r="AC38" s="658"/>
      <c r="AD38" s="659" t="s">
        <v>126</v>
      </c>
      <c r="AE38" s="659"/>
      <c r="AF38" s="659"/>
      <c r="AG38" s="659"/>
      <c r="AH38" s="659"/>
      <c r="AI38" s="659"/>
      <c r="AJ38" s="659"/>
      <c r="AK38" s="659"/>
      <c r="AL38" s="664" t="s">
        <v>126</v>
      </c>
      <c r="AM38" s="665"/>
      <c r="AN38" s="665"/>
      <c r="AO38" s="666"/>
      <c r="AQ38" s="721" t="s">
        <v>334</v>
      </c>
      <c r="AR38" s="722"/>
      <c r="AS38" s="722"/>
      <c r="AT38" s="722"/>
      <c r="AU38" s="722"/>
      <c r="AV38" s="722"/>
      <c r="AW38" s="722"/>
      <c r="AX38" s="722"/>
      <c r="AY38" s="723"/>
      <c r="AZ38" s="655">
        <v>1453755</v>
      </c>
      <c r="BA38" s="656"/>
      <c r="BB38" s="656"/>
      <c r="BC38" s="656"/>
      <c r="BD38" s="689"/>
      <c r="BE38" s="689"/>
      <c r="BF38" s="712"/>
      <c r="BG38" s="661" t="s">
        <v>335</v>
      </c>
      <c r="BH38" s="662"/>
      <c r="BI38" s="662"/>
      <c r="BJ38" s="662"/>
      <c r="BK38" s="662"/>
      <c r="BL38" s="662"/>
      <c r="BM38" s="662"/>
      <c r="BN38" s="662"/>
      <c r="BO38" s="662"/>
      <c r="BP38" s="662"/>
      <c r="BQ38" s="662"/>
      <c r="BR38" s="662"/>
      <c r="BS38" s="662"/>
      <c r="BT38" s="662"/>
      <c r="BU38" s="663"/>
      <c r="BV38" s="655">
        <v>22996</v>
      </c>
      <c r="BW38" s="656"/>
      <c r="BX38" s="656"/>
      <c r="BY38" s="656"/>
      <c r="BZ38" s="656"/>
      <c r="CA38" s="656"/>
      <c r="CB38" s="669"/>
      <c r="CD38" s="661" t="s">
        <v>336</v>
      </c>
      <c r="CE38" s="662"/>
      <c r="CF38" s="662"/>
      <c r="CG38" s="662"/>
      <c r="CH38" s="662"/>
      <c r="CI38" s="662"/>
      <c r="CJ38" s="662"/>
      <c r="CK38" s="662"/>
      <c r="CL38" s="662"/>
      <c r="CM38" s="662"/>
      <c r="CN38" s="662"/>
      <c r="CO38" s="662"/>
      <c r="CP38" s="662"/>
      <c r="CQ38" s="663"/>
      <c r="CR38" s="655">
        <v>7209645</v>
      </c>
      <c r="CS38" s="656"/>
      <c r="CT38" s="656"/>
      <c r="CU38" s="656"/>
      <c r="CV38" s="656"/>
      <c r="CW38" s="656"/>
      <c r="CX38" s="656"/>
      <c r="CY38" s="657"/>
      <c r="CZ38" s="664">
        <v>7</v>
      </c>
      <c r="DA38" s="691"/>
      <c r="DB38" s="691"/>
      <c r="DC38" s="693"/>
      <c r="DD38" s="668">
        <v>5763362</v>
      </c>
      <c r="DE38" s="656"/>
      <c r="DF38" s="656"/>
      <c r="DG38" s="656"/>
      <c r="DH38" s="656"/>
      <c r="DI38" s="656"/>
      <c r="DJ38" s="656"/>
      <c r="DK38" s="657"/>
      <c r="DL38" s="668">
        <v>5205865</v>
      </c>
      <c r="DM38" s="656"/>
      <c r="DN38" s="656"/>
      <c r="DO38" s="656"/>
      <c r="DP38" s="656"/>
      <c r="DQ38" s="656"/>
      <c r="DR38" s="656"/>
      <c r="DS38" s="656"/>
      <c r="DT38" s="656"/>
      <c r="DU38" s="656"/>
      <c r="DV38" s="657"/>
      <c r="DW38" s="664">
        <v>10</v>
      </c>
      <c r="DX38" s="691"/>
      <c r="DY38" s="691"/>
      <c r="DZ38" s="691"/>
      <c r="EA38" s="691"/>
      <c r="EB38" s="691"/>
      <c r="EC38" s="692"/>
    </row>
    <row r="39" spans="2:133" ht="11.25" customHeight="1" x14ac:dyDescent="0.15">
      <c r="B39" s="661" t="s">
        <v>337</v>
      </c>
      <c r="C39" s="662"/>
      <c r="D39" s="662"/>
      <c r="E39" s="662"/>
      <c r="F39" s="662"/>
      <c r="G39" s="662"/>
      <c r="H39" s="662"/>
      <c r="I39" s="662"/>
      <c r="J39" s="662"/>
      <c r="K39" s="662"/>
      <c r="L39" s="662"/>
      <c r="M39" s="662"/>
      <c r="N39" s="662"/>
      <c r="O39" s="662"/>
      <c r="P39" s="662"/>
      <c r="Q39" s="663"/>
      <c r="R39" s="655">
        <v>3030198</v>
      </c>
      <c r="S39" s="656"/>
      <c r="T39" s="656"/>
      <c r="U39" s="656"/>
      <c r="V39" s="656"/>
      <c r="W39" s="656"/>
      <c r="X39" s="656"/>
      <c r="Y39" s="657"/>
      <c r="Z39" s="658">
        <v>2.8</v>
      </c>
      <c r="AA39" s="658"/>
      <c r="AB39" s="658"/>
      <c r="AC39" s="658"/>
      <c r="AD39" s="659">
        <v>79382</v>
      </c>
      <c r="AE39" s="659"/>
      <c r="AF39" s="659"/>
      <c r="AG39" s="659"/>
      <c r="AH39" s="659"/>
      <c r="AI39" s="659"/>
      <c r="AJ39" s="659"/>
      <c r="AK39" s="659"/>
      <c r="AL39" s="664">
        <v>0.2</v>
      </c>
      <c r="AM39" s="665"/>
      <c r="AN39" s="665"/>
      <c r="AO39" s="666"/>
      <c r="AQ39" s="721" t="s">
        <v>338</v>
      </c>
      <c r="AR39" s="722"/>
      <c r="AS39" s="722"/>
      <c r="AT39" s="722"/>
      <c r="AU39" s="722"/>
      <c r="AV39" s="722"/>
      <c r="AW39" s="722"/>
      <c r="AX39" s="722"/>
      <c r="AY39" s="723"/>
      <c r="AZ39" s="655">
        <v>586280</v>
      </c>
      <c r="BA39" s="656"/>
      <c r="BB39" s="656"/>
      <c r="BC39" s="656"/>
      <c r="BD39" s="689"/>
      <c r="BE39" s="689"/>
      <c r="BF39" s="712"/>
      <c r="BG39" s="661" t="s">
        <v>339</v>
      </c>
      <c r="BH39" s="662"/>
      <c r="BI39" s="662"/>
      <c r="BJ39" s="662"/>
      <c r="BK39" s="662"/>
      <c r="BL39" s="662"/>
      <c r="BM39" s="662"/>
      <c r="BN39" s="662"/>
      <c r="BO39" s="662"/>
      <c r="BP39" s="662"/>
      <c r="BQ39" s="662"/>
      <c r="BR39" s="662"/>
      <c r="BS39" s="662"/>
      <c r="BT39" s="662"/>
      <c r="BU39" s="663"/>
      <c r="BV39" s="655">
        <v>32079</v>
      </c>
      <c r="BW39" s="656"/>
      <c r="BX39" s="656"/>
      <c r="BY39" s="656"/>
      <c r="BZ39" s="656"/>
      <c r="CA39" s="656"/>
      <c r="CB39" s="669"/>
      <c r="CD39" s="661" t="s">
        <v>340</v>
      </c>
      <c r="CE39" s="662"/>
      <c r="CF39" s="662"/>
      <c r="CG39" s="662"/>
      <c r="CH39" s="662"/>
      <c r="CI39" s="662"/>
      <c r="CJ39" s="662"/>
      <c r="CK39" s="662"/>
      <c r="CL39" s="662"/>
      <c r="CM39" s="662"/>
      <c r="CN39" s="662"/>
      <c r="CO39" s="662"/>
      <c r="CP39" s="662"/>
      <c r="CQ39" s="663"/>
      <c r="CR39" s="655">
        <v>194724</v>
      </c>
      <c r="CS39" s="689"/>
      <c r="CT39" s="689"/>
      <c r="CU39" s="689"/>
      <c r="CV39" s="689"/>
      <c r="CW39" s="689"/>
      <c r="CX39" s="689"/>
      <c r="CY39" s="690"/>
      <c r="CZ39" s="664">
        <v>0.2</v>
      </c>
      <c r="DA39" s="691"/>
      <c r="DB39" s="691"/>
      <c r="DC39" s="693"/>
      <c r="DD39" s="668">
        <v>96574</v>
      </c>
      <c r="DE39" s="689"/>
      <c r="DF39" s="689"/>
      <c r="DG39" s="689"/>
      <c r="DH39" s="689"/>
      <c r="DI39" s="689"/>
      <c r="DJ39" s="689"/>
      <c r="DK39" s="690"/>
      <c r="DL39" s="668" t="s">
        <v>126</v>
      </c>
      <c r="DM39" s="689"/>
      <c r="DN39" s="689"/>
      <c r="DO39" s="689"/>
      <c r="DP39" s="689"/>
      <c r="DQ39" s="689"/>
      <c r="DR39" s="689"/>
      <c r="DS39" s="689"/>
      <c r="DT39" s="689"/>
      <c r="DU39" s="689"/>
      <c r="DV39" s="690"/>
      <c r="DW39" s="664" t="s">
        <v>126</v>
      </c>
      <c r="DX39" s="691"/>
      <c r="DY39" s="691"/>
      <c r="DZ39" s="691"/>
      <c r="EA39" s="691"/>
      <c r="EB39" s="691"/>
      <c r="EC39" s="692"/>
    </row>
    <row r="40" spans="2:133" ht="11.25" customHeight="1" x14ac:dyDescent="0.15">
      <c r="B40" s="661" t="s">
        <v>341</v>
      </c>
      <c r="C40" s="662"/>
      <c r="D40" s="662"/>
      <c r="E40" s="662"/>
      <c r="F40" s="662"/>
      <c r="G40" s="662"/>
      <c r="H40" s="662"/>
      <c r="I40" s="662"/>
      <c r="J40" s="662"/>
      <c r="K40" s="662"/>
      <c r="L40" s="662"/>
      <c r="M40" s="662"/>
      <c r="N40" s="662"/>
      <c r="O40" s="662"/>
      <c r="P40" s="662"/>
      <c r="Q40" s="663"/>
      <c r="R40" s="655">
        <v>9485534</v>
      </c>
      <c r="S40" s="656"/>
      <c r="T40" s="656"/>
      <c r="U40" s="656"/>
      <c r="V40" s="656"/>
      <c r="W40" s="656"/>
      <c r="X40" s="656"/>
      <c r="Y40" s="657"/>
      <c r="Z40" s="658">
        <v>8.8000000000000007</v>
      </c>
      <c r="AA40" s="658"/>
      <c r="AB40" s="658"/>
      <c r="AC40" s="658"/>
      <c r="AD40" s="659" t="s">
        <v>126</v>
      </c>
      <c r="AE40" s="659"/>
      <c r="AF40" s="659"/>
      <c r="AG40" s="659"/>
      <c r="AH40" s="659"/>
      <c r="AI40" s="659"/>
      <c r="AJ40" s="659"/>
      <c r="AK40" s="659"/>
      <c r="AL40" s="664" t="s">
        <v>126</v>
      </c>
      <c r="AM40" s="665"/>
      <c r="AN40" s="665"/>
      <c r="AO40" s="666"/>
      <c r="AQ40" s="721" t="s">
        <v>342</v>
      </c>
      <c r="AR40" s="722"/>
      <c r="AS40" s="722"/>
      <c r="AT40" s="722"/>
      <c r="AU40" s="722"/>
      <c r="AV40" s="722"/>
      <c r="AW40" s="722"/>
      <c r="AX40" s="722"/>
      <c r="AY40" s="723"/>
      <c r="AZ40" s="655">
        <v>36870</v>
      </c>
      <c r="BA40" s="656"/>
      <c r="BB40" s="656"/>
      <c r="BC40" s="656"/>
      <c r="BD40" s="689"/>
      <c r="BE40" s="689"/>
      <c r="BF40" s="712"/>
      <c r="BG40" s="704" t="s">
        <v>343</v>
      </c>
      <c r="BH40" s="705"/>
      <c r="BI40" s="705"/>
      <c r="BJ40" s="705"/>
      <c r="BK40" s="705"/>
      <c r="BL40" s="359"/>
      <c r="BM40" s="662" t="s">
        <v>344</v>
      </c>
      <c r="BN40" s="662"/>
      <c r="BO40" s="662"/>
      <c r="BP40" s="662"/>
      <c r="BQ40" s="662"/>
      <c r="BR40" s="662"/>
      <c r="BS40" s="662"/>
      <c r="BT40" s="662"/>
      <c r="BU40" s="663"/>
      <c r="BV40" s="655">
        <v>81</v>
      </c>
      <c r="BW40" s="656"/>
      <c r="BX40" s="656"/>
      <c r="BY40" s="656"/>
      <c r="BZ40" s="656"/>
      <c r="CA40" s="656"/>
      <c r="CB40" s="669"/>
      <c r="CD40" s="661" t="s">
        <v>345</v>
      </c>
      <c r="CE40" s="662"/>
      <c r="CF40" s="662"/>
      <c r="CG40" s="662"/>
      <c r="CH40" s="662"/>
      <c r="CI40" s="662"/>
      <c r="CJ40" s="662"/>
      <c r="CK40" s="662"/>
      <c r="CL40" s="662"/>
      <c r="CM40" s="662"/>
      <c r="CN40" s="662"/>
      <c r="CO40" s="662"/>
      <c r="CP40" s="662"/>
      <c r="CQ40" s="663"/>
      <c r="CR40" s="655">
        <v>2715298</v>
      </c>
      <c r="CS40" s="656"/>
      <c r="CT40" s="656"/>
      <c r="CU40" s="656"/>
      <c r="CV40" s="656"/>
      <c r="CW40" s="656"/>
      <c r="CX40" s="656"/>
      <c r="CY40" s="657"/>
      <c r="CZ40" s="664">
        <v>2.6</v>
      </c>
      <c r="DA40" s="691"/>
      <c r="DB40" s="691"/>
      <c r="DC40" s="693"/>
      <c r="DD40" s="668">
        <v>25187</v>
      </c>
      <c r="DE40" s="656"/>
      <c r="DF40" s="656"/>
      <c r="DG40" s="656"/>
      <c r="DH40" s="656"/>
      <c r="DI40" s="656"/>
      <c r="DJ40" s="656"/>
      <c r="DK40" s="657"/>
      <c r="DL40" s="668" t="s">
        <v>126</v>
      </c>
      <c r="DM40" s="656"/>
      <c r="DN40" s="656"/>
      <c r="DO40" s="656"/>
      <c r="DP40" s="656"/>
      <c r="DQ40" s="656"/>
      <c r="DR40" s="656"/>
      <c r="DS40" s="656"/>
      <c r="DT40" s="656"/>
      <c r="DU40" s="656"/>
      <c r="DV40" s="657"/>
      <c r="DW40" s="664" t="s">
        <v>126</v>
      </c>
      <c r="DX40" s="691"/>
      <c r="DY40" s="691"/>
      <c r="DZ40" s="691"/>
      <c r="EA40" s="691"/>
      <c r="EB40" s="691"/>
      <c r="EC40" s="692"/>
    </row>
    <row r="41" spans="2:133" ht="11.25" customHeight="1" x14ac:dyDescent="0.15">
      <c r="B41" s="661" t="s">
        <v>346</v>
      </c>
      <c r="C41" s="662"/>
      <c r="D41" s="662"/>
      <c r="E41" s="662"/>
      <c r="F41" s="662"/>
      <c r="G41" s="662"/>
      <c r="H41" s="662"/>
      <c r="I41" s="662"/>
      <c r="J41" s="662"/>
      <c r="K41" s="662"/>
      <c r="L41" s="662"/>
      <c r="M41" s="662"/>
      <c r="N41" s="662"/>
      <c r="O41" s="662"/>
      <c r="P41" s="662"/>
      <c r="Q41" s="663"/>
      <c r="R41" s="655" t="s">
        <v>126</v>
      </c>
      <c r="S41" s="656"/>
      <c r="T41" s="656"/>
      <c r="U41" s="656"/>
      <c r="V41" s="656"/>
      <c r="W41" s="656"/>
      <c r="X41" s="656"/>
      <c r="Y41" s="657"/>
      <c r="Z41" s="658" t="s">
        <v>126</v>
      </c>
      <c r="AA41" s="658"/>
      <c r="AB41" s="658"/>
      <c r="AC41" s="658"/>
      <c r="AD41" s="659" t="s">
        <v>126</v>
      </c>
      <c r="AE41" s="659"/>
      <c r="AF41" s="659"/>
      <c r="AG41" s="659"/>
      <c r="AH41" s="659"/>
      <c r="AI41" s="659"/>
      <c r="AJ41" s="659"/>
      <c r="AK41" s="659"/>
      <c r="AL41" s="664" t="s">
        <v>126</v>
      </c>
      <c r="AM41" s="665"/>
      <c r="AN41" s="665"/>
      <c r="AO41" s="666"/>
      <c r="AQ41" s="721" t="s">
        <v>347</v>
      </c>
      <c r="AR41" s="722"/>
      <c r="AS41" s="722"/>
      <c r="AT41" s="722"/>
      <c r="AU41" s="722"/>
      <c r="AV41" s="722"/>
      <c r="AW41" s="722"/>
      <c r="AX41" s="722"/>
      <c r="AY41" s="723"/>
      <c r="AZ41" s="655">
        <v>1784388</v>
      </c>
      <c r="BA41" s="656"/>
      <c r="BB41" s="656"/>
      <c r="BC41" s="656"/>
      <c r="BD41" s="689"/>
      <c r="BE41" s="689"/>
      <c r="BF41" s="712"/>
      <c r="BG41" s="704"/>
      <c r="BH41" s="705"/>
      <c r="BI41" s="705"/>
      <c r="BJ41" s="705"/>
      <c r="BK41" s="705"/>
      <c r="BL41" s="359"/>
      <c r="BM41" s="662" t="s">
        <v>348</v>
      </c>
      <c r="BN41" s="662"/>
      <c r="BO41" s="662"/>
      <c r="BP41" s="662"/>
      <c r="BQ41" s="662"/>
      <c r="BR41" s="662"/>
      <c r="BS41" s="662"/>
      <c r="BT41" s="662"/>
      <c r="BU41" s="663"/>
      <c r="BV41" s="655" t="s">
        <v>126</v>
      </c>
      <c r="BW41" s="656"/>
      <c r="BX41" s="656"/>
      <c r="BY41" s="656"/>
      <c r="BZ41" s="656"/>
      <c r="CA41" s="656"/>
      <c r="CB41" s="669"/>
      <c r="CD41" s="661" t="s">
        <v>349</v>
      </c>
      <c r="CE41" s="662"/>
      <c r="CF41" s="662"/>
      <c r="CG41" s="662"/>
      <c r="CH41" s="662"/>
      <c r="CI41" s="662"/>
      <c r="CJ41" s="662"/>
      <c r="CK41" s="662"/>
      <c r="CL41" s="662"/>
      <c r="CM41" s="662"/>
      <c r="CN41" s="662"/>
      <c r="CO41" s="662"/>
      <c r="CP41" s="662"/>
      <c r="CQ41" s="663"/>
      <c r="CR41" s="655" t="s">
        <v>126</v>
      </c>
      <c r="CS41" s="689"/>
      <c r="CT41" s="689"/>
      <c r="CU41" s="689"/>
      <c r="CV41" s="689"/>
      <c r="CW41" s="689"/>
      <c r="CX41" s="689"/>
      <c r="CY41" s="690"/>
      <c r="CZ41" s="664" t="s">
        <v>126</v>
      </c>
      <c r="DA41" s="691"/>
      <c r="DB41" s="691"/>
      <c r="DC41" s="693"/>
      <c r="DD41" s="668" t="s">
        <v>126</v>
      </c>
      <c r="DE41" s="689"/>
      <c r="DF41" s="689"/>
      <c r="DG41" s="689"/>
      <c r="DH41" s="689"/>
      <c r="DI41" s="689"/>
      <c r="DJ41" s="689"/>
      <c r="DK41" s="690"/>
      <c r="DL41" s="736"/>
      <c r="DM41" s="737"/>
      <c r="DN41" s="737"/>
      <c r="DO41" s="737"/>
      <c r="DP41" s="737"/>
      <c r="DQ41" s="737"/>
      <c r="DR41" s="737"/>
      <c r="DS41" s="737"/>
      <c r="DT41" s="737"/>
      <c r="DU41" s="737"/>
      <c r="DV41" s="738"/>
      <c r="DW41" s="727"/>
      <c r="DX41" s="728"/>
      <c r="DY41" s="728"/>
      <c r="DZ41" s="728"/>
      <c r="EA41" s="728"/>
      <c r="EB41" s="728"/>
      <c r="EC41" s="729"/>
    </row>
    <row r="42" spans="2:133" ht="11.25" customHeight="1" x14ac:dyDescent="0.15">
      <c r="B42" s="661" t="s">
        <v>350</v>
      </c>
      <c r="C42" s="662"/>
      <c r="D42" s="662"/>
      <c r="E42" s="662"/>
      <c r="F42" s="662"/>
      <c r="G42" s="662"/>
      <c r="H42" s="662"/>
      <c r="I42" s="662"/>
      <c r="J42" s="662"/>
      <c r="K42" s="662"/>
      <c r="L42" s="662"/>
      <c r="M42" s="662"/>
      <c r="N42" s="662"/>
      <c r="O42" s="662"/>
      <c r="P42" s="662"/>
      <c r="Q42" s="663"/>
      <c r="R42" s="655" t="s">
        <v>126</v>
      </c>
      <c r="S42" s="656"/>
      <c r="T42" s="656"/>
      <c r="U42" s="656"/>
      <c r="V42" s="656"/>
      <c r="W42" s="656"/>
      <c r="X42" s="656"/>
      <c r="Y42" s="657"/>
      <c r="Z42" s="658" t="s">
        <v>126</v>
      </c>
      <c r="AA42" s="658"/>
      <c r="AB42" s="658"/>
      <c r="AC42" s="658"/>
      <c r="AD42" s="659" t="s">
        <v>126</v>
      </c>
      <c r="AE42" s="659"/>
      <c r="AF42" s="659"/>
      <c r="AG42" s="659"/>
      <c r="AH42" s="659"/>
      <c r="AI42" s="659"/>
      <c r="AJ42" s="659"/>
      <c r="AK42" s="659"/>
      <c r="AL42" s="664" t="s">
        <v>126</v>
      </c>
      <c r="AM42" s="665"/>
      <c r="AN42" s="665"/>
      <c r="AO42" s="666"/>
      <c r="AQ42" s="733" t="s">
        <v>351</v>
      </c>
      <c r="AR42" s="734"/>
      <c r="AS42" s="734"/>
      <c r="AT42" s="734"/>
      <c r="AU42" s="734"/>
      <c r="AV42" s="734"/>
      <c r="AW42" s="734"/>
      <c r="AX42" s="734"/>
      <c r="AY42" s="735"/>
      <c r="AZ42" s="730">
        <v>5450043</v>
      </c>
      <c r="BA42" s="731"/>
      <c r="BB42" s="731"/>
      <c r="BC42" s="731"/>
      <c r="BD42" s="714"/>
      <c r="BE42" s="714"/>
      <c r="BF42" s="715"/>
      <c r="BG42" s="706"/>
      <c r="BH42" s="707"/>
      <c r="BI42" s="707"/>
      <c r="BJ42" s="707"/>
      <c r="BK42" s="707"/>
      <c r="BL42" s="357"/>
      <c r="BM42" s="675" t="s">
        <v>352</v>
      </c>
      <c r="BN42" s="675"/>
      <c r="BO42" s="675"/>
      <c r="BP42" s="675"/>
      <c r="BQ42" s="675"/>
      <c r="BR42" s="675"/>
      <c r="BS42" s="675"/>
      <c r="BT42" s="675"/>
      <c r="BU42" s="676"/>
      <c r="BV42" s="730">
        <v>377</v>
      </c>
      <c r="BW42" s="731"/>
      <c r="BX42" s="731"/>
      <c r="BY42" s="731"/>
      <c r="BZ42" s="731"/>
      <c r="CA42" s="731"/>
      <c r="CB42" s="732"/>
      <c r="CD42" s="661" t="s">
        <v>353</v>
      </c>
      <c r="CE42" s="662"/>
      <c r="CF42" s="662"/>
      <c r="CG42" s="662"/>
      <c r="CH42" s="662"/>
      <c r="CI42" s="662"/>
      <c r="CJ42" s="662"/>
      <c r="CK42" s="662"/>
      <c r="CL42" s="662"/>
      <c r="CM42" s="662"/>
      <c r="CN42" s="662"/>
      <c r="CO42" s="662"/>
      <c r="CP42" s="662"/>
      <c r="CQ42" s="663"/>
      <c r="CR42" s="655">
        <v>9303738</v>
      </c>
      <c r="CS42" s="689"/>
      <c r="CT42" s="689"/>
      <c r="CU42" s="689"/>
      <c r="CV42" s="689"/>
      <c r="CW42" s="689"/>
      <c r="CX42" s="689"/>
      <c r="CY42" s="690"/>
      <c r="CZ42" s="664">
        <v>9</v>
      </c>
      <c r="DA42" s="691"/>
      <c r="DB42" s="691"/>
      <c r="DC42" s="693"/>
      <c r="DD42" s="668">
        <v>1662926</v>
      </c>
      <c r="DE42" s="689"/>
      <c r="DF42" s="689"/>
      <c r="DG42" s="689"/>
      <c r="DH42" s="689"/>
      <c r="DI42" s="689"/>
      <c r="DJ42" s="689"/>
      <c r="DK42" s="690"/>
      <c r="DL42" s="736"/>
      <c r="DM42" s="737"/>
      <c r="DN42" s="737"/>
      <c r="DO42" s="737"/>
      <c r="DP42" s="737"/>
      <c r="DQ42" s="737"/>
      <c r="DR42" s="737"/>
      <c r="DS42" s="737"/>
      <c r="DT42" s="737"/>
      <c r="DU42" s="737"/>
      <c r="DV42" s="738"/>
      <c r="DW42" s="727"/>
      <c r="DX42" s="728"/>
      <c r="DY42" s="728"/>
      <c r="DZ42" s="728"/>
      <c r="EA42" s="728"/>
      <c r="EB42" s="728"/>
      <c r="EC42" s="729"/>
    </row>
    <row r="43" spans="2:133" ht="11.25" customHeight="1" x14ac:dyDescent="0.15">
      <c r="B43" s="661" t="s">
        <v>354</v>
      </c>
      <c r="C43" s="662"/>
      <c r="D43" s="662"/>
      <c r="E43" s="662"/>
      <c r="F43" s="662"/>
      <c r="G43" s="662"/>
      <c r="H43" s="662"/>
      <c r="I43" s="662"/>
      <c r="J43" s="662"/>
      <c r="K43" s="662"/>
      <c r="L43" s="662"/>
      <c r="M43" s="662"/>
      <c r="N43" s="662"/>
      <c r="O43" s="662"/>
      <c r="P43" s="662"/>
      <c r="Q43" s="663"/>
      <c r="R43" s="655">
        <v>1783534</v>
      </c>
      <c r="S43" s="656"/>
      <c r="T43" s="656"/>
      <c r="U43" s="656"/>
      <c r="V43" s="656"/>
      <c r="W43" s="656"/>
      <c r="X43" s="656"/>
      <c r="Y43" s="657"/>
      <c r="Z43" s="658">
        <v>1.7</v>
      </c>
      <c r="AA43" s="658"/>
      <c r="AB43" s="658"/>
      <c r="AC43" s="658"/>
      <c r="AD43" s="659" t="s">
        <v>126</v>
      </c>
      <c r="AE43" s="659"/>
      <c r="AF43" s="659"/>
      <c r="AG43" s="659"/>
      <c r="AH43" s="659"/>
      <c r="AI43" s="659"/>
      <c r="AJ43" s="659"/>
      <c r="AK43" s="659"/>
      <c r="AL43" s="664" t="s">
        <v>126</v>
      </c>
      <c r="AM43" s="665"/>
      <c r="AN43" s="665"/>
      <c r="AO43" s="666"/>
      <c r="CD43" s="661" t="s">
        <v>355</v>
      </c>
      <c r="CE43" s="662"/>
      <c r="CF43" s="662"/>
      <c r="CG43" s="662"/>
      <c r="CH43" s="662"/>
      <c r="CI43" s="662"/>
      <c r="CJ43" s="662"/>
      <c r="CK43" s="662"/>
      <c r="CL43" s="662"/>
      <c r="CM43" s="662"/>
      <c r="CN43" s="662"/>
      <c r="CO43" s="662"/>
      <c r="CP43" s="662"/>
      <c r="CQ43" s="663"/>
      <c r="CR43" s="655">
        <v>528625</v>
      </c>
      <c r="CS43" s="689"/>
      <c r="CT43" s="689"/>
      <c r="CU43" s="689"/>
      <c r="CV43" s="689"/>
      <c r="CW43" s="689"/>
      <c r="CX43" s="689"/>
      <c r="CY43" s="690"/>
      <c r="CZ43" s="664">
        <v>0.5</v>
      </c>
      <c r="DA43" s="691"/>
      <c r="DB43" s="691"/>
      <c r="DC43" s="693"/>
      <c r="DD43" s="668">
        <v>488881</v>
      </c>
      <c r="DE43" s="689"/>
      <c r="DF43" s="689"/>
      <c r="DG43" s="689"/>
      <c r="DH43" s="689"/>
      <c r="DI43" s="689"/>
      <c r="DJ43" s="689"/>
      <c r="DK43" s="690"/>
      <c r="DL43" s="736"/>
      <c r="DM43" s="737"/>
      <c r="DN43" s="737"/>
      <c r="DO43" s="737"/>
      <c r="DP43" s="737"/>
      <c r="DQ43" s="737"/>
      <c r="DR43" s="737"/>
      <c r="DS43" s="737"/>
      <c r="DT43" s="737"/>
      <c r="DU43" s="737"/>
      <c r="DV43" s="738"/>
      <c r="DW43" s="727"/>
      <c r="DX43" s="728"/>
      <c r="DY43" s="728"/>
      <c r="DZ43" s="728"/>
      <c r="EA43" s="728"/>
      <c r="EB43" s="728"/>
      <c r="EC43" s="729"/>
    </row>
    <row r="44" spans="2:133" ht="11.25" customHeight="1" x14ac:dyDescent="0.15">
      <c r="B44" s="674" t="s">
        <v>356</v>
      </c>
      <c r="C44" s="675"/>
      <c r="D44" s="675"/>
      <c r="E44" s="675"/>
      <c r="F44" s="675"/>
      <c r="G44" s="675"/>
      <c r="H44" s="675"/>
      <c r="I44" s="675"/>
      <c r="J44" s="675"/>
      <c r="K44" s="675"/>
      <c r="L44" s="675"/>
      <c r="M44" s="675"/>
      <c r="N44" s="675"/>
      <c r="O44" s="675"/>
      <c r="P44" s="675"/>
      <c r="Q44" s="676"/>
      <c r="R44" s="730">
        <v>107647417</v>
      </c>
      <c r="S44" s="731"/>
      <c r="T44" s="731"/>
      <c r="U44" s="731"/>
      <c r="V44" s="731"/>
      <c r="W44" s="731"/>
      <c r="X44" s="731"/>
      <c r="Y44" s="739"/>
      <c r="Z44" s="740">
        <v>100</v>
      </c>
      <c r="AA44" s="740"/>
      <c r="AB44" s="740"/>
      <c r="AC44" s="740"/>
      <c r="AD44" s="741">
        <v>50078857</v>
      </c>
      <c r="AE44" s="741"/>
      <c r="AF44" s="741"/>
      <c r="AG44" s="741"/>
      <c r="AH44" s="741"/>
      <c r="AI44" s="741"/>
      <c r="AJ44" s="741"/>
      <c r="AK44" s="741"/>
      <c r="AL44" s="742">
        <v>100</v>
      </c>
      <c r="AM44" s="713"/>
      <c r="AN44" s="713"/>
      <c r="AO44" s="743"/>
      <c r="CD44" s="696" t="s">
        <v>303</v>
      </c>
      <c r="CE44" s="697"/>
      <c r="CF44" s="661" t="s">
        <v>357</v>
      </c>
      <c r="CG44" s="662"/>
      <c r="CH44" s="662"/>
      <c r="CI44" s="662"/>
      <c r="CJ44" s="662"/>
      <c r="CK44" s="662"/>
      <c r="CL44" s="662"/>
      <c r="CM44" s="662"/>
      <c r="CN44" s="662"/>
      <c r="CO44" s="662"/>
      <c r="CP44" s="662"/>
      <c r="CQ44" s="663"/>
      <c r="CR44" s="655">
        <v>9267279</v>
      </c>
      <c r="CS44" s="656"/>
      <c r="CT44" s="656"/>
      <c r="CU44" s="656"/>
      <c r="CV44" s="656"/>
      <c r="CW44" s="656"/>
      <c r="CX44" s="656"/>
      <c r="CY44" s="657"/>
      <c r="CZ44" s="664">
        <v>9</v>
      </c>
      <c r="DA44" s="665"/>
      <c r="DB44" s="665"/>
      <c r="DC44" s="670"/>
      <c r="DD44" s="668">
        <v>1638553</v>
      </c>
      <c r="DE44" s="656"/>
      <c r="DF44" s="656"/>
      <c r="DG44" s="656"/>
      <c r="DH44" s="656"/>
      <c r="DI44" s="656"/>
      <c r="DJ44" s="656"/>
      <c r="DK44" s="657"/>
      <c r="DL44" s="736"/>
      <c r="DM44" s="737"/>
      <c r="DN44" s="737"/>
      <c r="DO44" s="737"/>
      <c r="DP44" s="737"/>
      <c r="DQ44" s="737"/>
      <c r="DR44" s="737"/>
      <c r="DS44" s="737"/>
      <c r="DT44" s="737"/>
      <c r="DU44" s="737"/>
      <c r="DV44" s="738"/>
      <c r="DW44" s="727"/>
      <c r="DX44" s="728"/>
      <c r="DY44" s="728"/>
      <c r="DZ44" s="728"/>
      <c r="EA44" s="728"/>
      <c r="EB44" s="728"/>
      <c r="EC44" s="729"/>
    </row>
    <row r="45" spans="2:133" ht="11.25" customHeight="1" x14ac:dyDescent="0.15">
      <c r="CD45" s="698"/>
      <c r="CE45" s="699"/>
      <c r="CF45" s="661" t="s">
        <v>358</v>
      </c>
      <c r="CG45" s="662"/>
      <c r="CH45" s="662"/>
      <c r="CI45" s="662"/>
      <c r="CJ45" s="662"/>
      <c r="CK45" s="662"/>
      <c r="CL45" s="662"/>
      <c r="CM45" s="662"/>
      <c r="CN45" s="662"/>
      <c r="CO45" s="662"/>
      <c r="CP45" s="662"/>
      <c r="CQ45" s="663"/>
      <c r="CR45" s="655">
        <v>4597240</v>
      </c>
      <c r="CS45" s="689"/>
      <c r="CT45" s="689"/>
      <c r="CU45" s="689"/>
      <c r="CV45" s="689"/>
      <c r="CW45" s="689"/>
      <c r="CX45" s="689"/>
      <c r="CY45" s="690"/>
      <c r="CZ45" s="664">
        <v>4.5</v>
      </c>
      <c r="DA45" s="691"/>
      <c r="DB45" s="691"/>
      <c r="DC45" s="693"/>
      <c r="DD45" s="668">
        <v>393045</v>
      </c>
      <c r="DE45" s="689"/>
      <c r="DF45" s="689"/>
      <c r="DG45" s="689"/>
      <c r="DH45" s="689"/>
      <c r="DI45" s="689"/>
      <c r="DJ45" s="689"/>
      <c r="DK45" s="690"/>
      <c r="DL45" s="736"/>
      <c r="DM45" s="737"/>
      <c r="DN45" s="737"/>
      <c r="DO45" s="737"/>
      <c r="DP45" s="737"/>
      <c r="DQ45" s="737"/>
      <c r="DR45" s="737"/>
      <c r="DS45" s="737"/>
      <c r="DT45" s="737"/>
      <c r="DU45" s="737"/>
      <c r="DV45" s="738"/>
      <c r="DW45" s="727"/>
      <c r="DX45" s="728"/>
      <c r="DY45" s="728"/>
      <c r="DZ45" s="728"/>
      <c r="EA45" s="728"/>
      <c r="EB45" s="728"/>
      <c r="EC45" s="729"/>
    </row>
    <row r="46" spans="2:133" ht="11.25" customHeight="1" x14ac:dyDescent="0.15">
      <c r="B46" s="207" t="s">
        <v>359</v>
      </c>
      <c r="CD46" s="698"/>
      <c r="CE46" s="699"/>
      <c r="CF46" s="661" t="s">
        <v>360</v>
      </c>
      <c r="CG46" s="662"/>
      <c r="CH46" s="662"/>
      <c r="CI46" s="662"/>
      <c r="CJ46" s="662"/>
      <c r="CK46" s="662"/>
      <c r="CL46" s="662"/>
      <c r="CM46" s="662"/>
      <c r="CN46" s="662"/>
      <c r="CO46" s="662"/>
      <c r="CP46" s="662"/>
      <c r="CQ46" s="663"/>
      <c r="CR46" s="655">
        <v>3776799</v>
      </c>
      <c r="CS46" s="656"/>
      <c r="CT46" s="656"/>
      <c r="CU46" s="656"/>
      <c r="CV46" s="656"/>
      <c r="CW46" s="656"/>
      <c r="CX46" s="656"/>
      <c r="CY46" s="657"/>
      <c r="CZ46" s="664">
        <v>3.7</v>
      </c>
      <c r="DA46" s="665"/>
      <c r="DB46" s="665"/>
      <c r="DC46" s="670"/>
      <c r="DD46" s="668">
        <v>1245300</v>
      </c>
      <c r="DE46" s="656"/>
      <c r="DF46" s="656"/>
      <c r="DG46" s="656"/>
      <c r="DH46" s="656"/>
      <c r="DI46" s="656"/>
      <c r="DJ46" s="656"/>
      <c r="DK46" s="657"/>
      <c r="DL46" s="736"/>
      <c r="DM46" s="737"/>
      <c r="DN46" s="737"/>
      <c r="DO46" s="737"/>
      <c r="DP46" s="737"/>
      <c r="DQ46" s="737"/>
      <c r="DR46" s="737"/>
      <c r="DS46" s="737"/>
      <c r="DT46" s="737"/>
      <c r="DU46" s="737"/>
      <c r="DV46" s="738"/>
      <c r="DW46" s="727"/>
      <c r="DX46" s="728"/>
      <c r="DY46" s="728"/>
      <c r="DZ46" s="728"/>
      <c r="EA46" s="728"/>
      <c r="EB46" s="728"/>
      <c r="EC46" s="729"/>
    </row>
    <row r="47" spans="2:133" ht="11.25" customHeight="1" x14ac:dyDescent="0.15">
      <c r="B47" s="744" t="s">
        <v>361</v>
      </c>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c r="AS47" s="744"/>
      <c r="AT47" s="744"/>
      <c r="AU47" s="744"/>
      <c r="AV47" s="744"/>
      <c r="AW47" s="744"/>
      <c r="AX47" s="744"/>
      <c r="AY47" s="744"/>
      <c r="AZ47" s="744"/>
      <c r="BA47" s="744"/>
      <c r="BB47" s="744"/>
      <c r="BC47" s="744"/>
      <c r="BD47" s="744"/>
      <c r="BE47" s="744"/>
      <c r="BF47" s="744"/>
      <c r="BG47" s="744"/>
      <c r="BH47" s="744"/>
      <c r="BI47" s="744"/>
      <c r="BJ47" s="744"/>
      <c r="BK47" s="744"/>
      <c r="BL47" s="744"/>
      <c r="BM47" s="744"/>
      <c r="BN47" s="744"/>
      <c r="BO47" s="744"/>
      <c r="BP47" s="744"/>
      <c r="BQ47" s="744"/>
      <c r="BR47" s="744"/>
      <c r="BS47" s="744"/>
      <c r="BT47" s="744"/>
      <c r="BU47" s="744"/>
      <c r="BV47" s="744"/>
      <c r="BW47" s="744"/>
      <c r="BX47" s="744"/>
      <c r="BY47" s="744"/>
      <c r="BZ47" s="744"/>
      <c r="CA47" s="744"/>
      <c r="CB47" s="744"/>
      <c r="CD47" s="698"/>
      <c r="CE47" s="699"/>
      <c r="CF47" s="661" t="s">
        <v>362</v>
      </c>
      <c r="CG47" s="662"/>
      <c r="CH47" s="662"/>
      <c r="CI47" s="662"/>
      <c r="CJ47" s="662"/>
      <c r="CK47" s="662"/>
      <c r="CL47" s="662"/>
      <c r="CM47" s="662"/>
      <c r="CN47" s="662"/>
      <c r="CO47" s="662"/>
      <c r="CP47" s="662"/>
      <c r="CQ47" s="663"/>
      <c r="CR47" s="655">
        <v>36459</v>
      </c>
      <c r="CS47" s="689"/>
      <c r="CT47" s="689"/>
      <c r="CU47" s="689"/>
      <c r="CV47" s="689"/>
      <c r="CW47" s="689"/>
      <c r="CX47" s="689"/>
      <c r="CY47" s="690"/>
      <c r="CZ47" s="664">
        <v>0</v>
      </c>
      <c r="DA47" s="691"/>
      <c r="DB47" s="691"/>
      <c r="DC47" s="693"/>
      <c r="DD47" s="668">
        <v>24373</v>
      </c>
      <c r="DE47" s="689"/>
      <c r="DF47" s="689"/>
      <c r="DG47" s="689"/>
      <c r="DH47" s="689"/>
      <c r="DI47" s="689"/>
      <c r="DJ47" s="689"/>
      <c r="DK47" s="690"/>
      <c r="DL47" s="736"/>
      <c r="DM47" s="737"/>
      <c r="DN47" s="737"/>
      <c r="DO47" s="737"/>
      <c r="DP47" s="737"/>
      <c r="DQ47" s="737"/>
      <c r="DR47" s="737"/>
      <c r="DS47" s="737"/>
      <c r="DT47" s="737"/>
      <c r="DU47" s="737"/>
      <c r="DV47" s="738"/>
      <c r="DW47" s="727"/>
      <c r="DX47" s="728"/>
      <c r="DY47" s="728"/>
      <c r="DZ47" s="728"/>
      <c r="EA47" s="728"/>
      <c r="EB47" s="728"/>
      <c r="EC47" s="729"/>
    </row>
    <row r="48" spans="2:133" ht="11.25" x14ac:dyDescent="0.15">
      <c r="B48" s="744" t="s">
        <v>363</v>
      </c>
      <c r="C48" s="744"/>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4"/>
      <c r="AO48" s="744"/>
      <c r="AP48" s="744"/>
      <c r="AQ48" s="744"/>
      <c r="AR48" s="744"/>
      <c r="AS48" s="744"/>
      <c r="AT48" s="744"/>
      <c r="AU48" s="744"/>
      <c r="AV48" s="744"/>
      <c r="AW48" s="744"/>
      <c r="AX48" s="744"/>
      <c r="AY48" s="744"/>
      <c r="AZ48" s="744"/>
      <c r="BA48" s="744"/>
      <c r="BB48" s="744"/>
      <c r="BC48" s="744"/>
      <c r="BD48" s="744"/>
      <c r="BE48" s="744"/>
      <c r="BF48" s="744"/>
      <c r="BG48" s="744"/>
      <c r="BH48" s="744"/>
      <c r="BI48" s="744"/>
      <c r="BJ48" s="744"/>
      <c r="BK48" s="744"/>
      <c r="BL48" s="744"/>
      <c r="BM48" s="744"/>
      <c r="BN48" s="744"/>
      <c r="BO48" s="744"/>
      <c r="BP48" s="744"/>
      <c r="BQ48" s="744"/>
      <c r="BR48" s="744"/>
      <c r="BS48" s="744"/>
      <c r="BT48" s="744"/>
      <c r="BU48" s="744"/>
      <c r="BV48" s="744"/>
      <c r="BW48" s="744"/>
      <c r="BX48" s="744"/>
      <c r="BY48" s="744"/>
      <c r="BZ48" s="744"/>
      <c r="CA48" s="744"/>
      <c r="CB48" s="744"/>
      <c r="CD48" s="700"/>
      <c r="CE48" s="701"/>
      <c r="CF48" s="661" t="s">
        <v>364</v>
      </c>
      <c r="CG48" s="662"/>
      <c r="CH48" s="662"/>
      <c r="CI48" s="662"/>
      <c r="CJ48" s="662"/>
      <c r="CK48" s="662"/>
      <c r="CL48" s="662"/>
      <c r="CM48" s="662"/>
      <c r="CN48" s="662"/>
      <c r="CO48" s="662"/>
      <c r="CP48" s="662"/>
      <c r="CQ48" s="663"/>
      <c r="CR48" s="655" t="s">
        <v>126</v>
      </c>
      <c r="CS48" s="656"/>
      <c r="CT48" s="656"/>
      <c r="CU48" s="656"/>
      <c r="CV48" s="656"/>
      <c r="CW48" s="656"/>
      <c r="CX48" s="656"/>
      <c r="CY48" s="657"/>
      <c r="CZ48" s="664" t="s">
        <v>126</v>
      </c>
      <c r="DA48" s="665"/>
      <c r="DB48" s="665"/>
      <c r="DC48" s="670"/>
      <c r="DD48" s="668" t="s">
        <v>126</v>
      </c>
      <c r="DE48" s="656"/>
      <c r="DF48" s="656"/>
      <c r="DG48" s="656"/>
      <c r="DH48" s="656"/>
      <c r="DI48" s="656"/>
      <c r="DJ48" s="656"/>
      <c r="DK48" s="657"/>
      <c r="DL48" s="736"/>
      <c r="DM48" s="737"/>
      <c r="DN48" s="737"/>
      <c r="DO48" s="737"/>
      <c r="DP48" s="737"/>
      <c r="DQ48" s="737"/>
      <c r="DR48" s="737"/>
      <c r="DS48" s="737"/>
      <c r="DT48" s="737"/>
      <c r="DU48" s="737"/>
      <c r="DV48" s="738"/>
      <c r="DW48" s="727"/>
      <c r="DX48" s="728"/>
      <c r="DY48" s="728"/>
      <c r="DZ48" s="728"/>
      <c r="EA48" s="728"/>
      <c r="EB48" s="728"/>
      <c r="EC48" s="729"/>
    </row>
    <row r="49" spans="2:133" ht="11.25" customHeight="1" x14ac:dyDescent="0.15">
      <c r="B49" s="358"/>
      <c r="CD49" s="674" t="s">
        <v>365</v>
      </c>
      <c r="CE49" s="675"/>
      <c r="CF49" s="675"/>
      <c r="CG49" s="675"/>
      <c r="CH49" s="675"/>
      <c r="CI49" s="675"/>
      <c r="CJ49" s="675"/>
      <c r="CK49" s="675"/>
      <c r="CL49" s="675"/>
      <c r="CM49" s="675"/>
      <c r="CN49" s="675"/>
      <c r="CO49" s="675"/>
      <c r="CP49" s="675"/>
      <c r="CQ49" s="676"/>
      <c r="CR49" s="730">
        <v>102901683</v>
      </c>
      <c r="CS49" s="714"/>
      <c r="CT49" s="714"/>
      <c r="CU49" s="714"/>
      <c r="CV49" s="714"/>
      <c r="CW49" s="714"/>
      <c r="CX49" s="714"/>
      <c r="CY49" s="745"/>
      <c r="CZ49" s="742">
        <v>100</v>
      </c>
      <c r="DA49" s="746"/>
      <c r="DB49" s="746"/>
      <c r="DC49" s="747"/>
      <c r="DD49" s="748">
        <v>55354676</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row r="50" spans="2:133" ht="11.25" hidden="1" x14ac:dyDescent="0.15">
      <c r="B50" s="358"/>
    </row>
  </sheetData>
  <sheetProtection algorithmName="SHA-512" hashValue="qTu6XtzmW4KmYHAGA7Q95lXx23yQJlj6VA/5k9pmGIo3vWJU9Kx8LP6GyH0Ik11cVH7Q/yCjVs9FMaBKAY5bXA==" saltValue="vVR9uFYQ6yeQxYmvXSgknw=="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5" zoomScale="55" zoomScaleNormal="55" zoomScaleSheetLayoutView="70" workbookViewId="0"/>
  </sheetViews>
  <sheetFormatPr defaultColWidth="0" defaultRowHeight="13.5" zeroHeight="1" x14ac:dyDescent="0.15"/>
  <cols>
    <col min="1" max="130" width="2.75" style="218" customWidth="1"/>
    <col min="131" max="131" width="1.625" style="218" customWidth="1"/>
    <col min="132" max="16384" width="9" style="218" hidden="1"/>
  </cols>
  <sheetData>
    <row r="1" spans="1:131" ht="11.25" customHeight="1" thickBot="1" x14ac:dyDescent="0.2">
      <c r="A1" s="214"/>
      <c r="B1" s="214"/>
      <c r="C1" s="214"/>
      <c r="D1" s="214"/>
      <c r="E1" s="214"/>
      <c r="F1" s="214"/>
      <c r="G1" s="214"/>
      <c r="H1" s="214"/>
      <c r="I1" s="214"/>
      <c r="J1" s="214"/>
      <c r="K1" s="214"/>
      <c r="L1" s="214"/>
      <c r="M1" s="214"/>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6"/>
      <c r="DR1" s="216"/>
      <c r="DS1" s="216"/>
      <c r="DT1" s="216"/>
      <c r="DU1" s="216"/>
      <c r="DV1" s="216"/>
      <c r="DW1" s="216"/>
      <c r="DX1" s="216"/>
      <c r="DY1" s="216"/>
      <c r="DZ1" s="216"/>
      <c r="EA1" s="217"/>
    </row>
    <row r="2" spans="1:131" ht="26.25" customHeight="1" thickBot="1" x14ac:dyDescent="0.2">
      <c r="A2" s="755" t="s">
        <v>366</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755"/>
      <c r="BI2" s="75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756" t="s">
        <v>367</v>
      </c>
      <c r="DK2" s="757"/>
      <c r="DL2" s="757"/>
      <c r="DM2" s="757"/>
      <c r="DN2" s="757"/>
      <c r="DO2" s="758"/>
      <c r="DP2" s="215"/>
      <c r="DQ2" s="756" t="s">
        <v>368</v>
      </c>
      <c r="DR2" s="757"/>
      <c r="DS2" s="757"/>
      <c r="DT2" s="757"/>
      <c r="DU2" s="757"/>
      <c r="DV2" s="757"/>
      <c r="DW2" s="757"/>
      <c r="DX2" s="757"/>
      <c r="DY2" s="757"/>
      <c r="DZ2" s="758"/>
      <c r="EA2" s="217"/>
    </row>
    <row r="3" spans="1:131" ht="11.25" customHeight="1" x14ac:dyDescent="0.15">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7"/>
    </row>
    <row r="4" spans="1:131" s="222" customFormat="1" ht="26.25" customHeight="1" thickBot="1" x14ac:dyDescent="0.2">
      <c r="A4" s="759" t="s">
        <v>369</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219"/>
      <c r="BA4" s="219"/>
      <c r="BB4" s="219"/>
      <c r="BC4" s="219"/>
      <c r="BD4" s="219"/>
      <c r="BE4" s="220"/>
      <c r="BF4" s="220"/>
      <c r="BG4" s="220"/>
      <c r="BH4" s="220"/>
      <c r="BI4" s="220"/>
      <c r="BJ4" s="220"/>
      <c r="BK4" s="220"/>
      <c r="BL4" s="220"/>
      <c r="BM4" s="220"/>
      <c r="BN4" s="220"/>
      <c r="BO4" s="220"/>
      <c r="BP4" s="220"/>
      <c r="BQ4" s="760" t="s">
        <v>370</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21"/>
    </row>
    <row r="5" spans="1:131" s="222" customFormat="1" ht="26.25" customHeight="1" x14ac:dyDescent="0.15">
      <c r="A5" s="761" t="s">
        <v>371</v>
      </c>
      <c r="B5" s="762"/>
      <c r="C5" s="762"/>
      <c r="D5" s="762"/>
      <c r="E5" s="762"/>
      <c r="F5" s="762"/>
      <c r="G5" s="762"/>
      <c r="H5" s="762"/>
      <c r="I5" s="762"/>
      <c r="J5" s="762"/>
      <c r="K5" s="762"/>
      <c r="L5" s="762"/>
      <c r="M5" s="762"/>
      <c r="N5" s="762"/>
      <c r="O5" s="762"/>
      <c r="P5" s="763"/>
      <c r="Q5" s="767" t="s">
        <v>372</v>
      </c>
      <c r="R5" s="768"/>
      <c r="S5" s="768"/>
      <c r="T5" s="768"/>
      <c r="U5" s="769"/>
      <c r="V5" s="767" t="s">
        <v>373</v>
      </c>
      <c r="W5" s="768"/>
      <c r="X5" s="768"/>
      <c r="Y5" s="768"/>
      <c r="Z5" s="769"/>
      <c r="AA5" s="767" t="s">
        <v>374</v>
      </c>
      <c r="AB5" s="768"/>
      <c r="AC5" s="768"/>
      <c r="AD5" s="768"/>
      <c r="AE5" s="768"/>
      <c r="AF5" s="773" t="s">
        <v>375</v>
      </c>
      <c r="AG5" s="768"/>
      <c r="AH5" s="768"/>
      <c r="AI5" s="768"/>
      <c r="AJ5" s="774"/>
      <c r="AK5" s="768" t="s">
        <v>376</v>
      </c>
      <c r="AL5" s="768"/>
      <c r="AM5" s="768"/>
      <c r="AN5" s="768"/>
      <c r="AO5" s="769"/>
      <c r="AP5" s="767" t="s">
        <v>377</v>
      </c>
      <c r="AQ5" s="768"/>
      <c r="AR5" s="768"/>
      <c r="AS5" s="768"/>
      <c r="AT5" s="769"/>
      <c r="AU5" s="767" t="s">
        <v>378</v>
      </c>
      <c r="AV5" s="768"/>
      <c r="AW5" s="768"/>
      <c r="AX5" s="768"/>
      <c r="AY5" s="774"/>
      <c r="AZ5" s="219"/>
      <c r="BA5" s="219"/>
      <c r="BB5" s="219"/>
      <c r="BC5" s="219"/>
      <c r="BD5" s="219"/>
      <c r="BE5" s="220"/>
      <c r="BF5" s="220"/>
      <c r="BG5" s="220"/>
      <c r="BH5" s="220"/>
      <c r="BI5" s="220"/>
      <c r="BJ5" s="220"/>
      <c r="BK5" s="220"/>
      <c r="BL5" s="220"/>
      <c r="BM5" s="220"/>
      <c r="BN5" s="220"/>
      <c r="BO5" s="220"/>
      <c r="BP5" s="220"/>
      <c r="BQ5" s="761" t="s">
        <v>379</v>
      </c>
      <c r="BR5" s="762"/>
      <c r="BS5" s="762"/>
      <c r="BT5" s="762"/>
      <c r="BU5" s="762"/>
      <c r="BV5" s="762"/>
      <c r="BW5" s="762"/>
      <c r="BX5" s="762"/>
      <c r="BY5" s="762"/>
      <c r="BZ5" s="762"/>
      <c r="CA5" s="762"/>
      <c r="CB5" s="762"/>
      <c r="CC5" s="762"/>
      <c r="CD5" s="762"/>
      <c r="CE5" s="762"/>
      <c r="CF5" s="762"/>
      <c r="CG5" s="763"/>
      <c r="CH5" s="767" t="s">
        <v>380</v>
      </c>
      <c r="CI5" s="768"/>
      <c r="CJ5" s="768"/>
      <c r="CK5" s="768"/>
      <c r="CL5" s="769"/>
      <c r="CM5" s="767" t="s">
        <v>381</v>
      </c>
      <c r="CN5" s="768"/>
      <c r="CO5" s="768"/>
      <c r="CP5" s="768"/>
      <c r="CQ5" s="769"/>
      <c r="CR5" s="767" t="s">
        <v>382</v>
      </c>
      <c r="CS5" s="768"/>
      <c r="CT5" s="768"/>
      <c r="CU5" s="768"/>
      <c r="CV5" s="769"/>
      <c r="CW5" s="767" t="s">
        <v>383</v>
      </c>
      <c r="CX5" s="768"/>
      <c r="CY5" s="768"/>
      <c r="CZ5" s="768"/>
      <c r="DA5" s="769"/>
      <c r="DB5" s="767" t="s">
        <v>384</v>
      </c>
      <c r="DC5" s="768"/>
      <c r="DD5" s="768"/>
      <c r="DE5" s="768"/>
      <c r="DF5" s="769"/>
      <c r="DG5" s="797" t="s">
        <v>385</v>
      </c>
      <c r="DH5" s="798"/>
      <c r="DI5" s="798"/>
      <c r="DJ5" s="798"/>
      <c r="DK5" s="799"/>
      <c r="DL5" s="797" t="s">
        <v>386</v>
      </c>
      <c r="DM5" s="798"/>
      <c r="DN5" s="798"/>
      <c r="DO5" s="798"/>
      <c r="DP5" s="799"/>
      <c r="DQ5" s="767" t="s">
        <v>387</v>
      </c>
      <c r="DR5" s="768"/>
      <c r="DS5" s="768"/>
      <c r="DT5" s="768"/>
      <c r="DU5" s="769"/>
      <c r="DV5" s="767" t="s">
        <v>378</v>
      </c>
      <c r="DW5" s="768"/>
      <c r="DX5" s="768"/>
      <c r="DY5" s="768"/>
      <c r="DZ5" s="774"/>
      <c r="EA5" s="221"/>
    </row>
    <row r="6" spans="1:131" s="222" customFormat="1" ht="26.25" customHeight="1" thickBot="1" x14ac:dyDescent="0.2">
      <c r="A6" s="764"/>
      <c r="B6" s="765"/>
      <c r="C6" s="765"/>
      <c r="D6" s="765"/>
      <c r="E6" s="765"/>
      <c r="F6" s="765"/>
      <c r="G6" s="765"/>
      <c r="H6" s="765"/>
      <c r="I6" s="765"/>
      <c r="J6" s="765"/>
      <c r="K6" s="765"/>
      <c r="L6" s="765"/>
      <c r="M6" s="765"/>
      <c r="N6" s="765"/>
      <c r="O6" s="765"/>
      <c r="P6" s="766"/>
      <c r="Q6" s="770"/>
      <c r="R6" s="771"/>
      <c r="S6" s="771"/>
      <c r="T6" s="771"/>
      <c r="U6" s="772"/>
      <c r="V6" s="770"/>
      <c r="W6" s="771"/>
      <c r="X6" s="771"/>
      <c r="Y6" s="771"/>
      <c r="Z6" s="772"/>
      <c r="AA6" s="770"/>
      <c r="AB6" s="771"/>
      <c r="AC6" s="771"/>
      <c r="AD6" s="771"/>
      <c r="AE6" s="771"/>
      <c r="AF6" s="775"/>
      <c r="AG6" s="771"/>
      <c r="AH6" s="771"/>
      <c r="AI6" s="771"/>
      <c r="AJ6" s="776"/>
      <c r="AK6" s="771"/>
      <c r="AL6" s="771"/>
      <c r="AM6" s="771"/>
      <c r="AN6" s="771"/>
      <c r="AO6" s="772"/>
      <c r="AP6" s="770"/>
      <c r="AQ6" s="771"/>
      <c r="AR6" s="771"/>
      <c r="AS6" s="771"/>
      <c r="AT6" s="772"/>
      <c r="AU6" s="770"/>
      <c r="AV6" s="771"/>
      <c r="AW6" s="771"/>
      <c r="AX6" s="771"/>
      <c r="AY6" s="776"/>
      <c r="AZ6" s="219"/>
      <c r="BA6" s="219"/>
      <c r="BB6" s="219"/>
      <c r="BC6" s="219"/>
      <c r="BD6" s="219"/>
      <c r="BE6" s="220"/>
      <c r="BF6" s="220"/>
      <c r="BG6" s="220"/>
      <c r="BH6" s="220"/>
      <c r="BI6" s="220"/>
      <c r="BJ6" s="220"/>
      <c r="BK6" s="220"/>
      <c r="BL6" s="220"/>
      <c r="BM6" s="220"/>
      <c r="BN6" s="220"/>
      <c r="BO6" s="220"/>
      <c r="BP6" s="220"/>
      <c r="BQ6" s="764"/>
      <c r="BR6" s="765"/>
      <c r="BS6" s="765"/>
      <c r="BT6" s="765"/>
      <c r="BU6" s="765"/>
      <c r="BV6" s="765"/>
      <c r="BW6" s="765"/>
      <c r="BX6" s="765"/>
      <c r="BY6" s="765"/>
      <c r="BZ6" s="765"/>
      <c r="CA6" s="765"/>
      <c r="CB6" s="765"/>
      <c r="CC6" s="765"/>
      <c r="CD6" s="765"/>
      <c r="CE6" s="765"/>
      <c r="CF6" s="765"/>
      <c r="CG6" s="766"/>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800"/>
      <c r="DH6" s="801"/>
      <c r="DI6" s="801"/>
      <c r="DJ6" s="801"/>
      <c r="DK6" s="802"/>
      <c r="DL6" s="800"/>
      <c r="DM6" s="801"/>
      <c r="DN6" s="801"/>
      <c r="DO6" s="801"/>
      <c r="DP6" s="802"/>
      <c r="DQ6" s="770"/>
      <c r="DR6" s="771"/>
      <c r="DS6" s="771"/>
      <c r="DT6" s="771"/>
      <c r="DU6" s="772"/>
      <c r="DV6" s="770"/>
      <c r="DW6" s="771"/>
      <c r="DX6" s="771"/>
      <c r="DY6" s="771"/>
      <c r="DZ6" s="776"/>
      <c r="EA6" s="221"/>
    </row>
    <row r="7" spans="1:131" s="222" customFormat="1" ht="26.25" customHeight="1" thickTop="1" x14ac:dyDescent="0.15">
      <c r="A7" s="223">
        <v>1</v>
      </c>
      <c r="B7" s="783" t="s">
        <v>388</v>
      </c>
      <c r="C7" s="784"/>
      <c r="D7" s="784"/>
      <c r="E7" s="784"/>
      <c r="F7" s="784"/>
      <c r="G7" s="784"/>
      <c r="H7" s="784"/>
      <c r="I7" s="784"/>
      <c r="J7" s="784"/>
      <c r="K7" s="784"/>
      <c r="L7" s="784"/>
      <c r="M7" s="784"/>
      <c r="N7" s="784"/>
      <c r="O7" s="784"/>
      <c r="P7" s="785"/>
      <c r="Q7" s="786">
        <v>107500</v>
      </c>
      <c r="R7" s="787"/>
      <c r="S7" s="787"/>
      <c r="T7" s="787"/>
      <c r="U7" s="787"/>
      <c r="V7" s="787">
        <v>102758</v>
      </c>
      <c r="W7" s="787"/>
      <c r="X7" s="787"/>
      <c r="Y7" s="787"/>
      <c r="Z7" s="787"/>
      <c r="AA7" s="787">
        <v>4742</v>
      </c>
      <c r="AB7" s="787"/>
      <c r="AC7" s="787"/>
      <c r="AD7" s="787"/>
      <c r="AE7" s="788"/>
      <c r="AF7" s="789">
        <v>4264</v>
      </c>
      <c r="AG7" s="790"/>
      <c r="AH7" s="790"/>
      <c r="AI7" s="790"/>
      <c r="AJ7" s="791"/>
      <c r="AK7" s="792">
        <v>177</v>
      </c>
      <c r="AL7" s="793"/>
      <c r="AM7" s="793"/>
      <c r="AN7" s="793"/>
      <c r="AO7" s="793"/>
      <c r="AP7" s="793">
        <v>111235</v>
      </c>
      <c r="AQ7" s="793"/>
      <c r="AR7" s="793"/>
      <c r="AS7" s="793"/>
      <c r="AT7" s="793"/>
      <c r="AU7" s="794"/>
      <c r="AV7" s="794"/>
      <c r="AW7" s="794"/>
      <c r="AX7" s="794"/>
      <c r="AY7" s="795"/>
      <c r="AZ7" s="219"/>
      <c r="BA7" s="219"/>
      <c r="BB7" s="219"/>
      <c r="BC7" s="219"/>
      <c r="BD7" s="219"/>
      <c r="BE7" s="220"/>
      <c r="BF7" s="220"/>
      <c r="BG7" s="220"/>
      <c r="BH7" s="220"/>
      <c r="BI7" s="220"/>
      <c r="BJ7" s="220"/>
      <c r="BK7" s="220"/>
      <c r="BL7" s="220"/>
      <c r="BM7" s="220"/>
      <c r="BN7" s="220"/>
      <c r="BO7" s="220"/>
      <c r="BP7" s="220"/>
      <c r="BQ7" s="223">
        <v>1</v>
      </c>
      <c r="BR7" s="224"/>
      <c r="BS7" s="780" t="s">
        <v>589</v>
      </c>
      <c r="BT7" s="781"/>
      <c r="BU7" s="781"/>
      <c r="BV7" s="781"/>
      <c r="BW7" s="781"/>
      <c r="BX7" s="781"/>
      <c r="BY7" s="781"/>
      <c r="BZ7" s="781"/>
      <c r="CA7" s="781"/>
      <c r="CB7" s="781"/>
      <c r="CC7" s="781"/>
      <c r="CD7" s="781"/>
      <c r="CE7" s="781"/>
      <c r="CF7" s="781"/>
      <c r="CG7" s="796"/>
      <c r="CH7" s="777">
        <v>-6</v>
      </c>
      <c r="CI7" s="778"/>
      <c r="CJ7" s="778"/>
      <c r="CK7" s="778"/>
      <c r="CL7" s="779"/>
      <c r="CM7" s="777">
        <v>353</v>
      </c>
      <c r="CN7" s="778"/>
      <c r="CO7" s="778"/>
      <c r="CP7" s="778"/>
      <c r="CQ7" s="779"/>
      <c r="CR7" s="777">
        <v>60</v>
      </c>
      <c r="CS7" s="778"/>
      <c r="CT7" s="778"/>
      <c r="CU7" s="778"/>
      <c r="CV7" s="779"/>
      <c r="CW7" s="777" t="s">
        <v>519</v>
      </c>
      <c r="CX7" s="778"/>
      <c r="CY7" s="778"/>
      <c r="CZ7" s="778"/>
      <c r="DA7" s="779"/>
      <c r="DB7" s="777" t="s">
        <v>519</v>
      </c>
      <c r="DC7" s="778"/>
      <c r="DD7" s="778"/>
      <c r="DE7" s="778"/>
      <c r="DF7" s="779"/>
      <c r="DG7" s="777" t="s">
        <v>519</v>
      </c>
      <c r="DH7" s="778"/>
      <c r="DI7" s="778"/>
      <c r="DJ7" s="778"/>
      <c r="DK7" s="779"/>
      <c r="DL7" s="777" t="s">
        <v>519</v>
      </c>
      <c r="DM7" s="778"/>
      <c r="DN7" s="778"/>
      <c r="DO7" s="778"/>
      <c r="DP7" s="779"/>
      <c r="DQ7" s="777" t="s">
        <v>519</v>
      </c>
      <c r="DR7" s="778"/>
      <c r="DS7" s="778"/>
      <c r="DT7" s="778"/>
      <c r="DU7" s="779"/>
      <c r="DV7" s="780"/>
      <c r="DW7" s="781"/>
      <c r="DX7" s="781"/>
      <c r="DY7" s="781"/>
      <c r="DZ7" s="782"/>
      <c r="EA7" s="221"/>
    </row>
    <row r="8" spans="1:131" s="222" customFormat="1" ht="26.25" customHeight="1" x14ac:dyDescent="0.15">
      <c r="A8" s="225">
        <v>2</v>
      </c>
      <c r="B8" s="814" t="s">
        <v>389</v>
      </c>
      <c r="C8" s="815"/>
      <c r="D8" s="815"/>
      <c r="E8" s="815"/>
      <c r="F8" s="815"/>
      <c r="G8" s="815"/>
      <c r="H8" s="815"/>
      <c r="I8" s="815"/>
      <c r="J8" s="815"/>
      <c r="K8" s="815"/>
      <c r="L8" s="815"/>
      <c r="M8" s="815"/>
      <c r="N8" s="815"/>
      <c r="O8" s="815"/>
      <c r="P8" s="816"/>
      <c r="Q8" s="817">
        <v>147</v>
      </c>
      <c r="R8" s="818"/>
      <c r="S8" s="818"/>
      <c r="T8" s="818"/>
      <c r="U8" s="818"/>
      <c r="V8" s="818">
        <v>147</v>
      </c>
      <c r="W8" s="818"/>
      <c r="X8" s="818"/>
      <c r="Y8" s="818"/>
      <c r="Z8" s="818"/>
      <c r="AA8" s="818" t="s">
        <v>519</v>
      </c>
      <c r="AB8" s="818"/>
      <c r="AC8" s="818"/>
      <c r="AD8" s="818"/>
      <c r="AE8" s="819"/>
      <c r="AF8" s="820" t="s">
        <v>127</v>
      </c>
      <c r="AG8" s="821"/>
      <c r="AH8" s="821"/>
      <c r="AI8" s="821"/>
      <c r="AJ8" s="822"/>
      <c r="AK8" s="803">
        <v>38</v>
      </c>
      <c r="AL8" s="804"/>
      <c r="AM8" s="804"/>
      <c r="AN8" s="804"/>
      <c r="AO8" s="804"/>
      <c r="AP8" s="804">
        <v>269</v>
      </c>
      <c r="AQ8" s="804"/>
      <c r="AR8" s="804"/>
      <c r="AS8" s="804"/>
      <c r="AT8" s="804"/>
      <c r="AU8" s="805"/>
      <c r="AV8" s="805"/>
      <c r="AW8" s="805"/>
      <c r="AX8" s="805"/>
      <c r="AY8" s="806"/>
      <c r="AZ8" s="219"/>
      <c r="BA8" s="219"/>
      <c r="BB8" s="219"/>
      <c r="BC8" s="219"/>
      <c r="BD8" s="219"/>
      <c r="BE8" s="220"/>
      <c r="BF8" s="220"/>
      <c r="BG8" s="220"/>
      <c r="BH8" s="220"/>
      <c r="BI8" s="220"/>
      <c r="BJ8" s="220"/>
      <c r="BK8" s="220"/>
      <c r="BL8" s="220"/>
      <c r="BM8" s="220"/>
      <c r="BN8" s="220"/>
      <c r="BO8" s="220"/>
      <c r="BP8" s="220"/>
      <c r="BQ8" s="225">
        <v>2</v>
      </c>
      <c r="BR8" s="226"/>
      <c r="BS8" s="807" t="s">
        <v>590</v>
      </c>
      <c r="BT8" s="808"/>
      <c r="BU8" s="808"/>
      <c r="BV8" s="808"/>
      <c r="BW8" s="808"/>
      <c r="BX8" s="808"/>
      <c r="BY8" s="808"/>
      <c r="BZ8" s="808"/>
      <c r="CA8" s="808"/>
      <c r="CB8" s="808"/>
      <c r="CC8" s="808"/>
      <c r="CD8" s="808"/>
      <c r="CE8" s="808"/>
      <c r="CF8" s="808"/>
      <c r="CG8" s="809"/>
      <c r="CH8" s="810">
        <v>6</v>
      </c>
      <c r="CI8" s="811"/>
      <c r="CJ8" s="811"/>
      <c r="CK8" s="811"/>
      <c r="CL8" s="812"/>
      <c r="CM8" s="810">
        <v>83</v>
      </c>
      <c r="CN8" s="811"/>
      <c r="CO8" s="811"/>
      <c r="CP8" s="811"/>
      <c r="CQ8" s="812"/>
      <c r="CR8" s="810">
        <v>13</v>
      </c>
      <c r="CS8" s="811"/>
      <c r="CT8" s="811"/>
      <c r="CU8" s="811"/>
      <c r="CV8" s="812"/>
      <c r="CW8" s="810" t="s">
        <v>519</v>
      </c>
      <c r="CX8" s="811"/>
      <c r="CY8" s="811"/>
      <c r="CZ8" s="811"/>
      <c r="DA8" s="812"/>
      <c r="DB8" s="810" t="s">
        <v>519</v>
      </c>
      <c r="DC8" s="811"/>
      <c r="DD8" s="811"/>
      <c r="DE8" s="811"/>
      <c r="DF8" s="812"/>
      <c r="DG8" s="810" t="s">
        <v>519</v>
      </c>
      <c r="DH8" s="811"/>
      <c r="DI8" s="811"/>
      <c r="DJ8" s="811"/>
      <c r="DK8" s="812"/>
      <c r="DL8" s="810" t="s">
        <v>519</v>
      </c>
      <c r="DM8" s="811"/>
      <c r="DN8" s="811"/>
      <c r="DO8" s="811"/>
      <c r="DP8" s="812"/>
      <c r="DQ8" s="810" t="s">
        <v>519</v>
      </c>
      <c r="DR8" s="811"/>
      <c r="DS8" s="811"/>
      <c r="DT8" s="811"/>
      <c r="DU8" s="812"/>
      <c r="DV8" s="807"/>
      <c r="DW8" s="808"/>
      <c r="DX8" s="808"/>
      <c r="DY8" s="808"/>
      <c r="DZ8" s="813"/>
      <c r="EA8" s="221"/>
    </row>
    <row r="9" spans="1:131" s="222" customFormat="1" ht="26.25" customHeight="1" x14ac:dyDescent="0.15">
      <c r="A9" s="225">
        <v>3</v>
      </c>
      <c r="B9" s="814" t="s">
        <v>390</v>
      </c>
      <c r="C9" s="815"/>
      <c r="D9" s="815"/>
      <c r="E9" s="815"/>
      <c r="F9" s="815"/>
      <c r="G9" s="815"/>
      <c r="H9" s="815"/>
      <c r="I9" s="815"/>
      <c r="J9" s="815"/>
      <c r="K9" s="815"/>
      <c r="L9" s="815"/>
      <c r="M9" s="815"/>
      <c r="N9" s="815"/>
      <c r="O9" s="815"/>
      <c r="P9" s="816"/>
      <c r="Q9" s="817">
        <v>454</v>
      </c>
      <c r="R9" s="818"/>
      <c r="S9" s="818"/>
      <c r="T9" s="818"/>
      <c r="U9" s="818"/>
      <c r="V9" s="818">
        <v>450</v>
      </c>
      <c r="W9" s="818"/>
      <c r="X9" s="818"/>
      <c r="Y9" s="818"/>
      <c r="Z9" s="818"/>
      <c r="AA9" s="818">
        <v>4</v>
      </c>
      <c r="AB9" s="818"/>
      <c r="AC9" s="818"/>
      <c r="AD9" s="818"/>
      <c r="AE9" s="819"/>
      <c r="AF9" s="820">
        <v>4</v>
      </c>
      <c r="AG9" s="821"/>
      <c r="AH9" s="821"/>
      <c r="AI9" s="821"/>
      <c r="AJ9" s="822"/>
      <c r="AK9" s="803">
        <v>353</v>
      </c>
      <c r="AL9" s="804"/>
      <c r="AM9" s="804"/>
      <c r="AN9" s="804"/>
      <c r="AO9" s="804"/>
      <c r="AP9" s="804">
        <v>107</v>
      </c>
      <c r="AQ9" s="804"/>
      <c r="AR9" s="804"/>
      <c r="AS9" s="804"/>
      <c r="AT9" s="804"/>
      <c r="AU9" s="805"/>
      <c r="AV9" s="805"/>
      <c r="AW9" s="805"/>
      <c r="AX9" s="805"/>
      <c r="AY9" s="806"/>
      <c r="AZ9" s="219"/>
      <c r="BA9" s="219"/>
      <c r="BB9" s="219"/>
      <c r="BC9" s="219"/>
      <c r="BD9" s="219"/>
      <c r="BE9" s="220"/>
      <c r="BF9" s="220"/>
      <c r="BG9" s="220"/>
      <c r="BH9" s="220"/>
      <c r="BI9" s="220"/>
      <c r="BJ9" s="220"/>
      <c r="BK9" s="220"/>
      <c r="BL9" s="220"/>
      <c r="BM9" s="220"/>
      <c r="BN9" s="220"/>
      <c r="BO9" s="220"/>
      <c r="BP9" s="220"/>
      <c r="BQ9" s="225">
        <v>3</v>
      </c>
      <c r="BR9" s="226"/>
      <c r="BS9" s="807" t="s">
        <v>591</v>
      </c>
      <c r="BT9" s="808"/>
      <c r="BU9" s="808"/>
      <c r="BV9" s="808"/>
      <c r="BW9" s="808"/>
      <c r="BX9" s="808"/>
      <c r="BY9" s="808"/>
      <c r="BZ9" s="808"/>
      <c r="CA9" s="808"/>
      <c r="CB9" s="808"/>
      <c r="CC9" s="808"/>
      <c r="CD9" s="808"/>
      <c r="CE9" s="808"/>
      <c r="CF9" s="808"/>
      <c r="CG9" s="809"/>
      <c r="CH9" s="810">
        <v>0</v>
      </c>
      <c r="CI9" s="811"/>
      <c r="CJ9" s="811"/>
      <c r="CK9" s="811"/>
      <c r="CL9" s="812"/>
      <c r="CM9" s="810">
        <v>39</v>
      </c>
      <c r="CN9" s="811"/>
      <c r="CO9" s="811"/>
      <c r="CP9" s="811"/>
      <c r="CQ9" s="812"/>
      <c r="CR9" s="810">
        <v>20</v>
      </c>
      <c r="CS9" s="811"/>
      <c r="CT9" s="811"/>
      <c r="CU9" s="811"/>
      <c r="CV9" s="812"/>
      <c r="CW9" s="810" t="s">
        <v>519</v>
      </c>
      <c r="CX9" s="811"/>
      <c r="CY9" s="811"/>
      <c r="CZ9" s="811"/>
      <c r="DA9" s="812"/>
      <c r="DB9" s="810" t="s">
        <v>519</v>
      </c>
      <c r="DC9" s="811"/>
      <c r="DD9" s="811"/>
      <c r="DE9" s="811"/>
      <c r="DF9" s="812"/>
      <c r="DG9" s="810" t="s">
        <v>519</v>
      </c>
      <c r="DH9" s="811"/>
      <c r="DI9" s="811"/>
      <c r="DJ9" s="811"/>
      <c r="DK9" s="812"/>
      <c r="DL9" s="810" t="s">
        <v>519</v>
      </c>
      <c r="DM9" s="811"/>
      <c r="DN9" s="811"/>
      <c r="DO9" s="811"/>
      <c r="DP9" s="812"/>
      <c r="DQ9" s="810" t="s">
        <v>519</v>
      </c>
      <c r="DR9" s="811"/>
      <c r="DS9" s="811"/>
      <c r="DT9" s="811"/>
      <c r="DU9" s="812"/>
      <c r="DV9" s="807"/>
      <c r="DW9" s="808"/>
      <c r="DX9" s="808"/>
      <c r="DY9" s="808"/>
      <c r="DZ9" s="813"/>
      <c r="EA9" s="221"/>
    </row>
    <row r="10" spans="1:131" s="222" customFormat="1" ht="26.25" customHeight="1" x14ac:dyDescent="0.15">
      <c r="A10" s="225">
        <v>4</v>
      </c>
      <c r="B10" s="814"/>
      <c r="C10" s="815"/>
      <c r="D10" s="815"/>
      <c r="E10" s="815"/>
      <c r="F10" s="815"/>
      <c r="G10" s="815"/>
      <c r="H10" s="815"/>
      <c r="I10" s="815"/>
      <c r="J10" s="815"/>
      <c r="K10" s="815"/>
      <c r="L10" s="815"/>
      <c r="M10" s="815"/>
      <c r="N10" s="815"/>
      <c r="O10" s="815"/>
      <c r="P10" s="816"/>
      <c r="Q10" s="817"/>
      <c r="R10" s="818"/>
      <c r="S10" s="818"/>
      <c r="T10" s="818"/>
      <c r="U10" s="818"/>
      <c r="V10" s="818"/>
      <c r="W10" s="818"/>
      <c r="X10" s="818"/>
      <c r="Y10" s="818"/>
      <c r="Z10" s="818"/>
      <c r="AA10" s="818"/>
      <c r="AB10" s="818"/>
      <c r="AC10" s="818"/>
      <c r="AD10" s="818"/>
      <c r="AE10" s="819"/>
      <c r="AF10" s="820"/>
      <c r="AG10" s="821"/>
      <c r="AH10" s="821"/>
      <c r="AI10" s="821"/>
      <c r="AJ10" s="822"/>
      <c r="AK10" s="803"/>
      <c r="AL10" s="804"/>
      <c r="AM10" s="804"/>
      <c r="AN10" s="804"/>
      <c r="AO10" s="804"/>
      <c r="AP10" s="804"/>
      <c r="AQ10" s="804"/>
      <c r="AR10" s="804"/>
      <c r="AS10" s="804"/>
      <c r="AT10" s="804"/>
      <c r="AU10" s="805"/>
      <c r="AV10" s="805"/>
      <c r="AW10" s="805"/>
      <c r="AX10" s="805"/>
      <c r="AY10" s="806"/>
      <c r="AZ10" s="219"/>
      <c r="BA10" s="219"/>
      <c r="BB10" s="219"/>
      <c r="BC10" s="219"/>
      <c r="BD10" s="219"/>
      <c r="BE10" s="220"/>
      <c r="BF10" s="220"/>
      <c r="BG10" s="220"/>
      <c r="BH10" s="220"/>
      <c r="BI10" s="220"/>
      <c r="BJ10" s="220"/>
      <c r="BK10" s="220"/>
      <c r="BL10" s="220"/>
      <c r="BM10" s="220"/>
      <c r="BN10" s="220"/>
      <c r="BO10" s="220"/>
      <c r="BP10" s="220"/>
      <c r="BQ10" s="225">
        <v>4</v>
      </c>
      <c r="BR10" s="226"/>
      <c r="BS10" s="807" t="s">
        <v>592</v>
      </c>
      <c r="BT10" s="808"/>
      <c r="BU10" s="808"/>
      <c r="BV10" s="808"/>
      <c r="BW10" s="808"/>
      <c r="BX10" s="808"/>
      <c r="BY10" s="808"/>
      <c r="BZ10" s="808"/>
      <c r="CA10" s="808"/>
      <c r="CB10" s="808"/>
      <c r="CC10" s="808"/>
      <c r="CD10" s="808"/>
      <c r="CE10" s="808"/>
      <c r="CF10" s="808"/>
      <c r="CG10" s="809"/>
      <c r="CH10" s="810">
        <v>8</v>
      </c>
      <c r="CI10" s="811"/>
      <c r="CJ10" s="811"/>
      <c r="CK10" s="811"/>
      <c r="CL10" s="812"/>
      <c r="CM10" s="810">
        <v>74</v>
      </c>
      <c r="CN10" s="811"/>
      <c r="CO10" s="811"/>
      <c r="CP10" s="811"/>
      <c r="CQ10" s="812"/>
      <c r="CR10" s="810">
        <v>6</v>
      </c>
      <c r="CS10" s="811"/>
      <c r="CT10" s="811"/>
      <c r="CU10" s="811"/>
      <c r="CV10" s="812"/>
      <c r="CW10" s="810" t="s">
        <v>519</v>
      </c>
      <c r="CX10" s="811"/>
      <c r="CY10" s="811"/>
      <c r="CZ10" s="811"/>
      <c r="DA10" s="812"/>
      <c r="DB10" s="810" t="s">
        <v>519</v>
      </c>
      <c r="DC10" s="811"/>
      <c r="DD10" s="811"/>
      <c r="DE10" s="811"/>
      <c r="DF10" s="812"/>
      <c r="DG10" s="810" t="s">
        <v>519</v>
      </c>
      <c r="DH10" s="811"/>
      <c r="DI10" s="811"/>
      <c r="DJ10" s="811"/>
      <c r="DK10" s="812"/>
      <c r="DL10" s="810" t="s">
        <v>519</v>
      </c>
      <c r="DM10" s="811"/>
      <c r="DN10" s="811"/>
      <c r="DO10" s="811"/>
      <c r="DP10" s="812"/>
      <c r="DQ10" s="810" t="s">
        <v>519</v>
      </c>
      <c r="DR10" s="811"/>
      <c r="DS10" s="811"/>
      <c r="DT10" s="811"/>
      <c r="DU10" s="812"/>
      <c r="DV10" s="807"/>
      <c r="DW10" s="808"/>
      <c r="DX10" s="808"/>
      <c r="DY10" s="808"/>
      <c r="DZ10" s="813"/>
      <c r="EA10" s="221"/>
    </row>
    <row r="11" spans="1:131" s="222" customFormat="1" ht="26.25" customHeight="1" x14ac:dyDescent="0.15">
      <c r="A11" s="225">
        <v>5</v>
      </c>
      <c r="B11" s="814"/>
      <c r="C11" s="815"/>
      <c r="D11" s="815"/>
      <c r="E11" s="815"/>
      <c r="F11" s="815"/>
      <c r="G11" s="815"/>
      <c r="H11" s="815"/>
      <c r="I11" s="815"/>
      <c r="J11" s="815"/>
      <c r="K11" s="815"/>
      <c r="L11" s="815"/>
      <c r="M11" s="815"/>
      <c r="N11" s="815"/>
      <c r="O11" s="815"/>
      <c r="P11" s="816"/>
      <c r="Q11" s="817"/>
      <c r="R11" s="818"/>
      <c r="S11" s="818"/>
      <c r="T11" s="818"/>
      <c r="U11" s="818"/>
      <c r="V11" s="818"/>
      <c r="W11" s="818"/>
      <c r="X11" s="818"/>
      <c r="Y11" s="818"/>
      <c r="Z11" s="818"/>
      <c r="AA11" s="818"/>
      <c r="AB11" s="818"/>
      <c r="AC11" s="818"/>
      <c r="AD11" s="818"/>
      <c r="AE11" s="819"/>
      <c r="AF11" s="820"/>
      <c r="AG11" s="821"/>
      <c r="AH11" s="821"/>
      <c r="AI11" s="821"/>
      <c r="AJ11" s="822"/>
      <c r="AK11" s="803"/>
      <c r="AL11" s="804"/>
      <c r="AM11" s="804"/>
      <c r="AN11" s="804"/>
      <c r="AO11" s="804"/>
      <c r="AP11" s="804"/>
      <c r="AQ11" s="804"/>
      <c r="AR11" s="804"/>
      <c r="AS11" s="804"/>
      <c r="AT11" s="804"/>
      <c r="AU11" s="805"/>
      <c r="AV11" s="805"/>
      <c r="AW11" s="805"/>
      <c r="AX11" s="805"/>
      <c r="AY11" s="806"/>
      <c r="AZ11" s="219"/>
      <c r="BA11" s="219"/>
      <c r="BB11" s="219"/>
      <c r="BC11" s="219"/>
      <c r="BD11" s="219"/>
      <c r="BE11" s="220"/>
      <c r="BF11" s="220"/>
      <c r="BG11" s="220"/>
      <c r="BH11" s="220"/>
      <c r="BI11" s="220"/>
      <c r="BJ11" s="220"/>
      <c r="BK11" s="220"/>
      <c r="BL11" s="220"/>
      <c r="BM11" s="220"/>
      <c r="BN11" s="220"/>
      <c r="BO11" s="220"/>
      <c r="BP11" s="220"/>
      <c r="BQ11" s="225">
        <v>5</v>
      </c>
      <c r="BR11" s="226"/>
      <c r="BS11" s="807" t="s">
        <v>593</v>
      </c>
      <c r="BT11" s="808"/>
      <c r="BU11" s="808"/>
      <c r="BV11" s="808"/>
      <c r="BW11" s="808"/>
      <c r="BX11" s="808"/>
      <c r="BY11" s="808"/>
      <c r="BZ11" s="808"/>
      <c r="CA11" s="808"/>
      <c r="CB11" s="808"/>
      <c r="CC11" s="808"/>
      <c r="CD11" s="808"/>
      <c r="CE11" s="808"/>
      <c r="CF11" s="808"/>
      <c r="CG11" s="809"/>
      <c r="CH11" s="810">
        <v>-2</v>
      </c>
      <c r="CI11" s="811"/>
      <c r="CJ11" s="811"/>
      <c r="CK11" s="811"/>
      <c r="CL11" s="812"/>
      <c r="CM11" s="810">
        <v>15</v>
      </c>
      <c r="CN11" s="811"/>
      <c r="CO11" s="811"/>
      <c r="CP11" s="811"/>
      <c r="CQ11" s="812"/>
      <c r="CR11" s="810">
        <v>5</v>
      </c>
      <c r="CS11" s="811"/>
      <c r="CT11" s="811"/>
      <c r="CU11" s="811"/>
      <c r="CV11" s="812"/>
      <c r="CW11" s="810" t="s">
        <v>519</v>
      </c>
      <c r="CX11" s="811"/>
      <c r="CY11" s="811"/>
      <c r="CZ11" s="811"/>
      <c r="DA11" s="812"/>
      <c r="DB11" s="810" t="s">
        <v>519</v>
      </c>
      <c r="DC11" s="811"/>
      <c r="DD11" s="811"/>
      <c r="DE11" s="811"/>
      <c r="DF11" s="812"/>
      <c r="DG11" s="810" t="s">
        <v>519</v>
      </c>
      <c r="DH11" s="811"/>
      <c r="DI11" s="811"/>
      <c r="DJ11" s="811"/>
      <c r="DK11" s="812"/>
      <c r="DL11" s="810" t="s">
        <v>519</v>
      </c>
      <c r="DM11" s="811"/>
      <c r="DN11" s="811"/>
      <c r="DO11" s="811"/>
      <c r="DP11" s="812"/>
      <c r="DQ11" s="810" t="s">
        <v>519</v>
      </c>
      <c r="DR11" s="811"/>
      <c r="DS11" s="811"/>
      <c r="DT11" s="811"/>
      <c r="DU11" s="812"/>
      <c r="DV11" s="807"/>
      <c r="DW11" s="808"/>
      <c r="DX11" s="808"/>
      <c r="DY11" s="808"/>
      <c r="DZ11" s="813"/>
      <c r="EA11" s="221"/>
    </row>
    <row r="12" spans="1:131" s="222" customFormat="1" ht="26.25" customHeight="1" x14ac:dyDescent="0.15">
      <c r="A12" s="225">
        <v>6</v>
      </c>
      <c r="B12" s="814"/>
      <c r="C12" s="815"/>
      <c r="D12" s="815"/>
      <c r="E12" s="815"/>
      <c r="F12" s="815"/>
      <c r="G12" s="815"/>
      <c r="H12" s="815"/>
      <c r="I12" s="815"/>
      <c r="J12" s="815"/>
      <c r="K12" s="815"/>
      <c r="L12" s="815"/>
      <c r="M12" s="815"/>
      <c r="N12" s="815"/>
      <c r="O12" s="815"/>
      <c r="P12" s="816"/>
      <c r="Q12" s="817"/>
      <c r="R12" s="818"/>
      <c r="S12" s="818"/>
      <c r="T12" s="818"/>
      <c r="U12" s="818"/>
      <c r="V12" s="818"/>
      <c r="W12" s="818"/>
      <c r="X12" s="818"/>
      <c r="Y12" s="818"/>
      <c r="Z12" s="818"/>
      <c r="AA12" s="818"/>
      <c r="AB12" s="818"/>
      <c r="AC12" s="818"/>
      <c r="AD12" s="818"/>
      <c r="AE12" s="819"/>
      <c r="AF12" s="820"/>
      <c r="AG12" s="821"/>
      <c r="AH12" s="821"/>
      <c r="AI12" s="821"/>
      <c r="AJ12" s="822"/>
      <c r="AK12" s="803"/>
      <c r="AL12" s="804"/>
      <c r="AM12" s="804"/>
      <c r="AN12" s="804"/>
      <c r="AO12" s="804"/>
      <c r="AP12" s="804"/>
      <c r="AQ12" s="804"/>
      <c r="AR12" s="804"/>
      <c r="AS12" s="804"/>
      <c r="AT12" s="804"/>
      <c r="AU12" s="805"/>
      <c r="AV12" s="805"/>
      <c r="AW12" s="805"/>
      <c r="AX12" s="805"/>
      <c r="AY12" s="806"/>
      <c r="AZ12" s="219"/>
      <c r="BA12" s="219"/>
      <c r="BB12" s="219"/>
      <c r="BC12" s="219"/>
      <c r="BD12" s="219"/>
      <c r="BE12" s="220"/>
      <c r="BF12" s="220"/>
      <c r="BG12" s="220"/>
      <c r="BH12" s="220"/>
      <c r="BI12" s="220"/>
      <c r="BJ12" s="220"/>
      <c r="BK12" s="220"/>
      <c r="BL12" s="220"/>
      <c r="BM12" s="220"/>
      <c r="BN12" s="220"/>
      <c r="BO12" s="220"/>
      <c r="BP12" s="220"/>
      <c r="BQ12" s="225">
        <v>6</v>
      </c>
      <c r="BR12" s="226"/>
      <c r="BS12" s="807" t="s">
        <v>594</v>
      </c>
      <c r="BT12" s="808"/>
      <c r="BU12" s="808"/>
      <c r="BV12" s="808"/>
      <c r="BW12" s="808"/>
      <c r="BX12" s="808"/>
      <c r="BY12" s="808"/>
      <c r="BZ12" s="808"/>
      <c r="CA12" s="808"/>
      <c r="CB12" s="808"/>
      <c r="CC12" s="808"/>
      <c r="CD12" s="808"/>
      <c r="CE12" s="808"/>
      <c r="CF12" s="808"/>
      <c r="CG12" s="809"/>
      <c r="CH12" s="810">
        <v>-1</v>
      </c>
      <c r="CI12" s="811"/>
      <c r="CJ12" s="811"/>
      <c r="CK12" s="811"/>
      <c r="CL12" s="812"/>
      <c r="CM12" s="810">
        <v>25</v>
      </c>
      <c r="CN12" s="811"/>
      <c r="CO12" s="811"/>
      <c r="CP12" s="811"/>
      <c r="CQ12" s="812"/>
      <c r="CR12" s="810">
        <v>50</v>
      </c>
      <c r="CS12" s="811"/>
      <c r="CT12" s="811"/>
      <c r="CU12" s="811"/>
      <c r="CV12" s="812"/>
      <c r="CW12" s="810" t="s">
        <v>519</v>
      </c>
      <c r="CX12" s="811"/>
      <c r="CY12" s="811"/>
      <c r="CZ12" s="811"/>
      <c r="DA12" s="812"/>
      <c r="DB12" s="810" t="s">
        <v>519</v>
      </c>
      <c r="DC12" s="811"/>
      <c r="DD12" s="811"/>
      <c r="DE12" s="811"/>
      <c r="DF12" s="812"/>
      <c r="DG12" s="810" t="s">
        <v>519</v>
      </c>
      <c r="DH12" s="811"/>
      <c r="DI12" s="811"/>
      <c r="DJ12" s="811"/>
      <c r="DK12" s="812"/>
      <c r="DL12" s="810" t="s">
        <v>519</v>
      </c>
      <c r="DM12" s="811"/>
      <c r="DN12" s="811"/>
      <c r="DO12" s="811"/>
      <c r="DP12" s="812"/>
      <c r="DQ12" s="810" t="s">
        <v>519</v>
      </c>
      <c r="DR12" s="811"/>
      <c r="DS12" s="811"/>
      <c r="DT12" s="811"/>
      <c r="DU12" s="812"/>
      <c r="DV12" s="807"/>
      <c r="DW12" s="808"/>
      <c r="DX12" s="808"/>
      <c r="DY12" s="808"/>
      <c r="DZ12" s="813"/>
      <c r="EA12" s="221"/>
    </row>
    <row r="13" spans="1:131" s="222" customFormat="1" ht="26.25" customHeight="1" x14ac:dyDescent="0.15">
      <c r="A13" s="225">
        <v>7</v>
      </c>
      <c r="B13" s="814"/>
      <c r="C13" s="815"/>
      <c r="D13" s="815"/>
      <c r="E13" s="815"/>
      <c r="F13" s="815"/>
      <c r="G13" s="815"/>
      <c r="H13" s="815"/>
      <c r="I13" s="815"/>
      <c r="J13" s="815"/>
      <c r="K13" s="815"/>
      <c r="L13" s="815"/>
      <c r="M13" s="815"/>
      <c r="N13" s="815"/>
      <c r="O13" s="815"/>
      <c r="P13" s="816"/>
      <c r="Q13" s="817"/>
      <c r="R13" s="818"/>
      <c r="S13" s="818"/>
      <c r="T13" s="818"/>
      <c r="U13" s="818"/>
      <c r="V13" s="818"/>
      <c r="W13" s="818"/>
      <c r="X13" s="818"/>
      <c r="Y13" s="818"/>
      <c r="Z13" s="818"/>
      <c r="AA13" s="818"/>
      <c r="AB13" s="818"/>
      <c r="AC13" s="818"/>
      <c r="AD13" s="818"/>
      <c r="AE13" s="819"/>
      <c r="AF13" s="820"/>
      <c r="AG13" s="821"/>
      <c r="AH13" s="821"/>
      <c r="AI13" s="821"/>
      <c r="AJ13" s="822"/>
      <c r="AK13" s="803"/>
      <c r="AL13" s="804"/>
      <c r="AM13" s="804"/>
      <c r="AN13" s="804"/>
      <c r="AO13" s="804"/>
      <c r="AP13" s="804"/>
      <c r="AQ13" s="804"/>
      <c r="AR13" s="804"/>
      <c r="AS13" s="804"/>
      <c r="AT13" s="804"/>
      <c r="AU13" s="805"/>
      <c r="AV13" s="805"/>
      <c r="AW13" s="805"/>
      <c r="AX13" s="805"/>
      <c r="AY13" s="806"/>
      <c r="AZ13" s="219"/>
      <c r="BA13" s="219"/>
      <c r="BB13" s="219"/>
      <c r="BC13" s="219"/>
      <c r="BD13" s="219"/>
      <c r="BE13" s="220"/>
      <c r="BF13" s="220"/>
      <c r="BG13" s="220"/>
      <c r="BH13" s="220"/>
      <c r="BI13" s="220"/>
      <c r="BJ13" s="220"/>
      <c r="BK13" s="220"/>
      <c r="BL13" s="220"/>
      <c r="BM13" s="220"/>
      <c r="BN13" s="220"/>
      <c r="BO13" s="220"/>
      <c r="BP13" s="220"/>
      <c r="BQ13" s="225">
        <v>7</v>
      </c>
      <c r="BR13" s="226"/>
      <c r="BS13" s="807"/>
      <c r="BT13" s="808"/>
      <c r="BU13" s="808"/>
      <c r="BV13" s="808"/>
      <c r="BW13" s="808"/>
      <c r="BX13" s="808"/>
      <c r="BY13" s="808"/>
      <c r="BZ13" s="808"/>
      <c r="CA13" s="808"/>
      <c r="CB13" s="808"/>
      <c r="CC13" s="808"/>
      <c r="CD13" s="808"/>
      <c r="CE13" s="808"/>
      <c r="CF13" s="808"/>
      <c r="CG13" s="809"/>
      <c r="CH13" s="810"/>
      <c r="CI13" s="811"/>
      <c r="CJ13" s="811"/>
      <c r="CK13" s="811"/>
      <c r="CL13" s="812"/>
      <c r="CM13" s="810"/>
      <c r="CN13" s="811"/>
      <c r="CO13" s="811"/>
      <c r="CP13" s="811"/>
      <c r="CQ13" s="812"/>
      <c r="CR13" s="810"/>
      <c r="CS13" s="811"/>
      <c r="CT13" s="811"/>
      <c r="CU13" s="811"/>
      <c r="CV13" s="812"/>
      <c r="CW13" s="810"/>
      <c r="CX13" s="811"/>
      <c r="CY13" s="811"/>
      <c r="CZ13" s="811"/>
      <c r="DA13" s="812"/>
      <c r="DB13" s="810"/>
      <c r="DC13" s="811"/>
      <c r="DD13" s="811"/>
      <c r="DE13" s="811"/>
      <c r="DF13" s="812"/>
      <c r="DG13" s="810"/>
      <c r="DH13" s="811"/>
      <c r="DI13" s="811"/>
      <c r="DJ13" s="811"/>
      <c r="DK13" s="812"/>
      <c r="DL13" s="810"/>
      <c r="DM13" s="811"/>
      <c r="DN13" s="811"/>
      <c r="DO13" s="811"/>
      <c r="DP13" s="812"/>
      <c r="DQ13" s="810"/>
      <c r="DR13" s="811"/>
      <c r="DS13" s="811"/>
      <c r="DT13" s="811"/>
      <c r="DU13" s="812"/>
      <c r="DV13" s="807"/>
      <c r="DW13" s="808"/>
      <c r="DX13" s="808"/>
      <c r="DY13" s="808"/>
      <c r="DZ13" s="813"/>
      <c r="EA13" s="221"/>
    </row>
    <row r="14" spans="1:131" s="222" customFormat="1" ht="26.25" customHeight="1" x14ac:dyDescent="0.15">
      <c r="A14" s="225">
        <v>8</v>
      </c>
      <c r="B14" s="814"/>
      <c r="C14" s="815"/>
      <c r="D14" s="815"/>
      <c r="E14" s="815"/>
      <c r="F14" s="815"/>
      <c r="G14" s="815"/>
      <c r="H14" s="815"/>
      <c r="I14" s="815"/>
      <c r="J14" s="815"/>
      <c r="K14" s="815"/>
      <c r="L14" s="815"/>
      <c r="M14" s="815"/>
      <c r="N14" s="815"/>
      <c r="O14" s="815"/>
      <c r="P14" s="816"/>
      <c r="Q14" s="817"/>
      <c r="R14" s="818"/>
      <c r="S14" s="818"/>
      <c r="T14" s="818"/>
      <c r="U14" s="818"/>
      <c r="V14" s="818"/>
      <c r="W14" s="818"/>
      <c r="X14" s="818"/>
      <c r="Y14" s="818"/>
      <c r="Z14" s="818"/>
      <c r="AA14" s="818"/>
      <c r="AB14" s="818"/>
      <c r="AC14" s="818"/>
      <c r="AD14" s="818"/>
      <c r="AE14" s="819"/>
      <c r="AF14" s="820"/>
      <c r="AG14" s="821"/>
      <c r="AH14" s="821"/>
      <c r="AI14" s="821"/>
      <c r="AJ14" s="822"/>
      <c r="AK14" s="803"/>
      <c r="AL14" s="804"/>
      <c r="AM14" s="804"/>
      <c r="AN14" s="804"/>
      <c r="AO14" s="804"/>
      <c r="AP14" s="804"/>
      <c r="AQ14" s="804"/>
      <c r="AR14" s="804"/>
      <c r="AS14" s="804"/>
      <c r="AT14" s="804"/>
      <c r="AU14" s="805"/>
      <c r="AV14" s="805"/>
      <c r="AW14" s="805"/>
      <c r="AX14" s="805"/>
      <c r="AY14" s="806"/>
      <c r="AZ14" s="219"/>
      <c r="BA14" s="219"/>
      <c r="BB14" s="219"/>
      <c r="BC14" s="219"/>
      <c r="BD14" s="219"/>
      <c r="BE14" s="220"/>
      <c r="BF14" s="220"/>
      <c r="BG14" s="220"/>
      <c r="BH14" s="220"/>
      <c r="BI14" s="220"/>
      <c r="BJ14" s="220"/>
      <c r="BK14" s="220"/>
      <c r="BL14" s="220"/>
      <c r="BM14" s="220"/>
      <c r="BN14" s="220"/>
      <c r="BO14" s="220"/>
      <c r="BP14" s="220"/>
      <c r="BQ14" s="225">
        <v>8</v>
      </c>
      <c r="BR14" s="226"/>
      <c r="BS14" s="807"/>
      <c r="BT14" s="808"/>
      <c r="BU14" s="808"/>
      <c r="BV14" s="808"/>
      <c r="BW14" s="808"/>
      <c r="BX14" s="808"/>
      <c r="BY14" s="808"/>
      <c r="BZ14" s="808"/>
      <c r="CA14" s="808"/>
      <c r="CB14" s="808"/>
      <c r="CC14" s="808"/>
      <c r="CD14" s="808"/>
      <c r="CE14" s="808"/>
      <c r="CF14" s="808"/>
      <c r="CG14" s="809"/>
      <c r="CH14" s="810"/>
      <c r="CI14" s="811"/>
      <c r="CJ14" s="811"/>
      <c r="CK14" s="811"/>
      <c r="CL14" s="812"/>
      <c r="CM14" s="810"/>
      <c r="CN14" s="811"/>
      <c r="CO14" s="811"/>
      <c r="CP14" s="811"/>
      <c r="CQ14" s="812"/>
      <c r="CR14" s="810"/>
      <c r="CS14" s="811"/>
      <c r="CT14" s="811"/>
      <c r="CU14" s="811"/>
      <c r="CV14" s="812"/>
      <c r="CW14" s="810"/>
      <c r="CX14" s="811"/>
      <c r="CY14" s="811"/>
      <c r="CZ14" s="811"/>
      <c r="DA14" s="812"/>
      <c r="DB14" s="810"/>
      <c r="DC14" s="811"/>
      <c r="DD14" s="811"/>
      <c r="DE14" s="811"/>
      <c r="DF14" s="812"/>
      <c r="DG14" s="810"/>
      <c r="DH14" s="811"/>
      <c r="DI14" s="811"/>
      <c r="DJ14" s="811"/>
      <c r="DK14" s="812"/>
      <c r="DL14" s="810"/>
      <c r="DM14" s="811"/>
      <c r="DN14" s="811"/>
      <c r="DO14" s="811"/>
      <c r="DP14" s="812"/>
      <c r="DQ14" s="810"/>
      <c r="DR14" s="811"/>
      <c r="DS14" s="811"/>
      <c r="DT14" s="811"/>
      <c r="DU14" s="812"/>
      <c r="DV14" s="807"/>
      <c r="DW14" s="808"/>
      <c r="DX14" s="808"/>
      <c r="DY14" s="808"/>
      <c r="DZ14" s="813"/>
      <c r="EA14" s="221"/>
    </row>
    <row r="15" spans="1:131" s="222" customFormat="1" ht="26.25" customHeight="1" x14ac:dyDescent="0.15">
      <c r="A15" s="225">
        <v>9</v>
      </c>
      <c r="B15" s="814"/>
      <c r="C15" s="815"/>
      <c r="D15" s="815"/>
      <c r="E15" s="815"/>
      <c r="F15" s="815"/>
      <c r="G15" s="815"/>
      <c r="H15" s="815"/>
      <c r="I15" s="815"/>
      <c r="J15" s="815"/>
      <c r="K15" s="815"/>
      <c r="L15" s="815"/>
      <c r="M15" s="815"/>
      <c r="N15" s="815"/>
      <c r="O15" s="815"/>
      <c r="P15" s="816"/>
      <c r="Q15" s="817"/>
      <c r="R15" s="818"/>
      <c r="S15" s="818"/>
      <c r="T15" s="818"/>
      <c r="U15" s="818"/>
      <c r="V15" s="818"/>
      <c r="W15" s="818"/>
      <c r="X15" s="818"/>
      <c r="Y15" s="818"/>
      <c r="Z15" s="818"/>
      <c r="AA15" s="818"/>
      <c r="AB15" s="818"/>
      <c r="AC15" s="818"/>
      <c r="AD15" s="818"/>
      <c r="AE15" s="819"/>
      <c r="AF15" s="820"/>
      <c r="AG15" s="821"/>
      <c r="AH15" s="821"/>
      <c r="AI15" s="821"/>
      <c r="AJ15" s="822"/>
      <c r="AK15" s="803"/>
      <c r="AL15" s="804"/>
      <c r="AM15" s="804"/>
      <c r="AN15" s="804"/>
      <c r="AO15" s="804"/>
      <c r="AP15" s="804"/>
      <c r="AQ15" s="804"/>
      <c r="AR15" s="804"/>
      <c r="AS15" s="804"/>
      <c r="AT15" s="804"/>
      <c r="AU15" s="805"/>
      <c r="AV15" s="805"/>
      <c r="AW15" s="805"/>
      <c r="AX15" s="805"/>
      <c r="AY15" s="806"/>
      <c r="AZ15" s="219"/>
      <c r="BA15" s="219"/>
      <c r="BB15" s="219"/>
      <c r="BC15" s="219"/>
      <c r="BD15" s="219"/>
      <c r="BE15" s="220"/>
      <c r="BF15" s="220"/>
      <c r="BG15" s="220"/>
      <c r="BH15" s="220"/>
      <c r="BI15" s="220"/>
      <c r="BJ15" s="220"/>
      <c r="BK15" s="220"/>
      <c r="BL15" s="220"/>
      <c r="BM15" s="220"/>
      <c r="BN15" s="220"/>
      <c r="BO15" s="220"/>
      <c r="BP15" s="220"/>
      <c r="BQ15" s="225">
        <v>9</v>
      </c>
      <c r="BR15" s="226"/>
      <c r="BS15" s="807"/>
      <c r="BT15" s="808"/>
      <c r="BU15" s="808"/>
      <c r="BV15" s="808"/>
      <c r="BW15" s="808"/>
      <c r="BX15" s="808"/>
      <c r="BY15" s="808"/>
      <c r="BZ15" s="808"/>
      <c r="CA15" s="808"/>
      <c r="CB15" s="808"/>
      <c r="CC15" s="808"/>
      <c r="CD15" s="808"/>
      <c r="CE15" s="808"/>
      <c r="CF15" s="808"/>
      <c r="CG15" s="809"/>
      <c r="CH15" s="810"/>
      <c r="CI15" s="811"/>
      <c r="CJ15" s="811"/>
      <c r="CK15" s="811"/>
      <c r="CL15" s="812"/>
      <c r="CM15" s="810"/>
      <c r="CN15" s="811"/>
      <c r="CO15" s="811"/>
      <c r="CP15" s="811"/>
      <c r="CQ15" s="812"/>
      <c r="CR15" s="810"/>
      <c r="CS15" s="811"/>
      <c r="CT15" s="811"/>
      <c r="CU15" s="811"/>
      <c r="CV15" s="812"/>
      <c r="CW15" s="810"/>
      <c r="CX15" s="811"/>
      <c r="CY15" s="811"/>
      <c r="CZ15" s="811"/>
      <c r="DA15" s="812"/>
      <c r="DB15" s="810"/>
      <c r="DC15" s="811"/>
      <c r="DD15" s="811"/>
      <c r="DE15" s="811"/>
      <c r="DF15" s="812"/>
      <c r="DG15" s="810"/>
      <c r="DH15" s="811"/>
      <c r="DI15" s="811"/>
      <c r="DJ15" s="811"/>
      <c r="DK15" s="812"/>
      <c r="DL15" s="810"/>
      <c r="DM15" s="811"/>
      <c r="DN15" s="811"/>
      <c r="DO15" s="811"/>
      <c r="DP15" s="812"/>
      <c r="DQ15" s="810"/>
      <c r="DR15" s="811"/>
      <c r="DS15" s="811"/>
      <c r="DT15" s="811"/>
      <c r="DU15" s="812"/>
      <c r="DV15" s="807"/>
      <c r="DW15" s="808"/>
      <c r="DX15" s="808"/>
      <c r="DY15" s="808"/>
      <c r="DZ15" s="813"/>
      <c r="EA15" s="221"/>
    </row>
    <row r="16" spans="1:131" s="222" customFormat="1" ht="26.25" customHeight="1" x14ac:dyDescent="0.15">
      <c r="A16" s="225">
        <v>10</v>
      </c>
      <c r="B16" s="814"/>
      <c r="C16" s="815"/>
      <c r="D16" s="815"/>
      <c r="E16" s="815"/>
      <c r="F16" s="815"/>
      <c r="G16" s="815"/>
      <c r="H16" s="815"/>
      <c r="I16" s="815"/>
      <c r="J16" s="815"/>
      <c r="K16" s="815"/>
      <c r="L16" s="815"/>
      <c r="M16" s="815"/>
      <c r="N16" s="815"/>
      <c r="O16" s="815"/>
      <c r="P16" s="816"/>
      <c r="Q16" s="817"/>
      <c r="R16" s="818"/>
      <c r="S16" s="818"/>
      <c r="T16" s="818"/>
      <c r="U16" s="818"/>
      <c r="V16" s="818"/>
      <c r="W16" s="818"/>
      <c r="X16" s="818"/>
      <c r="Y16" s="818"/>
      <c r="Z16" s="818"/>
      <c r="AA16" s="818"/>
      <c r="AB16" s="818"/>
      <c r="AC16" s="818"/>
      <c r="AD16" s="818"/>
      <c r="AE16" s="819"/>
      <c r="AF16" s="820"/>
      <c r="AG16" s="821"/>
      <c r="AH16" s="821"/>
      <c r="AI16" s="821"/>
      <c r="AJ16" s="822"/>
      <c r="AK16" s="803"/>
      <c r="AL16" s="804"/>
      <c r="AM16" s="804"/>
      <c r="AN16" s="804"/>
      <c r="AO16" s="804"/>
      <c r="AP16" s="804"/>
      <c r="AQ16" s="804"/>
      <c r="AR16" s="804"/>
      <c r="AS16" s="804"/>
      <c r="AT16" s="804"/>
      <c r="AU16" s="805"/>
      <c r="AV16" s="805"/>
      <c r="AW16" s="805"/>
      <c r="AX16" s="805"/>
      <c r="AY16" s="806"/>
      <c r="AZ16" s="219"/>
      <c r="BA16" s="219"/>
      <c r="BB16" s="219"/>
      <c r="BC16" s="219"/>
      <c r="BD16" s="219"/>
      <c r="BE16" s="220"/>
      <c r="BF16" s="220"/>
      <c r="BG16" s="220"/>
      <c r="BH16" s="220"/>
      <c r="BI16" s="220"/>
      <c r="BJ16" s="220"/>
      <c r="BK16" s="220"/>
      <c r="BL16" s="220"/>
      <c r="BM16" s="220"/>
      <c r="BN16" s="220"/>
      <c r="BO16" s="220"/>
      <c r="BP16" s="220"/>
      <c r="BQ16" s="225">
        <v>10</v>
      </c>
      <c r="BR16" s="226"/>
      <c r="BS16" s="807"/>
      <c r="BT16" s="808"/>
      <c r="BU16" s="808"/>
      <c r="BV16" s="808"/>
      <c r="BW16" s="808"/>
      <c r="BX16" s="808"/>
      <c r="BY16" s="808"/>
      <c r="BZ16" s="808"/>
      <c r="CA16" s="808"/>
      <c r="CB16" s="808"/>
      <c r="CC16" s="808"/>
      <c r="CD16" s="808"/>
      <c r="CE16" s="808"/>
      <c r="CF16" s="808"/>
      <c r="CG16" s="809"/>
      <c r="CH16" s="810"/>
      <c r="CI16" s="811"/>
      <c r="CJ16" s="811"/>
      <c r="CK16" s="811"/>
      <c r="CL16" s="812"/>
      <c r="CM16" s="810"/>
      <c r="CN16" s="811"/>
      <c r="CO16" s="811"/>
      <c r="CP16" s="811"/>
      <c r="CQ16" s="812"/>
      <c r="CR16" s="810"/>
      <c r="CS16" s="811"/>
      <c r="CT16" s="811"/>
      <c r="CU16" s="811"/>
      <c r="CV16" s="812"/>
      <c r="CW16" s="810"/>
      <c r="CX16" s="811"/>
      <c r="CY16" s="811"/>
      <c r="CZ16" s="811"/>
      <c r="DA16" s="812"/>
      <c r="DB16" s="810"/>
      <c r="DC16" s="811"/>
      <c r="DD16" s="811"/>
      <c r="DE16" s="811"/>
      <c r="DF16" s="812"/>
      <c r="DG16" s="810"/>
      <c r="DH16" s="811"/>
      <c r="DI16" s="811"/>
      <c r="DJ16" s="811"/>
      <c r="DK16" s="812"/>
      <c r="DL16" s="810"/>
      <c r="DM16" s="811"/>
      <c r="DN16" s="811"/>
      <c r="DO16" s="811"/>
      <c r="DP16" s="812"/>
      <c r="DQ16" s="810"/>
      <c r="DR16" s="811"/>
      <c r="DS16" s="811"/>
      <c r="DT16" s="811"/>
      <c r="DU16" s="812"/>
      <c r="DV16" s="807"/>
      <c r="DW16" s="808"/>
      <c r="DX16" s="808"/>
      <c r="DY16" s="808"/>
      <c r="DZ16" s="813"/>
      <c r="EA16" s="221"/>
    </row>
    <row r="17" spans="1:131" s="222" customFormat="1" ht="26.25" customHeight="1" x14ac:dyDescent="0.15">
      <c r="A17" s="225">
        <v>11</v>
      </c>
      <c r="B17" s="814"/>
      <c r="C17" s="815"/>
      <c r="D17" s="815"/>
      <c r="E17" s="815"/>
      <c r="F17" s="815"/>
      <c r="G17" s="815"/>
      <c r="H17" s="815"/>
      <c r="I17" s="815"/>
      <c r="J17" s="815"/>
      <c r="K17" s="815"/>
      <c r="L17" s="815"/>
      <c r="M17" s="815"/>
      <c r="N17" s="815"/>
      <c r="O17" s="815"/>
      <c r="P17" s="816"/>
      <c r="Q17" s="817"/>
      <c r="R17" s="818"/>
      <c r="S17" s="818"/>
      <c r="T17" s="818"/>
      <c r="U17" s="818"/>
      <c r="V17" s="818"/>
      <c r="W17" s="818"/>
      <c r="X17" s="818"/>
      <c r="Y17" s="818"/>
      <c r="Z17" s="818"/>
      <c r="AA17" s="818"/>
      <c r="AB17" s="818"/>
      <c r="AC17" s="818"/>
      <c r="AD17" s="818"/>
      <c r="AE17" s="819"/>
      <c r="AF17" s="820"/>
      <c r="AG17" s="821"/>
      <c r="AH17" s="821"/>
      <c r="AI17" s="821"/>
      <c r="AJ17" s="822"/>
      <c r="AK17" s="803"/>
      <c r="AL17" s="804"/>
      <c r="AM17" s="804"/>
      <c r="AN17" s="804"/>
      <c r="AO17" s="804"/>
      <c r="AP17" s="804"/>
      <c r="AQ17" s="804"/>
      <c r="AR17" s="804"/>
      <c r="AS17" s="804"/>
      <c r="AT17" s="804"/>
      <c r="AU17" s="805"/>
      <c r="AV17" s="805"/>
      <c r="AW17" s="805"/>
      <c r="AX17" s="805"/>
      <c r="AY17" s="806"/>
      <c r="AZ17" s="219"/>
      <c r="BA17" s="219"/>
      <c r="BB17" s="219"/>
      <c r="BC17" s="219"/>
      <c r="BD17" s="219"/>
      <c r="BE17" s="220"/>
      <c r="BF17" s="220"/>
      <c r="BG17" s="220"/>
      <c r="BH17" s="220"/>
      <c r="BI17" s="220"/>
      <c r="BJ17" s="220"/>
      <c r="BK17" s="220"/>
      <c r="BL17" s="220"/>
      <c r="BM17" s="220"/>
      <c r="BN17" s="220"/>
      <c r="BO17" s="220"/>
      <c r="BP17" s="220"/>
      <c r="BQ17" s="225">
        <v>11</v>
      </c>
      <c r="BR17" s="226"/>
      <c r="BS17" s="807"/>
      <c r="BT17" s="808"/>
      <c r="BU17" s="808"/>
      <c r="BV17" s="808"/>
      <c r="BW17" s="808"/>
      <c r="BX17" s="808"/>
      <c r="BY17" s="808"/>
      <c r="BZ17" s="808"/>
      <c r="CA17" s="808"/>
      <c r="CB17" s="808"/>
      <c r="CC17" s="808"/>
      <c r="CD17" s="808"/>
      <c r="CE17" s="808"/>
      <c r="CF17" s="808"/>
      <c r="CG17" s="809"/>
      <c r="CH17" s="810"/>
      <c r="CI17" s="811"/>
      <c r="CJ17" s="811"/>
      <c r="CK17" s="811"/>
      <c r="CL17" s="812"/>
      <c r="CM17" s="810"/>
      <c r="CN17" s="811"/>
      <c r="CO17" s="811"/>
      <c r="CP17" s="811"/>
      <c r="CQ17" s="812"/>
      <c r="CR17" s="810"/>
      <c r="CS17" s="811"/>
      <c r="CT17" s="811"/>
      <c r="CU17" s="811"/>
      <c r="CV17" s="812"/>
      <c r="CW17" s="810"/>
      <c r="CX17" s="811"/>
      <c r="CY17" s="811"/>
      <c r="CZ17" s="811"/>
      <c r="DA17" s="812"/>
      <c r="DB17" s="810"/>
      <c r="DC17" s="811"/>
      <c r="DD17" s="811"/>
      <c r="DE17" s="811"/>
      <c r="DF17" s="812"/>
      <c r="DG17" s="810"/>
      <c r="DH17" s="811"/>
      <c r="DI17" s="811"/>
      <c r="DJ17" s="811"/>
      <c r="DK17" s="812"/>
      <c r="DL17" s="810"/>
      <c r="DM17" s="811"/>
      <c r="DN17" s="811"/>
      <c r="DO17" s="811"/>
      <c r="DP17" s="812"/>
      <c r="DQ17" s="810"/>
      <c r="DR17" s="811"/>
      <c r="DS17" s="811"/>
      <c r="DT17" s="811"/>
      <c r="DU17" s="812"/>
      <c r="DV17" s="807"/>
      <c r="DW17" s="808"/>
      <c r="DX17" s="808"/>
      <c r="DY17" s="808"/>
      <c r="DZ17" s="813"/>
      <c r="EA17" s="221"/>
    </row>
    <row r="18" spans="1:131" s="222" customFormat="1" ht="26.25" customHeight="1" x14ac:dyDescent="0.15">
      <c r="A18" s="225">
        <v>12</v>
      </c>
      <c r="B18" s="814"/>
      <c r="C18" s="815"/>
      <c r="D18" s="815"/>
      <c r="E18" s="815"/>
      <c r="F18" s="815"/>
      <c r="G18" s="815"/>
      <c r="H18" s="815"/>
      <c r="I18" s="815"/>
      <c r="J18" s="815"/>
      <c r="K18" s="815"/>
      <c r="L18" s="815"/>
      <c r="M18" s="815"/>
      <c r="N18" s="815"/>
      <c r="O18" s="815"/>
      <c r="P18" s="816"/>
      <c r="Q18" s="817"/>
      <c r="R18" s="818"/>
      <c r="S18" s="818"/>
      <c r="T18" s="818"/>
      <c r="U18" s="818"/>
      <c r="V18" s="818"/>
      <c r="W18" s="818"/>
      <c r="X18" s="818"/>
      <c r="Y18" s="818"/>
      <c r="Z18" s="818"/>
      <c r="AA18" s="818"/>
      <c r="AB18" s="818"/>
      <c r="AC18" s="818"/>
      <c r="AD18" s="818"/>
      <c r="AE18" s="819"/>
      <c r="AF18" s="820"/>
      <c r="AG18" s="821"/>
      <c r="AH18" s="821"/>
      <c r="AI18" s="821"/>
      <c r="AJ18" s="822"/>
      <c r="AK18" s="803"/>
      <c r="AL18" s="804"/>
      <c r="AM18" s="804"/>
      <c r="AN18" s="804"/>
      <c r="AO18" s="804"/>
      <c r="AP18" s="804"/>
      <c r="AQ18" s="804"/>
      <c r="AR18" s="804"/>
      <c r="AS18" s="804"/>
      <c r="AT18" s="804"/>
      <c r="AU18" s="805"/>
      <c r="AV18" s="805"/>
      <c r="AW18" s="805"/>
      <c r="AX18" s="805"/>
      <c r="AY18" s="806"/>
      <c r="AZ18" s="219"/>
      <c r="BA18" s="219"/>
      <c r="BB18" s="219"/>
      <c r="BC18" s="219"/>
      <c r="BD18" s="219"/>
      <c r="BE18" s="220"/>
      <c r="BF18" s="220"/>
      <c r="BG18" s="220"/>
      <c r="BH18" s="220"/>
      <c r="BI18" s="220"/>
      <c r="BJ18" s="220"/>
      <c r="BK18" s="220"/>
      <c r="BL18" s="220"/>
      <c r="BM18" s="220"/>
      <c r="BN18" s="220"/>
      <c r="BO18" s="220"/>
      <c r="BP18" s="220"/>
      <c r="BQ18" s="225">
        <v>12</v>
      </c>
      <c r="BR18" s="226"/>
      <c r="BS18" s="807"/>
      <c r="BT18" s="808"/>
      <c r="BU18" s="808"/>
      <c r="BV18" s="808"/>
      <c r="BW18" s="808"/>
      <c r="BX18" s="808"/>
      <c r="BY18" s="808"/>
      <c r="BZ18" s="808"/>
      <c r="CA18" s="808"/>
      <c r="CB18" s="808"/>
      <c r="CC18" s="808"/>
      <c r="CD18" s="808"/>
      <c r="CE18" s="808"/>
      <c r="CF18" s="808"/>
      <c r="CG18" s="809"/>
      <c r="CH18" s="810"/>
      <c r="CI18" s="811"/>
      <c r="CJ18" s="811"/>
      <c r="CK18" s="811"/>
      <c r="CL18" s="812"/>
      <c r="CM18" s="810"/>
      <c r="CN18" s="811"/>
      <c r="CO18" s="811"/>
      <c r="CP18" s="811"/>
      <c r="CQ18" s="812"/>
      <c r="CR18" s="810"/>
      <c r="CS18" s="811"/>
      <c r="CT18" s="811"/>
      <c r="CU18" s="811"/>
      <c r="CV18" s="812"/>
      <c r="CW18" s="810"/>
      <c r="CX18" s="811"/>
      <c r="CY18" s="811"/>
      <c r="CZ18" s="811"/>
      <c r="DA18" s="812"/>
      <c r="DB18" s="810"/>
      <c r="DC18" s="811"/>
      <c r="DD18" s="811"/>
      <c r="DE18" s="811"/>
      <c r="DF18" s="812"/>
      <c r="DG18" s="810"/>
      <c r="DH18" s="811"/>
      <c r="DI18" s="811"/>
      <c r="DJ18" s="811"/>
      <c r="DK18" s="812"/>
      <c r="DL18" s="810"/>
      <c r="DM18" s="811"/>
      <c r="DN18" s="811"/>
      <c r="DO18" s="811"/>
      <c r="DP18" s="812"/>
      <c r="DQ18" s="810"/>
      <c r="DR18" s="811"/>
      <c r="DS18" s="811"/>
      <c r="DT18" s="811"/>
      <c r="DU18" s="812"/>
      <c r="DV18" s="807"/>
      <c r="DW18" s="808"/>
      <c r="DX18" s="808"/>
      <c r="DY18" s="808"/>
      <c r="DZ18" s="813"/>
      <c r="EA18" s="221"/>
    </row>
    <row r="19" spans="1:131" s="222" customFormat="1" ht="26.25" customHeight="1" x14ac:dyDescent="0.15">
      <c r="A19" s="225">
        <v>13</v>
      </c>
      <c r="B19" s="814"/>
      <c r="C19" s="815"/>
      <c r="D19" s="815"/>
      <c r="E19" s="815"/>
      <c r="F19" s="815"/>
      <c r="G19" s="815"/>
      <c r="H19" s="815"/>
      <c r="I19" s="815"/>
      <c r="J19" s="815"/>
      <c r="K19" s="815"/>
      <c r="L19" s="815"/>
      <c r="M19" s="815"/>
      <c r="N19" s="815"/>
      <c r="O19" s="815"/>
      <c r="P19" s="816"/>
      <c r="Q19" s="817"/>
      <c r="R19" s="818"/>
      <c r="S19" s="818"/>
      <c r="T19" s="818"/>
      <c r="U19" s="818"/>
      <c r="V19" s="818"/>
      <c r="W19" s="818"/>
      <c r="X19" s="818"/>
      <c r="Y19" s="818"/>
      <c r="Z19" s="818"/>
      <c r="AA19" s="818"/>
      <c r="AB19" s="818"/>
      <c r="AC19" s="818"/>
      <c r="AD19" s="818"/>
      <c r="AE19" s="819"/>
      <c r="AF19" s="820"/>
      <c r="AG19" s="821"/>
      <c r="AH19" s="821"/>
      <c r="AI19" s="821"/>
      <c r="AJ19" s="822"/>
      <c r="AK19" s="803"/>
      <c r="AL19" s="804"/>
      <c r="AM19" s="804"/>
      <c r="AN19" s="804"/>
      <c r="AO19" s="804"/>
      <c r="AP19" s="804"/>
      <c r="AQ19" s="804"/>
      <c r="AR19" s="804"/>
      <c r="AS19" s="804"/>
      <c r="AT19" s="804"/>
      <c r="AU19" s="805"/>
      <c r="AV19" s="805"/>
      <c r="AW19" s="805"/>
      <c r="AX19" s="805"/>
      <c r="AY19" s="806"/>
      <c r="AZ19" s="219"/>
      <c r="BA19" s="219"/>
      <c r="BB19" s="219"/>
      <c r="BC19" s="219"/>
      <c r="BD19" s="219"/>
      <c r="BE19" s="220"/>
      <c r="BF19" s="220"/>
      <c r="BG19" s="220"/>
      <c r="BH19" s="220"/>
      <c r="BI19" s="220"/>
      <c r="BJ19" s="220"/>
      <c r="BK19" s="220"/>
      <c r="BL19" s="220"/>
      <c r="BM19" s="220"/>
      <c r="BN19" s="220"/>
      <c r="BO19" s="220"/>
      <c r="BP19" s="220"/>
      <c r="BQ19" s="225">
        <v>13</v>
      </c>
      <c r="BR19" s="226"/>
      <c r="BS19" s="807"/>
      <c r="BT19" s="808"/>
      <c r="BU19" s="808"/>
      <c r="BV19" s="808"/>
      <c r="BW19" s="808"/>
      <c r="BX19" s="808"/>
      <c r="BY19" s="808"/>
      <c r="BZ19" s="808"/>
      <c r="CA19" s="808"/>
      <c r="CB19" s="808"/>
      <c r="CC19" s="808"/>
      <c r="CD19" s="808"/>
      <c r="CE19" s="808"/>
      <c r="CF19" s="808"/>
      <c r="CG19" s="809"/>
      <c r="CH19" s="810"/>
      <c r="CI19" s="811"/>
      <c r="CJ19" s="811"/>
      <c r="CK19" s="811"/>
      <c r="CL19" s="812"/>
      <c r="CM19" s="810"/>
      <c r="CN19" s="811"/>
      <c r="CO19" s="811"/>
      <c r="CP19" s="811"/>
      <c r="CQ19" s="812"/>
      <c r="CR19" s="810"/>
      <c r="CS19" s="811"/>
      <c r="CT19" s="811"/>
      <c r="CU19" s="811"/>
      <c r="CV19" s="812"/>
      <c r="CW19" s="810"/>
      <c r="CX19" s="811"/>
      <c r="CY19" s="811"/>
      <c r="CZ19" s="811"/>
      <c r="DA19" s="812"/>
      <c r="DB19" s="810"/>
      <c r="DC19" s="811"/>
      <c r="DD19" s="811"/>
      <c r="DE19" s="811"/>
      <c r="DF19" s="812"/>
      <c r="DG19" s="810"/>
      <c r="DH19" s="811"/>
      <c r="DI19" s="811"/>
      <c r="DJ19" s="811"/>
      <c r="DK19" s="812"/>
      <c r="DL19" s="810"/>
      <c r="DM19" s="811"/>
      <c r="DN19" s="811"/>
      <c r="DO19" s="811"/>
      <c r="DP19" s="812"/>
      <c r="DQ19" s="810"/>
      <c r="DR19" s="811"/>
      <c r="DS19" s="811"/>
      <c r="DT19" s="811"/>
      <c r="DU19" s="812"/>
      <c r="DV19" s="807"/>
      <c r="DW19" s="808"/>
      <c r="DX19" s="808"/>
      <c r="DY19" s="808"/>
      <c r="DZ19" s="813"/>
      <c r="EA19" s="221"/>
    </row>
    <row r="20" spans="1:131" s="222" customFormat="1" ht="26.25" customHeight="1" x14ac:dyDescent="0.15">
      <c r="A20" s="225">
        <v>14</v>
      </c>
      <c r="B20" s="814"/>
      <c r="C20" s="815"/>
      <c r="D20" s="815"/>
      <c r="E20" s="815"/>
      <c r="F20" s="815"/>
      <c r="G20" s="815"/>
      <c r="H20" s="815"/>
      <c r="I20" s="815"/>
      <c r="J20" s="815"/>
      <c r="K20" s="815"/>
      <c r="L20" s="815"/>
      <c r="M20" s="815"/>
      <c r="N20" s="815"/>
      <c r="O20" s="815"/>
      <c r="P20" s="816"/>
      <c r="Q20" s="817"/>
      <c r="R20" s="818"/>
      <c r="S20" s="818"/>
      <c r="T20" s="818"/>
      <c r="U20" s="818"/>
      <c r="V20" s="818"/>
      <c r="W20" s="818"/>
      <c r="X20" s="818"/>
      <c r="Y20" s="818"/>
      <c r="Z20" s="818"/>
      <c r="AA20" s="818"/>
      <c r="AB20" s="818"/>
      <c r="AC20" s="818"/>
      <c r="AD20" s="818"/>
      <c r="AE20" s="819"/>
      <c r="AF20" s="820"/>
      <c r="AG20" s="821"/>
      <c r="AH20" s="821"/>
      <c r="AI20" s="821"/>
      <c r="AJ20" s="822"/>
      <c r="AK20" s="803"/>
      <c r="AL20" s="804"/>
      <c r="AM20" s="804"/>
      <c r="AN20" s="804"/>
      <c r="AO20" s="804"/>
      <c r="AP20" s="804"/>
      <c r="AQ20" s="804"/>
      <c r="AR20" s="804"/>
      <c r="AS20" s="804"/>
      <c r="AT20" s="804"/>
      <c r="AU20" s="805"/>
      <c r="AV20" s="805"/>
      <c r="AW20" s="805"/>
      <c r="AX20" s="805"/>
      <c r="AY20" s="806"/>
      <c r="AZ20" s="219"/>
      <c r="BA20" s="219"/>
      <c r="BB20" s="219"/>
      <c r="BC20" s="219"/>
      <c r="BD20" s="219"/>
      <c r="BE20" s="220"/>
      <c r="BF20" s="220"/>
      <c r="BG20" s="220"/>
      <c r="BH20" s="220"/>
      <c r="BI20" s="220"/>
      <c r="BJ20" s="220"/>
      <c r="BK20" s="220"/>
      <c r="BL20" s="220"/>
      <c r="BM20" s="220"/>
      <c r="BN20" s="220"/>
      <c r="BO20" s="220"/>
      <c r="BP20" s="220"/>
      <c r="BQ20" s="225">
        <v>14</v>
      </c>
      <c r="BR20" s="226"/>
      <c r="BS20" s="807"/>
      <c r="BT20" s="808"/>
      <c r="BU20" s="808"/>
      <c r="BV20" s="808"/>
      <c r="BW20" s="808"/>
      <c r="BX20" s="808"/>
      <c r="BY20" s="808"/>
      <c r="BZ20" s="808"/>
      <c r="CA20" s="808"/>
      <c r="CB20" s="808"/>
      <c r="CC20" s="808"/>
      <c r="CD20" s="808"/>
      <c r="CE20" s="808"/>
      <c r="CF20" s="808"/>
      <c r="CG20" s="809"/>
      <c r="CH20" s="810"/>
      <c r="CI20" s="811"/>
      <c r="CJ20" s="811"/>
      <c r="CK20" s="811"/>
      <c r="CL20" s="812"/>
      <c r="CM20" s="810"/>
      <c r="CN20" s="811"/>
      <c r="CO20" s="811"/>
      <c r="CP20" s="811"/>
      <c r="CQ20" s="812"/>
      <c r="CR20" s="810"/>
      <c r="CS20" s="811"/>
      <c r="CT20" s="811"/>
      <c r="CU20" s="811"/>
      <c r="CV20" s="812"/>
      <c r="CW20" s="810"/>
      <c r="CX20" s="811"/>
      <c r="CY20" s="811"/>
      <c r="CZ20" s="811"/>
      <c r="DA20" s="812"/>
      <c r="DB20" s="810"/>
      <c r="DC20" s="811"/>
      <c r="DD20" s="811"/>
      <c r="DE20" s="811"/>
      <c r="DF20" s="812"/>
      <c r="DG20" s="810"/>
      <c r="DH20" s="811"/>
      <c r="DI20" s="811"/>
      <c r="DJ20" s="811"/>
      <c r="DK20" s="812"/>
      <c r="DL20" s="810"/>
      <c r="DM20" s="811"/>
      <c r="DN20" s="811"/>
      <c r="DO20" s="811"/>
      <c r="DP20" s="812"/>
      <c r="DQ20" s="810"/>
      <c r="DR20" s="811"/>
      <c r="DS20" s="811"/>
      <c r="DT20" s="811"/>
      <c r="DU20" s="812"/>
      <c r="DV20" s="807"/>
      <c r="DW20" s="808"/>
      <c r="DX20" s="808"/>
      <c r="DY20" s="808"/>
      <c r="DZ20" s="813"/>
      <c r="EA20" s="221"/>
    </row>
    <row r="21" spans="1:131" s="222" customFormat="1" ht="26.25" customHeight="1" thickBot="1" x14ac:dyDescent="0.2">
      <c r="A21" s="225">
        <v>15</v>
      </c>
      <c r="B21" s="814"/>
      <c r="C21" s="815"/>
      <c r="D21" s="815"/>
      <c r="E21" s="815"/>
      <c r="F21" s="815"/>
      <c r="G21" s="815"/>
      <c r="H21" s="815"/>
      <c r="I21" s="815"/>
      <c r="J21" s="815"/>
      <c r="K21" s="815"/>
      <c r="L21" s="815"/>
      <c r="M21" s="815"/>
      <c r="N21" s="815"/>
      <c r="O21" s="815"/>
      <c r="P21" s="816"/>
      <c r="Q21" s="817"/>
      <c r="R21" s="818"/>
      <c r="S21" s="818"/>
      <c r="T21" s="818"/>
      <c r="U21" s="818"/>
      <c r="V21" s="818"/>
      <c r="W21" s="818"/>
      <c r="X21" s="818"/>
      <c r="Y21" s="818"/>
      <c r="Z21" s="818"/>
      <c r="AA21" s="818"/>
      <c r="AB21" s="818"/>
      <c r="AC21" s="818"/>
      <c r="AD21" s="818"/>
      <c r="AE21" s="819"/>
      <c r="AF21" s="820"/>
      <c r="AG21" s="821"/>
      <c r="AH21" s="821"/>
      <c r="AI21" s="821"/>
      <c r="AJ21" s="822"/>
      <c r="AK21" s="803"/>
      <c r="AL21" s="804"/>
      <c r="AM21" s="804"/>
      <c r="AN21" s="804"/>
      <c r="AO21" s="804"/>
      <c r="AP21" s="804"/>
      <c r="AQ21" s="804"/>
      <c r="AR21" s="804"/>
      <c r="AS21" s="804"/>
      <c r="AT21" s="804"/>
      <c r="AU21" s="805"/>
      <c r="AV21" s="805"/>
      <c r="AW21" s="805"/>
      <c r="AX21" s="805"/>
      <c r="AY21" s="806"/>
      <c r="AZ21" s="219"/>
      <c r="BA21" s="219"/>
      <c r="BB21" s="219"/>
      <c r="BC21" s="219"/>
      <c r="BD21" s="219"/>
      <c r="BE21" s="220"/>
      <c r="BF21" s="220"/>
      <c r="BG21" s="220"/>
      <c r="BH21" s="220"/>
      <c r="BI21" s="220"/>
      <c r="BJ21" s="220"/>
      <c r="BK21" s="220"/>
      <c r="BL21" s="220"/>
      <c r="BM21" s="220"/>
      <c r="BN21" s="220"/>
      <c r="BO21" s="220"/>
      <c r="BP21" s="220"/>
      <c r="BQ21" s="225">
        <v>15</v>
      </c>
      <c r="BR21" s="226"/>
      <c r="BS21" s="807"/>
      <c r="BT21" s="808"/>
      <c r="BU21" s="808"/>
      <c r="BV21" s="808"/>
      <c r="BW21" s="808"/>
      <c r="BX21" s="808"/>
      <c r="BY21" s="808"/>
      <c r="BZ21" s="808"/>
      <c r="CA21" s="808"/>
      <c r="CB21" s="808"/>
      <c r="CC21" s="808"/>
      <c r="CD21" s="808"/>
      <c r="CE21" s="808"/>
      <c r="CF21" s="808"/>
      <c r="CG21" s="809"/>
      <c r="CH21" s="810"/>
      <c r="CI21" s="811"/>
      <c r="CJ21" s="811"/>
      <c r="CK21" s="811"/>
      <c r="CL21" s="812"/>
      <c r="CM21" s="810"/>
      <c r="CN21" s="811"/>
      <c r="CO21" s="811"/>
      <c r="CP21" s="811"/>
      <c r="CQ21" s="812"/>
      <c r="CR21" s="810"/>
      <c r="CS21" s="811"/>
      <c r="CT21" s="811"/>
      <c r="CU21" s="811"/>
      <c r="CV21" s="812"/>
      <c r="CW21" s="810"/>
      <c r="CX21" s="811"/>
      <c r="CY21" s="811"/>
      <c r="CZ21" s="811"/>
      <c r="DA21" s="812"/>
      <c r="DB21" s="810"/>
      <c r="DC21" s="811"/>
      <c r="DD21" s="811"/>
      <c r="DE21" s="811"/>
      <c r="DF21" s="812"/>
      <c r="DG21" s="810"/>
      <c r="DH21" s="811"/>
      <c r="DI21" s="811"/>
      <c r="DJ21" s="811"/>
      <c r="DK21" s="812"/>
      <c r="DL21" s="810"/>
      <c r="DM21" s="811"/>
      <c r="DN21" s="811"/>
      <c r="DO21" s="811"/>
      <c r="DP21" s="812"/>
      <c r="DQ21" s="810"/>
      <c r="DR21" s="811"/>
      <c r="DS21" s="811"/>
      <c r="DT21" s="811"/>
      <c r="DU21" s="812"/>
      <c r="DV21" s="807"/>
      <c r="DW21" s="808"/>
      <c r="DX21" s="808"/>
      <c r="DY21" s="808"/>
      <c r="DZ21" s="813"/>
      <c r="EA21" s="221"/>
    </row>
    <row r="22" spans="1:131" s="222" customFormat="1" ht="26.25" customHeight="1" x14ac:dyDescent="0.15">
      <c r="A22" s="225">
        <v>16</v>
      </c>
      <c r="B22" s="814"/>
      <c r="C22" s="815"/>
      <c r="D22" s="815"/>
      <c r="E22" s="815"/>
      <c r="F22" s="815"/>
      <c r="G22" s="815"/>
      <c r="H22" s="815"/>
      <c r="I22" s="815"/>
      <c r="J22" s="815"/>
      <c r="K22" s="815"/>
      <c r="L22" s="815"/>
      <c r="M22" s="815"/>
      <c r="N22" s="815"/>
      <c r="O22" s="815"/>
      <c r="P22" s="816"/>
      <c r="Q22" s="833"/>
      <c r="R22" s="834"/>
      <c r="S22" s="834"/>
      <c r="T22" s="834"/>
      <c r="U22" s="834"/>
      <c r="V22" s="834"/>
      <c r="W22" s="834"/>
      <c r="X22" s="834"/>
      <c r="Y22" s="834"/>
      <c r="Z22" s="834"/>
      <c r="AA22" s="834"/>
      <c r="AB22" s="834"/>
      <c r="AC22" s="834"/>
      <c r="AD22" s="834"/>
      <c r="AE22" s="835"/>
      <c r="AF22" s="820"/>
      <c r="AG22" s="821"/>
      <c r="AH22" s="821"/>
      <c r="AI22" s="821"/>
      <c r="AJ22" s="822"/>
      <c r="AK22" s="836"/>
      <c r="AL22" s="837"/>
      <c r="AM22" s="837"/>
      <c r="AN22" s="837"/>
      <c r="AO22" s="837"/>
      <c r="AP22" s="837"/>
      <c r="AQ22" s="837"/>
      <c r="AR22" s="837"/>
      <c r="AS22" s="837"/>
      <c r="AT22" s="837"/>
      <c r="AU22" s="838"/>
      <c r="AV22" s="838"/>
      <c r="AW22" s="838"/>
      <c r="AX22" s="838"/>
      <c r="AY22" s="839"/>
      <c r="AZ22" s="840" t="s">
        <v>391</v>
      </c>
      <c r="BA22" s="840"/>
      <c r="BB22" s="840"/>
      <c r="BC22" s="840"/>
      <c r="BD22" s="841"/>
      <c r="BE22" s="220"/>
      <c r="BF22" s="220"/>
      <c r="BG22" s="220"/>
      <c r="BH22" s="220"/>
      <c r="BI22" s="220"/>
      <c r="BJ22" s="220"/>
      <c r="BK22" s="220"/>
      <c r="BL22" s="220"/>
      <c r="BM22" s="220"/>
      <c r="BN22" s="220"/>
      <c r="BO22" s="220"/>
      <c r="BP22" s="220"/>
      <c r="BQ22" s="225">
        <v>16</v>
      </c>
      <c r="BR22" s="226"/>
      <c r="BS22" s="807"/>
      <c r="BT22" s="808"/>
      <c r="BU22" s="808"/>
      <c r="BV22" s="808"/>
      <c r="BW22" s="808"/>
      <c r="BX22" s="808"/>
      <c r="BY22" s="808"/>
      <c r="BZ22" s="808"/>
      <c r="CA22" s="808"/>
      <c r="CB22" s="808"/>
      <c r="CC22" s="808"/>
      <c r="CD22" s="808"/>
      <c r="CE22" s="808"/>
      <c r="CF22" s="808"/>
      <c r="CG22" s="809"/>
      <c r="CH22" s="810"/>
      <c r="CI22" s="811"/>
      <c r="CJ22" s="811"/>
      <c r="CK22" s="811"/>
      <c r="CL22" s="812"/>
      <c r="CM22" s="810"/>
      <c r="CN22" s="811"/>
      <c r="CO22" s="811"/>
      <c r="CP22" s="811"/>
      <c r="CQ22" s="812"/>
      <c r="CR22" s="810"/>
      <c r="CS22" s="811"/>
      <c r="CT22" s="811"/>
      <c r="CU22" s="811"/>
      <c r="CV22" s="812"/>
      <c r="CW22" s="810"/>
      <c r="CX22" s="811"/>
      <c r="CY22" s="811"/>
      <c r="CZ22" s="811"/>
      <c r="DA22" s="812"/>
      <c r="DB22" s="810"/>
      <c r="DC22" s="811"/>
      <c r="DD22" s="811"/>
      <c r="DE22" s="811"/>
      <c r="DF22" s="812"/>
      <c r="DG22" s="810"/>
      <c r="DH22" s="811"/>
      <c r="DI22" s="811"/>
      <c r="DJ22" s="811"/>
      <c r="DK22" s="812"/>
      <c r="DL22" s="810"/>
      <c r="DM22" s="811"/>
      <c r="DN22" s="811"/>
      <c r="DO22" s="811"/>
      <c r="DP22" s="812"/>
      <c r="DQ22" s="810"/>
      <c r="DR22" s="811"/>
      <c r="DS22" s="811"/>
      <c r="DT22" s="811"/>
      <c r="DU22" s="812"/>
      <c r="DV22" s="807"/>
      <c r="DW22" s="808"/>
      <c r="DX22" s="808"/>
      <c r="DY22" s="808"/>
      <c r="DZ22" s="813"/>
      <c r="EA22" s="221"/>
    </row>
    <row r="23" spans="1:131" s="222" customFormat="1" ht="26.25" customHeight="1" thickBot="1" x14ac:dyDescent="0.2">
      <c r="A23" s="227" t="s">
        <v>392</v>
      </c>
      <c r="B23" s="823" t="s">
        <v>393</v>
      </c>
      <c r="C23" s="824"/>
      <c r="D23" s="824"/>
      <c r="E23" s="824"/>
      <c r="F23" s="824"/>
      <c r="G23" s="824"/>
      <c r="H23" s="824"/>
      <c r="I23" s="824"/>
      <c r="J23" s="824"/>
      <c r="K23" s="824"/>
      <c r="L23" s="824"/>
      <c r="M23" s="824"/>
      <c r="N23" s="824"/>
      <c r="O23" s="824"/>
      <c r="P23" s="825"/>
      <c r="Q23" s="826"/>
      <c r="R23" s="827"/>
      <c r="S23" s="827"/>
      <c r="T23" s="827"/>
      <c r="U23" s="827"/>
      <c r="V23" s="827"/>
      <c r="W23" s="827"/>
      <c r="X23" s="827"/>
      <c r="Y23" s="827"/>
      <c r="Z23" s="827"/>
      <c r="AA23" s="827"/>
      <c r="AB23" s="827"/>
      <c r="AC23" s="827"/>
      <c r="AD23" s="827"/>
      <c r="AE23" s="828"/>
      <c r="AF23" s="829">
        <v>4268</v>
      </c>
      <c r="AG23" s="827"/>
      <c r="AH23" s="827"/>
      <c r="AI23" s="827"/>
      <c r="AJ23" s="830"/>
      <c r="AK23" s="831"/>
      <c r="AL23" s="832"/>
      <c r="AM23" s="832"/>
      <c r="AN23" s="832"/>
      <c r="AO23" s="832"/>
      <c r="AP23" s="827"/>
      <c r="AQ23" s="827"/>
      <c r="AR23" s="827"/>
      <c r="AS23" s="827"/>
      <c r="AT23" s="827"/>
      <c r="AU23" s="843"/>
      <c r="AV23" s="843"/>
      <c r="AW23" s="843"/>
      <c r="AX23" s="843"/>
      <c r="AY23" s="844"/>
      <c r="AZ23" s="845" t="s">
        <v>127</v>
      </c>
      <c r="BA23" s="846"/>
      <c r="BB23" s="846"/>
      <c r="BC23" s="846"/>
      <c r="BD23" s="847"/>
      <c r="BE23" s="220"/>
      <c r="BF23" s="220"/>
      <c r="BG23" s="220"/>
      <c r="BH23" s="220"/>
      <c r="BI23" s="220"/>
      <c r="BJ23" s="220"/>
      <c r="BK23" s="220"/>
      <c r="BL23" s="220"/>
      <c r="BM23" s="220"/>
      <c r="BN23" s="220"/>
      <c r="BO23" s="220"/>
      <c r="BP23" s="220"/>
      <c r="BQ23" s="225">
        <v>17</v>
      </c>
      <c r="BR23" s="226"/>
      <c r="BS23" s="807"/>
      <c r="BT23" s="808"/>
      <c r="BU23" s="808"/>
      <c r="BV23" s="808"/>
      <c r="BW23" s="808"/>
      <c r="BX23" s="808"/>
      <c r="BY23" s="808"/>
      <c r="BZ23" s="808"/>
      <c r="CA23" s="808"/>
      <c r="CB23" s="808"/>
      <c r="CC23" s="808"/>
      <c r="CD23" s="808"/>
      <c r="CE23" s="808"/>
      <c r="CF23" s="808"/>
      <c r="CG23" s="809"/>
      <c r="CH23" s="810"/>
      <c r="CI23" s="811"/>
      <c r="CJ23" s="811"/>
      <c r="CK23" s="811"/>
      <c r="CL23" s="812"/>
      <c r="CM23" s="810"/>
      <c r="CN23" s="811"/>
      <c r="CO23" s="811"/>
      <c r="CP23" s="811"/>
      <c r="CQ23" s="812"/>
      <c r="CR23" s="810"/>
      <c r="CS23" s="811"/>
      <c r="CT23" s="811"/>
      <c r="CU23" s="811"/>
      <c r="CV23" s="812"/>
      <c r="CW23" s="810"/>
      <c r="CX23" s="811"/>
      <c r="CY23" s="811"/>
      <c r="CZ23" s="811"/>
      <c r="DA23" s="812"/>
      <c r="DB23" s="810"/>
      <c r="DC23" s="811"/>
      <c r="DD23" s="811"/>
      <c r="DE23" s="811"/>
      <c r="DF23" s="812"/>
      <c r="DG23" s="810"/>
      <c r="DH23" s="811"/>
      <c r="DI23" s="811"/>
      <c r="DJ23" s="811"/>
      <c r="DK23" s="812"/>
      <c r="DL23" s="810"/>
      <c r="DM23" s="811"/>
      <c r="DN23" s="811"/>
      <c r="DO23" s="811"/>
      <c r="DP23" s="812"/>
      <c r="DQ23" s="810"/>
      <c r="DR23" s="811"/>
      <c r="DS23" s="811"/>
      <c r="DT23" s="811"/>
      <c r="DU23" s="812"/>
      <c r="DV23" s="807"/>
      <c r="DW23" s="808"/>
      <c r="DX23" s="808"/>
      <c r="DY23" s="808"/>
      <c r="DZ23" s="813"/>
      <c r="EA23" s="221"/>
    </row>
    <row r="24" spans="1:131" s="222" customFormat="1" ht="26.25" customHeight="1" x14ac:dyDescent="0.15">
      <c r="A24" s="842" t="s">
        <v>394</v>
      </c>
      <c r="B24" s="842"/>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219"/>
      <c r="BA24" s="219"/>
      <c r="BB24" s="219"/>
      <c r="BC24" s="219"/>
      <c r="BD24" s="219"/>
      <c r="BE24" s="220"/>
      <c r="BF24" s="220"/>
      <c r="BG24" s="220"/>
      <c r="BH24" s="220"/>
      <c r="BI24" s="220"/>
      <c r="BJ24" s="220"/>
      <c r="BK24" s="220"/>
      <c r="BL24" s="220"/>
      <c r="BM24" s="220"/>
      <c r="BN24" s="220"/>
      <c r="BO24" s="220"/>
      <c r="BP24" s="220"/>
      <c r="BQ24" s="225">
        <v>18</v>
      </c>
      <c r="BR24" s="226"/>
      <c r="BS24" s="807"/>
      <c r="BT24" s="808"/>
      <c r="BU24" s="808"/>
      <c r="BV24" s="808"/>
      <c r="BW24" s="808"/>
      <c r="BX24" s="808"/>
      <c r="BY24" s="808"/>
      <c r="BZ24" s="808"/>
      <c r="CA24" s="808"/>
      <c r="CB24" s="808"/>
      <c r="CC24" s="808"/>
      <c r="CD24" s="808"/>
      <c r="CE24" s="808"/>
      <c r="CF24" s="808"/>
      <c r="CG24" s="809"/>
      <c r="CH24" s="810"/>
      <c r="CI24" s="811"/>
      <c r="CJ24" s="811"/>
      <c r="CK24" s="811"/>
      <c r="CL24" s="812"/>
      <c r="CM24" s="810"/>
      <c r="CN24" s="811"/>
      <c r="CO24" s="811"/>
      <c r="CP24" s="811"/>
      <c r="CQ24" s="812"/>
      <c r="CR24" s="810"/>
      <c r="CS24" s="811"/>
      <c r="CT24" s="811"/>
      <c r="CU24" s="811"/>
      <c r="CV24" s="812"/>
      <c r="CW24" s="810"/>
      <c r="CX24" s="811"/>
      <c r="CY24" s="811"/>
      <c r="CZ24" s="811"/>
      <c r="DA24" s="812"/>
      <c r="DB24" s="810"/>
      <c r="DC24" s="811"/>
      <c r="DD24" s="811"/>
      <c r="DE24" s="811"/>
      <c r="DF24" s="812"/>
      <c r="DG24" s="810"/>
      <c r="DH24" s="811"/>
      <c r="DI24" s="811"/>
      <c r="DJ24" s="811"/>
      <c r="DK24" s="812"/>
      <c r="DL24" s="810"/>
      <c r="DM24" s="811"/>
      <c r="DN24" s="811"/>
      <c r="DO24" s="811"/>
      <c r="DP24" s="812"/>
      <c r="DQ24" s="810"/>
      <c r="DR24" s="811"/>
      <c r="DS24" s="811"/>
      <c r="DT24" s="811"/>
      <c r="DU24" s="812"/>
      <c r="DV24" s="807"/>
      <c r="DW24" s="808"/>
      <c r="DX24" s="808"/>
      <c r="DY24" s="808"/>
      <c r="DZ24" s="813"/>
      <c r="EA24" s="221"/>
    </row>
    <row r="25" spans="1:131" ht="26.25" customHeight="1" thickBot="1" x14ac:dyDescent="0.2">
      <c r="A25" s="759" t="s">
        <v>395</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219"/>
      <c r="BK25" s="219"/>
      <c r="BL25" s="219"/>
      <c r="BM25" s="219"/>
      <c r="BN25" s="219"/>
      <c r="BO25" s="228"/>
      <c r="BP25" s="228"/>
      <c r="BQ25" s="225">
        <v>19</v>
      </c>
      <c r="BR25" s="226"/>
      <c r="BS25" s="807"/>
      <c r="BT25" s="808"/>
      <c r="BU25" s="808"/>
      <c r="BV25" s="808"/>
      <c r="BW25" s="808"/>
      <c r="BX25" s="808"/>
      <c r="BY25" s="808"/>
      <c r="BZ25" s="808"/>
      <c r="CA25" s="808"/>
      <c r="CB25" s="808"/>
      <c r="CC25" s="808"/>
      <c r="CD25" s="808"/>
      <c r="CE25" s="808"/>
      <c r="CF25" s="808"/>
      <c r="CG25" s="809"/>
      <c r="CH25" s="810"/>
      <c r="CI25" s="811"/>
      <c r="CJ25" s="811"/>
      <c r="CK25" s="811"/>
      <c r="CL25" s="812"/>
      <c r="CM25" s="810"/>
      <c r="CN25" s="811"/>
      <c r="CO25" s="811"/>
      <c r="CP25" s="811"/>
      <c r="CQ25" s="812"/>
      <c r="CR25" s="810"/>
      <c r="CS25" s="811"/>
      <c r="CT25" s="811"/>
      <c r="CU25" s="811"/>
      <c r="CV25" s="812"/>
      <c r="CW25" s="810"/>
      <c r="CX25" s="811"/>
      <c r="CY25" s="811"/>
      <c r="CZ25" s="811"/>
      <c r="DA25" s="812"/>
      <c r="DB25" s="810"/>
      <c r="DC25" s="811"/>
      <c r="DD25" s="811"/>
      <c r="DE25" s="811"/>
      <c r="DF25" s="812"/>
      <c r="DG25" s="810"/>
      <c r="DH25" s="811"/>
      <c r="DI25" s="811"/>
      <c r="DJ25" s="811"/>
      <c r="DK25" s="812"/>
      <c r="DL25" s="810"/>
      <c r="DM25" s="811"/>
      <c r="DN25" s="811"/>
      <c r="DO25" s="811"/>
      <c r="DP25" s="812"/>
      <c r="DQ25" s="810"/>
      <c r="DR25" s="811"/>
      <c r="DS25" s="811"/>
      <c r="DT25" s="811"/>
      <c r="DU25" s="812"/>
      <c r="DV25" s="807"/>
      <c r="DW25" s="808"/>
      <c r="DX25" s="808"/>
      <c r="DY25" s="808"/>
      <c r="DZ25" s="813"/>
      <c r="EA25" s="217"/>
    </row>
    <row r="26" spans="1:131" ht="26.25" customHeight="1" x14ac:dyDescent="0.15">
      <c r="A26" s="761" t="s">
        <v>371</v>
      </c>
      <c r="B26" s="762"/>
      <c r="C26" s="762"/>
      <c r="D26" s="762"/>
      <c r="E26" s="762"/>
      <c r="F26" s="762"/>
      <c r="G26" s="762"/>
      <c r="H26" s="762"/>
      <c r="I26" s="762"/>
      <c r="J26" s="762"/>
      <c r="K26" s="762"/>
      <c r="L26" s="762"/>
      <c r="M26" s="762"/>
      <c r="N26" s="762"/>
      <c r="O26" s="762"/>
      <c r="P26" s="763"/>
      <c r="Q26" s="767" t="s">
        <v>396</v>
      </c>
      <c r="R26" s="768"/>
      <c r="S26" s="768"/>
      <c r="T26" s="768"/>
      <c r="U26" s="769"/>
      <c r="V26" s="767" t="s">
        <v>397</v>
      </c>
      <c r="W26" s="768"/>
      <c r="X26" s="768"/>
      <c r="Y26" s="768"/>
      <c r="Z26" s="769"/>
      <c r="AA26" s="767" t="s">
        <v>398</v>
      </c>
      <c r="AB26" s="768"/>
      <c r="AC26" s="768"/>
      <c r="AD26" s="768"/>
      <c r="AE26" s="768"/>
      <c r="AF26" s="848" t="s">
        <v>399</v>
      </c>
      <c r="AG26" s="849"/>
      <c r="AH26" s="849"/>
      <c r="AI26" s="849"/>
      <c r="AJ26" s="850"/>
      <c r="AK26" s="768" t="s">
        <v>400</v>
      </c>
      <c r="AL26" s="768"/>
      <c r="AM26" s="768"/>
      <c r="AN26" s="768"/>
      <c r="AO26" s="769"/>
      <c r="AP26" s="767" t="s">
        <v>401</v>
      </c>
      <c r="AQ26" s="768"/>
      <c r="AR26" s="768"/>
      <c r="AS26" s="768"/>
      <c r="AT26" s="769"/>
      <c r="AU26" s="767" t="s">
        <v>402</v>
      </c>
      <c r="AV26" s="768"/>
      <c r="AW26" s="768"/>
      <c r="AX26" s="768"/>
      <c r="AY26" s="769"/>
      <c r="AZ26" s="767" t="s">
        <v>403</v>
      </c>
      <c r="BA26" s="768"/>
      <c r="BB26" s="768"/>
      <c r="BC26" s="768"/>
      <c r="BD26" s="769"/>
      <c r="BE26" s="767" t="s">
        <v>378</v>
      </c>
      <c r="BF26" s="768"/>
      <c r="BG26" s="768"/>
      <c r="BH26" s="768"/>
      <c r="BI26" s="774"/>
      <c r="BJ26" s="219"/>
      <c r="BK26" s="219"/>
      <c r="BL26" s="219"/>
      <c r="BM26" s="219"/>
      <c r="BN26" s="219"/>
      <c r="BO26" s="228"/>
      <c r="BP26" s="228"/>
      <c r="BQ26" s="225">
        <v>20</v>
      </c>
      <c r="BR26" s="226"/>
      <c r="BS26" s="807"/>
      <c r="BT26" s="808"/>
      <c r="BU26" s="808"/>
      <c r="BV26" s="808"/>
      <c r="BW26" s="808"/>
      <c r="BX26" s="808"/>
      <c r="BY26" s="808"/>
      <c r="BZ26" s="808"/>
      <c r="CA26" s="808"/>
      <c r="CB26" s="808"/>
      <c r="CC26" s="808"/>
      <c r="CD26" s="808"/>
      <c r="CE26" s="808"/>
      <c r="CF26" s="808"/>
      <c r="CG26" s="809"/>
      <c r="CH26" s="810"/>
      <c r="CI26" s="811"/>
      <c r="CJ26" s="811"/>
      <c r="CK26" s="811"/>
      <c r="CL26" s="812"/>
      <c r="CM26" s="810"/>
      <c r="CN26" s="811"/>
      <c r="CO26" s="811"/>
      <c r="CP26" s="811"/>
      <c r="CQ26" s="812"/>
      <c r="CR26" s="810"/>
      <c r="CS26" s="811"/>
      <c r="CT26" s="811"/>
      <c r="CU26" s="811"/>
      <c r="CV26" s="812"/>
      <c r="CW26" s="810"/>
      <c r="CX26" s="811"/>
      <c r="CY26" s="811"/>
      <c r="CZ26" s="811"/>
      <c r="DA26" s="812"/>
      <c r="DB26" s="810"/>
      <c r="DC26" s="811"/>
      <c r="DD26" s="811"/>
      <c r="DE26" s="811"/>
      <c r="DF26" s="812"/>
      <c r="DG26" s="810"/>
      <c r="DH26" s="811"/>
      <c r="DI26" s="811"/>
      <c r="DJ26" s="811"/>
      <c r="DK26" s="812"/>
      <c r="DL26" s="810"/>
      <c r="DM26" s="811"/>
      <c r="DN26" s="811"/>
      <c r="DO26" s="811"/>
      <c r="DP26" s="812"/>
      <c r="DQ26" s="810"/>
      <c r="DR26" s="811"/>
      <c r="DS26" s="811"/>
      <c r="DT26" s="811"/>
      <c r="DU26" s="812"/>
      <c r="DV26" s="807"/>
      <c r="DW26" s="808"/>
      <c r="DX26" s="808"/>
      <c r="DY26" s="808"/>
      <c r="DZ26" s="813"/>
      <c r="EA26" s="217"/>
    </row>
    <row r="27" spans="1:131" ht="26.25" customHeight="1" thickBot="1" x14ac:dyDescent="0.2">
      <c r="A27" s="764"/>
      <c r="B27" s="765"/>
      <c r="C27" s="765"/>
      <c r="D27" s="765"/>
      <c r="E27" s="765"/>
      <c r="F27" s="765"/>
      <c r="G27" s="765"/>
      <c r="H27" s="765"/>
      <c r="I27" s="765"/>
      <c r="J27" s="765"/>
      <c r="K27" s="765"/>
      <c r="L27" s="765"/>
      <c r="M27" s="765"/>
      <c r="N27" s="765"/>
      <c r="O27" s="765"/>
      <c r="P27" s="766"/>
      <c r="Q27" s="770"/>
      <c r="R27" s="771"/>
      <c r="S27" s="771"/>
      <c r="T27" s="771"/>
      <c r="U27" s="772"/>
      <c r="V27" s="770"/>
      <c r="W27" s="771"/>
      <c r="X27" s="771"/>
      <c r="Y27" s="771"/>
      <c r="Z27" s="772"/>
      <c r="AA27" s="770"/>
      <c r="AB27" s="771"/>
      <c r="AC27" s="771"/>
      <c r="AD27" s="771"/>
      <c r="AE27" s="771"/>
      <c r="AF27" s="851"/>
      <c r="AG27" s="852"/>
      <c r="AH27" s="852"/>
      <c r="AI27" s="852"/>
      <c r="AJ27" s="853"/>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76"/>
      <c r="BJ27" s="219"/>
      <c r="BK27" s="219"/>
      <c r="BL27" s="219"/>
      <c r="BM27" s="219"/>
      <c r="BN27" s="219"/>
      <c r="BO27" s="228"/>
      <c r="BP27" s="228"/>
      <c r="BQ27" s="225">
        <v>21</v>
      </c>
      <c r="BR27" s="226"/>
      <c r="BS27" s="807"/>
      <c r="BT27" s="808"/>
      <c r="BU27" s="808"/>
      <c r="BV27" s="808"/>
      <c r="BW27" s="808"/>
      <c r="BX27" s="808"/>
      <c r="BY27" s="808"/>
      <c r="BZ27" s="808"/>
      <c r="CA27" s="808"/>
      <c r="CB27" s="808"/>
      <c r="CC27" s="808"/>
      <c r="CD27" s="808"/>
      <c r="CE27" s="808"/>
      <c r="CF27" s="808"/>
      <c r="CG27" s="809"/>
      <c r="CH27" s="810"/>
      <c r="CI27" s="811"/>
      <c r="CJ27" s="811"/>
      <c r="CK27" s="811"/>
      <c r="CL27" s="812"/>
      <c r="CM27" s="810"/>
      <c r="CN27" s="811"/>
      <c r="CO27" s="811"/>
      <c r="CP27" s="811"/>
      <c r="CQ27" s="812"/>
      <c r="CR27" s="810"/>
      <c r="CS27" s="811"/>
      <c r="CT27" s="811"/>
      <c r="CU27" s="811"/>
      <c r="CV27" s="812"/>
      <c r="CW27" s="810"/>
      <c r="CX27" s="811"/>
      <c r="CY27" s="811"/>
      <c r="CZ27" s="811"/>
      <c r="DA27" s="812"/>
      <c r="DB27" s="810"/>
      <c r="DC27" s="811"/>
      <c r="DD27" s="811"/>
      <c r="DE27" s="811"/>
      <c r="DF27" s="812"/>
      <c r="DG27" s="810"/>
      <c r="DH27" s="811"/>
      <c r="DI27" s="811"/>
      <c r="DJ27" s="811"/>
      <c r="DK27" s="812"/>
      <c r="DL27" s="810"/>
      <c r="DM27" s="811"/>
      <c r="DN27" s="811"/>
      <c r="DO27" s="811"/>
      <c r="DP27" s="812"/>
      <c r="DQ27" s="810"/>
      <c r="DR27" s="811"/>
      <c r="DS27" s="811"/>
      <c r="DT27" s="811"/>
      <c r="DU27" s="812"/>
      <c r="DV27" s="807"/>
      <c r="DW27" s="808"/>
      <c r="DX27" s="808"/>
      <c r="DY27" s="808"/>
      <c r="DZ27" s="813"/>
      <c r="EA27" s="217"/>
    </row>
    <row r="28" spans="1:131" ht="26.25" customHeight="1" thickTop="1" x14ac:dyDescent="0.15">
      <c r="A28" s="229">
        <v>1</v>
      </c>
      <c r="B28" s="783" t="s">
        <v>404</v>
      </c>
      <c r="C28" s="784"/>
      <c r="D28" s="784"/>
      <c r="E28" s="784"/>
      <c r="F28" s="784"/>
      <c r="G28" s="784"/>
      <c r="H28" s="784"/>
      <c r="I28" s="784"/>
      <c r="J28" s="784"/>
      <c r="K28" s="784"/>
      <c r="L28" s="784"/>
      <c r="M28" s="784"/>
      <c r="N28" s="784"/>
      <c r="O28" s="784"/>
      <c r="P28" s="785"/>
      <c r="Q28" s="856">
        <v>16821</v>
      </c>
      <c r="R28" s="857"/>
      <c r="S28" s="857"/>
      <c r="T28" s="857"/>
      <c r="U28" s="857"/>
      <c r="V28" s="857">
        <v>16772</v>
      </c>
      <c r="W28" s="857"/>
      <c r="X28" s="857"/>
      <c r="Y28" s="857"/>
      <c r="Z28" s="857"/>
      <c r="AA28" s="857">
        <v>49</v>
      </c>
      <c r="AB28" s="857"/>
      <c r="AC28" s="857"/>
      <c r="AD28" s="857"/>
      <c r="AE28" s="858"/>
      <c r="AF28" s="859">
        <v>49</v>
      </c>
      <c r="AG28" s="857"/>
      <c r="AH28" s="857"/>
      <c r="AI28" s="857"/>
      <c r="AJ28" s="860"/>
      <c r="AK28" s="861">
        <v>1618</v>
      </c>
      <c r="AL28" s="862"/>
      <c r="AM28" s="862"/>
      <c r="AN28" s="862"/>
      <c r="AO28" s="862"/>
      <c r="AP28" s="862" t="s">
        <v>519</v>
      </c>
      <c r="AQ28" s="862"/>
      <c r="AR28" s="862"/>
      <c r="AS28" s="862"/>
      <c r="AT28" s="862"/>
      <c r="AU28" s="862" t="s">
        <v>519</v>
      </c>
      <c r="AV28" s="862"/>
      <c r="AW28" s="862"/>
      <c r="AX28" s="862"/>
      <c r="AY28" s="862"/>
      <c r="AZ28" s="863" t="s">
        <v>519</v>
      </c>
      <c r="BA28" s="863"/>
      <c r="BB28" s="863"/>
      <c r="BC28" s="863"/>
      <c r="BD28" s="863"/>
      <c r="BE28" s="854"/>
      <c r="BF28" s="854"/>
      <c r="BG28" s="854"/>
      <c r="BH28" s="854"/>
      <c r="BI28" s="855"/>
      <c r="BJ28" s="219"/>
      <c r="BK28" s="219"/>
      <c r="BL28" s="219"/>
      <c r="BM28" s="219"/>
      <c r="BN28" s="219"/>
      <c r="BO28" s="228"/>
      <c r="BP28" s="228"/>
      <c r="BQ28" s="225">
        <v>22</v>
      </c>
      <c r="BR28" s="226"/>
      <c r="BS28" s="807"/>
      <c r="BT28" s="808"/>
      <c r="BU28" s="808"/>
      <c r="BV28" s="808"/>
      <c r="BW28" s="808"/>
      <c r="BX28" s="808"/>
      <c r="BY28" s="808"/>
      <c r="BZ28" s="808"/>
      <c r="CA28" s="808"/>
      <c r="CB28" s="808"/>
      <c r="CC28" s="808"/>
      <c r="CD28" s="808"/>
      <c r="CE28" s="808"/>
      <c r="CF28" s="808"/>
      <c r="CG28" s="809"/>
      <c r="CH28" s="810"/>
      <c r="CI28" s="811"/>
      <c r="CJ28" s="811"/>
      <c r="CK28" s="811"/>
      <c r="CL28" s="812"/>
      <c r="CM28" s="810"/>
      <c r="CN28" s="811"/>
      <c r="CO28" s="811"/>
      <c r="CP28" s="811"/>
      <c r="CQ28" s="812"/>
      <c r="CR28" s="810"/>
      <c r="CS28" s="811"/>
      <c r="CT28" s="811"/>
      <c r="CU28" s="811"/>
      <c r="CV28" s="812"/>
      <c r="CW28" s="810"/>
      <c r="CX28" s="811"/>
      <c r="CY28" s="811"/>
      <c r="CZ28" s="811"/>
      <c r="DA28" s="812"/>
      <c r="DB28" s="810"/>
      <c r="DC28" s="811"/>
      <c r="DD28" s="811"/>
      <c r="DE28" s="811"/>
      <c r="DF28" s="812"/>
      <c r="DG28" s="810"/>
      <c r="DH28" s="811"/>
      <c r="DI28" s="811"/>
      <c r="DJ28" s="811"/>
      <c r="DK28" s="812"/>
      <c r="DL28" s="810"/>
      <c r="DM28" s="811"/>
      <c r="DN28" s="811"/>
      <c r="DO28" s="811"/>
      <c r="DP28" s="812"/>
      <c r="DQ28" s="810"/>
      <c r="DR28" s="811"/>
      <c r="DS28" s="811"/>
      <c r="DT28" s="811"/>
      <c r="DU28" s="812"/>
      <c r="DV28" s="807"/>
      <c r="DW28" s="808"/>
      <c r="DX28" s="808"/>
      <c r="DY28" s="808"/>
      <c r="DZ28" s="813"/>
      <c r="EA28" s="217"/>
    </row>
    <row r="29" spans="1:131" ht="26.25" customHeight="1" x14ac:dyDescent="0.15">
      <c r="A29" s="229">
        <v>2</v>
      </c>
      <c r="B29" s="814" t="s">
        <v>405</v>
      </c>
      <c r="C29" s="815"/>
      <c r="D29" s="815"/>
      <c r="E29" s="815"/>
      <c r="F29" s="815"/>
      <c r="G29" s="815"/>
      <c r="H29" s="815"/>
      <c r="I29" s="815"/>
      <c r="J29" s="815"/>
      <c r="K29" s="815"/>
      <c r="L29" s="815"/>
      <c r="M29" s="815"/>
      <c r="N29" s="815"/>
      <c r="O29" s="815"/>
      <c r="P29" s="816"/>
      <c r="Q29" s="817">
        <v>442</v>
      </c>
      <c r="R29" s="818"/>
      <c r="S29" s="818"/>
      <c r="T29" s="818"/>
      <c r="U29" s="818"/>
      <c r="V29" s="818">
        <v>442</v>
      </c>
      <c r="W29" s="818"/>
      <c r="X29" s="818"/>
      <c r="Y29" s="818"/>
      <c r="Z29" s="818"/>
      <c r="AA29" s="818" t="s">
        <v>519</v>
      </c>
      <c r="AB29" s="818"/>
      <c r="AC29" s="818"/>
      <c r="AD29" s="818"/>
      <c r="AE29" s="819"/>
      <c r="AF29" s="820" t="s">
        <v>127</v>
      </c>
      <c r="AG29" s="821"/>
      <c r="AH29" s="821"/>
      <c r="AI29" s="821"/>
      <c r="AJ29" s="822"/>
      <c r="AK29" s="870">
        <v>225</v>
      </c>
      <c r="AL29" s="864"/>
      <c r="AM29" s="864"/>
      <c r="AN29" s="864"/>
      <c r="AO29" s="864"/>
      <c r="AP29" s="864">
        <v>186</v>
      </c>
      <c r="AQ29" s="864"/>
      <c r="AR29" s="864"/>
      <c r="AS29" s="864"/>
      <c r="AT29" s="864"/>
      <c r="AU29" s="864">
        <v>52</v>
      </c>
      <c r="AV29" s="864"/>
      <c r="AW29" s="864"/>
      <c r="AX29" s="864"/>
      <c r="AY29" s="864"/>
      <c r="AZ29" s="865" t="s">
        <v>519</v>
      </c>
      <c r="BA29" s="866"/>
      <c r="BB29" s="866"/>
      <c r="BC29" s="866"/>
      <c r="BD29" s="867"/>
      <c r="BE29" s="868"/>
      <c r="BF29" s="868"/>
      <c r="BG29" s="868"/>
      <c r="BH29" s="868"/>
      <c r="BI29" s="869"/>
      <c r="BJ29" s="219"/>
      <c r="BK29" s="219"/>
      <c r="BL29" s="219"/>
      <c r="BM29" s="219"/>
      <c r="BN29" s="219"/>
      <c r="BO29" s="228"/>
      <c r="BP29" s="228"/>
      <c r="BQ29" s="225">
        <v>23</v>
      </c>
      <c r="BR29" s="226"/>
      <c r="BS29" s="807"/>
      <c r="BT29" s="808"/>
      <c r="BU29" s="808"/>
      <c r="BV29" s="808"/>
      <c r="BW29" s="808"/>
      <c r="BX29" s="808"/>
      <c r="BY29" s="808"/>
      <c r="BZ29" s="808"/>
      <c r="CA29" s="808"/>
      <c r="CB29" s="808"/>
      <c r="CC29" s="808"/>
      <c r="CD29" s="808"/>
      <c r="CE29" s="808"/>
      <c r="CF29" s="808"/>
      <c r="CG29" s="809"/>
      <c r="CH29" s="810"/>
      <c r="CI29" s="811"/>
      <c r="CJ29" s="811"/>
      <c r="CK29" s="811"/>
      <c r="CL29" s="812"/>
      <c r="CM29" s="810"/>
      <c r="CN29" s="811"/>
      <c r="CO29" s="811"/>
      <c r="CP29" s="811"/>
      <c r="CQ29" s="812"/>
      <c r="CR29" s="810"/>
      <c r="CS29" s="811"/>
      <c r="CT29" s="811"/>
      <c r="CU29" s="811"/>
      <c r="CV29" s="812"/>
      <c r="CW29" s="810"/>
      <c r="CX29" s="811"/>
      <c r="CY29" s="811"/>
      <c r="CZ29" s="811"/>
      <c r="DA29" s="812"/>
      <c r="DB29" s="810"/>
      <c r="DC29" s="811"/>
      <c r="DD29" s="811"/>
      <c r="DE29" s="811"/>
      <c r="DF29" s="812"/>
      <c r="DG29" s="810"/>
      <c r="DH29" s="811"/>
      <c r="DI29" s="811"/>
      <c r="DJ29" s="811"/>
      <c r="DK29" s="812"/>
      <c r="DL29" s="810"/>
      <c r="DM29" s="811"/>
      <c r="DN29" s="811"/>
      <c r="DO29" s="811"/>
      <c r="DP29" s="812"/>
      <c r="DQ29" s="810"/>
      <c r="DR29" s="811"/>
      <c r="DS29" s="811"/>
      <c r="DT29" s="811"/>
      <c r="DU29" s="812"/>
      <c r="DV29" s="807"/>
      <c r="DW29" s="808"/>
      <c r="DX29" s="808"/>
      <c r="DY29" s="808"/>
      <c r="DZ29" s="813"/>
      <c r="EA29" s="217"/>
    </row>
    <row r="30" spans="1:131" ht="26.25" customHeight="1" x14ac:dyDescent="0.15">
      <c r="A30" s="229">
        <v>3</v>
      </c>
      <c r="B30" s="814" t="s">
        <v>406</v>
      </c>
      <c r="C30" s="815"/>
      <c r="D30" s="815"/>
      <c r="E30" s="815"/>
      <c r="F30" s="815"/>
      <c r="G30" s="815"/>
      <c r="H30" s="815"/>
      <c r="I30" s="815"/>
      <c r="J30" s="815"/>
      <c r="K30" s="815"/>
      <c r="L30" s="815"/>
      <c r="M30" s="815"/>
      <c r="N30" s="815"/>
      <c r="O30" s="815"/>
      <c r="P30" s="816"/>
      <c r="Q30" s="817">
        <v>316</v>
      </c>
      <c r="R30" s="818"/>
      <c r="S30" s="818"/>
      <c r="T30" s="818"/>
      <c r="U30" s="818"/>
      <c r="V30" s="818">
        <v>316</v>
      </c>
      <c r="W30" s="818"/>
      <c r="X30" s="818"/>
      <c r="Y30" s="818"/>
      <c r="Z30" s="818"/>
      <c r="AA30" s="818" t="s">
        <v>584</v>
      </c>
      <c r="AB30" s="818"/>
      <c r="AC30" s="818"/>
      <c r="AD30" s="818"/>
      <c r="AE30" s="819"/>
      <c r="AF30" s="820" t="s">
        <v>407</v>
      </c>
      <c r="AG30" s="821"/>
      <c r="AH30" s="821"/>
      <c r="AI30" s="821"/>
      <c r="AJ30" s="822"/>
      <c r="AK30" s="870">
        <v>212</v>
      </c>
      <c r="AL30" s="864"/>
      <c r="AM30" s="864"/>
      <c r="AN30" s="864"/>
      <c r="AO30" s="864"/>
      <c r="AP30" s="864">
        <v>50</v>
      </c>
      <c r="AQ30" s="864"/>
      <c r="AR30" s="864"/>
      <c r="AS30" s="864"/>
      <c r="AT30" s="864"/>
      <c r="AU30" s="864">
        <v>20</v>
      </c>
      <c r="AV30" s="864"/>
      <c r="AW30" s="864"/>
      <c r="AX30" s="864"/>
      <c r="AY30" s="864"/>
      <c r="AZ30" s="865" t="s">
        <v>519</v>
      </c>
      <c r="BA30" s="866"/>
      <c r="BB30" s="866"/>
      <c r="BC30" s="866"/>
      <c r="BD30" s="867"/>
      <c r="BE30" s="868"/>
      <c r="BF30" s="868"/>
      <c r="BG30" s="868"/>
      <c r="BH30" s="868"/>
      <c r="BI30" s="869"/>
      <c r="BJ30" s="219"/>
      <c r="BK30" s="219"/>
      <c r="BL30" s="219"/>
      <c r="BM30" s="219"/>
      <c r="BN30" s="219"/>
      <c r="BO30" s="228"/>
      <c r="BP30" s="228"/>
      <c r="BQ30" s="225">
        <v>24</v>
      </c>
      <c r="BR30" s="226"/>
      <c r="BS30" s="807"/>
      <c r="BT30" s="808"/>
      <c r="BU30" s="808"/>
      <c r="BV30" s="808"/>
      <c r="BW30" s="808"/>
      <c r="BX30" s="808"/>
      <c r="BY30" s="808"/>
      <c r="BZ30" s="808"/>
      <c r="CA30" s="808"/>
      <c r="CB30" s="808"/>
      <c r="CC30" s="808"/>
      <c r="CD30" s="808"/>
      <c r="CE30" s="808"/>
      <c r="CF30" s="808"/>
      <c r="CG30" s="809"/>
      <c r="CH30" s="810"/>
      <c r="CI30" s="811"/>
      <c r="CJ30" s="811"/>
      <c r="CK30" s="811"/>
      <c r="CL30" s="812"/>
      <c r="CM30" s="810"/>
      <c r="CN30" s="811"/>
      <c r="CO30" s="811"/>
      <c r="CP30" s="811"/>
      <c r="CQ30" s="812"/>
      <c r="CR30" s="810"/>
      <c r="CS30" s="811"/>
      <c r="CT30" s="811"/>
      <c r="CU30" s="811"/>
      <c r="CV30" s="812"/>
      <c r="CW30" s="810"/>
      <c r="CX30" s="811"/>
      <c r="CY30" s="811"/>
      <c r="CZ30" s="811"/>
      <c r="DA30" s="812"/>
      <c r="DB30" s="810"/>
      <c r="DC30" s="811"/>
      <c r="DD30" s="811"/>
      <c r="DE30" s="811"/>
      <c r="DF30" s="812"/>
      <c r="DG30" s="810"/>
      <c r="DH30" s="811"/>
      <c r="DI30" s="811"/>
      <c r="DJ30" s="811"/>
      <c r="DK30" s="812"/>
      <c r="DL30" s="810"/>
      <c r="DM30" s="811"/>
      <c r="DN30" s="811"/>
      <c r="DO30" s="811"/>
      <c r="DP30" s="812"/>
      <c r="DQ30" s="810"/>
      <c r="DR30" s="811"/>
      <c r="DS30" s="811"/>
      <c r="DT30" s="811"/>
      <c r="DU30" s="812"/>
      <c r="DV30" s="807"/>
      <c r="DW30" s="808"/>
      <c r="DX30" s="808"/>
      <c r="DY30" s="808"/>
      <c r="DZ30" s="813"/>
      <c r="EA30" s="217"/>
    </row>
    <row r="31" spans="1:131" ht="26.25" customHeight="1" x14ac:dyDescent="0.15">
      <c r="A31" s="229">
        <v>4</v>
      </c>
      <c r="B31" s="814" t="s">
        <v>408</v>
      </c>
      <c r="C31" s="815"/>
      <c r="D31" s="815"/>
      <c r="E31" s="815"/>
      <c r="F31" s="815"/>
      <c r="G31" s="815"/>
      <c r="H31" s="815"/>
      <c r="I31" s="815"/>
      <c r="J31" s="815"/>
      <c r="K31" s="815"/>
      <c r="L31" s="815"/>
      <c r="M31" s="815"/>
      <c r="N31" s="815"/>
      <c r="O31" s="815"/>
      <c r="P31" s="816"/>
      <c r="Q31" s="817">
        <v>2615</v>
      </c>
      <c r="R31" s="818"/>
      <c r="S31" s="818"/>
      <c r="T31" s="818"/>
      <c r="U31" s="818"/>
      <c r="V31" s="818">
        <v>2569</v>
      </c>
      <c r="W31" s="818"/>
      <c r="X31" s="818"/>
      <c r="Y31" s="818"/>
      <c r="Z31" s="818"/>
      <c r="AA31" s="818">
        <v>46</v>
      </c>
      <c r="AB31" s="818"/>
      <c r="AC31" s="818"/>
      <c r="AD31" s="818"/>
      <c r="AE31" s="819"/>
      <c r="AF31" s="820">
        <v>46</v>
      </c>
      <c r="AG31" s="821"/>
      <c r="AH31" s="821"/>
      <c r="AI31" s="821"/>
      <c r="AJ31" s="822"/>
      <c r="AK31" s="870">
        <v>684</v>
      </c>
      <c r="AL31" s="864"/>
      <c r="AM31" s="864"/>
      <c r="AN31" s="864"/>
      <c r="AO31" s="864"/>
      <c r="AP31" s="864" t="s">
        <v>519</v>
      </c>
      <c r="AQ31" s="864"/>
      <c r="AR31" s="864"/>
      <c r="AS31" s="864"/>
      <c r="AT31" s="864"/>
      <c r="AU31" s="864" t="s">
        <v>519</v>
      </c>
      <c r="AV31" s="864"/>
      <c r="AW31" s="864"/>
      <c r="AX31" s="864"/>
      <c r="AY31" s="864"/>
      <c r="AZ31" s="865" t="s">
        <v>519</v>
      </c>
      <c r="BA31" s="866"/>
      <c r="BB31" s="866"/>
      <c r="BC31" s="866"/>
      <c r="BD31" s="867"/>
      <c r="BE31" s="868"/>
      <c r="BF31" s="868"/>
      <c r="BG31" s="868"/>
      <c r="BH31" s="868"/>
      <c r="BI31" s="869"/>
      <c r="BJ31" s="219"/>
      <c r="BK31" s="219"/>
      <c r="BL31" s="219"/>
      <c r="BM31" s="219"/>
      <c r="BN31" s="219"/>
      <c r="BO31" s="228"/>
      <c r="BP31" s="228"/>
      <c r="BQ31" s="225">
        <v>25</v>
      </c>
      <c r="BR31" s="226"/>
      <c r="BS31" s="807"/>
      <c r="BT31" s="808"/>
      <c r="BU31" s="808"/>
      <c r="BV31" s="808"/>
      <c r="BW31" s="808"/>
      <c r="BX31" s="808"/>
      <c r="BY31" s="808"/>
      <c r="BZ31" s="808"/>
      <c r="CA31" s="808"/>
      <c r="CB31" s="808"/>
      <c r="CC31" s="808"/>
      <c r="CD31" s="808"/>
      <c r="CE31" s="808"/>
      <c r="CF31" s="808"/>
      <c r="CG31" s="809"/>
      <c r="CH31" s="810"/>
      <c r="CI31" s="811"/>
      <c r="CJ31" s="811"/>
      <c r="CK31" s="811"/>
      <c r="CL31" s="812"/>
      <c r="CM31" s="810"/>
      <c r="CN31" s="811"/>
      <c r="CO31" s="811"/>
      <c r="CP31" s="811"/>
      <c r="CQ31" s="812"/>
      <c r="CR31" s="810"/>
      <c r="CS31" s="811"/>
      <c r="CT31" s="811"/>
      <c r="CU31" s="811"/>
      <c r="CV31" s="812"/>
      <c r="CW31" s="810"/>
      <c r="CX31" s="811"/>
      <c r="CY31" s="811"/>
      <c r="CZ31" s="811"/>
      <c r="DA31" s="812"/>
      <c r="DB31" s="810"/>
      <c r="DC31" s="811"/>
      <c r="DD31" s="811"/>
      <c r="DE31" s="811"/>
      <c r="DF31" s="812"/>
      <c r="DG31" s="810"/>
      <c r="DH31" s="811"/>
      <c r="DI31" s="811"/>
      <c r="DJ31" s="811"/>
      <c r="DK31" s="812"/>
      <c r="DL31" s="810"/>
      <c r="DM31" s="811"/>
      <c r="DN31" s="811"/>
      <c r="DO31" s="811"/>
      <c r="DP31" s="812"/>
      <c r="DQ31" s="810"/>
      <c r="DR31" s="811"/>
      <c r="DS31" s="811"/>
      <c r="DT31" s="811"/>
      <c r="DU31" s="812"/>
      <c r="DV31" s="807"/>
      <c r="DW31" s="808"/>
      <c r="DX31" s="808"/>
      <c r="DY31" s="808"/>
      <c r="DZ31" s="813"/>
      <c r="EA31" s="217"/>
    </row>
    <row r="32" spans="1:131" ht="26.25" customHeight="1" x14ac:dyDescent="0.15">
      <c r="A32" s="229">
        <v>5</v>
      </c>
      <c r="B32" s="814" t="s">
        <v>409</v>
      </c>
      <c r="C32" s="815"/>
      <c r="D32" s="815"/>
      <c r="E32" s="815"/>
      <c r="F32" s="815"/>
      <c r="G32" s="815"/>
      <c r="H32" s="815"/>
      <c r="I32" s="815"/>
      <c r="J32" s="815"/>
      <c r="K32" s="815"/>
      <c r="L32" s="815"/>
      <c r="M32" s="815"/>
      <c r="N32" s="815"/>
      <c r="O32" s="815"/>
      <c r="P32" s="816"/>
      <c r="Q32" s="817">
        <v>16998</v>
      </c>
      <c r="R32" s="818"/>
      <c r="S32" s="818"/>
      <c r="T32" s="818"/>
      <c r="U32" s="818"/>
      <c r="V32" s="818">
        <v>16534</v>
      </c>
      <c r="W32" s="818"/>
      <c r="X32" s="818"/>
      <c r="Y32" s="818"/>
      <c r="Z32" s="818"/>
      <c r="AA32" s="818">
        <v>464</v>
      </c>
      <c r="AB32" s="818"/>
      <c r="AC32" s="818"/>
      <c r="AD32" s="818"/>
      <c r="AE32" s="819"/>
      <c r="AF32" s="820">
        <v>464</v>
      </c>
      <c r="AG32" s="821"/>
      <c r="AH32" s="821"/>
      <c r="AI32" s="821"/>
      <c r="AJ32" s="822"/>
      <c r="AK32" s="870">
        <v>2954</v>
      </c>
      <c r="AL32" s="864"/>
      <c r="AM32" s="864"/>
      <c r="AN32" s="864"/>
      <c r="AO32" s="864"/>
      <c r="AP32" s="864">
        <v>8</v>
      </c>
      <c r="AQ32" s="864"/>
      <c r="AR32" s="864"/>
      <c r="AS32" s="864"/>
      <c r="AT32" s="864"/>
      <c r="AU32" s="864">
        <v>3</v>
      </c>
      <c r="AV32" s="864"/>
      <c r="AW32" s="864"/>
      <c r="AX32" s="864"/>
      <c r="AY32" s="864"/>
      <c r="AZ32" s="865" t="s">
        <v>519</v>
      </c>
      <c r="BA32" s="866"/>
      <c r="BB32" s="866"/>
      <c r="BC32" s="866"/>
      <c r="BD32" s="867"/>
      <c r="BE32" s="868"/>
      <c r="BF32" s="868"/>
      <c r="BG32" s="868"/>
      <c r="BH32" s="868"/>
      <c r="BI32" s="869"/>
      <c r="BJ32" s="219"/>
      <c r="BK32" s="219"/>
      <c r="BL32" s="219"/>
      <c r="BM32" s="219"/>
      <c r="BN32" s="219"/>
      <c r="BO32" s="228"/>
      <c r="BP32" s="228"/>
      <c r="BQ32" s="225">
        <v>26</v>
      </c>
      <c r="BR32" s="226"/>
      <c r="BS32" s="807"/>
      <c r="BT32" s="808"/>
      <c r="BU32" s="808"/>
      <c r="BV32" s="808"/>
      <c r="BW32" s="808"/>
      <c r="BX32" s="808"/>
      <c r="BY32" s="808"/>
      <c r="BZ32" s="808"/>
      <c r="CA32" s="808"/>
      <c r="CB32" s="808"/>
      <c r="CC32" s="808"/>
      <c r="CD32" s="808"/>
      <c r="CE32" s="808"/>
      <c r="CF32" s="808"/>
      <c r="CG32" s="809"/>
      <c r="CH32" s="810"/>
      <c r="CI32" s="811"/>
      <c r="CJ32" s="811"/>
      <c r="CK32" s="811"/>
      <c r="CL32" s="812"/>
      <c r="CM32" s="810"/>
      <c r="CN32" s="811"/>
      <c r="CO32" s="811"/>
      <c r="CP32" s="811"/>
      <c r="CQ32" s="812"/>
      <c r="CR32" s="810"/>
      <c r="CS32" s="811"/>
      <c r="CT32" s="811"/>
      <c r="CU32" s="811"/>
      <c r="CV32" s="812"/>
      <c r="CW32" s="810"/>
      <c r="CX32" s="811"/>
      <c r="CY32" s="811"/>
      <c r="CZ32" s="811"/>
      <c r="DA32" s="812"/>
      <c r="DB32" s="810"/>
      <c r="DC32" s="811"/>
      <c r="DD32" s="811"/>
      <c r="DE32" s="811"/>
      <c r="DF32" s="812"/>
      <c r="DG32" s="810"/>
      <c r="DH32" s="811"/>
      <c r="DI32" s="811"/>
      <c r="DJ32" s="811"/>
      <c r="DK32" s="812"/>
      <c r="DL32" s="810"/>
      <c r="DM32" s="811"/>
      <c r="DN32" s="811"/>
      <c r="DO32" s="811"/>
      <c r="DP32" s="812"/>
      <c r="DQ32" s="810"/>
      <c r="DR32" s="811"/>
      <c r="DS32" s="811"/>
      <c r="DT32" s="811"/>
      <c r="DU32" s="812"/>
      <c r="DV32" s="807"/>
      <c r="DW32" s="808"/>
      <c r="DX32" s="808"/>
      <c r="DY32" s="808"/>
      <c r="DZ32" s="813"/>
      <c r="EA32" s="217"/>
    </row>
    <row r="33" spans="1:131" ht="26.25" customHeight="1" x14ac:dyDescent="0.15">
      <c r="A33" s="229">
        <v>6</v>
      </c>
      <c r="B33" s="814" t="s">
        <v>410</v>
      </c>
      <c r="C33" s="815"/>
      <c r="D33" s="815"/>
      <c r="E33" s="815"/>
      <c r="F33" s="815"/>
      <c r="G33" s="815"/>
      <c r="H33" s="815"/>
      <c r="I33" s="815"/>
      <c r="J33" s="815"/>
      <c r="K33" s="815"/>
      <c r="L33" s="815"/>
      <c r="M33" s="815"/>
      <c r="N33" s="815"/>
      <c r="O33" s="815"/>
      <c r="P33" s="816"/>
      <c r="Q33" s="817">
        <v>162</v>
      </c>
      <c r="R33" s="818"/>
      <c r="S33" s="818"/>
      <c r="T33" s="818"/>
      <c r="U33" s="818"/>
      <c r="V33" s="818">
        <v>111</v>
      </c>
      <c r="W33" s="818"/>
      <c r="X33" s="818"/>
      <c r="Y33" s="818"/>
      <c r="Z33" s="818"/>
      <c r="AA33" s="818">
        <v>51</v>
      </c>
      <c r="AB33" s="818"/>
      <c r="AC33" s="818"/>
      <c r="AD33" s="818"/>
      <c r="AE33" s="819"/>
      <c r="AF33" s="820">
        <v>51</v>
      </c>
      <c r="AG33" s="821"/>
      <c r="AH33" s="821"/>
      <c r="AI33" s="821"/>
      <c r="AJ33" s="822"/>
      <c r="AK33" s="870">
        <v>30</v>
      </c>
      <c r="AL33" s="864"/>
      <c r="AM33" s="864"/>
      <c r="AN33" s="864"/>
      <c r="AO33" s="864"/>
      <c r="AP33" s="864" t="s">
        <v>519</v>
      </c>
      <c r="AQ33" s="864"/>
      <c r="AR33" s="864"/>
      <c r="AS33" s="864"/>
      <c r="AT33" s="864"/>
      <c r="AU33" s="864" t="s">
        <v>519</v>
      </c>
      <c r="AV33" s="864"/>
      <c r="AW33" s="864"/>
      <c r="AX33" s="864"/>
      <c r="AY33" s="864"/>
      <c r="AZ33" s="865" t="s">
        <v>519</v>
      </c>
      <c r="BA33" s="866"/>
      <c r="BB33" s="866"/>
      <c r="BC33" s="866"/>
      <c r="BD33" s="867"/>
      <c r="BE33" s="868"/>
      <c r="BF33" s="868"/>
      <c r="BG33" s="868"/>
      <c r="BH33" s="868"/>
      <c r="BI33" s="869"/>
      <c r="BJ33" s="219"/>
      <c r="BK33" s="219"/>
      <c r="BL33" s="219"/>
      <c r="BM33" s="219"/>
      <c r="BN33" s="219"/>
      <c r="BO33" s="228"/>
      <c r="BP33" s="228"/>
      <c r="BQ33" s="225">
        <v>27</v>
      </c>
      <c r="BR33" s="226"/>
      <c r="BS33" s="807"/>
      <c r="BT33" s="808"/>
      <c r="BU33" s="808"/>
      <c r="BV33" s="808"/>
      <c r="BW33" s="808"/>
      <c r="BX33" s="808"/>
      <c r="BY33" s="808"/>
      <c r="BZ33" s="808"/>
      <c r="CA33" s="808"/>
      <c r="CB33" s="808"/>
      <c r="CC33" s="808"/>
      <c r="CD33" s="808"/>
      <c r="CE33" s="808"/>
      <c r="CF33" s="808"/>
      <c r="CG33" s="809"/>
      <c r="CH33" s="810"/>
      <c r="CI33" s="811"/>
      <c r="CJ33" s="811"/>
      <c r="CK33" s="811"/>
      <c r="CL33" s="812"/>
      <c r="CM33" s="810"/>
      <c r="CN33" s="811"/>
      <c r="CO33" s="811"/>
      <c r="CP33" s="811"/>
      <c r="CQ33" s="812"/>
      <c r="CR33" s="810"/>
      <c r="CS33" s="811"/>
      <c r="CT33" s="811"/>
      <c r="CU33" s="811"/>
      <c r="CV33" s="812"/>
      <c r="CW33" s="810"/>
      <c r="CX33" s="811"/>
      <c r="CY33" s="811"/>
      <c r="CZ33" s="811"/>
      <c r="DA33" s="812"/>
      <c r="DB33" s="810"/>
      <c r="DC33" s="811"/>
      <c r="DD33" s="811"/>
      <c r="DE33" s="811"/>
      <c r="DF33" s="812"/>
      <c r="DG33" s="810"/>
      <c r="DH33" s="811"/>
      <c r="DI33" s="811"/>
      <c r="DJ33" s="811"/>
      <c r="DK33" s="812"/>
      <c r="DL33" s="810"/>
      <c r="DM33" s="811"/>
      <c r="DN33" s="811"/>
      <c r="DO33" s="811"/>
      <c r="DP33" s="812"/>
      <c r="DQ33" s="810"/>
      <c r="DR33" s="811"/>
      <c r="DS33" s="811"/>
      <c r="DT33" s="811"/>
      <c r="DU33" s="812"/>
      <c r="DV33" s="807"/>
      <c r="DW33" s="808"/>
      <c r="DX33" s="808"/>
      <c r="DY33" s="808"/>
      <c r="DZ33" s="813"/>
      <c r="EA33" s="217"/>
    </row>
    <row r="34" spans="1:131" ht="26.25" customHeight="1" x14ac:dyDescent="0.15">
      <c r="A34" s="229">
        <v>7</v>
      </c>
      <c r="B34" s="814" t="s">
        <v>411</v>
      </c>
      <c r="C34" s="815"/>
      <c r="D34" s="815"/>
      <c r="E34" s="815"/>
      <c r="F34" s="815"/>
      <c r="G34" s="815"/>
      <c r="H34" s="815"/>
      <c r="I34" s="815"/>
      <c r="J34" s="815"/>
      <c r="K34" s="815"/>
      <c r="L34" s="815"/>
      <c r="M34" s="815"/>
      <c r="N34" s="815"/>
      <c r="O34" s="815"/>
      <c r="P34" s="816"/>
      <c r="Q34" s="817">
        <v>19574</v>
      </c>
      <c r="R34" s="818"/>
      <c r="S34" s="818"/>
      <c r="T34" s="818"/>
      <c r="U34" s="818"/>
      <c r="V34" s="818">
        <v>18484</v>
      </c>
      <c r="W34" s="818"/>
      <c r="X34" s="818"/>
      <c r="Y34" s="818"/>
      <c r="Z34" s="818"/>
      <c r="AA34" s="818">
        <v>1090</v>
      </c>
      <c r="AB34" s="818"/>
      <c r="AC34" s="818"/>
      <c r="AD34" s="818"/>
      <c r="AE34" s="819"/>
      <c r="AF34" s="820">
        <v>6267</v>
      </c>
      <c r="AG34" s="821"/>
      <c r="AH34" s="821"/>
      <c r="AI34" s="821"/>
      <c r="AJ34" s="822"/>
      <c r="AK34" s="870">
        <v>1444</v>
      </c>
      <c r="AL34" s="864"/>
      <c r="AM34" s="864"/>
      <c r="AN34" s="864"/>
      <c r="AO34" s="864"/>
      <c r="AP34" s="864">
        <v>8772</v>
      </c>
      <c r="AQ34" s="864"/>
      <c r="AR34" s="864"/>
      <c r="AS34" s="864"/>
      <c r="AT34" s="864"/>
      <c r="AU34" s="864">
        <v>4649</v>
      </c>
      <c r="AV34" s="864"/>
      <c r="AW34" s="864"/>
      <c r="AX34" s="864"/>
      <c r="AY34" s="864"/>
      <c r="AZ34" s="865" t="s">
        <v>519</v>
      </c>
      <c r="BA34" s="866"/>
      <c r="BB34" s="866"/>
      <c r="BC34" s="866"/>
      <c r="BD34" s="867"/>
      <c r="BE34" s="868" t="s">
        <v>412</v>
      </c>
      <c r="BF34" s="868"/>
      <c r="BG34" s="868"/>
      <c r="BH34" s="868"/>
      <c r="BI34" s="869"/>
      <c r="BJ34" s="219"/>
      <c r="BK34" s="219"/>
      <c r="BL34" s="219"/>
      <c r="BM34" s="219"/>
      <c r="BN34" s="219"/>
      <c r="BO34" s="228"/>
      <c r="BP34" s="228"/>
      <c r="BQ34" s="225">
        <v>28</v>
      </c>
      <c r="BR34" s="226"/>
      <c r="BS34" s="807"/>
      <c r="BT34" s="808"/>
      <c r="BU34" s="808"/>
      <c r="BV34" s="808"/>
      <c r="BW34" s="808"/>
      <c r="BX34" s="808"/>
      <c r="BY34" s="808"/>
      <c r="BZ34" s="808"/>
      <c r="CA34" s="808"/>
      <c r="CB34" s="808"/>
      <c r="CC34" s="808"/>
      <c r="CD34" s="808"/>
      <c r="CE34" s="808"/>
      <c r="CF34" s="808"/>
      <c r="CG34" s="809"/>
      <c r="CH34" s="810"/>
      <c r="CI34" s="811"/>
      <c r="CJ34" s="811"/>
      <c r="CK34" s="811"/>
      <c r="CL34" s="812"/>
      <c r="CM34" s="810"/>
      <c r="CN34" s="811"/>
      <c r="CO34" s="811"/>
      <c r="CP34" s="811"/>
      <c r="CQ34" s="812"/>
      <c r="CR34" s="810"/>
      <c r="CS34" s="811"/>
      <c r="CT34" s="811"/>
      <c r="CU34" s="811"/>
      <c r="CV34" s="812"/>
      <c r="CW34" s="810"/>
      <c r="CX34" s="811"/>
      <c r="CY34" s="811"/>
      <c r="CZ34" s="811"/>
      <c r="DA34" s="812"/>
      <c r="DB34" s="810"/>
      <c r="DC34" s="811"/>
      <c r="DD34" s="811"/>
      <c r="DE34" s="811"/>
      <c r="DF34" s="812"/>
      <c r="DG34" s="810"/>
      <c r="DH34" s="811"/>
      <c r="DI34" s="811"/>
      <c r="DJ34" s="811"/>
      <c r="DK34" s="812"/>
      <c r="DL34" s="810"/>
      <c r="DM34" s="811"/>
      <c r="DN34" s="811"/>
      <c r="DO34" s="811"/>
      <c r="DP34" s="812"/>
      <c r="DQ34" s="810"/>
      <c r="DR34" s="811"/>
      <c r="DS34" s="811"/>
      <c r="DT34" s="811"/>
      <c r="DU34" s="812"/>
      <c r="DV34" s="807"/>
      <c r="DW34" s="808"/>
      <c r="DX34" s="808"/>
      <c r="DY34" s="808"/>
      <c r="DZ34" s="813"/>
      <c r="EA34" s="217"/>
    </row>
    <row r="35" spans="1:131" ht="26.25" customHeight="1" x14ac:dyDescent="0.15">
      <c r="A35" s="229">
        <v>8</v>
      </c>
      <c r="B35" s="814" t="s">
        <v>413</v>
      </c>
      <c r="C35" s="815"/>
      <c r="D35" s="815"/>
      <c r="E35" s="815"/>
      <c r="F35" s="815"/>
      <c r="G35" s="815"/>
      <c r="H35" s="815"/>
      <c r="I35" s="815"/>
      <c r="J35" s="815"/>
      <c r="K35" s="815"/>
      <c r="L35" s="815"/>
      <c r="M35" s="815"/>
      <c r="N35" s="815"/>
      <c r="O35" s="815"/>
      <c r="P35" s="816"/>
      <c r="Q35" s="817">
        <v>5339</v>
      </c>
      <c r="R35" s="818"/>
      <c r="S35" s="818"/>
      <c r="T35" s="818"/>
      <c r="U35" s="818"/>
      <c r="V35" s="818">
        <v>4510</v>
      </c>
      <c r="W35" s="818"/>
      <c r="X35" s="818"/>
      <c r="Y35" s="818"/>
      <c r="Z35" s="818"/>
      <c r="AA35" s="818">
        <v>829</v>
      </c>
      <c r="AB35" s="818"/>
      <c r="AC35" s="818"/>
      <c r="AD35" s="818"/>
      <c r="AE35" s="819"/>
      <c r="AF35" s="820">
        <v>2527</v>
      </c>
      <c r="AG35" s="821"/>
      <c r="AH35" s="821"/>
      <c r="AI35" s="821"/>
      <c r="AJ35" s="822"/>
      <c r="AK35" s="870">
        <v>838</v>
      </c>
      <c r="AL35" s="864"/>
      <c r="AM35" s="864"/>
      <c r="AN35" s="864"/>
      <c r="AO35" s="864"/>
      <c r="AP35" s="864">
        <v>22228</v>
      </c>
      <c r="AQ35" s="864"/>
      <c r="AR35" s="864"/>
      <c r="AS35" s="864"/>
      <c r="AT35" s="864"/>
      <c r="AU35" s="864">
        <v>1845</v>
      </c>
      <c r="AV35" s="864"/>
      <c r="AW35" s="864"/>
      <c r="AX35" s="864"/>
      <c r="AY35" s="864"/>
      <c r="AZ35" s="865" t="s">
        <v>519</v>
      </c>
      <c r="BA35" s="866"/>
      <c r="BB35" s="866"/>
      <c r="BC35" s="866"/>
      <c r="BD35" s="867"/>
      <c r="BE35" s="868" t="s">
        <v>414</v>
      </c>
      <c r="BF35" s="868"/>
      <c r="BG35" s="868"/>
      <c r="BH35" s="868"/>
      <c r="BI35" s="869"/>
      <c r="BJ35" s="219"/>
      <c r="BK35" s="219"/>
      <c r="BL35" s="219"/>
      <c r="BM35" s="219"/>
      <c r="BN35" s="219"/>
      <c r="BO35" s="228"/>
      <c r="BP35" s="228"/>
      <c r="BQ35" s="225">
        <v>29</v>
      </c>
      <c r="BR35" s="226"/>
      <c r="BS35" s="807"/>
      <c r="BT35" s="808"/>
      <c r="BU35" s="808"/>
      <c r="BV35" s="808"/>
      <c r="BW35" s="808"/>
      <c r="BX35" s="808"/>
      <c r="BY35" s="808"/>
      <c r="BZ35" s="808"/>
      <c r="CA35" s="808"/>
      <c r="CB35" s="808"/>
      <c r="CC35" s="808"/>
      <c r="CD35" s="808"/>
      <c r="CE35" s="808"/>
      <c r="CF35" s="808"/>
      <c r="CG35" s="809"/>
      <c r="CH35" s="810"/>
      <c r="CI35" s="811"/>
      <c r="CJ35" s="811"/>
      <c r="CK35" s="811"/>
      <c r="CL35" s="812"/>
      <c r="CM35" s="810"/>
      <c r="CN35" s="811"/>
      <c r="CO35" s="811"/>
      <c r="CP35" s="811"/>
      <c r="CQ35" s="812"/>
      <c r="CR35" s="810"/>
      <c r="CS35" s="811"/>
      <c r="CT35" s="811"/>
      <c r="CU35" s="811"/>
      <c r="CV35" s="812"/>
      <c r="CW35" s="810"/>
      <c r="CX35" s="811"/>
      <c r="CY35" s="811"/>
      <c r="CZ35" s="811"/>
      <c r="DA35" s="812"/>
      <c r="DB35" s="810"/>
      <c r="DC35" s="811"/>
      <c r="DD35" s="811"/>
      <c r="DE35" s="811"/>
      <c r="DF35" s="812"/>
      <c r="DG35" s="810"/>
      <c r="DH35" s="811"/>
      <c r="DI35" s="811"/>
      <c r="DJ35" s="811"/>
      <c r="DK35" s="812"/>
      <c r="DL35" s="810"/>
      <c r="DM35" s="811"/>
      <c r="DN35" s="811"/>
      <c r="DO35" s="811"/>
      <c r="DP35" s="812"/>
      <c r="DQ35" s="810"/>
      <c r="DR35" s="811"/>
      <c r="DS35" s="811"/>
      <c r="DT35" s="811"/>
      <c r="DU35" s="812"/>
      <c r="DV35" s="807"/>
      <c r="DW35" s="808"/>
      <c r="DX35" s="808"/>
      <c r="DY35" s="808"/>
      <c r="DZ35" s="813"/>
      <c r="EA35" s="217"/>
    </row>
    <row r="36" spans="1:131" ht="26.25" customHeight="1" x14ac:dyDescent="0.15">
      <c r="A36" s="229">
        <v>9</v>
      </c>
      <c r="B36" s="814" t="s">
        <v>415</v>
      </c>
      <c r="C36" s="815"/>
      <c r="D36" s="815"/>
      <c r="E36" s="815"/>
      <c r="F36" s="815"/>
      <c r="G36" s="815"/>
      <c r="H36" s="815"/>
      <c r="I36" s="815"/>
      <c r="J36" s="815"/>
      <c r="K36" s="815"/>
      <c r="L36" s="815"/>
      <c r="M36" s="815"/>
      <c r="N36" s="815"/>
      <c r="O36" s="815"/>
      <c r="P36" s="816"/>
      <c r="Q36" s="817">
        <v>63</v>
      </c>
      <c r="R36" s="818"/>
      <c r="S36" s="818"/>
      <c r="T36" s="818"/>
      <c r="U36" s="818"/>
      <c r="V36" s="818">
        <v>56</v>
      </c>
      <c r="W36" s="818"/>
      <c r="X36" s="818"/>
      <c r="Y36" s="818"/>
      <c r="Z36" s="818"/>
      <c r="AA36" s="818">
        <v>7</v>
      </c>
      <c r="AB36" s="818"/>
      <c r="AC36" s="818"/>
      <c r="AD36" s="818"/>
      <c r="AE36" s="819"/>
      <c r="AF36" s="820">
        <v>142</v>
      </c>
      <c r="AG36" s="821"/>
      <c r="AH36" s="821"/>
      <c r="AI36" s="821"/>
      <c r="AJ36" s="822"/>
      <c r="AK36" s="870" t="s">
        <v>519</v>
      </c>
      <c r="AL36" s="864"/>
      <c r="AM36" s="864"/>
      <c r="AN36" s="864"/>
      <c r="AO36" s="864"/>
      <c r="AP36" s="864">
        <v>36</v>
      </c>
      <c r="AQ36" s="864"/>
      <c r="AR36" s="864"/>
      <c r="AS36" s="864"/>
      <c r="AT36" s="864"/>
      <c r="AU36" s="864" t="s">
        <v>519</v>
      </c>
      <c r="AV36" s="864"/>
      <c r="AW36" s="864"/>
      <c r="AX36" s="864"/>
      <c r="AY36" s="864"/>
      <c r="AZ36" s="865" t="s">
        <v>519</v>
      </c>
      <c r="BA36" s="866"/>
      <c r="BB36" s="866"/>
      <c r="BC36" s="866"/>
      <c r="BD36" s="867"/>
      <c r="BE36" s="868" t="s">
        <v>416</v>
      </c>
      <c r="BF36" s="868"/>
      <c r="BG36" s="868"/>
      <c r="BH36" s="868"/>
      <c r="BI36" s="869"/>
      <c r="BJ36" s="219"/>
      <c r="BK36" s="219"/>
      <c r="BL36" s="219"/>
      <c r="BM36" s="219"/>
      <c r="BN36" s="219"/>
      <c r="BO36" s="228"/>
      <c r="BP36" s="228"/>
      <c r="BQ36" s="225">
        <v>30</v>
      </c>
      <c r="BR36" s="226"/>
      <c r="BS36" s="807"/>
      <c r="BT36" s="808"/>
      <c r="BU36" s="808"/>
      <c r="BV36" s="808"/>
      <c r="BW36" s="808"/>
      <c r="BX36" s="808"/>
      <c r="BY36" s="808"/>
      <c r="BZ36" s="808"/>
      <c r="CA36" s="808"/>
      <c r="CB36" s="808"/>
      <c r="CC36" s="808"/>
      <c r="CD36" s="808"/>
      <c r="CE36" s="808"/>
      <c r="CF36" s="808"/>
      <c r="CG36" s="809"/>
      <c r="CH36" s="810"/>
      <c r="CI36" s="811"/>
      <c r="CJ36" s="811"/>
      <c r="CK36" s="811"/>
      <c r="CL36" s="812"/>
      <c r="CM36" s="810"/>
      <c r="CN36" s="811"/>
      <c r="CO36" s="811"/>
      <c r="CP36" s="811"/>
      <c r="CQ36" s="812"/>
      <c r="CR36" s="810"/>
      <c r="CS36" s="811"/>
      <c r="CT36" s="811"/>
      <c r="CU36" s="811"/>
      <c r="CV36" s="812"/>
      <c r="CW36" s="810"/>
      <c r="CX36" s="811"/>
      <c r="CY36" s="811"/>
      <c r="CZ36" s="811"/>
      <c r="DA36" s="812"/>
      <c r="DB36" s="810"/>
      <c r="DC36" s="811"/>
      <c r="DD36" s="811"/>
      <c r="DE36" s="811"/>
      <c r="DF36" s="812"/>
      <c r="DG36" s="810"/>
      <c r="DH36" s="811"/>
      <c r="DI36" s="811"/>
      <c r="DJ36" s="811"/>
      <c r="DK36" s="812"/>
      <c r="DL36" s="810"/>
      <c r="DM36" s="811"/>
      <c r="DN36" s="811"/>
      <c r="DO36" s="811"/>
      <c r="DP36" s="812"/>
      <c r="DQ36" s="810"/>
      <c r="DR36" s="811"/>
      <c r="DS36" s="811"/>
      <c r="DT36" s="811"/>
      <c r="DU36" s="812"/>
      <c r="DV36" s="807"/>
      <c r="DW36" s="808"/>
      <c r="DX36" s="808"/>
      <c r="DY36" s="808"/>
      <c r="DZ36" s="813"/>
      <c r="EA36" s="217"/>
    </row>
    <row r="37" spans="1:131" ht="26.25" customHeight="1" x14ac:dyDescent="0.15">
      <c r="A37" s="229">
        <v>10</v>
      </c>
      <c r="B37" s="814" t="s">
        <v>417</v>
      </c>
      <c r="C37" s="815"/>
      <c r="D37" s="815"/>
      <c r="E37" s="815"/>
      <c r="F37" s="815"/>
      <c r="G37" s="815"/>
      <c r="H37" s="815"/>
      <c r="I37" s="815"/>
      <c r="J37" s="815"/>
      <c r="K37" s="815"/>
      <c r="L37" s="815"/>
      <c r="M37" s="815"/>
      <c r="N37" s="815"/>
      <c r="O37" s="815"/>
      <c r="P37" s="816"/>
      <c r="Q37" s="817">
        <v>7125</v>
      </c>
      <c r="R37" s="818"/>
      <c r="S37" s="818"/>
      <c r="T37" s="818"/>
      <c r="U37" s="818"/>
      <c r="V37" s="818">
        <v>5994</v>
      </c>
      <c r="W37" s="818"/>
      <c r="X37" s="818"/>
      <c r="Y37" s="818"/>
      <c r="Z37" s="818"/>
      <c r="AA37" s="818">
        <v>1131</v>
      </c>
      <c r="AB37" s="818"/>
      <c r="AC37" s="818"/>
      <c r="AD37" s="818"/>
      <c r="AE37" s="819"/>
      <c r="AF37" s="820">
        <v>579</v>
      </c>
      <c r="AG37" s="821"/>
      <c r="AH37" s="821"/>
      <c r="AI37" s="821"/>
      <c r="AJ37" s="822"/>
      <c r="AK37" s="870">
        <v>1671</v>
      </c>
      <c r="AL37" s="864"/>
      <c r="AM37" s="864"/>
      <c r="AN37" s="864"/>
      <c r="AO37" s="864"/>
      <c r="AP37" s="864">
        <v>24857</v>
      </c>
      <c r="AQ37" s="864"/>
      <c r="AR37" s="864"/>
      <c r="AS37" s="864"/>
      <c r="AT37" s="864"/>
      <c r="AU37" s="864">
        <v>10987</v>
      </c>
      <c r="AV37" s="864"/>
      <c r="AW37" s="864"/>
      <c r="AX37" s="864"/>
      <c r="AY37" s="864"/>
      <c r="AZ37" s="865" t="s">
        <v>519</v>
      </c>
      <c r="BA37" s="866"/>
      <c r="BB37" s="866"/>
      <c r="BC37" s="866"/>
      <c r="BD37" s="867"/>
      <c r="BE37" s="868" t="s">
        <v>414</v>
      </c>
      <c r="BF37" s="868"/>
      <c r="BG37" s="868"/>
      <c r="BH37" s="868"/>
      <c r="BI37" s="869"/>
      <c r="BJ37" s="219"/>
      <c r="BK37" s="219"/>
      <c r="BL37" s="219"/>
      <c r="BM37" s="219"/>
      <c r="BN37" s="219"/>
      <c r="BO37" s="228"/>
      <c r="BP37" s="228"/>
      <c r="BQ37" s="225">
        <v>31</v>
      </c>
      <c r="BR37" s="226"/>
      <c r="BS37" s="807"/>
      <c r="BT37" s="808"/>
      <c r="BU37" s="808"/>
      <c r="BV37" s="808"/>
      <c r="BW37" s="808"/>
      <c r="BX37" s="808"/>
      <c r="BY37" s="808"/>
      <c r="BZ37" s="808"/>
      <c r="CA37" s="808"/>
      <c r="CB37" s="808"/>
      <c r="CC37" s="808"/>
      <c r="CD37" s="808"/>
      <c r="CE37" s="808"/>
      <c r="CF37" s="808"/>
      <c r="CG37" s="809"/>
      <c r="CH37" s="810"/>
      <c r="CI37" s="811"/>
      <c r="CJ37" s="811"/>
      <c r="CK37" s="811"/>
      <c r="CL37" s="812"/>
      <c r="CM37" s="810"/>
      <c r="CN37" s="811"/>
      <c r="CO37" s="811"/>
      <c r="CP37" s="811"/>
      <c r="CQ37" s="812"/>
      <c r="CR37" s="810"/>
      <c r="CS37" s="811"/>
      <c r="CT37" s="811"/>
      <c r="CU37" s="811"/>
      <c r="CV37" s="812"/>
      <c r="CW37" s="810"/>
      <c r="CX37" s="811"/>
      <c r="CY37" s="811"/>
      <c r="CZ37" s="811"/>
      <c r="DA37" s="812"/>
      <c r="DB37" s="810"/>
      <c r="DC37" s="811"/>
      <c r="DD37" s="811"/>
      <c r="DE37" s="811"/>
      <c r="DF37" s="812"/>
      <c r="DG37" s="810"/>
      <c r="DH37" s="811"/>
      <c r="DI37" s="811"/>
      <c r="DJ37" s="811"/>
      <c r="DK37" s="812"/>
      <c r="DL37" s="810"/>
      <c r="DM37" s="811"/>
      <c r="DN37" s="811"/>
      <c r="DO37" s="811"/>
      <c r="DP37" s="812"/>
      <c r="DQ37" s="810"/>
      <c r="DR37" s="811"/>
      <c r="DS37" s="811"/>
      <c r="DT37" s="811"/>
      <c r="DU37" s="812"/>
      <c r="DV37" s="807"/>
      <c r="DW37" s="808"/>
      <c r="DX37" s="808"/>
      <c r="DY37" s="808"/>
      <c r="DZ37" s="813"/>
      <c r="EA37" s="217"/>
    </row>
    <row r="38" spans="1:131" ht="26.25" customHeight="1" x14ac:dyDescent="0.15">
      <c r="A38" s="229">
        <v>11</v>
      </c>
      <c r="B38" s="814" t="s">
        <v>418</v>
      </c>
      <c r="C38" s="815"/>
      <c r="D38" s="815"/>
      <c r="E38" s="815"/>
      <c r="F38" s="815"/>
      <c r="G38" s="815"/>
      <c r="H38" s="815"/>
      <c r="I38" s="815"/>
      <c r="J38" s="815"/>
      <c r="K38" s="815"/>
      <c r="L38" s="815"/>
      <c r="M38" s="815"/>
      <c r="N38" s="815"/>
      <c r="O38" s="815"/>
      <c r="P38" s="816"/>
      <c r="Q38" s="817">
        <v>92</v>
      </c>
      <c r="R38" s="818"/>
      <c r="S38" s="818"/>
      <c r="T38" s="818"/>
      <c r="U38" s="818"/>
      <c r="V38" s="818">
        <v>79</v>
      </c>
      <c r="W38" s="818"/>
      <c r="X38" s="818"/>
      <c r="Y38" s="818"/>
      <c r="Z38" s="818"/>
      <c r="AA38" s="818">
        <v>13</v>
      </c>
      <c r="AB38" s="818"/>
      <c r="AC38" s="818"/>
      <c r="AD38" s="818"/>
      <c r="AE38" s="819"/>
      <c r="AF38" s="820">
        <v>256</v>
      </c>
      <c r="AG38" s="821"/>
      <c r="AH38" s="821"/>
      <c r="AI38" s="821"/>
      <c r="AJ38" s="822"/>
      <c r="AK38" s="870">
        <v>25</v>
      </c>
      <c r="AL38" s="864"/>
      <c r="AM38" s="864"/>
      <c r="AN38" s="864"/>
      <c r="AO38" s="864"/>
      <c r="AP38" s="864">
        <v>267</v>
      </c>
      <c r="AQ38" s="864"/>
      <c r="AR38" s="864"/>
      <c r="AS38" s="864"/>
      <c r="AT38" s="864"/>
      <c r="AU38" s="864">
        <v>159</v>
      </c>
      <c r="AV38" s="864"/>
      <c r="AW38" s="864"/>
      <c r="AX38" s="864"/>
      <c r="AY38" s="864"/>
      <c r="AZ38" s="865" t="s">
        <v>519</v>
      </c>
      <c r="BA38" s="866"/>
      <c r="BB38" s="866"/>
      <c r="BC38" s="866"/>
      <c r="BD38" s="867"/>
      <c r="BE38" s="868" t="s">
        <v>414</v>
      </c>
      <c r="BF38" s="868"/>
      <c r="BG38" s="868"/>
      <c r="BH38" s="868"/>
      <c r="BI38" s="869"/>
      <c r="BJ38" s="219"/>
      <c r="BK38" s="219"/>
      <c r="BL38" s="219"/>
      <c r="BM38" s="219"/>
      <c r="BN38" s="219"/>
      <c r="BO38" s="228"/>
      <c r="BP38" s="228"/>
      <c r="BQ38" s="225">
        <v>32</v>
      </c>
      <c r="BR38" s="226"/>
      <c r="BS38" s="807"/>
      <c r="BT38" s="808"/>
      <c r="BU38" s="808"/>
      <c r="BV38" s="808"/>
      <c r="BW38" s="808"/>
      <c r="BX38" s="808"/>
      <c r="BY38" s="808"/>
      <c r="BZ38" s="808"/>
      <c r="CA38" s="808"/>
      <c r="CB38" s="808"/>
      <c r="CC38" s="808"/>
      <c r="CD38" s="808"/>
      <c r="CE38" s="808"/>
      <c r="CF38" s="808"/>
      <c r="CG38" s="809"/>
      <c r="CH38" s="810"/>
      <c r="CI38" s="811"/>
      <c r="CJ38" s="811"/>
      <c r="CK38" s="811"/>
      <c r="CL38" s="812"/>
      <c r="CM38" s="810"/>
      <c r="CN38" s="811"/>
      <c r="CO38" s="811"/>
      <c r="CP38" s="811"/>
      <c r="CQ38" s="812"/>
      <c r="CR38" s="810"/>
      <c r="CS38" s="811"/>
      <c r="CT38" s="811"/>
      <c r="CU38" s="811"/>
      <c r="CV38" s="812"/>
      <c r="CW38" s="810"/>
      <c r="CX38" s="811"/>
      <c r="CY38" s="811"/>
      <c r="CZ38" s="811"/>
      <c r="DA38" s="812"/>
      <c r="DB38" s="810"/>
      <c r="DC38" s="811"/>
      <c r="DD38" s="811"/>
      <c r="DE38" s="811"/>
      <c r="DF38" s="812"/>
      <c r="DG38" s="810"/>
      <c r="DH38" s="811"/>
      <c r="DI38" s="811"/>
      <c r="DJ38" s="811"/>
      <c r="DK38" s="812"/>
      <c r="DL38" s="810"/>
      <c r="DM38" s="811"/>
      <c r="DN38" s="811"/>
      <c r="DO38" s="811"/>
      <c r="DP38" s="812"/>
      <c r="DQ38" s="810"/>
      <c r="DR38" s="811"/>
      <c r="DS38" s="811"/>
      <c r="DT38" s="811"/>
      <c r="DU38" s="812"/>
      <c r="DV38" s="807"/>
      <c r="DW38" s="808"/>
      <c r="DX38" s="808"/>
      <c r="DY38" s="808"/>
      <c r="DZ38" s="813"/>
      <c r="EA38" s="217"/>
    </row>
    <row r="39" spans="1:131" ht="26.25" customHeight="1" x14ac:dyDescent="0.15">
      <c r="A39" s="229">
        <v>12</v>
      </c>
      <c r="B39" s="814" t="s">
        <v>419</v>
      </c>
      <c r="C39" s="815"/>
      <c r="D39" s="815"/>
      <c r="E39" s="815"/>
      <c r="F39" s="815"/>
      <c r="G39" s="815"/>
      <c r="H39" s="815"/>
      <c r="I39" s="815"/>
      <c r="J39" s="815"/>
      <c r="K39" s="815"/>
      <c r="L39" s="815"/>
      <c r="M39" s="815"/>
      <c r="N39" s="815"/>
      <c r="O39" s="815"/>
      <c r="P39" s="816"/>
      <c r="Q39" s="817">
        <v>651</v>
      </c>
      <c r="R39" s="818"/>
      <c r="S39" s="818"/>
      <c r="T39" s="818"/>
      <c r="U39" s="818"/>
      <c r="V39" s="818">
        <v>506</v>
      </c>
      <c r="W39" s="818"/>
      <c r="X39" s="818"/>
      <c r="Y39" s="818"/>
      <c r="Z39" s="818"/>
      <c r="AA39" s="818">
        <v>145</v>
      </c>
      <c r="AB39" s="818"/>
      <c r="AC39" s="818"/>
      <c r="AD39" s="818"/>
      <c r="AE39" s="819"/>
      <c r="AF39" s="820">
        <v>1760</v>
      </c>
      <c r="AG39" s="821"/>
      <c r="AH39" s="821"/>
      <c r="AI39" s="821"/>
      <c r="AJ39" s="822"/>
      <c r="AK39" s="870" t="s">
        <v>519</v>
      </c>
      <c r="AL39" s="864"/>
      <c r="AM39" s="864"/>
      <c r="AN39" s="864"/>
      <c r="AO39" s="864"/>
      <c r="AP39" s="864">
        <v>1213</v>
      </c>
      <c r="AQ39" s="864"/>
      <c r="AR39" s="864"/>
      <c r="AS39" s="864"/>
      <c r="AT39" s="864"/>
      <c r="AU39" s="864" t="s">
        <v>585</v>
      </c>
      <c r="AV39" s="864"/>
      <c r="AW39" s="864"/>
      <c r="AX39" s="864"/>
      <c r="AY39" s="864"/>
      <c r="AZ39" s="865" t="s">
        <v>519</v>
      </c>
      <c r="BA39" s="866"/>
      <c r="BB39" s="866"/>
      <c r="BC39" s="866"/>
      <c r="BD39" s="867"/>
      <c r="BE39" s="868" t="s">
        <v>414</v>
      </c>
      <c r="BF39" s="868"/>
      <c r="BG39" s="868"/>
      <c r="BH39" s="868"/>
      <c r="BI39" s="869"/>
      <c r="BJ39" s="219"/>
      <c r="BK39" s="219"/>
      <c r="BL39" s="219"/>
      <c r="BM39" s="219"/>
      <c r="BN39" s="219"/>
      <c r="BO39" s="228"/>
      <c r="BP39" s="228"/>
      <c r="BQ39" s="225">
        <v>33</v>
      </c>
      <c r="BR39" s="226"/>
      <c r="BS39" s="807"/>
      <c r="BT39" s="808"/>
      <c r="BU39" s="808"/>
      <c r="BV39" s="808"/>
      <c r="BW39" s="808"/>
      <c r="BX39" s="808"/>
      <c r="BY39" s="808"/>
      <c r="BZ39" s="808"/>
      <c r="CA39" s="808"/>
      <c r="CB39" s="808"/>
      <c r="CC39" s="808"/>
      <c r="CD39" s="808"/>
      <c r="CE39" s="808"/>
      <c r="CF39" s="808"/>
      <c r="CG39" s="809"/>
      <c r="CH39" s="810"/>
      <c r="CI39" s="811"/>
      <c r="CJ39" s="811"/>
      <c r="CK39" s="811"/>
      <c r="CL39" s="812"/>
      <c r="CM39" s="810"/>
      <c r="CN39" s="811"/>
      <c r="CO39" s="811"/>
      <c r="CP39" s="811"/>
      <c r="CQ39" s="812"/>
      <c r="CR39" s="810"/>
      <c r="CS39" s="811"/>
      <c r="CT39" s="811"/>
      <c r="CU39" s="811"/>
      <c r="CV39" s="812"/>
      <c r="CW39" s="810"/>
      <c r="CX39" s="811"/>
      <c r="CY39" s="811"/>
      <c r="CZ39" s="811"/>
      <c r="DA39" s="812"/>
      <c r="DB39" s="810"/>
      <c r="DC39" s="811"/>
      <c r="DD39" s="811"/>
      <c r="DE39" s="811"/>
      <c r="DF39" s="812"/>
      <c r="DG39" s="810"/>
      <c r="DH39" s="811"/>
      <c r="DI39" s="811"/>
      <c r="DJ39" s="811"/>
      <c r="DK39" s="812"/>
      <c r="DL39" s="810"/>
      <c r="DM39" s="811"/>
      <c r="DN39" s="811"/>
      <c r="DO39" s="811"/>
      <c r="DP39" s="812"/>
      <c r="DQ39" s="810"/>
      <c r="DR39" s="811"/>
      <c r="DS39" s="811"/>
      <c r="DT39" s="811"/>
      <c r="DU39" s="812"/>
      <c r="DV39" s="807"/>
      <c r="DW39" s="808"/>
      <c r="DX39" s="808"/>
      <c r="DY39" s="808"/>
      <c r="DZ39" s="813"/>
      <c r="EA39" s="217"/>
    </row>
    <row r="40" spans="1:131" ht="26.25" customHeight="1" x14ac:dyDescent="0.15">
      <c r="A40" s="225">
        <v>13</v>
      </c>
      <c r="B40" s="814"/>
      <c r="C40" s="815"/>
      <c r="D40" s="815"/>
      <c r="E40" s="815"/>
      <c r="F40" s="815"/>
      <c r="G40" s="815"/>
      <c r="H40" s="815"/>
      <c r="I40" s="815"/>
      <c r="J40" s="815"/>
      <c r="K40" s="815"/>
      <c r="L40" s="815"/>
      <c r="M40" s="815"/>
      <c r="N40" s="815"/>
      <c r="O40" s="815"/>
      <c r="P40" s="816"/>
      <c r="Q40" s="817"/>
      <c r="R40" s="818"/>
      <c r="S40" s="818"/>
      <c r="T40" s="818"/>
      <c r="U40" s="818"/>
      <c r="V40" s="818"/>
      <c r="W40" s="818"/>
      <c r="X40" s="818"/>
      <c r="Y40" s="818"/>
      <c r="Z40" s="818"/>
      <c r="AA40" s="818"/>
      <c r="AB40" s="818"/>
      <c r="AC40" s="818"/>
      <c r="AD40" s="818"/>
      <c r="AE40" s="819"/>
      <c r="AF40" s="820"/>
      <c r="AG40" s="821"/>
      <c r="AH40" s="821"/>
      <c r="AI40" s="821"/>
      <c r="AJ40" s="822"/>
      <c r="AK40" s="870"/>
      <c r="AL40" s="864"/>
      <c r="AM40" s="864"/>
      <c r="AN40" s="864"/>
      <c r="AO40" s="864"/>
      <c r="AP40" s="864"/>
      <c r="AQ40" s="864"/>
      <c r="AR40" s="864"/>
      <c r="AS40" s="864"/>
      <c r="AT40" s="864"/>
      <c r="AU40" s="864"/>
      <c r="AV40" s="864"/>
      <c r="AW40" s="864"/>
      <c r="AX40" s="864"/>
      <c r="AY40" s="864"/>
      <c r="AZ40" s="871"/>
      <c r="BA40" s="871"/>
      <c r="BB40" s="871"/>
      <c r="BC40" s="871"/>
      <c r="BD40" s="871"/>
      <c r="BE40" s="868"/>
      <c r="BF40" s="868"/>
      <c r="BG40" s="868"/>
      <c r="BH40" s="868"/>
      <c r="BI40" s="869"/>
      <c r="BJ40" s="219"/>
      <c r="BK40" s="219"/>
      <c r="BL40" s="219"/>
      <c r="BM40" s="219"/>
      <c r="BN40" s="219"/>
      <c r="BO40" s="228"/>
      <c r="BP40" s="228"/>
      <c r="BQ40" s="225">
        <v>34</v>
      </c>
      <c r="BR40" s="226"/>
      <c r="BS40" s="807"/>
      <c r="BT40" s="808"/>
      <c r="BU40" s="808"/>
      <c r="BV40" s="808"/>
      <c r="BW40" s="808"/>
      <c r="BX40" s="808"/>
      <c r="BY40" s="808"/>
      <c r="BZ40" s="808"/>
      <c r="CA40" s="808"/>
      <c r="CB40" s="808"/>
      <c r="CC40" s="808"/>
      <c r="CD40" s="808"/>
      <c r="CE40" s="808"/>
      <c r="CF40" s="808"/>
      <c r="CG40" s="809"/>
      <c r="CH40" s="810"/>
      <c r="CI40" s="811"/>
      <c r="CJ40" s="811"/>
      <c r="CK40" s="811"/>
      <c r="CL40" s="812"/>
      <c r="CM40" s="810"/>
      <c r="CN40" s="811"/>
      <c r="CO40" s="811"/>
      <c r="CP40" s="811"/>
      <c r="CQ40" s="812"/>
      <c r="CR40" s="810"/>
      <c r="CS40" s="811"/>
      <c r="CT40" s="811"/>
      <c r="CU40" s="811"/>
      <c r="CV40" s="812"/>
      <c r="CW40" s="810"/>
      <c r="CX40" s="811"/>
      <c r="CY40" s="811"/>
      <c r="CZ40" s="811"/>
      <c r="DA40" s="812"/>
      <c r="DB40" s="810"/>
      <c r="DC40" s="811"/>
      <c r="DD40" s="811"/>
      <c r="DE40" s="811"/>
      <c r="DF40" s="812"/>
      <c r="DG40" s="810"/>
      <c r="DH40" s="811"/>
      <c r="DI40" s="811"/>
      <c r="DJ40" s="811"/>
      <c r="DK40" s="812"/>
      <c r="DL40" s="810"/>
      <c r="DM40" s="811"/>
      <c r="DN40" s="811"/>
      <c r="DO40" s="811"/>
      <c r="DP40" s="812"/>
      <c r="DQ40" s="810"/>
      <c r="DR40" s="811"/>
      <c r="DS40" s="811"/>
      <c r="DT40" s="811"/>
      <c r="DU40" s="812"/>
      <c r="DV40" s="807"/>
      <c r="DW40" s="808"/>
      <c r="DX40" s="808"/>
      <c r="DY40" s="808"/>
      <c r="DZ40" s="813"/>
      <c r="EA40" s="217"/>
    </row>
    <row r="41" spans="1:131" ht="26.25" customHeight="1" x14ac:dyDescent="0.15">
      <c r="A41" s="225">
        <v>14</v>
      </c>
      <c r="B41" s="814"/>
      <c r="C41" s="815"/>
      <c r="D41" s="815"/>
      <c r="E41" s="815"/>
      <c r="F41" s="815"/>
      <c r="G41" s="815"/>
      <c r="H41" s="815"/>
      <c r="I41" s="815"/>
      <c r="J41" s="815"/>
      <c r="K41" s="815"/>
      <c r="L41" s="815"/>
      <c r="M41" s="815"/>
      <c r="N41" s="815"/>
      <c r="O41" s="815"/>
      <c r="P41" s="816"/>
      <c r="Q41" s="817"/>
      <c r="R41" s="818"/>
      <c r="S41" s="818"/>
      <c r="T41" s="818"/>
      <c r="U41" s="818"/>
      <c r="V41" s="818"/>
      <c r="W41" s="818"/>
      <c r="X41" s="818"/>
      <c r="Y41" s="818"/>
      <c r="Z41" s="818"/>
      <c r="AA41" s="818"/>
      <c r="AB41" s="818"/>
      <c r="AC41" s="818"/>
      <c r="AD41" s="818"/>
      <c r="AE41" s="819"/>
      <c r="AF41" s="820"/>
      <c r="AG41" s="821"/>
      <c r="AH41" s="821"/>
      <c r="AI41" s="821"/>
      <c r="AJ41" s="822"/>
      <c r="AK41" s="870"/>
      <c r="AL41" s="864"/>
      <c r="AM41" s="864"/>
      <c r="AN41" s="864"/>
      <c r="AO41" s="864"/>
      <c r="AP41" s="864"/>
      <c r="AQ41" s="864"/>
      <c r="AR41" s="864"/>
      <c r="AS41" s="864"/>
      <c r="AT41" s="864"/>
      <c r="AU41" s="864"/>
      <c r="AV41" s="864"/>
      <c r="AW41" s="864"/>
      <c r="AX41" s="864"/>
      <c r="AY41" s="864"/>
      <c r="AZ41" s="871"/>
      <c r="BA41" s="871"/>
      <c r="BB41" s="871"/>
      <c r="BC41" s="871"/>
      <c r="BD41" s="871"/>
      <c r="BE41" s="868"/>
      <c r="BF41" s="868"/>
      <c r="BG41" s="868"/>
      <c r="BH41" s="868"/>
      <c r="BI41" s="869"/>
      <c r="BJ41" s="219"/>
      <c r="BK41" s="219"/>
      <c r="BL41" s="219"/>
      <c r="BM41" s="219"/>
      <c r="BN41" s="219"/>
      <c r="BO41" s="228"/>
      <c r="BP41" s="228"/>
      <c r="BQ41" s="225">
        <v>35</v>
      </c>
      <c r="BR41" s="226"/>
      <c r="BS41" s="807"/>
      <c r="BT41" s="808"/>
      <c r="BU41" s="808"/>
      <c r="BV41" s="808"/>
      <c r="BW41" s="808"/>
      <c r="BX41" s="808"/>
      <c r="BY41" s="808"/>
      <c r="BZ41" s="808"/>
      <c r="CA41" s="808"/>
      <c r="CB41" s="808"/>
      <c r="CC41" s="808"/>
      <c r="CD41" s="808"/>
      <c r="CE41" s="808"/>
      <c r="CF41" s="808"/>
      <c r="CG41" s="809"/>
      <c r="CH41" s="810"/>
      <c r="CI41" s="811"/>
      <c r="CJ41" s="811"/>
      <c r="CK41" s="811"/>
      <c r="CL41" s="812"/>
      <c r="CM41" s="810"/>
      <c r="CN41" s="811"/>
      <c r="CO41" s="811"/>
      <c r="CP41" s="811"/>
      <c r="CQ41" s="812"/>
      <c r="CR41" s="810"/>
      <c r="CS41" s="811"/>
      <c r="CT41" s="811"/>
      <c r="CU41" s="811"/>
      <c r="CV41" s="812"/>
      <c r="CW41" s="810"/>
      <c r="CX41" s="811"/>
      <c r="CY41" s="811"/>
      <c r="CZ41" s="811"/>
      <c r="DA41" s="812"/>
      <c r="DB41" s="810"/>
      <c r="DC41" s="811"/>
      <c r="DD41" s="811"/>
      <c r="DE41" s="811"/>
      <c r="DF41" s="812"/>
      <c r="DG41" s="810"/>
      <c r="DH41" s="811"/>
      <c r="DI41" s="811"/>
      <c r="DJ41" s="811"/>
      <c r="DK41" s="812"/>
      <c r="DL41" s="810"/>
      <c r="DM41" s="811"/>
      <c r="DN41" s="811"/>
      <c r="DO41" s="811"/>
      <c r="DP41" s="812"/>
      <c r="DQ41" s="810"/>
      <c r="DR41" s="811"/>
      <c r="DS41" s="811"/>
      <c r="DT41" s="811"/>
      <c r="DU41" s="812"/>
      <c r="DV41" s="807"/>
      <c r="DW41" s="808"/>
      <c r="DX41" s="808"/>
      <c r="DY41" s="808"/>
      <c r="DZ41" s="813"/>
      <c r="EA41" s="217"/>
    </row>
    <row r="42" spans="1:131" ht="26.25" customHeight="1" x14ac:dyDescent="0.15">
      <c r="A42" s="225">
        <v>15</v>
      </c>
      <c r="B42" s="814"/>
      <c r="C42" s="815"/>
      <c r="D42" s="815"/>
      <c r="E42" s="815"/>
      <c r="F42" s="815"/>
      <c r="G42" s="815"/>
      <c r="H42" s="815"/>
      <c r="I42" s="815"/>
      <c r="J42" s="815"/>
      <c r="K42" s="815"/>
      <c r="L42" s="815"/>
      <c r="M42" s="815"/>
      <c r="N42" s="815"/>
      <c r="O42" s="815"/>
      <c r="P42" s="816"/>
      <c r="Q42" s="817"/>
      <c r="R42" s="818"/>
      <c r="S42" s="818"/>
      <c r="T42" s="818"/>
      <c r="U42" s="818"/>
      <c r="V42" s="818"/>
      <c r="W42" s="818"/>
      <c r="X42" s="818"/>
      <c r="Y42" s="818"/>
      <c r="Z42" s="818"/>
      <c r="AA42" s="818"/>
      <c r="AB42" s="818"/>
      <c r="AC42" s="818"/>
      <c r="AD42" s="818"/>
      <c r="AE42" s="819"/>
      <c r="AF42" s="820"/>
      <c r="AG42" s="821"/>
      <c r="AH42" s="821"/>
      <c r="AI42" s="821"/>
      <c r="AJ42" s="822"/>
      <c r="AK42" s="870"/>
      <c r="AL42" s="864"/>
      <c r="AM42" s="864"/>
      <c r="AN42" s="864"/>
      <c r="AO42" s="864"/>
      <c r="AP42" s="864"/>
      <c r="AQ42" s="864"/>
      <c r="AR42" s="864"/>
      <c r="AS42" s="864"/>
      <c r="AT42" s="864"/>
      <c r="AU42" s="864"/>
      <c r="AV42" s="864"/>
      <c r="AW42" s="864"/>
      <c r="AX42" s="864"/>
      <c r="AY42" s="864"/>
      <c r="AZ42" s="871"/>
      <c r="BA42" s="871"/>
      <c r="BB42" s="871"/>
      <c r="BC42" s="871"/>
      <c r="BD42" s="871"/>
      <c r="BE42" s="868"/>
      <c r="BF42" s="868"/>
      <c r="BG42" s="868"/>
      <c r="BH42" s="868"/>
      <c r="BI42" s="869"/>
      <c r="BJ42" s="219"/>
      <c r="BK42" s="219"/>
      <c r="BL42" s="219"/>
      <c r="BM42" s="219"/>
      <c r="BN42" s="219"/>
      <c r="BO42" s="228"/>
      <c r="BP42" s="228"/>
      <c r="BQ42" s="225">
        <v>36</v>
      </c>
      <c r="BR42" s="226"/>
      <c r="BS42" s="807"/>
      <c r="BT42" s="808"/>
      <c r="BU42" s="808"/>
      <c r="BV42" s="808"/>
      <c r="BW42" s="808"/>
      <c r="BX42" s="808"/>
      <c r="BY42" s="808"/>
      <c r="BZ42" s="808"/>
      <c r="CA42" s="808"/>
      <c r="CB42" s="808"/>
      <c r="CC42" s="808"/>
      <c r="CD42" s="808"/>
      <c r="CE42" s="808"/>
      <c r="CF42" s="808"/>
      <c r="CG42" s="809"/>
      <c r="CH42" s="810"/>
      <c r="CI42" s="811"/>
      <c r="CJ42" s="811"/>
      <c r="CK42" s="811"/>
      <c r="CL42" s="812"/>
      <c r="CM42" s="810"/>
      <c r="CN42" s="811"/>
      <c r="CO42" s="811"/>
      <c r="CP42" s="811"/>
      <c r="CQ42" s="812"/>
      <c r="CR42" s="810"/>
      <c r="CS42" s="811"/>
      <c r="CT42" s="811"/>
      <c r="CU42" s="811"/>
      <c r="CV42" s="812"/>
      <c r="CW42" s="810"/>
      <c r="CX42" s="811"/>
      <c r="CY42" s="811"/>
      <c r="CZ42" s="811"/>
      <c r="DA42" s="812"/>
      <c r="DB42" s="810"/>
      <c r="DC42" s="811"/>
      <c r="DD42" s="811"/>
      <c r="DE42" s="811"/>
      <c r="DF42" s="812"/>
      <c r="DG42" s="810"/>
      <c r="DH42" s="811"/>
      <c r="DI42" s="811"/>
      <c r="DJ42" s="811"/>
      <c r="DK42" s="812"/>
      <c r="DL42" s="810"/>
      <c r="DM42" s="811"/>
      <c r="DN42" s="811"/>
      <c r="DO42" s="811"/>
      <c r="DP42" s="812"/>
      <c r="DQ42" s="810"/>
      <c r="DR42" s="811"/>
      <c r="DS42" s="811"/>
      <c r="DT42" s="811"/>
      <c r="DU42" s="812"/>
      <c r="DV42" s="807"/>
      <c r="DW42" s="808"/>
      <c r="DX42" s="808"/>
      <c r="DY42" s="808"/>
      <c r="DZ42" s="813"/>
      <c r="EA42" s="217"/>
    </row>
    <row r="43" spans="1:131" ht="26.25" customHeight="1" x14ac:dyDescent="0.15">
      <c r="A43" s="225">
        <v>16</v>
      </c>
      <c r="B43" s="814"/>
      <c r="C43" s="815"/>
      <c r="D43" s="815"/>
      <c r="E43" s="815"/>
      <c r="F43" s="815"/>
      <c r="G43" s="815"/>
      <c r="H43" s="815"/>
      <c r="I43" s="815"/>
      <c r="J43" s="815"/>
      <c r="K43" s="815"/>
      <c r="L43" s="815"/>
      <c r="M43" s="815"/>
      <c r="N43" s="815"/>
      <c r="O43" s="815"/>
      <c r="P43" s="816"/>
      <c r="Q43" s="817"/>
      <c r="R43" s="818"/>
      <c r="S43" s="818"/>
      <c r="T43" s="818"/>
      <c r="U43" s="818"/>
      <c r="V43" s="818"/>
      <c r="W43" s="818"/>
      <c r="X43" s="818"/>
      <c r="Y43" s="818"/>
      <c r="Z43" s="818"/>
      <c r="AA43" s="818"/>
      <c r="AB43" s="818"/>
      <c r="AC43" s="818"/>
      <c r="AD43" s="818"/>
      <c r="AE43" s="819"/>
      <c r="AF43" s="820"/>
      <c r="AG43" s="821"/>
      <c r="AH43" s="821"/>
      <c r="AI43" s="821"/>
      <c r="AJ43" s="822"/>
      <c r="AK43" s="870"/>
      <c r="AL43" s="864"/>
      <c r="AM43" s="864"/>
      <c r="AN43" s="864"/>
      <c r="AO43" s="864"/>
      <c r="AP43" s="864"/>
      <c r="AQ43" s="864"/>
      <c r="AR43" s="864"/>
      <c r="AS43" s="864"/>
      <c r="AT43" s="864"/>
      <c r="AU43" s="864"/>
      <c r="AV43" s="864"/>
      <c r="AW43" s="864"/>
      <c r="AX43" s="864"/>
      <c r="AY43" s="864"/>
      <c r="AZ43" s="871"/>
      <c r="BA43" s="871"/>
      <c r="BB43" s="871"/>
      <c r="BC43" s="871"/>
      <c r="BD43" s="871"/>
      <c r="BE43" s="868"/>
      <c r="BF43" s="868"/>
      <c r="BG43" s="868"/>
      <c r="BH43" s="868"/>
      <c r="BI43" s="869"/>
      <c r="BJ43" s="219"/>
      <c r="BK43" s="219"/>
      <c r="BL43" s="219"/>
      <c r="BM43" s="219"/>
      <c r="BN43" s="219"/>
      <c r="BO43" s="228"/>
      <c r="BP43" s="228"/>
      <c r="BQ43" s="225">
        <v>37</v>
      </c>
      <c r="BR43" s="226"/>
      <c r="BS43" s="807"/>
      <c r="BT43" s="808"/>
      <c r="BU43" s="808"/>
      <c r="BV43" s="808"/>
      <c r="BW43" s="808"/>
      <c r="BX43" s="808"/>
      <c r="BY43" s="808"/>
      <c r="BZ43" s="808"/>
      <c r="CA43" s="808"/>
      <c r="CB43" s="808"/>
      <c r="CC43" s="808"/>
      <c r="CD43" s="808"/>
      <c r="CE43" s="808"/>
      <c r="CF43" s="808"/>
      <c r="CG43" s="809"/>
      <c r="CH43" s="810"/>
      <c r="CI43" s="811"/>
      <c r="CJ43" s="811"/>
      <c r="CK43" s="811"/>
      <c r="CL43" s="812"/>
      <c r="CM43" s="810"/>
      <c r="CN43" s="811"/>
      <c r="CO43" s="811"/>
      <c r="CP43" s="811"/>
      <c r="CQ43" s="812"/>
      <c r="CR43" s="810"/>
      <c r="CS43" s="811"/>
      <c r="CT43" s="811"/>
      <c r="CU43" s="811"/>
      <c r="CV43" s="812"/>
      <c r="CW43" s="810"/>
      <c r="CX43" s="811"/>
      <c r="CY43" s="811"/>
      <c r="CZ43" s="811"/>
      <c r="DA43" s="812"/>
      <c r="DB43" s="810"/>
      <c r="DC43" s="811"/>
      <c r="DD43" s="811"/>
      <c r="DE43" s="811"/>
      <c r="DF43" s="812"/>
      <c r="DG43" s="810"/>
      <c r="DH43" s="811"/>
      <c r="DI43" s="811"/>
      <c r="DJ43" s="811"/>
      <c r="DK43" s="812"/>
      <c r="DL43" s="810"/>
      <c r="DM43" s="811"/>
      <c r="DN43" s="811"/>
      <c r="DO43" s="811"/>
      <c r="DP43" s="812"/>
      <c r="DQ43" s="810"/>
      <c r="DR43" s="811"/>
      <c r="DS43" s="811"/>
      <c r="DT43" s="811"/>
      <c r="DU43" s="812"/>
      <c r="DV43" s="807"/>
      <c r="DW43" s="808"/>
      <c r="DX43" s="808"/>
      <c r="DY43" s="808"/>
      <c r="DZ43" s="813"/>
      <c r="EA43" s="217"/>
    </row>
    <row r="44" spans="1:131" ht="26.25" customHeight="1" x14ac:dyDescent="0.15">
      <c r="A44" s="225">
        <v>17</v>
      </c>
      <c r="B44" s="814"/>
      <c r="C44" s="815"/>
      <c r="D44" s="815"/>
      <c r="E44" s="815"/>
      <c r="F44" s="815"/>
      <c r="G44" s="815"/>
      <c r="H44" s="815"/>
      <c r="I44" s="815"/>
      <c r="J44" s="815"/>
      <c r="K44" s="815"/>
      <c r="L44" s="815"/>
      <c r="M44" s="815"/>
      <c r="N44" s="815"/>
      <c r="O44" s="815"/>
      <c r="P44" s="816"/>
      <c r="Q44" s="817"/>
      <c r="R44" s="818"/>
      <c r="S44" s="818"/>
      <c r="T44" s="818"/>
      <c r="U44" s="818"/>
      <c r="V44" s="818"/>
      <c r="W44" s="818"/>
      <c r="X44" s="818"/>
      <c r="Y44" s="818"/>
      <c r="Z44" s="818"/>
      <c r="AA44" s="818"/>
      <c r="AB44" s="818"/>
      <c r="AC44" s="818"/>
      <c r="AD44" s="818"/>
      <c r="AE44" s="819"/>
      <c r="AF44" s="820"/>
      <c r="AG44" s="821"/>
      <c r="AH44" s="821"/>
      <c r="AI44" s="821"/>
      <c r="AJ44" s="822"/>
      <c r="AK44" s="870"/>
      <c r="AL44" s="864"/>
      <c r="AM44" s="864"/>
      <c r="AN44" s="864"/>
      <c r="AO44" s="864"/>
      <c r="AP44" s="864"/>
      <c r="AQ44" s="864"/>
      <c r="AR44" s="864"/>
      <c r="AS44" s="864"/>
      <c r="AT44" s="864"/>
      <c r="AU44" s="864"/>
      <c r="AV44" s="864"/>
      <c r="AW44" s="864"/>
      <c r="AX44" s="864"/>
      <c r="AY44" s="864"/>
      <c r="AZ44" s="871"/>
      <c r="BA44" s="871"/>
      <c r="BB44" s="871"/>
      <c r="BC44" s="871"/>
      <c r="BD44" s="871"/>
      <c r="BE44" s="868"/>
      <c r="BF44" s="868"/>
      <c r="BG44" s="868"/>
      <c r="BH44" s="868"/>
      <c r="BI44" s="869"/>
      <c r="BJ44" s="219"/>
      <c r="BK44" s="219"/>
      <c r="BL44" s="219"/>
      <c r="BM44" s="219"/>
      <c r="BN44" s="219"/>
      <c r="BO44" s="228"/>
      <c r="BP44" s="228"/>
      <c r="BQ44" s="225">
        <v>38</v>
      </c>
      <c r="BR44" s="226"/>
      <c r="BS44" s="807"/>
      <c r="BT44" s="808"/>
      <c r="BU44" s="808"/>
      <c r="BV44" s="808"/>
      <c r="BW44" s="808"/>
      <c r="BX44" s="808"/>
      <c r="BY44" s="808"/>
      <c r="BZ44" s="808"/>
      <c r="CA44" s="808"/>
      <c r="CB44" s="808"/>
      <c r="CC44" s="808"/>
      <c r="CD44" s="808"/>
      <c r="CE44" s="808"/>
      <c r="CF44" s="808"/>
      <c r="CG44" s="809"/>
      <c r="CH44" s="810"/>
      <c r="CI44" s="811"/>
      <c r="CJ44" s="811"/>
      <c r="CK44" s="811"/>
      <c r="CL44" s="812"/>
      <c r="CM44" s="810"/>
      <c r="CN44" s="811"/>
      <c r="CO44" s="811"/>
      <c r="CP44" s="811"/>
      <c r="CQ44" s="812"/>
      <c r="CR44" s="810"/>
      <c r="CS44" s="811"/>
      <c r="CT44" s="811"/>
      <c r="CU44" s="811"/>
      <c r="CV44" s="812"/>
      <c r="CW44" s="810"/>
      <c r="CX44" s="811"/>
      <c r="CY44" s="811"/>
      <c r="CZ44" s="811"/>
      <c r="DA44" s="812"/>
      <c r="DB44" s="810"/>
      <c r="DC44" s="811"/>
      <c r="DD44" s="811"/>
      <c r="DE44" s="811"/>
      <c r="DF44" s="812"/>
      <c r="DG44" s="810"/>
      <c r="DH44" s="811"/>
      <c r="DI44" s="811"/>
      <c r="DJ44" s="811"/>
      <c r="DK44" s="812"/>
      <c r="DL44" s="810"/>
      <c r="DM44" s="811"/>
      <c r="DN44" s="811"/>
      <c r="DO44" s="811"/>
      <c r="DP44" s="812"/>
      <c r="DQ44" s="810"/>
      <c r="DR44" s="811"/>
      <c r="DS44" s="811"/>
      <c r="DT44" s="811"/>
      <c r="DU44" s="812"/>
      <c r="DV44" s="807"/>
      <c r="DW44" s="808"/>
      <c r="DX44" s="808"/>
      <c r="DY44" s="808"/>
      <c r="DZ44" s="813"/>
      <c r="EA44" s="217"/>
    </row>
    <row r="45" spans="1:131" ht="26.25" customHeight="1" x14ac:dyDescent="0.15">
      <c r="A45" s="225">
        <v>18</v>
      </c>
      <c r="B45" s="814"/>
      <c r="C45" s="815"/>
      <c r="D45" s="815"/>
      <c r="E45" s="815"/>
      <c r="F45" s="815"/>
      <c r="G45" s="815"/>
      <c r="H45" s="815"/>
      <c r="I45" s="815"/>
      <c r="J45" s="815"/>
      <c r="K45" s="815"/>
      <c r="L45" s="815"/>
      <c r="M45" s="815"/>
      <c r="N45" s="815"/>
      <c r="O45" s="815"/>
      <c r="P45" s="816"/>
      <c r="Q45" s="817"/>
      <c r="R45" s="818"/>
      <c r="S45" s="818"/>
      <c r="T45" s="818"/>
      <c r="U45" s="818"/>
      <c r="V45" s="818"/>
      <c r="W45" s="818"/>
      <c r="X45" s="818"/>
      <c r="Y45" s="818"/>
      <c r="Z45" s="818"/>
      <c r="AA45" s="818"/>
      <c r="AB45" s="818"/>
      <c r="AC45" s="818"/>
      <c r="AD45" s="818"/>
      <c r="AE45" s="819"/>
      <c r="AF45" s="820"/>
      <c r="AG45" s="821"/>
      <c r="AH45" s="821"/>
      <c r="AI45" s="821"/>
      <c r="AJ45" s="822"/>
      <c r="AK45" s="870"/>
      <c r="AL45" s="864"/>
      <c r="AM45" s="864"/>
      <c r="AN45" s="864"/>
      <c r="AO45" s="864"/>
      <c r="AP45" s="864"/>
      <c r="AQ45" s="864"/>
      <c r="AR45" s="864"/>
      <c r="AS45" s="864"/>
      <c r="AT45" s="864"/>
      <c r="AU45" s="864"/>
      <c r="AV45" s="864"/>
      <c r="AW45" s="864"/>
      <c r="AX45" s="864"/>
      <c r="AY45" s="864"/>
      <c r="AZ45" s="871"/>
      <c r="BA45" s="871"/>
      <c r="BB45" s="871"/>
      <c r="BC45" s="871"/>
      <c r="BD45" s="871"/>
      <c r="BE45" s="868"/>
      <c r="BF45" s="868"/>
      <c r="BG45" s="868"/>
      <c r="BH45" s="868"/>
      <c r="BI45" s="869"/>
      <c r="BJ45" s="219"/>
      <c r="BK45" s="219"/>
      <c r="BL45" s="219"/>
      <c r="BM45" s="219"/>
      <c r="BN45" s="219"/>
      <c r="BO45" s="228"/>
      <c r="BP45" s="228"/>
      <c r="BQ45" s="225">
        <v>39</v>
      </c>
      <c r="BR45" s="226"/>
      <c r="BS45" s="807"/>
      <c r="BT45" s="808"/>
      <c r="BU45" s="808"/>
      <c r="BV45" s="808"/>
      <c r="BW45" s="808"/>
      <c r="BX45" s="808"/>
      <c r="BY45" s="808"/>
      <c r="BZ45" s="808"/>
      <c r="CA45" s="808"/>
      <c r="CB45" s="808"/>
      <c r="CC45" s="808"/>
      <c r="CD45" s="808"/>
      <c r="CE45" s="808"/>
      <c r="CF45" s="808"/>
      <c r="CG45" s="809"/>
      <c r="CH45" s="810"/>
      <c r="CI45" s="811"/>
      <c r="CJ45" s="811"/>
      <c r="CK45" s="811"/>
      <c r="CL45" s="812"/>
      <c r="CM45" s="810"/>
      <c r="CN45" s="811"/>
      <c r="CO45" s="811"/>
      <c r="CP45" s="811"/>
      <c r="CQ45" s="812"/>
      <c r="CR45" s="810"/>
      <c r="CS45" s="811"/>
      <c r="CT45" s="811"/>
      <c r="CU45" s="811"/>
      <c r="CV45" s="812"/>
      <c r="CW45" s="810"/>
      <c r="CX45" s="811"/>
      <c r="CY45" s="811"/>
      <c r="CZ45" s="811"/>
      <c r="DA45" s="812"/>
      <c r="DB45" s="810"/>
      <c r="DC45" s="811"/>
      <c r="DD45" s="811"/>
      <c r="DE45" s="811"/>
      <c r="DF45" s="812"/>
      <c r="DG45" s="810"/>
      <c r="DH45" s="811"/>
      <c r="DI45" s="811"/>
      <c r="DJ45" s="811"/>
      <c r="DK45" s="812"/>
      <c r="DL45" s="810"/>
      <c r="DM45" s="811"/>
      <c r="DN45" s="811"/>
      <c r="DO45" s="811"/>
      <c r="DP45" s="812"/>
      <c r="DQ45" s="810"/>
      <c r="DR45" s="811"/>
      <c r="DS45" s="811"/>
      <c r="DT45" s="811"/>
      <c r="DU45" s="812"/>
      <c r="DV45" s="807"/>
      <c r="DW45" s="808"/>
      <c r="DX45" s="808"/>
      <c r="DY45" s="808"/>
      <c r="DZ45" s="813"/>
      <c r="EA45" s="217"/>
    </row>
    <row r="46" spans="1:131" ht="26.25" customHeight="1" x14ac:dyDescent="0.15">
      <c r="A46" s="225">
        <v>19</v>
      </c>
      <c r="B46" s="814"/>
      <c r="C46" s="815"/>
      <c r="D46" s="815"/>
      <c r="E46" s="815"/>
      <c r="F46" s="815"/>
      <c r="G46" s="815"/>
      <c r="H46" s="815"/>
      <c r="I46" s="815"/>
      <c r="J46" s="815"/>
      <c r="K46" s="815"/>
      <c r="L46" s="815"/>
      <c r="M46" s="815"/>
      <c r="N46" s="815"/>
      <c r="O46" s="815"/>
      <c r="P46" s="816"/>
      <c r="Q46" s="817"/>
      <c r="R46" s="818"/>
      <c r="S46" s="818"/>
      <c r="T46" s="818"/>
      <c r="U46" s="818"/>
      <c r="V46" s="818"/>
      <c r="W46" s="818"/>
      <c r="X46" s="818"/>
      <c r="Y46" s="818"/>
      <c r="Z46" s="818"/>
      <c r="AA46" s="818"/>
      <c r="AB46" s="818"/>
      <c r="AC46" s="818"/>
      <c r="AD46" s="818"/>
      <c r="AE46" s="819"/>
      <c r="AF46" s="820"/>
      <c r="AG46" s="821"/>
      <c r="AH46" s="821"/>
      <c r="AI46" s="821"/>
      <c r="AJ46" s="822"/>
      <c r="AK46" s="870"/>
      <c r="AL46" s="864"/>
      <c r="AM46" s="864"/>
      <c r="AN46" s="864"/>
      <c r="AO46" s="864"/>
      <c r="AP46" s="864"/>
      <c r="AQ46" s="864"/>
      <c r="AR46" s="864"/>
      <c r="AS46" s="864"/>
      <c r="AT46" s="864"/>
      <c r="AU46" s="864"/>
      <c r="AV46" s="864"/>
      <c r="AW46" s="864"/>
      <c r="AX46" s="864"/>
      <c r="AY46" s="864"/>
      <c r="AZ46" s="871"/>
      <c r="BA46" s="871"/>
      <c r="BB46" s="871"/>
      <c r="BC46" s="871"/>
      <c r="BD46" s="871"/>
      <c r="BE46" s="868"/>
      <c r="BF46" s="868"/>
      <c r="BG46" s="868"/>
      <c r="BH46" s="868"/>
      <c r="BI46" s="869"/>
      <c r="BJ46" s="219"/>
      <c r="BK46" s="219"/>
      <c r="BL46" s="219"/>
      <c r="BM46" s="219"/>
      <c r="BN46" s="219"/>
      <c r="BO46" s="228"/>
      <c r="BP46" s="228"/>
      <c r="BQ46" s="225">
        <v>40</v>
      </c>
      <c r="BR46" s="226"/>
      <c r="BS46" s="807"/>
      <c r="BT46" s="808"/>
      <c r="BU46" s="808"/>
      <c r="BV46" s="808"/>
      <c r="BW46" s="808"/>
      <c r="BX46" s="808"/>
      <c r="BY46" s="808"/>
      <c r="BZ46" s="808"/>
      <c r="CA46" s="808"/>
      <c r="CB46" s="808"/>
      <c r="CC46" s="808"/>
      <c r="CD46" s="808"/>
      <c r="CE46" s="808"/>
      <c r="CF46" s="808"/>
      <c r="CG46" s="809"/>
      <c r="CH46" s="810"/>
      <c r="CI46" s="811"/>
      <c r="CJ46" s="811"/>
      <c r="CK46" s="811"/>
      <c r="CL46" s="812"/>
      <c r="CM46" s="810"/>
      <c r="CN46" s="811"/>
      <c r="CO46" s="811"/>
      <c r="CP46" s="811"/>
      <c r="CQ46" s="812"/>
      <c r="CR46" s="810"/>
      <c r="CS46" s="811"/>
      <c r="CT46" s="811"/>
      <c r="CU46" s="811"/>
      <c r="CV46" s="812"/>
      <c r="CW46" s="810"/>
      <c r="CX46" s="811"/>
      <c r="CY46" s="811"/>
      <c r="CZ46" s="811"/>
      <c r="DA46" s="812"/>
      <c r="DB46" s="810"/>
      <c r="DC46" s="811"/>
      <c r="DD46" s="811"/>
      <c r="DE46" s="811"/>
      <c r="DF46" s="812"/>
      <c r="DG46" s="810"/>
      <c r="DH46" s="811"/>
      <c r="DI46" s="811"/>
      <c r="DJ46" s="811"/>
      <c r="DK46" s="812"/>
      <c r="DL46" s="810"/>
      <c r="DM46" s="811"/>
      <c r="DN46" s="811"/>
      <c r="DO46" s="811"/>
      <c r="DP46" s="812"/>
      <c r="DQ46" s="810"/>
      <c r="DR46" s="811"/>
      <c r="DS46" s="811"/>
      <c r="DT46" s="811"/>
      <c r="DU46" s="812"/>
      <c r="DV46" s="807"/>
      <c r="DW46" s="808"/>
      <c r="DX46" s="808"/>
      <c r="DY46" s="808"/>
      <c r="DZ46" s="813"/>
      <c r="EA46" s="217"/>
    </row>
    <row r="47" spans="1:131" ht="26.25" customHeight="1" x14ac:dyDescent="0.15">
      <c r="A47" s="225">
        <v>20</v>
      </c>
      <c r="B47" s="814"/>
      <c r="C47" s="815"/>
      <c r="D47" s="815"/>
      <c r="E47" s="815"/>
      <c r="F47" s="815"/>
      <c r="G47" s="815"/>
      <c r="H47" s="815"/>
      <c r="I47" s="815"/>
      <c r="J47" s="815"/>
      <c r="K47" s="815"/>
      <c r="L47" s="815"/>
      <c r="M47" s="815"/>
      <c r="N47" s="815"/>
      <c r="O47" s="815"/>
      <c r="P47" s="816"/>
      <c r="Q47" s="817"/>
      <c r="R47" s="818"/>
      <c r="S47" s="818"/>
      <c r="T47" s="818"/>
      <c r="U47" s="818"/>
      <c r="V47" s="818"/>
      <c r="W47" s="818"/>
      <c r="X47" s="818"/>
      <c r="Y47" s="818"/>
      <c r="Z47" s="818"/>
      <c r="AA47" s="818"/>
      <c r="AB47" s="818"/>
      <c r="AC47" s="818"/>
      <c r="AD47" s="818"/>
      <c r="AE47" s="819"/>
      <c r="AF47" s="820"/>
      <c r="AG47" s="821"/>
      <c r="AH47" s="821"/>
      <c r="AI47" s="821"/>
      <c r="AJ47" s="822"/>
      <c r="AK47" s="870"/>
      <c r="AL47" s="864"/>
      <c r="AM47" s="864"/>
      <c r="AN47" s="864"/>
      <c r="AO47" s="864"/>
      <c r="AP47" s="864"/>
      <c r="AQ47" s="864"/>
      <c r="AR47" s="864"/>
      <c r="AS47" s="864"/>
      <c r="AT47" s="864"/>
      <c r="AU47" s="864"/>
      <c r="AV47" s="864"/>
      <c r="AW47" s="864"/>
      <c r="AX47" s="864"/>
      <c r="AY47" s="864"/>
      <c r="AZ47" s="871"/>
      <c r="BA47" s="871"/>
      <c r="BB47" s="871"/>
      <c r="BC47" s="871"/>
      <c r="BD47" s="871"/>
      <c r="BE47" s="868"/>
      <c r="BF47" s="868"/>
      <c r="BG47" s="868"/>
      <c r="BH47" s="868"/>
      <c r="BI47" s="869"/>
      <c r="BJ47" s="219"/>
      <c r="BK47" s="219"/>
      <c r="BL47" s="219"/>
      <c r="BM47" s="219"/>
      <c r="BN47" s="219"/>
      <c r="BO47" s="228"/>
      <c r="BP47" s="228"/>
      <c r="BQ47" s="225">
        <v>41</v>
      </c>
      <c r="BR47" s="226"/>
      <c r="BS47" s="807"/>
      <c r="BT47" s="808"/>
      <c r="BU47" s="808"/>
      <c r="BV47" s="808"/>
      <c r="BW47" s="808"/>
      <c r="BX47" s="808"/>
      <c r="BY47" s="808"/>
      <c r="BZ47" s="808"/>
      <c r="CA47" s="808"/>
      <c r="CB47" s="808"/>
      <c r="CC47" s="808"/>
      <c r="CD47" s="808"/>
      <c r="CE47" s="808"/>
      <c r="CF47" s="808"/>
      <c r="CG47" s="809"/>
      <c r="CH47" s="810"/>
      <c r="CI47" s="811"/>
      <c r="CJ47" s="811"/>
      <c r="CK47" s="811"/>
      <c r="CL47" s="812"/>
      <c r="CM47" s="810"/>
      <c r="CN47" s="811"/>
      <c r="CO47" s="811"/>
      <c r="CP47" s="811"/>
      <c r="CQ47" s="812"/>
      <c r="CR47" s="810"/>
      <c r="CS47" s="811"/>
      <c r="CT47" s="811"/>
      <c r="CU47" s="811"/>
      <c r="CV47" s="812"/>
      <c r="CW47" s="810"/>
      <c r="CX47" s="811"/>
      <c r="CY47" s="811"/>
      <c r="CZ47" s="811"/>
      <c r="DA47" s="812"/>
      <c r="DB47" s="810"/>
      <c r="DC47" s="811"/>
      <c r="DD47" s="811"/>
      <c r="DE47" s="811"/>
      <c r="DF47" s="812"/>
      <c r="DG47" s="810"/>
      <c r="DH47" s="811"/>
      <c r="DI47" s="811"/>
      <c r="DJ47" s="811"/>
      <c r="DK47" s="812"/>
      <c r="DL47" s="810"/>
      <c r="DM47" s="811"/>
      <c r="DN47" s="811"/>
      <c r="DO47" s="811"/>
      <c r="DP47" s="812"/>
      <c r="DQ47" s="810"/>
      <c r="DR47" s="811"/>
      <c r="DS47" s="811"/>
      <c r="DT47" s="811"/>
      <c r="DU47" s="812"/>
      <c r="DV47" s="807"/>
      <c r="DW47" s="808"/>
      <c r="DX47" s="808"/>
      <c r="DY47" s="808"/>
      <c r="DZ47" s="813"/>
      <c r="EA47" s="217"/>
    </row>
    <row r="48" spans="1:131" ht="26.25" customHeight="1" x14ac:dyDescent="0.15">
      <c r="A48" s="225">
        <v>21</v>
      </c>
      <c r="B48" s="814"/>
      <c r="C48" s="815"/>
      <c r="D48" s="815"/>
      <c r="E48" s="815"/>
      <c r="F48" s="815"/>
      <c r="G48" s="815"/>
      <c r="H48" s="815"/>
      <c r="I48" s="815"/>
      <c r="J48" s="815"/>
      <c r="K48" s="815"/>
      <c r="L48" s="815"/>
      <c r="M48" s="815"/>
      <c r="N48" s="815"/>
      <c r="O48" s="815"/>
      <c r="P48" s="816"/>
      <c r="Q48" s="817"/>
      <c r="R48" s="818"/>
      <c r="S48" s="818"/>
      <c r="T48" s="818"/>
      <c r="U48" s="818"/>
      <c r="V48" s="818"/>
      <c r="W48" s="818"/>
      <c r="X48" s="818"/>
      <c r="Y48" s="818"/>
      <c r="Z48" s="818"/>
      <c r="AA48" s="818"/>
      <c r="AB48" s="818"/>
      <c r="AC48" s="818"/>
      <c r="AD48" s="818"/>
      <c r="AE48" s="819"/>
      <c r="AF48" s="820"/>
      <c r="AG48" s="821"/>
      <c r="AH48" s="821"/>
      <c r="AI48" s="821"/>
      <c r="AJ48" s="822"/>
      <c r="AK48" s="870"/>
      <c r="AL48" s="864"/>
      <c r="AM48" s="864"/>
      <c r="AN48" s="864"/>
      <c r="AO48" s="864"/>
      <c r="AP48" s="864"/>
      <c r="AQ48" s="864"/>
      <c r="AR48" s="864"/>
      <c r="AS48" s="864"/>
      <c r="AT48" s="864"/>
      <c r="AU48" s="864"/>
      <c r="AV48" s="864"/>
      <c r="AW48" s="864"/>
      <c r="AX48" s="864"/>
      <c r="AY48" s="864"/>
      <c r="AZ48" s="871"/>
      <c r="BA48" s="871"/>
      <c r="BB48" s="871"/>
      <c r="BC48" s="871"/>
      <c r="BD48" s="871"/>
      <c r="BE48" s="868"/>
      <c r="BF48" s="868"/>
      <c r="BG48" s="868"/>
      <c r="BH48" s="868"/>
      <c r="BI48" s="869"/>
      <c r="BJ48" s="219"/>
      <c r="BK48" s="219"/>
      <c r="BL48" s="219"/>
      <c r="BM48" s="219"/>
      <c r="BN48" s="219"/>
      <c r="BO48" s="228"/>
      <c r="BP48" s="228"/>
      <c r="BQ48" s="225">
        <v>42</v>
      </c>
      <c r="BR48" s="226"/>
      <c r="BS48" s="807"/>
      <c r="BT48" s="808"/>
      <c r="BU48" s="808"/>
      <c r="BV48" s="808"/>
      <c r="BW48" s="808"/>
      <c r="BX48" s="808"/>
      <c r="BY48" s="808"/>
      <c r="BZ48" s="808"/>
      <c r="CA48" s="808"/>
      <c r="CB48" s="808"/>
      <c r="CC48" s="808"/>
      <c r="CD48" s="808"/>
      <c r="CE48" s="808"/>
      <c r="CF48" s="808"/>
      <c r="CG48" s="809"/>
      <c r="CH48" s="810"/>
      <c r="CI48" s="811"/>
      <c r="CJ48" s="811"/>
      <c r="CK48" s="811"/>
      <c r="CL48" s="812"/>
      <c r="CM48" s="810"/>
      <c r="CN48" s="811"/>
      <c r="CO48" s="811"/>
      <c r="CP48" s="811"/>
      <c r="CQ48" s="812"/>
      <c r="CR48" s="810"/>
      <c r="CS48" s="811"/>
      <c r="CT48" s="811"/>
      <c r="CU48" s="811"/>
      <c r="CV48" s="812"/>
      <c r="CW48" s="810"/>
      <c r="CX48" s="811"/>
      <c r="CY48" s="811"/>
      <c r="CZ48" s="811"/>
      <c r="DA48" s="812"/>
      <c r="DB48" s="810"/>
      <c r="DC48" s="811"/>
      <c r="DD48" s="811"/>
      <c r="DE48" s="811"/>
      <c r="DF48" s="812"/>
      <c r="DG48" s="810"/>
      <c r="DH48" s="811"/>
      <c r="DI48" s="811"/>
      <c r="DJ48" s="811"/>
      <c r="DK48" s="812"/>
      <c r="DL48" s="810"/>
      <c r="DM48" s="811"/>
      <c r="DN48" s="811"/>
      <c r="DO48" s="811"/>
      <c r="DP48" s="812"/>
      <c r="DQ48" s="810"/>
      <c r="DR48" s="811"/>
      <c r="DS48" s="811"/>
      <c r="DT48" s="811"/>
      <c r="DU48" s="812"/>
      <c r="DV48" s="807"/>
      <c r="DW48" s="808"/>
      <c r="DX48" s="808"/>
      <c r="DY48" s="808"/>
      <c r="DZ48" s="813"/>
      <c r="EA48" s="217"/>
    </row>
    <row r="49" spans="1:131" ht="26.25" customHeight="1" x14ac:dyDescent="0.15">
      <c r="A49" s="225">
        <v>22</v>
      </c>
      <c r="B49" s="814"/>
      <c r="C49" s="815"/>
      <c r="D49" s="815"/>
      <c r="E49" s="815"/>
      <c r="F49" s="815"/>
      <c r="G49" s="815"/>
      <c r="H49" s="815"/>
      <c r="I49" s="815"/>
      <c r="J49" s="815"/>
      <c r="K49" s="815"/>
      <c r="L49" s="815"/>
      <c r="M49" s="815"/>
      <c r="N49" s="815"/>
      <c r="O49" s="815"/>
      <c r="P49" s="816"/>
      <c r="Q49" s="817"/>
      <c r="R49" s="818"/>
      <c r="S49" s="818"/>
      <c r="T49" s="818"/>
      <c r="U49" s="818"/>
      <c r="V49" s="818"/>
      <c r="W49" s="818"/>
      <c r="X49" s="818"/>
      <c r="Y49" s="818"/>
      <c r="Z49" s="818"/>
      <c r="AA49" s="818"/>
      <c r="AB49" s="818"/>
      <c r="AC49" s="818"/>
      <c r="AD49" s="818"/>
      <c r="AE49" s="819"/>
      <c r="AF49" s="820"/>
      <c r="AG49" s="821"/>
      <c r="AH49" s="821"/>
      <c r="AI49" s="821"/>
      <c r="AJ49" s="822"/>
      <c r="AK49" s="870"/>
      <c r="AL49" s="864"/>
      <c r="AM49" s="864"/>
      <c r="AN49" s="864"/>
      <c r="AO49" s="864"/>
      <c r="AP49" s="864"/>
      <c r="AQ49" s="864"/>
      <c r="AR49" s="864"/>
      <c r="AS49" s="864"/>
      <c r="AT49" s="864"/>
      <c r="AU49" s="864"/>
      <c r="AV49" s="864"/>
      <c r="AW49" s="864"/>
      <c r="AX49" s="864"/>
      <c r="AY49" s="864"/>
      <c r="AZ49" s="871"/>
      <c r="BA49" s="871"/>
      <c r="BB49" s="871"/>
      <c r="BC49" s="871"/>
      <c r="BD49" s="871"/>
      <c r="BE49" s="868"/>
      <c r="BF49" s="868"/>
      <c r="BG49" s="868"/>
      <c r="BH49" s="868"/>
      <c r="BI49" s="869"/>
      <c r="BJ49" s="219"/>
      <c r="BK49" s="219"/>
      <c r="BL49" s="219"/>
      <c r="BM49" s="219"/>
      <c r="BN49" s="219"/>
      <c r="BO49" s="228"/>
      <c r="BP49" s="228"/>
      <c r="BQ49" s="225">
        <v>43</v>
      </c>
      <c r="BR49" s="226"/>
      <c r="BS49" s="807"/>
      <c r="BT49" s="808"/>
      <c r="BU49" s="808"/>
      <c r="BV49" s="808"/>
      <c r="BW49" s="808"/>
      <c r="BX49" s="808"/>
      <c r="BY49" s="808"/>
      <c r="BZ49" s="808"/>
      <c r="CA49" s="808"/>
      <c r="CB49" s="808"/>
      <c r="CC49" s="808"/>
      <c r="CD49" s="808"/>
      <c r="CE49" s="808"/>
      <c r="CF49" s="808"/>
      <c r="CG49" s="809"/>
      <c r="CH49" s="810"/>
      <c r="CI49" s="811"/>
      <c r="CJ49" s="811"/>
      <c r="CK49" s="811"/>
      <c r="CL49" s="812"/>
      <c r="CM49" s="810"/>
      <c r="CN49" s="811"/>
      <c r="CO49" s="811"/>
      <c r="CP49" s="811"/>
      <c r="CQ49" s="812"/>
      <c r="CR49" s="810"/>
      <c r="CS49" s="811"/>
      <c r="CT49" s="811"/>
      <c r="CU49" s="811"/>
      <c r="CV49" s="812"/>
      <c r="CW49" s="810"/>
      <c r="CX49" s="811"/>
      <c r="CY49" s="811"/>
      <c r="CZ49" s="811"/>
      <c r="DA49" s="812"/>
      <c r="DB49" s="810"/>
      <c r="DC49" s="811"/>
      <c r="DD49" s="811"/>
      <c r="DE49" s="811"/>
      <c r="DF49" s="812"/>
      <c r="DG49" s="810"/>
      <c r="DH49" s="811"/>
      <c r="DI49" s="811"/>
      <c r="DJ49" s="811"/>
      <c r="DK49" s="812"/>
      <c r="DL49" s="810"/>
      <c r="DM49" s="811"/>
      <c r="DN49" s="811"/>
      <c r="DO49" s="811"/>
      <c r="DP49" s="812"/>
      <c r="DQ49" s="810"/>
      <c r="DR49" s="811"/>
      <c r="DS49" s="811"/>
      <c r="DT49" s="811"/>
      <c r="DU49" s="812"/>
      <c r="DV49" s="807"/>
      <c r="DW49" s="808"/>
      <c r="DX49" s="808"/>
      <c r="DY49" s="808"/>
      <c r="DZ49" s="813"/>
      <c r="EA49" s="217"/>
    </row>
    <row r="50" spans="1:131" ht="26.25" customHeight="1" x14ac:dyDescent="0.15">
      <c r="A50" s="225">
        <v>23</v>
      </c>
      <c r="B50" s="814"/>
      <c r="C50" s="815"/>
      <c r="D50" s="815"/>
      <c r="E50" s="815"/>
      <c r="F50" s="815"/>
      <c r="G50" s="815"/>
      <c r="H50" s="815"/>
      <c r="I50" s="815"/>
      <c r="J50" s="815"/>
      <c r="K50" s="815"/>
      <c r="L50" s="815"/>
      <c r="M50" s="815"/>
      <c r="N50" s="815"/>
      <c r="O50" s="815"/>
      <c r="P50" s="816"/>
      <c r="Q50" s="872"/>
      <c r="R50" s="873"/>
      <c r="S50" s="873"/>
      <c r="T50" s="873"/>
      <c r="U50" s="873"/>
      <c r="V50" s="873"/>
      <c r="W50" s="873"/>
      <c r="X50" s="873"/>
      <c r="Y50" s="873"/>
      <c r="Z50" s="873"/>
      <c r="AA50" s="873"/>
      <c r="AB50" s="873"/>
      <c r="AC50" s="873"/>
      <c r="AD50" s="873"/>
      <c r="AE50" s="874"/>
      <c r="AF50" s="820"/>
      <c r="AG50" s="821"/>
      <c r="AH50" s="821"/>
      <c r="AI50" s="821"/>
      <c r="AJ50" s="822"/>
      <c r="AK50" s="876"/>
      <c r="AL50" s="873"/>
      <c r="AM50" s="873"/>
      <c r="AN50" s="873"/>
      <c r="AO50" s="873"/>
      <c r="AP50" s="873"/>
      <c r="AQ50" s="873"/>
      <c r="AR50" s="873"/>
      <c r="AS50" s="873"/>
      <c r="AT50" s="873"/>
      <c r="AU50" s="873"/>
      <c r="AV50" s="873"/>
      <c r="AW50" s="873"/>
      <c r="AX50" s="873"/>
      <c r="AY50" s="873"/>
      <c r="AZ50" s="875"/>
      <c r="BA50" s="875"/>
      <c r="BB50" s="875"/>
      <c r="BC50" s="875"/>
      <c r="BD50" s="875"/>
      <c r="BE50" s="868"/>
      <c r="BF50" s="868"/>
      <c r="BG50" s="868"/>
      <c r="BH50" s="868"/>
      <c r="BI50" s="869"/>
      <c r="BJ50" s="219"/>
      <c r="BK50" s="219"/>
      <c r="BL50" s="219"/>
      <c r="BM50" s="219"/>
      <c r="BN50" s="219"/>
      <c r="BO50" s="228"/>
      <c r="BP50" s="228"/>
      <c r="BQ50" s="225">
        <v>44</v>
      </c>
      <c r="BR50" s="226"/>
      <c r="BS50" s="807"/>
      <c r="BT50" s="808"/>
      <c r="BU50" s="808"/>
      <c r="BV50" s="808"/>
      <c r="BW50" s="808"/>
      <c r="BX50" s="808"/>
      <c r="BY50" s="808"/>
      <c r="BZ50" s="808"/>
      <c r="CA50" s="808"/>
      <c r="CB50" s="808"/>
      <c r="CC50" s="808"/>
      <c r="CD50" s="808"/>
      <c r="CE50" s="808"/>
      <c r="CF50" s="808"/>
      <c r="CG50" s="809"/>
      <c r="CH50" s="810"/>
      <c r="CI50" s="811"/>
      <c r="CJ50" s="811"/>
      <c r="CK50" s="811"/>
      <c r="CL50" s="812"/>
      <c r="CM50" s="810"/>
      <c r="CN50" s="811"/>
      <c r="CO50" s="811"/>
      <c r="CP50" s="811"/>
      <c r="CQ50" s="812"/>
      <c r="CR50" s="810"/>
      <c r="CS50" s="811"/>
      <c r="CT50" s="811"/>
      <c r="CU50" s="811"/>
      <c r="CV50" s="812"/>
      <c r="CW50" s="810"/>
      <c r="CX50" s="811"/>
      <c r="CY50" s="811"/>
      <c r="CZ50" s="811"/>
      <c r="DA50" s="812"/>
      <c r="DB50" s="810"/>
      <c r="DC50" s="811"/>
      <c r="DD50" s="811"/>
      <c r="DE50" s="811"/>
      <c r="DF50" s="812"/>
      <c r="DG50" s="810"/>
      <c r="DH50" s="811"/>
      <c r="DI50" s="811"/>
      <c r="DJ50" s="811"/>
      <c r="DK50" s="812"/>
      <c r="DL50" s="810"/>
      <c r="DM50" s="811"/>
      <c r="DN50" s="811"/>
      <c r="DO50" s="811"/>
      <c r="DP50" s="812"/>
      <c r="DQ50" s="810"/>
      <c r="DR50" s="811"/>
      <c r="DS50" s="811"/>
      <c r="DT50" s="811"/>
      <c r="DU50" s="812"/>
      <c r="DV50" s="807"/>
      <c r="DW50" s="808"/>
      <c r="DX50" s="808"/>
      <c r="DY50" s="808"/>
      <c r="DZ50" s="813"/>
      <c r="EA50" s="217"/>
    </row>
    <row r="51" spans="1:131" ht="26.25" customHeight="1" x14ac:dyDescent="0.15">
      <c r="A51" s="225">
        <v>24</v>
      </c>
      <c r="B51" s="814"/>
      <c r="C51" s="815"/>
      <c r="D51" s="815"/>
      <c r="E51" s="815"/>
      <c r="F51" s="815"/>
      <c r="G51" s="815"/>
      <c r="H51" s="815"/>
      <c r="I51" s="815"/>
      <c r="J51" s="815"/>
      <c r="K51" s="815"/>
      <c r="L51" s="815"/>
      <c r="M51" s="815"/>
      <c r="N51" s="815"/>
      <c r="O51" s="815"/>
      <c r="P51" s="816"/>
      <c r="Q51" s="872"/>
      <c r="R51" s="873"/>
      <c r="S51" s="873"/>
      <c r="T51" s="873"/>
      <c r="U51" s="873"/>
      <c r="V51" s="873"/>
      <c r="W51" s="873"/>
      <c r="X51" s="873"/>
      <c r="Y51" s="873"/>
      <c r="Z51" s="873"/>
      <c r="AA51" s="873"/>
      <c r="AB51" s="873"/>
      <c r="AC51" s="873"/>
      <c r="AD51" s="873"/>
      <c r="AE51" s="874"/>
      <c r="AF51" s="820"/>
      <c r="AG51" s="821"/>
      <c r="AH51" s="821"/>
      <c r="AI51" s="821"/>
      <c r="AJ51" s="822"/>
      <c r="AK51" s="876"/>
      <c r="AL51" s="873"/>
      <c r="AM51" s="873"/>
      <c r="AN51" s="873"/>
      <c r="AO51" s="873"/>
      <c r="AP51" s="873"/>
      <c r="AQ51" s="873"/>
      <c r="AR51" s="873"/>
      <c r="AS51" s="873"/>
      <c r="AT51" s="873"/>
      <c r="AU51" s="873"/>
      <c r="AV51" s="873"/>
      <c r="AW51" s="873"/>
      <c r="AX51" s="873"/>
      <c r="AY51" s="873"/>
      <c r="AZ51" s="875"/>
      <c r="BA51" s="875"/>
      <c r="BB51" s="875"/>
      <c r="BC51" s="875"/>
      <c r="BD51" s="875"/>
      <c r="BE51" s="868"/>
      <c r="BF51" s="868"/>
      <c r="BG51" s="868"/>
      <c r="BH51" s="868"/>
      <c r="BI51" s="869"/>
      <c r="BJ51" s="219"/>
      <c r="BK51" s="219"/>
      <c r="BL51" s="219"/>
      <c r="BM51" s="219"/>
      <c r="BN51" s="219"/>
      <c r="BO51" s="228"/>
      <c r="BP51" s="228"/>
      <c r="BQ51" s="225">
        <v>45</v>
      </c>
      <c r="BR51" s="226"/>
      <c r="BS51" s="807"/>
      <c r="BT51" s="808"/>
      <c r="BU51" s="808"/>
      <c r="BV51" s="808"/>
      <c r="BW51" s="808"/>
      <c r="BX51" s="808"/>
      <c r="BY51" s="808"/>
      <c r="BZ51" s="808"/>
      <c r="CA51" s="808"/>
      <c r="CB51" s="808"/>
      <c r="CC51" s="808"/>
      <c r="CD51" s="808"/>
      <c r="CE51" s="808"/>
      <c r="CF51" s="808"/>
      <c r="CG51" s="809"/>
      <c r="CH51" s="810"/>
      <c r="CI51" s="811"/>
      <c r="CJ51" s="811"/>
      <c r="CK51" s="811"/>
      <c r="CL51" s="812"/>
      <c r="CM51" s="810"/>
      <c r="CN51" s="811"/>
      <c r="CO51" s="811"/>
      <c r="CP51" s="811"/>
      <c r="CQ51" s="812"/>
      <c r="CR51" s="810"/>
      <c r="CS51" s="811"/>
      <c r="CT51" s="811"/>
      <c r="CU51" s="811"/>
      <c r="CV51" s="812"/>
      <c r="CW51" s="810"/>
      <c r="CX51" s="811"/>
      <c r="CY51" s="811"/>
      <c r="CZ51" s="811"/>
      <c r="DA51" s="812"/>
      <c r="DB51" s="810"/>
      <c r="DC51" s="811"/>
      <c r="DD51" s="811"/>
      <c r="DE51" s="811"/>
      <c r="DF51" s="812"/>
      <c r="DG51" s="810"/>
      <c r="DH51" s="811"/>
      <c r="DI51" s="811"/>
      <c r="DJ51" s="811"/>
      <c r="DK51" s="812"/>
      <c r="DL51" s="810"/>
      <c r="DM51" s="811"/>
      <c r="DN51" s="811"/>
      <c r="DO51" s="811"/>
      <c r="DP51" s="812"/>
      <c r="DQ51" s="810"/>
      <c r="DR51" s="811"/>
      <c r="DS51" s="811"/>
      <c r="DT51" s="811"/>
      <c r="DU51" s="812"/>
      <c r="DV51" s="807"/>
      <c r="DW51" s="808"/>
      <c r="DX51" s="808"/>
      <c r="DY51" s="808"/>
      <c r="DZ51" s="813"/>
      <c r="EA51" s="217"/>
    </row>
    <row r="52" spans="1:131" ht="26.25" customHeight="1" x14ac:dyDescent="0.15">
      <c r="A52" s="225">
        <v>25</v>
      </c>
      <c r="B52" s="814"/>
      <c r="C52" s="815"/>
      <c r="D52" s="815"/>
      <c r="E52" s="815"/>
      <c r="F52" s="815"/>
      <c r="G52" s="815"/>
      <c r="H52" s="815"/>
      <c r="I52" s="815"/>
      <c r="J52" s="815"/>
      <c r="K52" s="815"/>
      <c r="L52" s="815"/>
      <c r="M52" s="815"/>
      <c r="N52" s="815"/>
      <c r="O52" s="815"/>
      <c r="P52" s="816"/>
      <c r="Q52" s="872"/>
      <c r="R52" s="873"/>
      <c r="S52" s="873"/>
      <c r="T52" s="873"/>
      <c r="U52" s="873"/>
      <c r="V52" s="873"/>
      <c r="W52" s="873"/>
      <c r="X52" s="873"/>
      <c r="Y52" s="873"/>
      <c r="Z52" s="873"/>
      <c r="AA52" s="873"/>
      <c r="AB52" s="873"/>
      <c r="AC52" s="873"/>
      <c r="AD52" s="873"/>
      <c r="AE52" s="874"/>
      <c r="AF52" s="820"/>
      <c r="AG52" s="821"/>
      <c r="AH52" s="821"/>
      <c r="AI52" s="821"/>
      <c r="AJ52" s="822"/>
      <c r="AK52" s="876"/>
      <c r="AL52" s="873"/>
      <c r="AM52" s="873"/>
      <c r="AN52" s="873"/>
      <c r="AO52" s="873"/>
      <c r="AP52" s="873"/>
      <c r="AQ52" s="873"/>
      <c r="AR52" s="873"/>
      <c r="AS52" s="873"/>
      <c r="AT52" s="873"/>
      <c r="AU52" s="873"/>
      <c r="AV52" s="873"/>
      <c r="AW52" s="873"/>
      <c r="AX52" s="873"/>
      <c r="AY52" s="873"/>
      <c r="AZ52" s="875"/>
      <c r="BA52" s="875"/>
      <c r="BB52" s="875"/>
      <c r="BC52" s="875"/>
      <c r="BD52" s="875"/>
      <c r="BE52" s="868"/>
      <c r="BF52" s="868"/>
      <c r="BG52" s="868"/>
      <c r="BH52" s="868"/>
      <c r="BI52" s="869"/>
      <c r="BJ52" s="219"/>
      <c r="BK52" s="219"/>
      <c r="BL52" s="219"/>
      <c r="BM52" s="219"/>
      <c r="BN52" s="219"/>
      <c r="BO52" s="228"/>
      <c r="BP52" s="228"/>
      <c r="BQ52" s="225">
        <v>46</v>
      </c>
      <c r="BR52" s="226"/>
      <c r="BS52" s="807"/>
      <c r="BT52" s="808"/>
      <c r="BU52" s="808"/>
      <c r="BV52" s="808"/>
      <c r="BW52" s="808"/>
      <c r="BX52" s="808"/>
      <c r="BY52" s="808"/>
      <c r="BZ52" s="808"/>
      <c r="CA52" s="808"/>
      <c r="CB52" s="808"/>
      <c r="CC52" s="808"/>
      <c r="CD52" s="808"/>
      <c r="CE52" s="808"/>
      <c r="CF52" s="808"/>
      <c r="CG52" s="809"/>
      <c r="CH52" s="810"/>
      <c r="CI52" s="811"/>
      <c r="CJ52" s="811"/>
      <c r="CK52" s="811"/>
      <c r="CL52" s="812"/>
      <c r="CM52" s="810"/>
      <c r="CN52" s="811"/>
      <c r="CO52" s="811"/>
      <c r="CP52" s="811"/>
      <c r="CQ52" s="812"/>
      <c r="CR52" s="810"/>
      <c r="CS52" s="811"/>
      <c r="CT52" s="811"/>
      <c r="CU52" s="811"/>
      <c r="CV52" s="812"/>
      <c r="CW52" s="810"/>
      <c r="CX52" s="811"/>
      <c r="CY52" s="811"/>
      <c r="CZ52" s="811"/>
      <c r="DA52" s="812"/>
      <c r="DB52" s="810"/>
      <c r="DC52" s="811"/>
      <c r="DD52" s="811"/>
      <c r="DE52" s="811"/>
      <c r="DF52" s="812"/>
      <c r="DG52" s="810"/>
      <c r="DH52" s="811"/>
      <c r="DI52" s="811"/>
      <c r="DJ52" s="811"/>
      <c r="DK52" s="812"/>
      <c r="DL52" s="810"/>
      <c r="DM52" s="811"/>
      <c r="DN52" s="811"/>
      <c r="DO52" s="811"/>
      <c r="DP52" s="812"/>
      <c r="DQ52" s="810"/>
      <c r="DR52" s="811"/>
      <c r="DS52" s="811"/>
      <c r="DT52" s="811"/>
      <c r="DU52" s="812"/>
      <c r="DV52" s="807"/>
      <c r="DW52" s="808"/>
      <c r="DX52" s="808"/>
      <c r="DY52" s="808"/>
      <c r="DZ52" s="813"/>
      <c r="EA52" s="217"/>
    </row>
    <row r="53" spans="1:131" ht="26.25" customHeight="1" x14ac:dyDescent="0.15">
      <c r="A53" s="225">
        <v>26</v>
      </c>
      <c r="B53" s="814"/>
      <c r="C53" s="815"/>
      <c r="D53" s="815"/>
      <c r="E53" s="815"/>
      <c r="F53" s="815"/>
      <c r="G53" s="815"/>
      <c r="H53" s="815"/>
      <c r="I53" s="815"/>
      <c r="J53" s="815"/>
      <c r="K53" s="815"/>
      <c r="L53" s="815"/>
      <c r="M53" s="815"/>
      <c r="N53" s="815"/>
      <c r="O53" s="815"/>
      <c r="P53" s="816"/>
      <c r="Q53" s="872"/>
      <c r="R53" s="873"/>
      <c r="S53" s="873"/>
      <c r="T53" s="873"/>
      <c r="U53" s="873"/>
      <c r="V53" s="873"/>
      <c r="W53" s="873"/>
      <c r="X53" s="873"/>
      <c r="Y53" s="873"/>
      <c r="Z53" s="873"/>
      <c r="AA53" s="873"/>
      <c r="AB53" s="873"/>
      <c r="AC53" s="873"/>
      <c r="AD53" s="873"/>
      <c r="AE53" s="874"/>
      <c r="AF53" s="820"/>
      <c r="AG53" s="821"/>
      <c r="AH53" s="821"/>
      <c r="AI53" s="821"/>
      <c r="AJ53" s="822"/>
      <c r="AK53" s="876"/>
      <c r="AL53" s="873"/>
      <c r="AM53" s="873"/>
      <c r="AN53" s="873"/>
      <c r="AO53" s="873"/>
      <c r="AP53" s="873"/>
      <c r="AQ53" s="873"/>
      <c r="AR53" s="873"/>
      <c r="AS53" s="873"/>
      <c r="AT53" s="873"/>
      <c r="AU53" s="873"/>
      <c r="AV53" s="873"/>
      <c r="AW53" s="873"/>
      <c r="AX53" s="873"/>
      <c r="AY53" s="873"/>
      <c r="AZ53" s="875"/>
      <c r="BA53" s="875"/>
      <c r="BB53" s="875"/>
      <c r="BC53" s="875"/>
      <c r="BD53" s="875"/>
      <c r="BE53" s="868"/>
      <c r="BF53" s="868"/>
      <c r="BG53" s="868"/>
      <c r="BH53" s="868"/>
      <c r="BI53" s="869"/>
      <c r="BJ53" s="219"/>
      <c r="BK53" s="219"/>
      <c r="BL53" s="219"/>
      <c r="BM53" s="219"/>
      <c r="BN53" s="219"/>
      <c r="BO53" s="228"/>
      <c r="BP53" s="228"/>
      <c r="BQ53" s="225">
        <v>47</v>
      </c>
      <c r="BR53" s="226"/>
      <c r="BS53" s="807"/>
      <c r="BT53" s="808"/>
      <c r="BU53" s="808"/>
      <c r="BV53" s="808"/>
      <c r="BW53" s="808"/>
      <c r="BX53" s="808"/>
      <c r="BY53" s="808"/>
      <c r="BZ53" s="808"/>
      <c r="CA53" s="808"/>
      <c r="CB53" s="808"/>
      <c r="CC53" s="808"/>
      <c r="CD53" s="808"/>
      <c r="CE53" s="808"/>
      <c r="CF53" s="808"/>
      <c r="CG53" s="809"/>
      <c r="CH53" s="810"/>
      <c r="CI53" s="811"/>
      <c r="CJ53" s="811"/>
      <c r="CK53" s="811"/>
      <c r="CL53" s="812"/>
      <c r="CM53" s="810"/>
      <c r="CN53" s="811"/>
      <c r="CO53" s="811"/>
      <c r="CP53" s="811"/>
      <c r="CQ53" s="812"/>
      <c r="CR53" s="810"/>
      <c r="CS53" s="811"/>
      <c r="CT53" s="811"/>
      <c r="CU53" s="811"/>
      <c r="CV53" s="812"/>
      <c r="CW53" s="810"/>
      <c r="CX53" s="811"/>
      <c r="CY53" s="811"/>
      <c r="CZ53" s="811"/>
      <c r="DA53" s="812"/>
      <c r="DB53" s="810"/>
      <c r="DC53" s="811"/>
      <c r="DD53" s="811"/>
      <c r="DE53" s="811"/>
      <c r="DF53" s="812"/>
      <c r="DG53" s="810"/>
      <c r="DH53" s="811"/>
      <c r="DI53" s="811"/>
      <c r="DJ53" s="811"/>
      <c r="DK53" s="812"/>
      <c r="DL53" s="810"/>
      <c r="DM53" s="811"/>
      <c r="DN53" s="811"/>
      <c r="DO53" s="811"/>
      <c r="DP53" s="812"/>
      <c r="DQ53" s="810"/>
      <c r="DR53" s="811"/>
      <c r="DS53" s="811"/>
      <c r="DT53" s="811"/>
      <c r="DU53" s="812"/>
      <c r="DV53" s="807"/>
      <c r="DW53" s="808"/>
      <c r="DX53" s="808"/>
      <c r="DY53" s="808"/>
      <c r="DZ53" s="813"/>
      <c r="EA53" s="217"/>
    </row>
    <row r="54" spans="1:131" ht="26.25" customHeight="1" x14ac:dyDescent="0.15">
      <c r="A54" s="225">
        <v>27</v>
      </c>
      <c r="B54" s="814"/>
      <c r="C54" s="815"/>
      <c r="D54" s="815"/>
      <c r="E54" s="815"/>
      <c r="F54" s="815"/>
      <c r="G54" s="815"/>
      <c r="H54" s="815"/>
      <c r="I54" s="815"/>
      <c r="J54" s="815"/>
      <c r="K54" s="815"/>
      <c r="L54" s="815"/>
      <c r="M54" s="815"/>
      <c r="N54" s="815"/>
      <c r="O54" s="815"/>
      <c r="P54" s="816"/>
      <c r="Q54" s="872"/>
      <c r="R54" s="873"/>
      <c r="S54" s="873"/>
      <c r="T54" s="873"/>
      <c r="U54" s="873"/>
      <c r="V54" s="873"/>
      <c r="W54" s="873"/>
      <c r="X54" s="873"/>
      <c r="Y54" s="873"/>
      <c r="Z54" s="873"/>
      <c r="AA54" s="873"/>
      <c r="AB54" s="873"/>
      <c r="AC54" s="873"/>
      <c r="AD54" s="873"/>
      <c r="AE54" s="874"/>
      <c r="AF54" s="820"/>
      <c r="AG54" s="821"/>
      <c r="AH54" s="821"/>
      <c r="AI54" s="821"/>
      <c r="AJ54" s="822"/>
      <c r="AK54" s="876"/>
      <c r="AL54" s="873"/>
      <c r="AM54" s="873"/>
      <c r="AN54" s="873"/>
      <c r="AO54" s="873"/>
      <c r="AP54" s="873"/>
      <c r="AQ54" s="873"/>
      <c r="AR54" s="873"/>
      <c r="AS54" s="873"/>
      <c r="AT54" s="873"/>
      <c r="AU54" s="873"/>
      <c r="AV54" s="873"/>
      <c r="AW54" s="873"/>
      <c r="AX54" s="873"/>
      <c r="AY54" s="873"/>
      <c r="AZ54" s="875"/>
      <c r="BA54" s="875"/>
      <c r="BB54" s="875"/>
      <c r="BC54" s="875"/>
      <c r="BD54" s="875"/>
      <c r="BE54" s="868"/>
      <c r="BF54" s="868"/>
      <c r="BG54" s="868"/>
      <c r="BH54" s="868"/>
      <c r="BI54" s="869"/>
      <c r="BJ54" s="219"/>
      <c r="BK54" s="219"/>
      <c r="BL54" s="219"/>
      <c r="BM54" s="219"/>
      <c r="BN54" s="219"/>
      <c r="BO54" s="228"/>
      <c r="BP54" s="228"/>
      <c r="BQ54" s="225">
        <v>48</v>
      </c>
      <c r="BR54" s="226"/>
      <c r="BS54" s="807"/>
      <c r="BT54" s="808"/>
      <c r="BU54" s="808"/>
      <c r="BV54" s="808"/>
      <c r="BW54" s="808"/>
      <c r="BX54" s="808"/>
      <c r="BY54" s="808"/>
      <c r="BZ54" s="808"/>
      <c r="CA54" s="808"/>
      <c r="CB54" s="808"/>
      <c r="CC54" s="808"/>
      <c r="CD54" s="808"/>
      <c r="CE54" s="808"/>
      <c r="CF54" s="808"/>
      <c r="CG54" s="809"/>
      <c r="CH54" s="810"/>
      <c r="CI54" s="811"/>
      <c r="CJ54" s="811"/>
      <c r="CK54" s="811"/>
      <c r="CL54" s="812"/>
      <c r="CM54" s="810"/>
      <c r="CN54" s="811"/>
      <c r="CO54" s="811"/>
      <c r="CP54" s="811"/>
      <c r="CQ54" s="812"/>
      <c r="CR54" s="810"/>
      <c r="CS54" s="811"/>
      <c r="CT54" s="811"/>
      <c r="CU54" s="811"/>
      <c r="CV54" s="812"/>
      <c r="CW54" s="810"/>
      <c r="CX54" s="811"/>
      <c r="CY54" s="811"/>
      <c r="CZ54" s="811"/>
      <c r="DA54" s="812"/>
      <c r="DB54" s="810"/>
      <c r="DC54" s="811"/>
      <c r="DD54" s="811"/>
      <c r="DE54" s="811"/>
      <c r="DF54" s="812"/>
      <c r="DG54" s="810"/>
      <c r="DH54" s="811"/>
      <c r="DI54" s="811"/>
      <c r="DJ54" s="811"/>
      <c r="DK54" s="812"/>
      <c r="DL54" s="810"/>
      <c r="DM54" s="811"/>
      <c r="DN54" s="811"/>
      <c r="DO54" s="811"/>
      <c r="DP54" s="812"/>
      <c r="DQ54" s="810"/>
      <c r="DR54" s="811"/>
      <c r="DS54" s="811"/>
      <c r="DT54" s="811"/>
      <c r="DU54" s="812"/>
      <c r="DV54" s="807"/>
      <c r="DW54" s="808"/>
      <c r="DX54" s="808"/>
      <c r="DY54" s="808"/>
      <c r="DZ54" s="813"/>
      <c r="EA54" s="217"/>
    </row>
    <row r="55" spans="1:131" ht="26.25" customHeight="1" x14ac:dyDescent="0.15">
      <c r="A55" s="225">
        <v>28</v>
      </c>
      <c r="B55" s="814"/>
      <c r="C55" s="815"/>
      <c r="D55" s="815"/>
      <c r="E55" s="815"/>
      <c r="F55" s="815"/>
      <c r="G55" s="815"/>
      <c r="H55" s="815"/>
      <c r="I55" s="815"/>
      <c r="J55" s="815"/>
      <c r="K55" s="815"/>
      <c r="L55" s="815"/>
      <c r="M55" s="815"/>
      <c r="N55" s="815"/>
      <c r="O55" s="815"/>
      <c r="P55" s="816"/>
      <c r="Q55" s="872"/>
      <c r="R55" s="873"/>
      <c r="S55" s="873"/>
      <c r="T55" s="873"/>
      <c r="U55" s="873"/>
      <c r="V55" s="873"/>
      <c r="W55" s="873"/>
      <c r="X55" s="873"/>
      <c r="Y55" s="873"/>
      <c r="Z55" s="873"/>
      <c r="AA55" s="873"/>
      <c r="AB55" s="873"/>
      <c r="AC55" s="873"/>
      <c r="AD55" s="873"/>
      <c r="AE55" s="874"/>
      <c r="AF55" s="820"/>
      <c r="AG55" s="821"/>
      <c r="AH55" s="821"/>
      <c r="AI55" s="821"/>
      <c r="AJ55" s="822"/>
      <c r="AK55" s="876"/>
      <c r="AL55" s="873"/>
      <c r="AM55" s="873"/>
      <c r="AN55" s="873"/>
      <c r="AO55" s="873"/>
      <c r="AP55" s="873"/>
      <c r="AQ55" s="873"/>
      <c r="AR55" s="873"/>
      <c r="AS55" s="873"/>
      <c r="AT55" s="873"/>
      <c r="AU55" s="873"/>
      <c r="AV55" s="873"/>
      <c r="AW55" s="873"/>
      <c r="AX55" s="873"/>
      <c r="AY55" s="873"/>
      <c r="AZ55" s="875"/>
      <c r="BA55" s="875"/>
      <c r="BB55" s="875"/>
      <c r="BC55" s="875"/>
      <c r="BD55" s="875"/>
      <c r="BE55" s="868"/>
      <c r="BF55" s="868"/>
      <c r="BG55" s="868"/>
      <c r="BH55" s="868"/>
      <c r="BI55" s="869"/>
      <c r="BJ55" s="219"/>
      <c r="BK55" s="219"/>
      <c r="BL55" s="219"/>
      <c r="BM55" s="219"/>
      <c r="BN55" s="219"/>
      <c r="BO55" s="228"/>
      <c r="BP55" s="228"/>
      <c r="BQ55" s="225">
        <v>49</v>
      </c>
      <c r="BR55" s="226"/>
      <c r="BS55" s="807"/>
      <c r="BT55" s="808"/>
      <c r="BU55" s="808"/>
      <c r="BV55" s="808"/>
      <c r="BW55" s="808"/>
      <c r="BX55" s="808"/>
      <c r="BY55" s="808"/>
      <c r="BZ55" s="808"/>
      <c r="CA55" s="808"/>
      <c r="CB55" s="808"/>
      <c r="CC55" s="808"/>
      <c r="CD55" s="808"/>
      <c r="CE55" s="808"/>
      <c r="CF55" s="808"/>
      <c r="CG55" s="809"/>
      <c r="CH55" s="810"/>
      <c r="CI55" s="811"/>
      <c r="CJ55" s="811"/>
      <c r="CK55" s="811"/>
      <c r="CL55" s="812"/>
      <c r="CM55" s="810"/>
      <c r="CN55" s="811"/>
      <c r="CO55" s="811"/>
      <c r="CP55" s="811"/>
      <c r="CQ55" s="812"/>
      <c r="CR55" s="810"/>
      <c r="CS55" s="811"/>
      <c r="CT55" s="811"/>
      <c r="CU55" s="811"/>
      <c r="CV55" s="812"/>
      <c r="CW55" s="810"/>
      <c r="CX55" s="811"/>
      <c r="CY55" s="811"/>
      <c r="CZ55" s="811"/>
      <c r="DA55" s="812"/>
      <c r="DB55" s="810"/>
      <c r="DC55" s="811"/>
      <c r="DD55" s="811"/>
      <c r="DE55" s="811"/>
      <c r="DF55" s="812"/>
      <c r="DG55" s="810"/>
      <c r="DH55" s="811"/>
      <c r="DI55" s="811"/>
      <c r="DJ55" s="811"/>
      <c r="DK55" s="812"/>
      <c r="DL55" s="810"/>
      <c r="DM55" s="811"/>
      <c r="DN55" s="811"/>
      <c r="DO55" s="811"/>
      <c r="DP55" s="812"/>
      <c r="DQ55" s="810"/>
      <c r="DR55" s="811"/>
      <c r="DS55" s="811"/>
      <c r="DT55" s="811"/>
      <c r="DU55" s="812"/>
      <c r="DV55" s="807"/>
      <c r="DW55" s="808"/>
      <c r="DX55" s="808"/>
      <c r="DY55" s="808"/>
      <c r="DZ55" s="813"/>
      <c r="EA55" s="217"/>
    </row>
    <row r="56" spans="1:131" ht="26.25" customHeight="1" x14ac:dyDescent="0.15">
      <c r="A56" s="225">
        <v>29</v>
      </c>
      <c r="B56" s="814"/>
      <c r="C56" s="815"/>
      <c r="D56" s="815"/>
      <c r="E56" s="815"/>
      <c r="F56" s="815"/>
      <c r="G56" s="815"/>
      <c r="H56" s="815"/>
      <c r="I56" s="815"/>
      <c r="J56" s="815"/>
      <c r="K56" s="815"/>
      <c r="L56" s="815"/>
      <c r="M56" s="815"/>
      <c r="N56" s="815"/>
      <c r="O56" s="815"/>
      <c r="P56" s="816"/>
      <c r="Q56" s="872"/>
      <c r="R56" s="873"/>
      <c r="S56" s="873"/>
      <c r="T56" s="873"/>
      <c r="U56" s="873"/>
      <c r="V56" s="873"/>
      <c r="W56" s="873"/>
      <c r="X56" s="873"/>
      <c r="Y56" s="873"/>
      <c r="Z56" s="873"/>
      <c r="AA56" s="873"/>
      <c r="AB56" s="873"/>
      <c r="AC56" s="873"/>
      <c r="AD56" s="873"/>
      <c r="AE56" s="874"/>
      <c r="AF56" s="820"/>
      <c r="AG56" s="821"/>
      <c r="AH56" s="821"/>
      <c r="AI56" s="821"/>
      <c r="AJ56" s="822"/>
      <c r="AK56" s="876"/>
      <c r="AL56" s="873"/>
      <c r="AM56" s="873"/>
      <c r="AN56" s="873"/>
      <c r="AO56" s="873"/>
      <c r="AP56" s="873"/>
      <c r="AQ56" s="873"/>
      <c r="AR56" s="873"/>
      <c r="AS56" s="873"/>
      <c r="AT56" s="873"/>
      <c r="AU56" s="873"/>
      <c r="AV56" s="873"/>
      <c r="AW56" s="873"/>
      <c r="AX56" s="873"/>
      <c r="AY56" s="873"/>
      <c r="AZ56" s="875"/>
      <c r="BA56" s="875"/>
      <c r="BB56" s="875"/>
      <c r="BC56" s="875"/>
      <c r="BD56" s="875"/>
      <c r="BE56" s="868"/>
      <c r="BF56" s="868"/>
      <c r="BG56" s="868"/>
      <c r="BH56" s="868"/>
      <c r="BI56" s="869"/>
      <c r="BJ56" s="219"/>
      <c r="BK56" s="219"/>
      <c r="BL56" s="219"/>
      <c r="BM56" s="219"/>
      <c r="BN56" s="219"/>
      <c r="BO56" s="228"/>
      <c r="BP56" s="228"/>
      <c r="BQ56" s="225">
        <v>50</v>
      </c>
      <c r="BR56" s="226"/>
      <c r="BS56" s="807"/>
      <c r="BT56" s="808"/>
      <c r="BU56" s="808"/>
      <c r="BV56" s="808"/>
      <c r="BW56" s="808"/>
      <c r="BX56" s="808"/>
      <c r="BY56" s="808"/>
      <c r="BZ56" s="808"/>
      <c r="CA56" s="808"/>
      <c r="CB56" s="808"/>
      <c r="CC56" s="808"/>
      <c r="CD56" s="808"/>
      <c r="CE56" s="808"/>
      <c r="CF56" s="808"/>
      <c r="CG56" s="809"/>
      <c r="CH56" s="810"/>
      <c r="CI56" s="811"/>
      <c r="CJ56" s="811"/>
      <c r="CK56" s="811"/>
      <c r="CL56" s="812"/>
      <c r="CM56" s="810"/>
      <c r="CN56" s="811"/>
      <c r="CO56" s="811"/>
      <c r="CP56" s="811"/>
      <c r="CQ56" s="812"/>
      <c r="CR56" s="810"/>
      <c r="CS56" s="811"/>
      <c r="CT56" s="811"/>
      <c r="CU56" s="811"/>
      <c r="CV56" s="812"/>
      <c r="CW56" s="810"/>
      <c r="CX56" s="811"/>
      <c r="CY56" s="811"/>
      <c r="CZ56" s="811"/>
      <c r="DA56" s="812"/>
      <c r="DB56" s="810"/>
      <c r="DC56" s="811"/>
      <c r="DD56" s="811"/>
      <c r="DE56" s="811"/>
      <c r="DF56" s="812"/>
      <c r="DG56" s="810"/>
      <c r="DH56" s="811"/>
      <c r="DI56" s="811"/>
      <c r="DJ56" s="811"/>
      <c r="DK56" s="812"/>
      <c r="DL56" s="810"/>
      <c r="DM56" s="811"/>
      <c r="DN56" s="811"/>
      <c r="DO56" s="811"/>
      <c r="DP56" s="812"/>
      <c r="DQ56" s="810"/>
      <c r="DR56" s="811"/>
      <c r="DS56" s="811"/>
      <c r="DT56" s="811"/>
      <c r="DU56" s="812"/>
      <c r="DV56" s="807"/>
      <c r="DW56" s="808"/>
      <c r="DX56" s="808"/>
      <c r="DY56" s="808"/>
      <c r="DZ56" s="813"/>
      <c r="EA56" s="217"/>
    </row>
    <row r="57" spans="1:131" ht="26.25" customHeight="1" x14ac:dyDescent="0.15">
      <c r="A57" s="225">
        <v>30</v>
      </c>
      <c r="B57" s="814"/>
      <c r="C57" s="815"/>
      <c r="D57" s="815"/>
      <c r="E57" s="815"/>
      <c r="F57" s="815"/>
      <c r="G57" s="815"/>
      <c r="H57" s="815"/>
      <c r="I57" s="815"/>
      <c r="J57" s="815"/>
      <c r="K57" s="815"/>
      <c r="L57" s="815"/>
      <c r="M57" s="815"/>
      <c r="N57" s="815"/>
      <c r="O57" s="815"/>
      <c r="P57" s="816"/>
      <c r="Q57" s="872"/>
      <c r="R57" s="873"/>
      <c r="S57" s="873"/>
      <c r="T57" s="873"/>
      <c r="U57" s="873"/>
      <c r="V57" s="873"/>
      <c r="W57" s="873"/>
      <c r="X57" s="873"/>
      <c r="Y57" s="873"/>
      <c r="Z57" s="873"/>
      <c r="AA57" s="873"/>
      <c r="AB57" s="873"/>
      <c r="AC57" s="873"/>
      <c r="AD57" s="873"/>
      <c r="AE57" s="874"/>
      <c r="AF57" s="820"/>
      <c r="AG57" s="821"/>
      <c r="AH57" s="821"/>
      <c r="AI57" s="821"/>
      <c r="AJ57" s="822"/>
      <c r="AK57" s="876"/>
      <c r="AL57" s="873"/>
      <c r="AM57" s="873"/>
      <c r="AN57" s="873"/>
      <c r="AO57" s="873"/>
      <c r="AP57" s="873"/>
      <c r="AQ57" s="873"/>
      <c r="AR57" s="873"/>
      <c r="AS57" s="873"/>
      <c r="AT57" s="873"/>
      <c r="AU57" s="873"/>
      <c r="AV57" s="873"/>
      <c r="AW57" s="873"/>
      <c r="AX57" s="873"/>
      <c r="AY57" s="873"/>
      <c r="AZ57" s="875"/>
      <c r="BA57" s="875"/>
      <c r="BB57" s="875"/>
      <c r="BC57" s="875"/>
      <c r="BD57" s="875"/>
      <c r="BE57" s="868"/>
      <c r="BF57" s="868"/>
      <c r="BG57" s="868"/>
      <c r="BH57" s="868"/>
      <c r="BI57" s="869"/>
      <c r="BJ57" s="219"/>
      <c r="BK57" s="219"/>
      <c r="BL57" s="219"/>
      <c r="BM57" s="219"/>
      <c r="BN57" s="219"/>
      <c r="BO57" s="228"/>
      <c r="BP57" s="228"/>
      <c r="BQ57" s="225">
        <v>51</v>
      </c>
      <c r="BR57" s="226"/>
      <c r="BS57" s="807"/>
      <c r="BT57" s="808"/>
      <c r="BU57" s="808"/>
      <c r="BV57" s="808"/>
      <c r="BW57" s="808"/>
      <c r="BX57" s="808"/>
      <c r="BY57" s="808"/>
      <c r="BZ57" s="808"/>
      <c r="CA57" s="808"/>
      <c r="CB57" s="808"/>
      <c r="CC57" s="808"/>
      <c r="CD57" s="808"/>
      <c r="CE57" s="808"/>
      <c r="CF57" s="808"/>
      <c r="CG57" s="809"/>
      <c r="CH57" s="810"/>
      <c r="CI57" s="811"/>
      <c r="CJ57" s="811"/>
      <c r="CK57" s="811"/>
      <c r="CL57" s="812"/>
      <c r="CM57" s="810"/>
      <c r="CN57" s="811"/>
      <c r="CO57" s="811"/>
      <c r="CP57" s="811"/>
      <c r="CQ57" s="812"/>
      <c r="CR57" s="810"/>
      <c r="CS57" s="811"/>
      <c r="CT57" s="811"/>
      <c r="CU57" s="811"/>
      <c r="CV57" s="812"/>
      <c r="CW57" s="810"/>
      <c r="CX57" s="811"/>
      <c r="CY57" s="811"/>
      <c r="CZ57" s="811"/>
      <c r="DA57" s="812"/>
      <c r="DB57" s="810"/>
      <c r="DC57" s="811"/>
      <c r="DD57" s="811"/>
      <c r="DE57" s="811"/>
      <c r="DF57" s="812"/>
      <c r="DG57" s="810"/>
      <c r="DH57" s="811"/>
      <c r="DI57" s="811"/>
      <c r="DJ57" s="811"/>
      <c r="DK57" s="812"/>
      <c r="DL57" s="810"/>
      <c r="DM57" s="811"/>
      <c r="DN57" s="811"/>
      <c r="DO57" s="811"/>
      <c r="DP57" s="812"/>
      <c r="DQ57" s="810"/>
      <c r="DR57" s="811"/>
      <c r="DS57" s="811"/>
      <c r="DT57" s="811"/>
      <c r="DU57" s="812"/>
      <c r="DV57" s="807"/>
      <c r="DW57" s="808"/>
      <c r="DX57" s="808"/>
      <c r="DY57" s="808"/>
      <c r="DZ57" s="813"/>
      <c r="EA57" s="217"/>
    </row>
    <row r="58" spans="1:131" ht="26.25" customHeight="1" x14ac:dyDescent="0.15">
      <c r="A58" s="225">
        <v>31</v>
      </c>
      <c r="B58" s="814"/>
      <c r="C58" s="815"/>
      <c r="D58" s="815"/>
      <c r="E58" s="815"/>
      <c r="F58" s="815"/>
      <c r="G58" s="815"/>
      <c r="H58" s="815"/>
      <c r="I58" s="815"/>
      <c r="J58" s="815"/>
      <c r="K58" s="815"/>
      <c r="L58" s="815"/>
      <c r="M58" s="815"/>
      <c r="N58" s="815"/>
      <c r="O58" s="815"/>
      <c r="P58" s="816"/>
      <c r="Q58" s="872"/>
      <c r="R58" s="873"/>
      <c r="S58" s="873"/>
      <c r="T58" s="873"/>
      <c r="U58" s="873"/>
      <c r="V58" s="873"/>
      <c r="W58" s="873"/>
      <c r="X58" s="873"/>
      <c r="Y58" s="873"/>
      <c r="Z58" s="873"/>
      <c r="AA58" s="873"/>
      <c r="AB58" s="873"/>
      <c r="AC58" s="873"/>
      <c r="AD58" s="873"/>
      <c r="AE58" s="874"/>
      <c r="AF58" s="820"/>
      <c r="AG58" s="821"/>
      <c r="AH58" s="821"/>
      <c r="AI58" s="821"/>
      <c r="AJ58" s="822"/>
      <c r="AK58" s="876"/>
      <c r="AL58" s="873"/>
      <c r="AM58" s="873"/>
      <c r="AN58" s="873"/>
      <c r="AO58" s="873"/>
      <c r="AP58" s="873"/>
      <c r="AQ58" s="873"/>
      <c r="AR58" s="873"/>
      <c r="AS58" s="873"/>
      <c r="AT58" s="873"/>
      <c r="AU58" s="873"/>
      <c r="AV58" s="873"/>
      <c r="AW58" s="873"/>
      <c r="AX58" s="873"/>
      <c r="AY58" s="873"/>
      <c r="AZ58" s="875"/>
      <c r="BA58" s="875"/>
      <c r="BB58" s="875"/>
      <c r="BC58" s="875"/>
      <c r="BD58" s="875"/>
      <c r="BE58" s="868"/>
      <c r="BF58" s="868"/>
      <c r="BG58" s="868"/>
      <c r="BH58" s="868"/>
      <c r="BI58" s="869"/>
      <c r="BJ58" s="219"/>
      <c r="BK58" s="219"/>
      <c r="BL58" s="219"/>
      <c r="BM58" s="219"/>
      <c r="BN58" s="219"/>
      <c r="BO58" s="228"/>
      <c r="BP58" s="228"/>
      <c r="BQ58" s="225">
        <v>52</v>
      </c>
      <c r="BR58" s="226"/>
      <c r="BS58" s="807"/>
      <c r="BT58" s="808"/>
      <c r="BU58" s="808"/>
      <c r="BV58" s="808"/>
      <c r="BW58" s="808"/>
      <c r="BX58" s="808"/>
      <c r="BY58" s="808"/>
      <c r="BZ58" s="808"/>
      <c r="CA58" s="808"/>
      <c r="CB58" s="808"/>
      <c r="CC58" s="808"/>
      <c r="CD58" s="808"/>
      <c r="CE58" s="808"/>
      <c r="CF58" s="808"/>
      <c r="CG58" s="809"/>
      <c r="CH58" s="810"/>
      <c r="CI58" s="811"/>
      <c r="CJ58" s="811"/>
      <c r="CK58" s="811"/>
      <c r="CL58" s="812"/>
      <c r="CM58" s="810"/>
      <c r="CN58" s="811"/>
      <c r="CO58" s="811"/>
      <c r="CP58" s="811"/>
      <c r="CQ58" s="812"/>
      <c r="CR58" s="810"/>
      <c r="CS58" s="811"/>
      <c r="CT58" s="811"/>
      <c r="CU58" s="811"/>
      <c r="CV58" s="812"/>
      <c r="CW58" s="810"/>
      <c r="CX58" s="811"/>
      <c r="CY58" s="811"/>
      <c r="CZ58" s="811"/>
      <c r="DA58" s="812"/>
      <c r="DB58" s="810"/>
      <c r="DC58" s="811"/>
      <c r="DD58" s="811"/>
      <c r="DE58" s="811"/>
      <c r="DF58" s="812"/>
      <c r="DG58" s="810"/>
      <c r="DH58" s="811"/>
      <c r="DI58" s="811"/>
      <c r="DJ58" s="811"/>
      <c r="DK58" s="812"/>
      <c r="DL58" s="810"/>
      <c r="DM58" s="811"/>
      <c r="DN58" s="811"/>
      <c r="DO58" s="811"/>
      <c r="DP58" s="812"/>
      <c r="DQ58" s="810"/>
      <c r="DR58" s="811"/>
      <c r="DS58" s="811"/>
      <c r="DT58" s="811"/>
      <c r="DU58" s="812"/>
      <c r="DV58" s="807"/>
      <c r="DW58" s="808"/>
      <c r="DX58" s="808"/>
      <c r="DY58" s="808"/>
      <c r="DZ58" s="813"/>
      <c r="EA58" s="217"/>
    </row>
    <row r="59" spans="1:131" ht="26.25" customHeight="1" x14ac:dyDescent="0.15">
      <c r="A59" s="225">
        <v>32</v>
      </c>
      <c r="B59" s="814"/>
      <c r="C59" s="815"/>
      <c r="D59" s="815"/>
      <c r="E59" s="815"/>
      <c r="F59" s="815"/>
      <c r="G59" s="815"/>
      <c r="H59" s="815"/>
      <c r="I59" s="815"/>
      <c r="J59" s="815"/>
      <c r="K59" s="815"/>
      <c r="L59" s="815"/>
      <c r="M59" s="815"/>
      <c r="N59" s="815"/>
      <c r="O59" s="815"/>
      <c r="P59" s="816"/>
      <c r="Q59" s="872"/>
      <c r="R59" s="873"/>
      <c r="S59" s="873"/>
      <c r="T59" s="873"/>
      <c r="U59" s="873"/>
      <c r="V59" s="873"/>
      <c r="W59" s="873"/>
      <c r="X59" s="873"/>
      <c r="Y59" s="873"/>
      <c r="Z59" s="873"/>
      <c r="AA59" s="873"/>
      <c r="AB59" s="873"/>
      <c r="AC59" s="873"/>
      <c r="AD59" s="873"/>
      <c r="AE59" s="874"/>
      <c r="AF59" s="820"/>
      <c r="AG59" s="821"/>
      <c r="AH59" s="821"/>
      <c r="AI59" s="821"/>
      <c r="AJ59" s="822"/>
      <c r="AK59" s="876"/>
      <c r="AL59" s="873"/>
      <c r="AM59" s="873"/>
      <c r="AN59" s="873"/>
      <c r="AO59" s="873"/>
      <c r="AP59" s="873"/>
      <c r="AQ59" s="873"/>
      <c r="AR59" s="873"/>
      <c r="AS59" s="873"/>
      <c r="AT59" s="873"/>
      <c r="AU59" s="873"/>
      <c r="AV59" s="873"/>
      <c r="AW59" s="873"/>
      <c r="AX59" s="873"/>
      <c r="AY59" s="873"/>
      <c r="AZ59" s="875"/>
      <c r="BA59" s="875"/>
      <c r="BB59" s="875"/>
      <c r="BC59" s="875"/>
      <c r="BD59" s="875"/>
      <c r="BE59" s="868"/>
      <c r="BF59" s="868"/>
      <c r="BG59" s="868"/>
      <c r="BH59" s="868"/>
      <c r="BI59" s="869"/>
      <c r="BJ59" s="219"/>
      <c r="BK59" s="219"/>
      <c r="BL59" s="219"/>
      <c r="BM59" s="219"/>
      <c r="BN59" s="219"/>
      <c r="BO59" s="228"/>
      <c r="BP59" s="228"/>
      <c r="BQ59" s="225">
        <v>53</v>
      </c>
      <c r="BR59" s="226"/>
      <c r="BS59" s="807"/>
      <c r="BT59" s="808"/>
      <c r="BU59" s="808"/>
      <c r="BV59" s="808"/>
      <c r="BW59" s="808"/>
      <c r="BX59" s="808"/>
      <c r="BY59" s="808"/>
      <c r="BZ59" s="808"/>
      <c r="CA59" s="808"/>
      <c r="CB59" s="808"/>
      <c r="CC59" s="808"/>
      <c r="CD59" s="808"/>
      <c r="CE59" s="808"/>
      <c r="CF59" s="808"/>
      <c r="CG59" s="809"/>
      <c r="CH59" s="810"/>
      <c r="CI59" s="811"/>
      <c r="CJ59" s="811"/>
      <c r="CK59" s="811"/>
      <c r="CL59" s="812"/>
      <c r="CM59" s="810"/>
      <c r="CN59" s="811"/>
      <c r="CO59" s="811"/>
      <c r="CP59" s="811"/>
      <c r="CQ59" s="812"/>
      <c r="CR59" s="810"/>
      <c r="CS59" s="811"/>
      <c r="CT59" s="811"/>
      <c r="CU59" s="811"/>
      <c r="CV59" s="812"/>
      <c r="CW59" s="810"/>
      <c r="CX59" s="811"/>
      <c r="CY59" s="811"/>
      <c r="CZ59" s="811"/>
      <c r="DA59" s="812"/>
      <c r="DB59" s="810"/>
      <c r="DC59" s="811"/>
      <c r="DD59" s="811"/>
      <c r="DE59" s="811"/>
      <c r="DF59" s="812"/>
      <c r="DG59" s="810"/>
      <c r="DH59" s="811"/>
      <c r="DI59" s="811"/>
      <c r="DJ59" s="811"/>
      <c r="DK59" s="812"/>
      <c r="DL59" s="810"/>
      <c r="DM59" s="811"/>
      <c r="DN59" s="811"/>
      <c r="DO59" s="811"/>
      <c r="DP59" s="812"/>
      <c r="DQ59" s="810"/>
      <c r="DR59" s="811"/>
      <c r="DS59" s="811"/>
      <c r="DT59" s="811"/>
      <c r="DU59" s="812"/>
      <c r="DV59" s="807"/>
      <c r="DW59" s="808"/>
      <c r="DX59" s="808"/>
      <c r="DY59" s="808"/>
      <c r="DZ59" s="813"/>
      <c r="EA59" s="217"/>
    </row>
    <row r="60" spans="1:131" ht="26.25" customHeight="1" x14ac:dyDescent="0.15">
      <c r="A60" s="225">
        <v>33</v>
      </c>
      <c r="B60" s="814"/>
      <c r="C60" s="815"/>
      <c r="D60" s="815"/>
      <c r="E60" s="815"/>
      <c r="F60" s="815"/>
      <c r="G60" s="815"/>
      <c r="H60" s="815"/>
      <c r="I60" s="815"/>
      <c r="J60" s="815"/>
      <c r="K60" s="815"/>
      <c r="L60" s="815"/>
      <c r="M60" s="815"/>
      <c r="N60" s="815"/>
      <c r="O60" s="815"/>
      <c r="P60" s="816"/>
      <c r="Q60" s="872"/>
      <c r="R60" s="873"/>
      <c r="S60" s="873"/>
      <c r="T60" s="873"/>
      <c r="U60" s="873"/>
      <c r="V60" s="873"/>
      <c r="W60" s="873"/>
      <c r="X60" s="873"/>
      <c r="Y60" s="873"/>
      <c r="Z60" s="873"/>
      <c r="AA60" s="873"/>
      <c r="AB60" s="873"/>
      <c r="AC60" s="873"/>
      <c r="AD60" s="873"/>
      <c r="AE60" s="874"/>
      <c r="AF60" s="820"/>
      <c r="AG60" s="821"/>
      <c r="AH60" s="821"/>
      <c r="AI60" s="821"/>
      <c r="AJ60" s="822"/>
      <c r="AK60" s="876"/>
      <c r="AL60" s="873"/>
      <c r="AM60" s="873"/>
      <c r="AN60" s="873"/>
      <c r="AO60" s="873"/>
      <c r="AP60" s="873"/>
      <c r="AQ60" s="873"/>
      <c r="AR60" s="873"/>
      <c r="AS60" s="873"/>
      <c r="AT60" s="873"/>
      <c r="AU60" s="873"/>
      <c r="AV60" s="873"/>
      <c r="AW60" s="873"/>
      <c r="AX60" s="873"/>
      <c r="AY60" s="873"/>
      <c r="AZ60" s="875"/>
      <c r="BA60" s="875"/>
      <c r="BB60" s="875"/>
      <c r="BC60" s="875"/>
      <c r="BD60" s="875"/>
      <c r="BE60" s="868"/>
      <c r="BF60" s="868"/>
      <c r="BG60" s="868"/>
      <c r="BH60" s="868"/>
      <c r="BI60" s="869"/>
      <c r="BJ60" s="219"/>
      <c r="BK60" s="219"/>
      <c r="BL60" s="219"/>
      <c r="BM60" s="219"/>
      <c r="BN60" s="219"/>
      <c r="BO60" s="228"/>
      <c r="BP60" s="228"/>
      <c r="BQ60" s="225">
        <v>54</v>
      </c>
      <c r="BR60" s="226"/>
      <c r="BS60" s="807"/>
      <c r="BT60" s="808"/>
      <c r="BU60" s="808"/>
      <c r="BV60" s="808"/>
      <c r="BW60" s="808"/>
      <c r="BX60" s="808"/>
      <c r="BY60" s="808"/>
      <c r="BZ60" s="808"/>
      <c r="CA60" s="808"/>
      <c r="CB60" s="808"/>
      <c r="CC60" s="808"/>
      <c r="CD60" s="808"/>
      <c r="CE60" s="808"/>
      <c r="CF60" s="808"/>
      <c r="CG60" s="809"/>
      <c r="CH60" s="810"/>
      <c r="CI60" s="811"/>
      <c r="CJ60" s="811"/>
      <c r="CK60" s="811"/>
      <c r="CL60" s="812"/>
      <c r="CM60" s="810"/>
      <c r="CN60" s="811"/>
      <c r="CO60" s="811"/>
      <c r="CP60" s="811"/>
      <c r="CQ60" s="812"/>
      <c r="CR60" s="810"/>
      <c r="CS60" s="811"/>
      <c r="CT60" s="811"/>
      <c r="CU60" s="811"/>
      <c r="CV60" s="812"/>
      <c r="CW60" s="810"/>
      <c r="CX60" s="811"/>
      <c r="CY60" s="811"/>
      <c r="CZ60" s="811"/>
      <c r="DA60" s="812"/>
      <c r="DB60" s="810"/>
      <c r="DC60" s="811"/>
      <c r="DD60" s="811"/>
      <c r="DE60" s="811"/>
      <c r="DF60" s="812"/>
      <c r="DG60" s="810"/>
      <c r="DH60" s="811"/>
      <c r="DI60" s="811"/>
      <c r="DJ60" s="811"/>
      <c r="DK60" s="812"/>
      <c r="DL60" s="810"/>
      <c r="DM60" s="811"/>
      <c r="DN60" s="811"/>
      <c r="DO60" s="811"/>
      <c r="DP60" s="812"/>
      <c r="DQ60" s="810"/>
      <c r="DR60" s="811"/>
      <c r="DS60" s="811"/>
      <c r="DT60" s="811"/>
      <c r="DU60" s="812"/>
      <c r="DV60" s="807"/>
      <c r="DW60" s="808"/>
      <c r="DX60" s="808"/>
      <c r="DY60" s="808"/>
      <c r="DZ60" s="813"/>
      <c r="EA60" s="217"/>
    </row>
    <row r="61" spans="1:131" ht="26.25" customHeight="1" thickBot="1" x14ac:dyDescent="0.2">
      <c r="A61" s="225">
        <v>34</v>
      </c>
      <c r="B61" s="814"/>
      <c r="C61" s="815"/>
      <c r="D61" s="815"/>
      <c r="E61" s="815"/>
      <c r="F61" s="815"/>
      <c r="G61" s="815"/>
      <c r="H61" s="815"/>
      <c r="I61" s="815"/>
      <c r="J61" s="815"/>
      <c r="K61" s="815"/>
      <c r="L61" s="815"/>
      <c r="M61" s="815"/>
      <c r="N61" s="815"/>
      <c r="O61" s="815"/>
      <c r="P61" s="816"/>
      <c r="Q61" s="872"/>
      <c r="R61" s="873"/>
      <c r="S61" s="873"/>
      <c r="T61" s="873"/>
      <c r="U61" s="873"/>
      <c r="V61" s="873"/>
      <c r="W61" s="873"/>
      <c r="X61" s="873"/>
      <c r="Y61" s="873"/>
      <c r="Z61" s="873"/>
      <c r="AA61" s="873"/>
      <c r="AB61" s="873"/>
      <c r="AC61" s="873"/>
      <c r="AD61" s="873"/>
      <c r="AE61" s="874"/>
      <c r="AF61" s="820"/>
      <c r="AG61" s="821"/>
      <c r="AH61" s="821"/>
      <c r="AI61" s="821"/>
      <c r="AJ61" s="822"/>
      <c r="AK61" s="876"/>
      <c r="AL61" s="873"/>
      <c r="AM61" s="873"/>
      <c r="AN61" s="873"/>
      <c r="AO61" s="873"/>
      <c r="AP61" s="873"/>
      <c r="AQ61" s="873"/>
      <c r="AR61" s="873"/>
      <c r="AS61" s="873"/>
      <c r="AT61" s="873"/>
      <c r="AU61" s="873"/>
      <c r="AV61" s="873"/>
      <c r="AW61" s="873"/>
      <c r="AX61" s="873"/>
      <c r="AY61" s="873"/>
      <c r="AZ61" s="875"/>
      <c r="BA61" s="875"/>
      <c r="BB61" s="875"/>
      <c r="BC61" s="875"/>
      <c r="BD61" s="875"/>
      <c r="BE61" s="868"/>
      <c r="BF61" s="868"/>
      <c r="BG61" s="868"/>
      <c r="BH61" s="868"/>
      <c r="BI61" s="869"/>
      <c r="BJ61" s="219"/>
      <c r="BK61" s="219"/>
      <c r="BL61" s="219"/>
      <c r="BM61" s="219"/>
      <c r="BN61" s="219"/>
      <c r="BO61" s="228"/>
      <c r="BP61" s="228"/>
      <c r="BQ61" s="225">
        <v>55</v>
      </c>
      <c r="BR61" s="226"/>
      <c r="BS61" s="807"/>
      <c r="BT61" s="808"/>
      <c r="BU61" s="808"/>
      <c r="BV61" s="808"/>
      <c r="BW61" s="808"/>
      <c r="BX61" s="808"/>
      <c r="BY61" s="808"/>
      <c r="BZ61" s="808"/>
      <c r="CA61" s="808"/>
      <c r="CB61" s="808"/>
      <c r="CC61" s="808"/>
      <c r="CD61" s="808"/>
      <c r="CE61" s="808"/>
      <c r="CF61" s="808"/>
      <c r="CG61" s="809"/>
      <c r="CH61" s="810"/>
      <c r="CI61" s="811"/>
      <c r="CJ61" s="811"/>
      <c r="CK61" s="811"/>
      <c r="CL61" s="812"/>
      <c r="CM61" s="810"/>
      <c r="CN61" s="811"/>
      <c r="CO61" s="811"/>
      <c r="CP61" s="811"/>
      <c r="CQ61" s="812"/>
      <c r="CR61" s="810"/>
      <c r="CS61" s="811"/>
      <c r="CT61" s="811"/>
      <c r="CU61" s="811"/>
      <c r="CV61" s="812"/>
      <c r="CW61" s="810"/>
      <c r="CX61" s="811"/>
      <c r="CY61" s="811"/>
      <c r="CZ61" s="811"/>
      <c r="DA61" s="812"/>
      <c r="DB61" s="810"/>
      <c r="DC61" s="811"/>
      <c r="DD61" s="811"/>
      <c r="DE61" s="811"/>
      <c r="DF61" s="812"/>
      <c r="DG61" s="810"/>
      <c r="DH61" s="811"/>
      <c r="DI61" s="811"/>
      <c r="DJ61" s="811"/>
      <c r="DK61" s="812"/>
      <c r="DL61" s="810"/>
      <c r="DM61" s="811"/>
      <c r="DN61" s="811"/>
      <c r="DO61" s="811"/>
      <c r="DP61" s="812"/>
      <c r="DQ61" s="810"/>
      <c r="DR61" s="811"/>
      <c r="DS61" s="811"/>
      <c r="DT61" s="811"/>
      <c r="DU61" s="812"/>
      <c r="DV61" s="807"/>
      <c r="DW61" s="808"/>
      <c r="DX61" s="808"/>
      <c r="DY61" s="808"/>
      <c r="DZ61" s="813"/>
      <c r="EA61" s="217"/>
    </row>
    <row r="62" spans="1:131" ht="26.25" customHeight="1" x14ac:dyDescent="0.15">
      <c r="A62" s="225">
        <v>35</v>
      </c>
      <c r="B62" s="814"/>
      <c r="C62" s="815"/>
      <c r="D62" s="815"/>
      <c r="E62" s="815"/>
      <c r="F62" s="815"/>
      <c r="G62" s="815"/>
      <c r="H62" s="815"/>
      <c r="I62" s="815"/>
      <c r="J62" s="815"/>
      <c r="K62" s="815"/>
      <c r="L62" s="815"/>
      <c r="M62" s="815"/>
      <c r="N62" s="815"/>
      <c r="O62" s="815"/>
      <c r="P62" s="816"/>
      <c r="Q62" s="872"/>
      <c r="R62" s="873"/>
      <c r="S62" s="873"/>
      <c r="T62" s="873"/>
      <c r="U62" s="873"/>
      <c r="V62" s="873"/>
      <c r="W62" s="873"/>
      <c r="X62" s="873"/>
      <c r="Y62" s="873"/>
      <c r="Z62" s="873"/>
      <c r="AA62" s="873"/>
      <c r="AB62" s="873"/>
      <c r="AC62" s="873"/>
      <c r="AD62" s="873"/>
      <c r="AE62" s="874"/>
      <c r="AF62" s="820"/>
      <c r="AG62" s="821"/>
      <c r="AH62" s="821"/>
      <c r="AI62" s="821"/>
      <c r="AJ62" s="822"/>
      <c r="AK62" s="876"/>
      <c r="AL62" s="873"/>
      <c r="AM62" s="873"/>
      <c r="AN62" s="873"/>
      <c r="AO62" s="873"/>
      <c r="AP62" s="873"/>
      <c r="AQ62" s="873"/>
      <c r="AR62" s="873"/>
      <c r="AS62" s="873"/>
      <c r="AT62" s="873"/>
      <c r="AU62" s="873"/>
      <c r="AV62" s="873"/>
      <c r="AW62" s="873"/>
      <c r="AX62" s="873"/>
      <c r="AY62" s="873"/>
      <c r="AZ62" s="875"/>
      <c r="BA62" s="875"/>
      <c r="BB62" s="875"/>
      <c r="BC62" s="875"/>
      <c r="BD62" s="875"/>
      <c r="BE62" s="868"/>
      <c r="BF62" s="868"/>
      <c r="BG62" s="868"/>
      <c r="BH62" s="868"/>
      <c r="BI62" s="869"/>
      <c r="BJ62" s="884" t="s">
        <v>420</v>
      </c>
      <c r="BK62" s="840"/>
      <c r="BL62" s="840"/>
      <c r="BM62" s="840"/>
      <c r="BN62" s="841"/>
      <c r="BO62" s="228"/>
      <c r="BP62" s="228"/>
      <c r="BQ62" s="225">
        <v>56</v>
      </c>
      <c r="BR62" s="226"/>
      <c r="BS62" s="807"/>
      <c r="BT62" s="808"/>
      <c r="BU62" s="808"/>
      <c r="BV62" s="808"/>
      <c r="BW62" s="808"/>
      <c r="BX62" s="808"/>
      <c r="BY62" s="808"/>
      <c r="BZ62" s="808"/>
      <c r="CA62" s="808"/>
      <c r="CB62" s="808"/>
      <c r="CC62" s="808"/>
      <c r="CD62" s="808"/>
      <c r="CE62" s="808"/>
      <c r="CF62" s="808"/>
      <c r="CG62" s="809"/>
      <c r="CH62" s="810"/>
      <c r="CI62" s="811"/>
      <c r="CJ62" s="811"/>
      <c r="CK62" s="811"/>
      <c r="CL62" s="812"/>
      <c r="CM62" s="810"/>
      <c r="CN62" s="811"/>
      <c r="CO62" s="811"/>
      <c r="CP62" s="811"/>
      <c r="CQ62" s="812"/>
      <c r="CR62" s="810"/>
      <c r="CS62" s="811"/>
      <c r="CT62" s="811"/>
      <c r="CU62" s="811"/>
      <c r="CV62" s="812"/>
      <c r="CW62" s="810"/>
      <c r="CX62" s="811"/>
      <c r="CY62" s="811"/>
      <c r="CZ62" s="811"/>
      <c r="DA62" s="812"/>
      <c r="DB62" s="810"/>
      <c r="DC62" s="811"/>
      <c r="DD62" s="811"/>
      <c r="DE62" s="811"/>
      <c r="DF62" s="812"/>
      <c r="DG62" s="810"/>
      <c r="DH62" s="811"/>
      <c r="DI62" s="811"/>
      <c r="DJ62" s="811"/>
      <c r="DK62" s="812"/>
      <c r="DL62" s="810"/>
      <c r="DM62" s="811"/>
      <c r="DN62" s="811"/>
      <c r="DO62" s="811"/>
      <c r="DP62" s="812"/>
      <c r="DQ62" s="810"/>
      <c r="DR62" s="811"/>
      <c r="DS62" s="811"/>
      <c r="DT62" s="811"/>
      <c r="DU62" s="812"/>
      <c r="DV62" s="807"/>
      <c r="DW62" s="808"/>
      <c r="DX62" s="808"/>
      <c r="DY62" s="808"/>
      <c r="DZ62" s="813"/>
      <c r="EA62" s="217"/>
    </row>
    <row r="63" spans="1:131" ht="26.25" customHeight="1" thickBot="1" x14ac:dyDescent="0.2">
      <c r="A63" s="227" t="s">
        <v>392</v>
      </c>
      <c r="B63" s="823" t="s">
        <v>421</v>
      </c>
      <c r="C63" s="824"/>
      <c r="D63" s="824"/>
      <c r="E63" s="824"/>
      <c r="F63" s="824"/>
      <c r="G63" s="824"/>
      <c r="H63" s="824"/>
      <c r="I63" s="824"/>
      <c r="J63" s="824"/>
      <c r="K63" s="824"/>
      <c r="L63" s="824"/>
      <c r="M63" s="824"/>
      <c r="N63" s="824"/>
      <c r="O63" s="824"/>
      <c r="P63" s="825"/>
      <c r="Q63" s="877"/>
      <c r="R63" s="878"/>
      <c r="S63" s="878"/>
      <c r="T63" s="878"/>
      <c r="U63" s="878"/>
      <c r="V63" s="878"/>
      <c r="W63" s="878"/>
      <c r="X63" s="878"/>
      <c r="Y63" s="878"/>
      <c r="Z63" s="878"/>
      <c r="AA63" s="878"/>
      <c r="AB63" s="878"/>
      <c r="AC63" s="878"/>
      <c r="AD63" s="878"/>
      <c r="AE63" s="879"/>
      <c r="AF63" s="880">
        <v>12142</v>
      </c>
      <c r="AG63" s="881"/>
      <c r="AH63" s="881"/>
      <c r="AI63" s="881"/>
      <c r="AJ63" s="882"/>
      <c r="AK63" s="883"/>
      <c r="AL63" s="878"/>
      <c r="AM63" s="878"/>
      <c r="AN63" s="878"/>
      <c r="AO63" s="878"/>
      <c r="AP63" s="881"/>
      <c r="AQ63" s="881"/>
      <c r="AR63" s="881"/>
      <c r="AS63" s="881"/>
      <c r="AT63" s="881"/>
      <c r="AU63" s="881"/>
      <c r="AV63" s="881"/>
      <c r="AW63" s="881"/>
      <c r="AX63" s="881"/>
      <c r="AY63" s="881"/>
      <c r="AZ63" s="885"/>
      <c r="BA63" s="885"/>
      <c r="BB63" s="885"/>
      <c r="BC63" s="885"/>
      <c r="BD63" s="885"/>
      <c r="BE63" s="886"/>
      <c r="BF63" s="886"/>
      <c r="BG63" s="886"/>
      <c r="BH63" s="886"/>
      <c r="BI63" s="887"/>
      <c r="BJ63" s="888" t="s">
        <v>127</v>
      </c>
      <c r="BK63" s="889"/>
      <c r="BL63" s="889"/>
      <c r="BM63" s="889"/>
      <c r="BN63" s="890"/>
      <c r="BO63" s="228"/>
      <c r="BP63" s="228"/>
      <c r="BQ63" s="225">
        <v>57</v>
      </c>
      <c r="BR63" s="226"/>
      <c r="BS63" s="807"/>
      <c r="BT63" s="808"/>
      <c r="BU63" s="808"/>
      <c r="BV63" s="808"/>
      <c r="BW63" s="808"/>
      <c r="BX63" s="808"/>
      <c r="BY63" s="808"/>
      <c r="BZ63" s="808"/>
      <c r="CA63" s="808"/>
      <c r="CB63" s="808"/>
      <c r="CC63" s="808"/>
      <c r="CD63" s="808"/>
      <c r="CE63" s="808"/>
      <c r="CF63" s="808"/>
      <c r="CG63" s="809"/>
      <c r="CH63" s="810"/>
      <c r="CI63" s="811"/>
      <c r="CJ63" s="811"/>
      <c r="CK63" s="811"/>
      <c r="CL63" s="812"/>
      <c r="CM63" s="810"/>
      <c r="CN63" s="811"/>
      <c r="CO63" s="811"/>
      <c r="CP63" s="811"/>
      <c r="CQ63" s="812"/>
      <c r="CR63" s="810"/>
      <c r="CS63" s="811"/>
      <c r="CT63" s="811"/>
      <c r="CU63" s="811"/>
      <c r="CV63" s="812"/>
      <c r="CW63" s="810"/>
      <c r="CX63" s="811"/>
      <c r="CY63" s="811"/>
      <c r="CZ63" s="811"/>
      <c r="DA63" s="812"/>
      <c r="DB63" s="810"/>
      <c r="DC63" s="811"/>
      <c r="DD63" s="811"/>
      <c r="DE63" s="811"/>
      <c r="DF63" s="812"/>
      <c r="DG63" s="810"/>
      <c r="DH63" s="811"/>
      <c r="DI63" s="811"/>
      <c r="DJ63" s="811"/>
      <c r="DK63" s="812"/>
      <c r="DL63" s="810"/>
      <c r="DM63" s="811"/>
      <c r="DN63" s="811"/>
      <c r="DO63" s="811"/>
      <c r="DP63" s="812"/>
      <c r="DQ63" s="810"/>
      <c r="DR63" s="811"/>
      <c r="DS63" s="811"/>
      <c r="DT63" s="811"/>
      <c r="DU63" s="812"/>
      <c r="DV63" s="807"/>
      <c r="DW63" s="808"/>
      <c r="DX63" s="808"/>
      <c r="DY63" s="808"/>
      <c r="DZ63" s="813"/>
      <c r="EA63" s="217"/>
    </row>
    <row r="64" spans="1:131" ht="26.25" customHeight="1" x14ac:dyDescent="0.1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5">
        <v>58</v>
      </c>
      <c r="BR64" s="226"/>
      <c r="BS64" s="807"/>
      <c r="BT64" s="808"/>
      <c r="BU64" s="808"/>
      <c r="BV64" s="808"/>
      <c r="BW64" s="808"/>
      <c r="BX64" s="808"/>
      <c r="BY64" s="808"/>
      <c r="BZ64" s="808"/>
      <c r="CA64" s="808"/>
      <c r="CB64" s="808"/>
      <c r="CC64" s="808"/>
      <c r="CD64" s="808"/>
      <c r="CE64" s="808"/>
      <c r="CF64" s="808"/>
      <c r="CG64" s="809"/>
      <c r="CH64" s="810"/>
      <c r="CI64" s="811"/>
      <c r="CJ64" s="811"/>
      <c r="CK64" s="811"/>
      <c r="CL64" s="812"/>
      <c r="CM64" s="810"/>
      <c r="CN64" s="811"/>
      <c r="CO64" s="811"/>
      <c r="CP64" s="811"/>
      <c r="CQ64" s="812"/>
      <c r="CR64" s="810"/>
      <c r="CS64" s="811"/>
      <c r="CT64" s="811"/>
      <c r="CU64" s="811"/>
      <c r="CV64" s="812"/>
      <c r="CW64" s="810"/>
      <c r="CX64" s="811"/>
      <c r="CY64" s="811"/>
      <c r="CZ64" s="811"/>
      <c r="DA64" s="812"/>
      <c r="DB64" s="810"/>
      <c r="DC64" s="811"/>
      <c r="DD64" s="811"/>
      <c r="DE64" s="811"/>
      <c r="DF64" s="812"/>
      <c r="DG64" s="810"/>
      <c r="DH64" s="811"/>
      <c r="DI64" s="811"/>
      <c r="DJ64" s="811"/>
      <c r="DK64" s="812"/>
      <c r="DL64" s="810"/>
      <c r="DM64" s="811"/>
      <c r="DN64" s="811"/>
      <c r="DO64" s="811"/>
      <c r="DP64" s="812"/>
      <c r="DQ64" s="810"/>
      <c r="DR64" s="811"/>
      <c r="DS64" s="811"/>
      <c r="DT64" s="811"/>
      <c r="DU64" s="812"/>
      <c r="DV64" s="807"/>
      <c r="DW64" s="808"/>
      <c r="DX64" s="808"/>
      <c r="DY64" s="808"/>
      <c r="DZ64" s="813"/>
      <c r="EA64" s="217"/>
    </row>
    <row r="65" spans="1:131" ht="26.25" customHeight="1" thickBot="1" x14ac:dyDescent="0.2">
      <c r="A65" s="219" t="s">
        <v>422</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28"/>
      <c r="BF65" s="228"/>
      <c r="BG65" s="228"/>
      <c r="BH65" s="228"/>
      <c r="BI65" s="228"/>
      <c r="BJ65" s="228"/>
      <c r="BK65" s="228"/>
      <c r="BL65" s="228"/>
      <c r="BM65" s="228"/>
      <c r="BN65" s="228"/>
      <c r="BO65" s="228"/>
      <c r="BP65" s="228"/>
      <c r="BQ65" s="225">
        <v>59</v>
      </c>
      <c r="BR65" s="226"/>
      <c r="BS65" s="807"/>
      <c r="BT65" s="808"/>
      <c r="BU65" s="808"/>
      <c r="BV65" s="808"/>
      <c r="BW65" s="808"/>
      <c r="BX65" s="808"/>
      <c r="BY65" s="808"/>
      <c r="BZ65" s="808"/>
      <c r="CA65" s="808"/>
      <c r="CB65" s="808"/>
      <c r="CC65" s="808"/>
      <c r="CD65" s="808"/>
      <c r="CE65" s="808"/>
      <c r="CF65" s="808"/>
      <c r="CG65" s="809"/>
      <c r="CH65" s="810"/>
      <c r="CI65" s="811"/>
      <c r="CJ65" s="811"/>
      <c r="CK65" s="811"/>
      <c r="CL65" s="812"/>
      <c r="CM65" s="810"/>
      <c r="CN65" s="811"/>
      <c r="CO65" s="811"/>
      <c r="CP65" s="811"/>
      <c r="CQ65" s="812"/>
      <c r="CR65" s="810"/>
      <c r="CS65" s="811"/>
      <c r="CT65" s="811"/>
      <c r="CU65" s="811"/>
      <c r="CV65" s="812"/>
      <c r="CW65" s="810"/>
      <c r="CX65" s="811"/>
      <c r="CY65" s="811"/>
      <c r="CZ65" s="811"/>
      <c r="DA65" s="812"/>
      <c r="DB65" s="810"/>
      <c r="DC65" s="811"/>
      <c r="DD65" s="811"/>
      <c r="DE65" s="811"/>
      <c r="DF65" s="812"/>
      <c r="DG65" s="810"/>
      <c r="DH65" s="811"/>
      <c r="DI65" s="811"/>
      <c r="DJ65" s="811"/>
      <c r="DK65" s="812"/>
      <c r="DL65" s="810"/>
      <c r="DM65" s="811"/>
      <c r="DN65" s="811"/>
      <c r="DO65" s="811"/>
      <c r="DP65" s="812"/>
      <c r="DQ65" s="810"/>
      <c r="DR65" s="811"/>
      <c r="DS65" s="811"/>
      <c r="DT65" s="811"/>
      <c r="DU65" s="812"/>
      <c r="DV65" s="807"/>
      <c r="DW65" s="808"/>
      <c r="DX65" s="808"/>
      <c r="DY65" s="808"/>
      <c r="DZ65" s="813"/>
      <c r="EA65" s="217"/>
    </row>
    <row r="66" spans="1:131" ht="26.25" customHeight="1" x14ac:dyDescent="0.15">
      <c r="A66" s="761" t="s">
        <v>423</v>
      </c>
      <c r="B66" s="762"/>
      <c r="C66" s="762"/>
      <c r="D66" s="762"/>
      <c r="E66" s="762"/>
      <c r="F66" s="762"/>
      <c r="G66" s="762"/>
      <c r="H66" s="762"/>
      <c r="I66" s="762"/>
      <c r="J66" s="762"/>
      <c r="K66" s="762"/>
      <c r="L66" s="762"/>
      <c r="M66" s="762"/>
      <c r="N66" s="762"/>
      <c r="O66" s="762"/>
      <c r="P66" s="763"/>
      <c r="Q66" s="767" t="s">
        <v>424</v>
      </c>
      <c r="R66" s="768"/>
      <c r="S66" s="768"/>
      <c r="T66" s="768"/>
      <c r="U66" s="769"/>
      <c r="V66" s="767" t="s">
        <v>397</v>
      </c>
      <c r="W66" s="768"/>
      <c r="X66" s="768"/>
      <c r="Y66" s="768"/>
      <c r="Z66" s="769"/>
      <c r="AA66" s="767" t="s">
        <v>425</v>
      </c>
      <c r="AB66" s="768"/>
      <c r="AC66" s="768"/>
      <c r="AD66" s="768"/>
      <c r="AE66" s="769"/>
      <c r="AF66" s="891" t="s">
        <v>426</v>
      </c>
      <c r="AG66" s="849"/>
      <c r="AH66" s="849"/>
      <c r="AI66" s="849"/>
      <c r="AJ66" s="892"/>
      <c r="AK66" s="767" t="s">
        <v>400</v>
      </c>
      <c r="AL66" s="762"/>
      <c r="AM66" s="762"/>
      <c r="AN66" s="762"/>
      <c r="AO66" s="763"/>
      <c r="AP66" s="767" t="s">
        <v>427</v>
      </c>
      <c r="AQ66" s="768"/>
      <c r="AR66" s="768"/>
      <c r="AS66" s="768"/>
      <c r="AT66" s="769"/>
      <c r="AU66" s="767" t="s">
        <v>428</v>
      </c>
      <c r="AV66" s="768"/>
      <c r="AW66" s="768"/>
      <c r="AX66" s="768"/>
      <c r="AY66" s="769"/>
      <c r="AZ66" s="767" t="s">
        <v>378</v>
      </c>
      <c r="BA66" s="768"/>
      <c r="BB66" s="768"/>
      <c r="BC66" s="768"/>
      <c r="BD66" s="774"/>
      <c r="BE66" s="228"/>
      <c r="BF66" s="228"/>
      <c r="BG66" s="228"/>
      <c r="BH66" s="228"/>
      <c r="BI66" s="228"/>
      <c r="BJ66" s="228"/>
      <c r="BK66" s="228"/>
      <c r="BL66" s="228"/>
      <c r="BM66" s="228"/>
      <c r="BN66" s="228"/>
      <c r="BO66" s="228"/>
      <c r="BP66" s="228"/>
      <c r="BQ66" s="225">
        <v>60</v>
      </c>
      <c r="BR66" s="230"/>
      <c r="BS66" s="896"/>
      <c r="BT66" s="897"/>
      <c r="BU66" s="897"/>
      <c r="BV66" s="897"/>
      <c r="BW66" s="897"/>
      <c r="BX66" s="897"/>
      <c r="BY66" s="897"/>
      <c r="BZ66" s="897"/>
      <c r="CA66" s="897"/>
      <c r="CB66" s="897"/>
      <c r="CC66" s="897"/>
      <c r="CD66" s="897"/>
      <c r="CE66" s="897"/>
      <c r="CF66" s="897"/>
      <c r="CG66" s="902"/>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898"/>
      <c r="EA66" s="217"/>
    </row>
    <row r="67" spans="1:131" ht="26.25" customHeight="1" thickBot="1" x14ac:dyDescent="0.2">
      <c r="A67" s="764"/>
      <c r="B67" s="765"/>
      <c r="C67" s="765"/>
      <c r="D67" s="765"/>
      <c r="E67" s="765"/>
      <c r="F67" s="765"/>
      <c r="G67" s="765"/>
      <c r="H67" s="765"/>
      <c r="I67" s="765"/>
      <c r="J67" s="765"/>
      <c r="K67" s="765"/>
      <c r="L67" s="765"/>
      <c r="M67" s="765"/>
      <c r="N67" s="765"/>
      <c r="O67" s="765"/>
      <c r="P67" s="766"/>
      <c r="Q67" s="770"/>
      <c r="R67" s="771"/>
      <c r="S67" s="771"/>
      <c r="T67" s="771"/>
      <c r="U67" s="772"/>
      <c r="V67" s="770"/>
      <c r="W67" s="771"/>
      <c r="X67" s="771"/>
      <c r="Y67" s="771"/>
      <c r="Z67" s="772"/>
      <c r="AA67" s="770"/>
      <c r="AB67" s="771"/>
      <c r="AC67" s="771"/>
      <c r="AD67" s="771"/>
      <c r="AE67" s="772"/>
      <c r="AF67" s="893"/>
      <c r="AG67" s="852"/>
      <c r="AH67" s="852"/>
      <c r="AI67" s="852"/>
      <c r="AJ67" s="894"/>
      <c r="AK67" s="895"/>
      <c r="AL67" s="765"/>
      <c r="AM67" s="765"/>
      <c r="AN67" s="765"/>
      <c r="AO67" s="766"/>
      <c r="AP67" s="770"/>
      <c r="AQ67" s="771"/>
      <c r="AR67" s="771"/>
      <c r="AS67" s="771"/>
      <c r="AT67" s="772"/>
      <c r="AU67" s="770"/>
      <c r="AV67" s="771"/>
      <c r="AW67" s="771"/>
      <c r="AX67" s="771"/>
      <c r="AY67" s="772"/>
      <c r="AZ67" s="770"/>
      <c r="BA67" s="771"/>
      <c r="BB67" s="771"/>
      <c r="BC67" s="771"/>
      <c r="BD67" s="776"/>
      <c r="BE67" s="228"/>
      <c r="BF67" s="228"/>
      <c r="BG67" s="228"/>
      <c r="BH67" s="228"/>
      <c r="BI67" s="228"/>
      <c r="BJ67" s="228"/>
      <c r="BK67" s="228"/>
      <c r="BL67" s="228"/>
      <c r="BM67" s="228"/>
      <c r="BN67" s="228"/>
      <c r="BO67" s="228"/>
      <c r="BP67" s="228"/>
      <c r="BQ67" s="225">
        <v>61</v>
      </c>
      <c r="BR67" s="230"/>
      <c r="BS67" s="896"/>
      <c r="BT67" s="897"/>
      <c r="BU67" s="897"/>
      <c r="BV67" s="897"/>
      <c r="BW67" s="897"/>
      <c r="BX67" s="897"/>
      <c r="BY67" s="897"/>
      <c r="BZ67" s="897"/>
      <c r="CA67" s="897"/>
      <c r="CB67" s="897"/>
      <c r="CC67" s="897"/>
      <c r="CD67" s="897"/>
      <c r="CE67" s="897"/>
      <c r="CF67" s="897"/>
      <c r="CG67" s="902"/>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898"/>
      <c r="EA67" s="217"/>
    </row>
    <row r="68" spans="1:131" ht="26.25" customHeight="1" thickTop="1" x14ac:dyDescent="0.15">
      <c r="A68" s="223">
        <v>1</v>
      </c>
      <c r="B68" s="906" t="s">
        <v>586</v>
      </c>
      <c r="C68" s="907"/>
      <c r="D68" s="907"/>
      <c r="E68" s="907"/>
      <c r="F68" s="907"/>
      <c r="G68" s="907"/>
      <c r="H68" s="907"/>
      <c r="I68" s="907"/>
      <c r="J68" s="907"/>
      <c r="K68" s="907"/>
      <c r="L68" s="907"/>
      <c r="M68" s="907"/>
      <c r="N68" s="907"/>
      <c r="O68" s="907"/>
      <c r="P68" s="908"/>
      <c r="Q68" s="909">
        <v>3068</v>
      </c>
      <c r="R68" s="903"/>
      <c r="S68" s="903"/>
      <c r="T68" s="903"/>
      <c r="U68" s="903"/>
      <c r="V68" s="903">
        <v>3066</v>
      </c>
      <c r="W68" s="903"/>
      <c r="X68" s="903"/>
      <c r="Y68" s="903"/>
      <c r="Z68" s="903"/>
      <c r="AA68" s="903">
        <v>2</v>
      </c>
      <c r="AB68" s="903"/>
      <c r="AC68" s="903"/>
      <c r="AD68" s="903"/>
      <c r="AE68" s="903"/>
      <c r="AF68" s="903">
        <v>2</v>
      </c>
      <c r="AG68" s="903"/>
      <c r="AH68" s="903"/>
      <c r="AI68" s="903"/>
      <c r="AJ68" s="903"/>
      <c r="AK68" s="903">
        <v>0</v>
      </c>
      <c r="AL68" s="903"/>
      <c r="AM68" s="903"/>
      <c r="AN68" s="903"/>
      <c r="AO68" s="903"/>
      <c r="AP68" s="903">
        <v>0</v>
      </c>
      <c r="AQ68" s="903"/>
      <c r="AR68" s="903"/>
      <c r="AS68" s="903"/>
      <c r="AT68" s="903"/>
      <c r="AU68" s="903" t="s">
        <v>519</v>
      </c>
      <c r="AV68" s="903"/>
      <c r="AW68" s="903"/>
      <c r="AX68" s="903"/>
      <c r="AY68" s="903"/>
      <c r="AZ68" s="904"/>
      <c r="BA68" s="904"/>
      <c r="BB68" s="904"/>
      <c r="BC68" s="904"/>
      <c r="BD68" s="905"/>
      <c r="BE68" s="228"/>
      <c r="BF68" s="228"/>
      <c r="BG68" s="228"/>
      <c r="BH68" s="228"/>
      <c r="BI68" s="228"/>
      <c r="BJ68" s="228"/>
      <c r="BK68" s="228"/>
      <c r="BL68" s="228"/>
      <c r="BM68" s="228"/>
      <c r="BN68" s="228"/>
      <c r="BO68" s="228"/>
      <c r="BP68" s="228"/>
      <c r="BQ68" s="225">
        <v>62</v>
      </c>
      <c r="BR68" s="230"/>
      <c r="BS68" s="896"/>
      <c r="BT68" s="897"/>
      <c r="BU68" s="897"/>
      <c r="BV68" s="897"/>
      <c r="BW68" s="897"/>
      <c r="BX68" s="897"/>
      <c r="BY68" s="897"/>
      <c r="BZ68" s="897"/>
      <c r="CA68" s="897"/>
      <c r="CB68" s="897"/>
      <c r="CC68" s="897"/>
      <c r="CD68" s="897"/>
      <c r="CE68" s="897"/>
      <c r="CF68" s="897"/>
      <c r="CG68" s="902"/>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898"/>
      <c r="EA68" s="217"/>
    </row>
    <row r="69" spans="1:131" ht="26.25" customHeight="1" x14ac:dyDescent="0.15">
      <c r="A69" s="225">
        <v>2</v>
      </c>
      <c r="B69" s="910" t="s">
        <v>587</v>
      </c>
      <c r="C69" s="911"/>
      <c r="D69" s="911"/>
      <c r="E69" s="911"/>
      <c r="F69" s="911"/>
      <c r="G69" s="911"/>
      <c r="H69" s="911"/>
      <c r="I69" s="911"/>
      <c r="J69" s="911"/>
      <c r="K69" s="911"/>
      <c r="L69" s="911"/>
      <c r="M69" s="911"/>
      <c r="N69" s="911"/>
      <c r="O69" s="911"/>
      <c r="P69" s="912"/>
      <c r="Q69" s="913">
        <v>1360</v>
      </c>
      <c r="R69" s="864"/>
      <c r="S69" s="864"/>
      <c r="T69" s="864"/>
      <c r="U69" s="864"/>
      <c r="V69" s="864">
        <v>1242</v>
      </c>
      <c r="W69" s="864"/>
      <c r="X69" s="864"/>
      <c r="Y69" s="864"/>
      <c r="Z69" s="864"/>
      <c r="AA69" s="864">
        <v>118</v>
      </c>
      <c r="AB69" s="864"/>
      <c r="AC69" s="864"/>
      <c r="AD69" s="864"/>
      <c r="AE69" s="864"/>
      <c r="AF69" s="864">
        <v>118</v>
      </c>
      <c r="AG69" s="864"/>
      <c r="AH69" s="864"/>
      <c r="AI69" s="864"/>
      <c r="AJ69" s="864"/>
      <c r="AK69" s="864">
        <v>0</v>
      </c>
      <c r="AL69" s="864"/>
      <c r="AM69" s="864"/>
      <c r="AN69" s="864"/>
      <c r="AO69" s="864"/>
      <c r="AP69" s="864" t="s">
        <v>519</v>
      </c>
      <c r="AQ69" s="864"/>
      <c r="AR69" s="864"/>
      <c r="AS69" s="864"/>
      <c r="AT69" s="864"/>
      <c r="AU69" s="864" t="s">
        <v>519</v>
      </c>
      <c r="AV69" s="864"/>
      <c r="AW69" s="864"/>
      <c r="AX69" s="864"/>
      <c r="AY69" s="864"/>
      <c r="AZ69" s="868"/>
      <c r="BA69" s="868"/>
      <c r="BB69" s="868"/>
      <c r="BC69" s="868"/>
      <c r="BD69" s="869"/>
      <c r="BE69" s="228"/>
      <c r="BF69" s="228"/>
      <c r="BG69" s="228"/>
      <c r="BH69" s="228"/>
      <c r="BI69" s="228"/>
      <c r="BJ69" s="228"/>
      <c r="BK69" s="228"/>
      <c r="BL69" s="228"/>
      <c r="BM69" s="228"/>
      <c r="BN69" s="228"/>
      <c r="BO69" s="228"/>
      <c r="BP69" s="228"/>
      <c r="BQ69" s="225">
        <v>63</v>
      </c>
      <c r="BR69" s="230"/>
      <c r="BS69" s="896"/>
      <c r="BT69" s="897"/>
      <c r="BU69" s="897"/>
      <c r="BV69" s="897"/>
      <c r="BW69" s="897"/>
      <c r="BX69" s="897"/>
      <c r="BY69" s="897"/>
      <c r="BZ69" s="897"/>
      <c r="CA69" s="897"/>
      <c r="CB69" s="897"/>
      <c r="CC69" s="897"/>
      <c r="CD69" s="897"/>
      <c r="CE69" s="897"/>
      <c r="CF69" s="897"/>
      <c r="CG69" s="902"/>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898"/>
      <c r="EA69" s="217"/>
    </row>
    <row r="70" spans="1:131" ht="26.25" customHeight="1" x14ac:dyDescent="0.15">
      <c r="A70" s="225">
        <v>3</v>
      </c>
      <c r="B70" s="910" t="s">
        <v>588</v>
      </c>
      <c r="C70" s="911"/>
      <c r="D70" s="911"/>
      <c r="E70" s="911"/>
      <c r="F70" s="911"/>
      <c r="G70" s="911"/>
      <c r="H70" s="911"/>
      <c r="I70" s="911"/>
      <c r="J70" s="911"/>
      <c r="K70" s="911"/>
      <c r="L70" s="911"/>
      <c r="M70" s="911"/>
      <c r="N70" s="911"/>
      <c r="O70" s="911"/>
      <c r="P70" s="912"/>
      <c r="Q70" s="913">
        <v>159</v>
      </c>
      <c r="R70" s="864"/>
      <c r="S70" s="864"/>
      <c r="T70" s="864"/>
      <c r="U70" s="864"/>
      <c r="V70" s="864">
        <v>157</v>
      </c>
      <c r="W70" s="864"/>
      <c r="X70" s="864"/>
      <c r="Y70" s="864"/>
      <c r="Z70" s="864"/>
      <c r="AA70" s="864">
        <v>2</v>
      </c>
      <c r="AB70" s="864"/>
      <c r="AC70" s="864"/>
      <c r="AD70" s="864"/>
      <c r="AE70" s="864"/>
      <c r="AF70" s="864">
        <v>12</v>
      </c>
      <c r="AG70" s="864"/>
      <c r="AH70" s="864"/>
      <c r="AI70" s="864"/>
      <c r="AJ70" s="864"/>
      <c r="AK70" s="864">
        <v>84</v>
      </c>
      <c r="AL70" s="864"/>
      <c r="AM70" s="864"/>
      <c r="AN70" s="864"/>
      <c r="AO70" s="864"/>
      <c r="AP70" s="864">
        <v>725</v>
      </c>
      <c r="AQ70" s="864"/>
      <c r="AR70" s="864"/>
      <c r="AS70" s="864"/>
      <c r="AT70" s="864"/>
      <c r="AU70" s="864">
        <v>205</v>
      </c>
      <c r="AV70" s="864"/>
      <c r="AW70" s="864"/>
      <c r="AX70" s="864"/>
      <c r="AY70" s="864"/>
      <c r="AZ70" s="868"/>
      <c r="BA70" s="868"/>
      <c r="BB70" s="868"/>
      <c r="BC70" s="868"/>
      <c r="BD70" s="869"/>
      <c r="BE70" s="228"/>
      <c r="BF70" s="228"/>
      <c r="BG70" s="228"/>
      <c r="BH70" s="228"/>
      <c r="BI70" s="228"/>
      <c r="BJ70" s="228"/>
      <c r="BK70" s="228"/>
      <c r="BL70" s="228"/>
      <c r="BM70" s="228"/>
      <c r="BN70" s="228"/>
      <c r="BO70" s="228"/>
      <c r="BP70" s="228"/>
      <c r="BQ70" s="225">
        <v>64</v>
      </c>
      <c r="BR70" s="230"/>
      <c r="BS70" s="896"/>
      <c r="BT70" s="897"/>
      <c r="BU70" s="897"/>
      <c r="BV70" s="897"/>
      <c r="BW70" s="897"/>
      <c r="BX70" s="897"/>
      <c r="BY70" s="897"/>
      <c r="BZ70" s="897"/>
      <c r="CA70" s="897"/>
      <c r="CB70" s="897"/>
      <c r="CC70" s="897"/>
      <c r="CD70" s="897"/>
      <c r="CE70" s="897"/>
      <c r="CF70" s="897"/>
      <c r="CG70" s="902"/>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898"/>
      <c r="EA70" s="217"/>
    </row>
    <row r="71" spans="1:131" ht="26.25" customHeight="1" x14ac:dyDescent="0.15">
      <c r="A71" s="225">
        <v>4</v>
      </c>
      <c r="B71" s="910"/>
      <c r="C71" s="911"/>
      <c r="D71" s="911"/>
      <c r="E71" s="911"/>
      <c r="F71" s="911"/>
      <c r="G71" s="911"/>
      <c r="H71" s="911"/>
      <c r="I71" s="911"/>
      <c r="J71" s="911"/>
      <c r="K71" s="911"/>
      <c r="L71" s="911"/>
      <c r="M71" s="911"/>
      <c r="N71" s="911"/>
      <c r="O71" s="911"/>
      <c r="P71" s="912"/>
      <c r="Q71" s="913"/>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c r="AT71" s="864"/>
      <c r="AU71" s="864"/>
      <c r="AV71" s="864"/>
      <c r="AW71" s="864"/>
      <c r="AX71" s="864"/>
      <c r="AY71" s="864"/>
      <c r="AZ71" s="868"/>
      <c r="BA71" s="868"/>
      <c r="BB71" s="868"/>
      <c r="BC71" s="868"/>
      <c r="BD71" s="869"/>
      <c r="BE71" s="228"/>
      <c r="BF71" s="228"/>
      <c r="BG71" s="228"/>
      <c r="BH71" s="228"/>
      <c r="BI71" s="228"/>
      <c r="BJ71" s="228"/>
      <c r="BK71" s="228"/>
      <c r="BL71" s="228"/>
      <c r="BM71" s="228"/>
      <c r="BN71" s="228"/>
      <c r="BO71" s="228"/>
      <c r="BP71" s="228"/>
      <c r="BQ71" s="225">
        <v>65</v>
      </c>
      <c r="BR71" s="230"/>
      <c r="BS71" s="896"/>
      <c r="BT71" s="897"/>
      <c r="BU71" s="897"/>
      <c r="BV71" s="897"/>
      <c r="BW71" s="897"/>
      <c r="BX71" s="897"/>
      <c r="BY71" s="897"/>
      <c r="BZ71" s="897"/>
      <c r="CA71" s="897"/>
      <c r="CB71" s="897"/>
      <c r="CC71" s="897"/>
      <c r="CD71" s="897"/>
      <c r="CE71" s="897"/>
      <c r="CF71" s="897"/>
      <c r="CG71" s="902"/>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898"/>
      <c r="EA71" s="217"/>
    </row>
    <row r="72" spans="1:131" ht="26.25" customHeight="1" x14ac:dyDescent="0.15">
      <c r="A72" s="225">
        <v>5</v>
      </c>
      <c r="B72" s="910"/>
      <c r="C72" s="911"/>
      <c r="D72" s="911"/>
      <c r="E72" s="911"/>
      <c r="F72" s="911"/>
      <c r="G72" s="911"/>
      <c r="H72" s="911"/>
      <c r="I72" s="911"/>
      <c r="J72" s="911"/>
      <c r="K72" s="911"/>
      <c r="L72" s="911"/>
      <c r="M72" s="911"/>
      <c r="N72" s="911"/>
      <c r="O72" s="911"/>
      <c r="P72" s="912"/>
      <c r="Q72" s="913"/>
      <c r="R72" s="864"/>
      <c r="S72" s="864"/>
      <c r="T72" s="864"/>
      <c r="U72" s="864"/>
      <c r="V72" s="864"/>
      <c r="W72" s="864"/>
      <c r="X72" s="864"/>
      <c r="Y72" s="864"/>
      <c r="Z72" s="864"/>
      <c r="AA72" s="864"/>
      <c r="AB72" s="864"/>
      <c r="AC72" s="864"/>
      <c r="AD72" s="864"/>
      <c r="AE72" s="864"/>
      <c r="AF72" s="864"/>
      <c r="AG72" s="864"/>
      <c r="AH72" s="864"/>
      <c r="AI72" s="864"/>
      <c r="AJ72" s="864"/>
      <c r="AK72" s="864"/>
      <c r="AL72" s="864"/>
      <c r="AM72" s="864"/>
      <c r="AN72" s="864"/>
      <c r="AO72" s="864"/>
      <c r="AP72" s="864"/>
      <c r="AQ72" s="864"/>
      <c r="AR72" s="864"/>
      <c r="AS72" s="864"/>
      <c r="AT72" s="864"/>
      <c r="AU72" s="864"/>
      <c r="AV72" s="864"/>
      <c r="AW72" s="864"/>
      <c r="AX72" s="864"/>
      <c r="AY72" s="864"/>
      <c r="AZ72" s="868"/>
      <c r="BA72" s="868"/>
      <c r="BB72" s="868"/>
      <c r="BC72" s="868"/>
      <c r="BD72" s="869"/>
      <c r="BE72" s="228"/>
      <c r="BF72" s="228"/>
      <c r="BG72" s="228"/>
      <c r="BH72" s="228"/>
      <c r="BI72" s="228"/>
      <c r="BJ72" s="228"/>
      <c r="BK72" s="228"/>
      <c r="BL72" s="228"/>
      <c r="BM72" s="228"/>
      <c r="BN72" s="228"/>
      <c r="BO72" s="228"/>
      <c r="BP72" s="228"/>
      <c r="BQ72" s="225">
        <v>66</v>
      </c>
      <c r="BR72" s="230"/>
      <c r="BS72" s="896"/>
      <c r="BT72" s="897"/>
      <c r="BU72" s="897"/>
      <c r="BV72" s="897"/>
      <c r="BW72" s="897"/>
      <c r="BX72" s="897"/>
      <c r="BY72" s="897"/>
      <c r="BZ72" s="897"/>
      <c r="CA72" s="897"/>
      <c r="CB72" s="897"/>
      <c r="CC72" s="897"/>
      <c r="CD72" s="897"/>
      <c r="CE72" s="897"/>
      <c r="CF72" s="897"/>
      <c r="CG72" s="902"/>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898"/>
      <c r="EA72" s="217"/>
    </row>
    <row r="73" spans="1:131" ht="26.25" customHeight="1" x14ac:dyDescent="0.15">
      <c r="A73" s="225">
        <v>6</v>
      </c>
      <c r="B73" s="910"/>
      <c r="C73" s="911"/>
      <c r="D73" s="911"/>
      <c r="E73" s="911"/>
      <c r="F73" s="911"/>
      <c r="G73" s="911"/>
      <c r="H73" s="911"/>
      <c r="I73" s="911"/>
      <c r="J73" s="911"/>
      <c r="K73" s="911"/>
      <c r="L73" s="911"/>
      <c r="M73" s="911"/>
      <c r="N73" s="911"/>
      <c r="O73" s="911"/>
      <c r="P73" s="912"/>
      <c r="Q73" s="913"/>
      <c r="R73" s="864"/>
      <c r="S73" s="864"/>
      <c r="T73" s="864"/>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8"/>
      <c r="BA73" s="868"/>
      <c r="BB73" s="868"/>
      <c r="BC73" s="868"/>
      <c r="BD73" s="869"/>
      <c r="BE73" s="228"/>
      <c r="BF73" s="228"/>
      <c r="BG73" s="228"/>
      <c r="BH73" s="228"/>
      <c r="BI73" s="228"/>
      <c r="BJ73" s="228"/>
      <c r="BK73" s="228"/>
      <c r="BL73" s="228"/>
      <c r="BM73" s="228"/>
      <c r="BN73" s="228"/>
      <c r="BO73" s="228"/>
      <c r="BP73" s="228"/>
      <c r="BQ73" s="225">
        <v>67</v>
      </c>
      <c r="BR73" s="230"/>
      <c r="BS73" s="896"/>
      <c r="BT73" s="897"/>
      <c r="BU73" s="897"/>
      <c r="BV73" s="897"/>
      <c r="BW73" s="897"/>
      <c r="BX73" s="897"/>
      <c r="BY73" s="897"/>
      <c r="BZ73" s="897"/>
      <c r="CA73" s="897"/>
      <c r="CB73" s="897"/>
      <c r="CC73" s="897"/>
      <c r="CD73" s="897"/>
      <c r="CE73" s="897"/>
      <c r="CF73" s="897"/>
      <c r="CG73" s="902"/>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898"/>
      <c r="EA73" s="217"/>
    </row>
    <row r="74" spans="1:131" ht="26.25" customHeight="1" x14ac:dyDescent="0.15">
      <c r="A74" s="225">
        <v>7</v>
      </c>
      <c r="B74" s="910"/>
      <c r="C74" s="911"/>
      <c r="D74" s="911"/>
      <c r="E74" s="911"/>
      <c r="F74" s="911"/>
      <c r="G74" s="911"/>
      <c r="H74" s="911"/>
      <c r="I74" s="911"/>
      <c r="J74" s="911"/>
      <c r="K74" s="911"/>
      <c r="L74" s="911"/>
      <c r="M74" s="911"/>
      <c r="N74" s="911"/>
      <c r="O74" s="911"/>
      <c r="P74" s="912"/>
      <c r="Q74" s="913"/>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c r="AT74" s="864"/>
      <c r="AU74" s="864"/>
      <c r="AV74" s="864"/>
      <c r="AW74" s="864"/>
      <c r="AX74" s="864"/>
      <c r="AY74" s="864"/>
      <c r="AZ74" s="868"/>
      <c r="BA74" s="868"/>
      <c r="BB74" s="868"/>
      <c r="BC74" s="868"/>
      <c r="BD74" s="869"/>
      <c r="BE74" s="228"/>
      <c r="BF74" s="228"/>
      <c r="BG74" s="228"/>
      <c r="BH74" s="228"/>
      <c r="BI74" s="228"/>
      <c r="BJ74" s="228"/>
      <c r="BK74" s="228"/>
      <c r="BL74" s="228"/>
      <c r="BM74" s="228"/>
      <c r="BN74" s="228"/>
      <c r="BO74" s="228"/>
      <c r="BP74" s="228"/>
      <c r="BQ74" s="225">
        <v>68</v>
      </c>
      <c r="BR74" s="230"/>
      <c r="BS74" s="896"/>
      <c r="BT74" s="897"/>
      <c r="BU74" s="897"/>
      <c r="BV74" s="897"/>
      <c r="BW74" s="897"/>
      <c r="BX74" s="897"/>
      <c r="BY74" s="897"/>
      <c r="BZ74" s="897"/>
      <c r="CA74" s="897"/>
      <c r="CB74" s="897"/>
      <c r="CC74" s="897"/>
      <c r="CD74" s="897"/>
      <c r="CE74" s="897"/>
      <c r="CF74" s="897"/>
      <c r="CG74" s="902"/>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898"/>
      <c r="EA74" s="217"/>
    </row>
    <row r="75" spans="1:131" ht="26.25" customHeight="1" x14ac:dyDescent="0.15">
      <c r="A75" s="225">
        <v>8</v>
      </c>
      <c r="B75" s="910"/>
      <c r="C75" s="911"/>
      <c r="D75" s="911"/>
      <c r="E75" s="911"/>
      <c r="F75" s="911"/>
      <c r="G75" s="911"/>
      <c r="H75" s="911"/>
      <c r="I75" s="911"/>
      <c r="J75" s="911"/>
      <c r="K75" s="911"/>
      <c r="L75" s="911"/>
      <c r="M75" s="911"/>
      <c r="N75" s="911"/>
      <c r="O75" s="911"/>
      <c r="P75" s="912"/>
      <c r="Q75" s="914"/>
      <c r="R75" s="915"/>
      <c r="S75" s="915"/>
      <c r="T75" s="915"/>
      <c r="U75" s="870"/>
      <c r="V75" s="916"/>
      <c r="W75" s="915"/>
      <c r="X75" s="915"/>
      <c r="Y75" s="915"/>
      <c r="Z75" s="870"/>
      <c r="AA75" s="916"/>
      <c r="AB75" s="915"/>
      <c r="AC75" s="915"/>
      <c r="AD75" s="915"/>
      <c r="AE75" s="870"/>
      <c r="AF75" s="916"/>
      <c r="AG75" s="915"/>
      <c r="AH75" s="915"/>
      <c r="AI75" s="915"/>
      <c r="AJ75" s="870"/>
      <c r="AK75" s="916"/>
      <c r="AL75" s="915"/>
      <c r="AM75" s="915"/>
      <c r="AN75" s="915"/>
      <c r="AO75" s="870"/>
      <c r="AP75" s="916"/>
      <c r="AQ75" s="915"/>
      <c r="AR75" s="915"/>
      <c r="AS75" s="915"/>
      <c r="AT75" s="870"/>
      <c r="AU75" s="916"/>
      <c r="AV75" s="915"/>
      <c r="AW75" s="915"/>
      <c r="AX75" s="915"/>
      <c r="AY75" s="870"/>
      <c r="AZ75" s="868"/>
      <c r="BA75" s="868"/>
      <c r="BB75" s="868"/>
      <c r="BC75" s="868"/>
      <c r="BD75" s="869"/>
      <c r="BE75" s="228"/>
      <c r="BF75" s="228"/>
      <c r="BG75" s="228"/>
      <c r="BH75" s="228"/>
      <c r="BI75" s="228"/>
      <c r="BJ75" s="228"/>
      <c r="BK75" s="228"/>
      <c r="BL75" s="228"/>
      <c r="BM75" s="228"/>
      <c r="BN75" s="228"/>
      <c r="BO75" s="228"/>
      <c r="BP75" s="228"/>
      <c r="BQ75" s="225">
        <v>69</v>
      </c>
      <c r="BR75" s="230"/>
      <c r="BS75" s="896"/>
      <c r="BT75" s="897"/>
      <c r="BU75" s="897"/>
      <c r="BV75" s="897"/>
      <c r="BW75" s="897"/>
      <c r="BX75" s="897"/>
      <c r="BY75" s="897"/>
      <c r="BZ75" s="897"/>
      <c r="CA75" s="897"/>
      <c r="CB75" s="897"/>
      <c r="CC75" s="897"/>
      <c r="CD75" s="897"/>
      <c r="CE75" s="897"/>
      <c r="CF75" s="897"/>
      <c r="CG75" s="902"/>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898"/>
      <c r="EA75" s="217"/>
    </row>
    <row r="76" spans="1:131" ht="26.25" customHeight="1" x14ac:dyDescent="0.15">
      <c r="A76" s="225">
        <v>9</v>
      </c>
      <c r="B76" s="910"/>
      <c r="C76" s="911"/>
      <c r="D76" s="911"/>
      <c r="E76" s="911"/>
      <c r="F76" s="911"/>
      <c r="G76" s="911"/>
      <c r="H76" s="911"/>
      <c r="I76" s="911"/>
      <c r="J76" s="911"/>
      <c r="K76" s="911"/>
      <c r="L76" s="911"/>
      <c r="M76" s="911"/>
      <c r="N76" s="911"/>
      <c r="O76" s="911"/>
      <c r="P76" s="912"/>
      <c r="Q76" s="914"/>
      <c r="R76" s="915"/>
      <c r="S76" s="915"/>
      <c r="T76" s="915"/>
      <c r="U76" s="870"/>
      <c r="V76" s="916"/>
      <c r="W76" s="915"/>
      <c r="X76" s="915"/>
      <c r="Y76" s="915"/>
      <c r="Z76" s="870"/>
      <c r="AA76" s="916"/>
      <c r="AB76" s="915"/>
      <c r="AC76" s="915"/>
      <c r="AD76" s="915"/>
      <c r="AE76" s="870"/>
      <c r="AF76" s="916"/>
      <c r="AG76" s="915"/>
      <c r="AH76" s="915"/>
      <c r="AI76" s="915"/>
      <c r="AJ76" s="870"/>
      <c r="AK76" s="916"/>
      <c r="AL76" s="915"/>
      <c r="AM76" s="915"/>
      <c r="AN76" s="915"/>
      <c r="AO76" s="870"/>
      <c r="AP76" s="916"/>
      <c r="AQ76" s="915"/>
      <c r="AR76" s="915"/>
      <c r="AS76" s="915"/>
      <c r="AT76" s="870"/>
      <c r="AU76" s="916"/>
      <c r="AV76" s="915"/>
      <c r="AW76" s="915"/>
      <c r="AX76" s="915"/>
      <c r="AY76" s="870"/>
      <c r="AZ76" s="868"/>
      <c r="BA76" s="868"/>
      <c r="BB76" s="868"/>
      <c r="BC76" s="868"/>
      <c r="BD76" s="869"/>
      <c r="BE76" s="228"/>
      <c r="BF76" s="228"/>
      <c r="BG76" s="228"/>
      <c r="BH76" s="228"/>
      <c r="BI76" s="228"/>
      <c r="BJ76" s="228"/>
      <c r="BK76" s="228"/>
      <c r="BL76" s="228"/>
      <c r="BM76" s="228"/>
      <c r="BN76" s="228"/>
      <c r="BO76" s="228"/>
      <c r="BP76" s="228"/>
      <c r="BQ76" s="225">
        <v>70</v>
      </c>
      <c r="BR76" s="230"/>
      <c r="BS76" s="896"/>
      <c r="BT76" s="897"/>
      <c r="BU76" s="897"/>
      <c r="BV76" s="897"/>
      <c r="BW76" s="897"/>
      <c r="BX76" s="897"/>
      <c r="BY76" s="897"/>
      <c r="BZ76" s="897"/>
      <c r="CA76" s="897"/>
      <c r="CB76" s="897"/>
      <c r="CC76" s="897"/>
      <c r="CD76" s="897"/>
      <c r="CE76" s="897"/>
      <c r="CF76" s="897"/>
      <c r="CG76" s="902"/>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898"/>
      <c r="EA76" s="217"/>
    </row>
    <row r="77" spans="1:131" ht="26.25" customHeight="1" x14ac:dyDescent="0.15">
      <c r="A77" s="225">
        <v>10</v>
      </c>
      <c r="B77" s="910"/>
      <c r="C77" s="911"/>
      <c r="D77" s="911"/>
      <c r="E77" s="911"/>
      <c r="F77" s="911"/>
      <c r="G77" s="911"/>
      <c r="H77" s="911"/>
      <c r="I77" s="911"/>
      <c r="J77" s="911"/>
      <c r="K77" s="911"/>
      <c r="L77" s="911"/>
      <c r="M77" s="911"/>
      <c r="N77" s="911"/>
      <c r="O77" s="911"/>
      <c r="P77" s="912"/>
      <c r="Q77" s="914"/>
      <c r="R77" s="915"/>
      <c r="S77" s="915"/>
      <c r="T77" s="915"/>
      <c r="U77" s="870"/>
      <c r="V77" s="916"/>
      <c r="W77" s="915"/>
      <c r="X77" s="915"/>
      <c r="Y77" s="915"/>
      <c r="Z77" s="870"/>
      <c r="AA77" s="916"/>
      <c r="AB77" s="915"/>
      <c r="AC77" s="915"/>
      <c r="AD77" s="915"/>
      <c r="AE77" s="870"/>
      <c r="AF77" s="916"/>
      <c r="AG77" s="915"/>
      <c r="AH77" s="915"/>
      <c r="AI77" s="915"/>
      <c r="AJ77" s="870"/>
      <c r="AK77" s="916"/>
      <c r="AL77" s="915"/>
      <c r="AM77" s="915"/>
      <c r="AN77" s="915"/>
      <c r="AO77" s="870"/>
      <c r="AP77" s="916"/>
      <c r="AQ77" s="915"/>
      <c r="AR77" s="915"/>
      <c r="AS77" s="915"/>
      <c r="AT77" s="870"/>
      <c r="AU77" s="916"/>
      <c r="AV77" s="915"/>
      <c r="AW77" s="915"/>
      <c r="AX77" s="915"/>
      <c r="AY77" s="870"/>
      <c r="AZ77" s="868"/>
      <c r="BA77" s="868"/>
      <c r="BB77" s="868"/>
      <c r="BC77" s="868"/>
      <c r="BD77" s="869"/>
      <c r="BE77" s="228"/>
      <c r="BF77" s="228"/>
      <c r="BG77" s="228"/>
      <c r="BH77" s="228"/>
      <c r="BI77" s="228"/>
      <c r="BJ77" s="228"/>
      <c r="BK77" s="228"/>
      <c r="BL77" s="228"/>
      <c r="BM77" s="228"/>
      <c r="BN77" s="228"/>
      <c r="BO77" s="228"/>
      <c r="BP77" s="228"/>
      <c r="BQ77" s="225">
        <v>71</v>
      </c>
      <c r="BR77" s="230"/>
      <c r="BS77" s="896"/>
      <c r="BT77" s="897"/>
      <c r="BU77" s="897"/>
      <c r="BV77" s="897"/>
      <c r="BW77" s="897"/>
      <c r="BX77" s="897"/>
      <c r="BY77" s="897"/>
      <c r="BZ77" s="897"/>
      <c r="CA77" s="897"/>
      <c r="CB77" s="897"/>
      <c r="CC77" s="897"/>
      <c r="CD77" s="897"/>
      <c r="CE77" s="897"/>
      <c r="CF77" s="897"/>
      <c r="CG77" s="902"/>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898"/>
      <c r="EA77" s="217"/>
    </row>
    <row r="78" spans="1:131" ht="26.25" customHeight="1" x14ac:dyDescent="0.15">
      <c r="A78" s="225">
        <v>11</v>
      </c>
      <c r="B78" s="910"/>
      <c r="C78" s="911"/>
      <c r="D78" s="911"/>
      <c r="E78" s="911"/>
      <c r="F78" s="911"/>
      <c r="G78" s="911"/>
      <c r="H78" s="911"/>
      <c r="I78" s="911"/>
      <c r="J78" s="911"/>
      <c r="K78" s="911"/>
      <c r="L78" s="911"/>
      <c r="M78" s="911"/>
      <c r="N78" s="911"/>
      <c r="O78" s="911"/>
      <c r="P78" s="912"/>
      <c r="Q78" s="913"/>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4"/>
      <c r="AY78" s="864"/>
      <c r="AZ78" s="868"/>
      <c r="BA78" s="868"/>
      <c r="BB78" s="868"/>
      <c r="BC78" s="868"/>
      <c r="BD78" s="869"/>
      <c r="BE78" s="228"/>
      <c r="BF78" s="228"/>
      <c r="BG78" s="228"/>
      <c r="BH78" s="228"/>
      <c r="BI78" s="228"/>
      <c r="BJ78" s="217"/>
      <c r="BK78" s="217"/>
      <c r="BL78" s="217"/>
      <c r="BM78" s="217"/>
      <c r="BN78" s="217"/>
      <c r="BO78" s="228"/>
      <c r="BP78" s="228"/>
      <c r="BQ78" s="225">
        <v>72</v>
      </c>
      <c r="BR78" s="230"/>
      <c r="BS78" s="896"/>
      <c r="BT78" s="897"/>
      <c r="BU78" s="897"/>
      <c r="BV78" s="897"/>
      <c r="BW78" s="897"/>
      <c r="BX78" s="897"/>
      <c r="BY78" s="897"/>
      <c r="BZ78" s="897"/>
      <c r="CA78" s="897"/>
      <c r="CB78" s="897"/>
      <c r="CC78" s="897"/>
      <c r="CD78" s="897"/>
      <c r="CE78" s="897"/>
      <c r="CF78" s="897"/>
      <c r="CG78" s="902"/>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898"/>
      <c r="EA78" s="217"/>
    </row>
    <row r="79" spans="1:131" ht="26.25" customHeight="1" x14ac:dyDescent="0.15">
      <c r="A79" s="225">
        <v>12</v>
      </c>
      <c r="B79" s="910"/>
      <c r="C79" s="911"/>
      <c r="D79" s="911"/>
      <c r="E79" s="911"/>
      <c r="F79" s="911"/>
      <c r="G79" s="911"/>
      <c r="H79" s="911"/>
      <c r="I79" s="911"/>
      <c r="J79" s="911"/>
      <c r="K79" s="911"/>
      <c r="L79" s="911"/>
      <c r="M79" s="911"/>
      <c r="N79" s="911"/>
      <c r="O79" s="911"/>
      <c r="P79" s="912"/>
      <c r="Q79" s="913"/>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864"/>
      <c r="AP79" s="864"/>
      <c r="AQ79" s="864"/>
      <c r="AR79" s="864"/>
      <c r="AS79" s="864"/>
      <c r="AT79" s="864"/>
      <c r="AU79" s="864"/>
      <c r="AV79" s="864"/>
      <c r="AW79" s="864"/>
      <c r="AX79" s="864"/>
      <c r="AY79" s="864"/>
      <c r="AZ79" s="868"/>
      <c r="BA79" s="868"/>
      <c r="BB79" s="868"/>
      <c r="BC79" s="868"/>
      <c r="BD79" s="869"/>
      <c r="BE79" s="228"/>
      <c r="BF79" s="228"/>
      <c r="BG79" s="228"/>
      <c r="BH79" s="228"/>
      <c r="BI79" s="228"/>
      <c r="BJ79" s="217"/>
      <c r="BK79" s="217"/>
      <c r="BL79" s="217"/>
      <c r="BM79" s="217"/>
      <c r="BN79" s="217"/>
      <c r="BO79" s="228"/>
      <c r="BP79" s="228"/>
      <c r="BQ79" s="225">
        <v>73</v>
      </c>
      <c r="BR79" s="230"/>
      <c r="BS79" s="896"/>
      <c r="BT79" s="897"/>
      <c r="BU79" s="897"/>
      <c r="BV79" s="897"/>
      <c r="BW79" s="897"/>
      <c r="BX79" s="897"/>
      <c r="BY79" s="897"/>
      <c r="BZ79" s="897"/>
      <c r="CA79" s="897"/>
      <c r="CB79" s="897"/>
      <c r="CC79" s="897"/>
      <c r="CD79" s="897"/>
      <c r="CE79" s="897"/>
      <c r="CF79" s="897"/>
      <c r="CG79" s="902"/>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898"/>
      <c r="EA79" s="217"/>
    </row>
    <row r="80" spans="1:131" ht="26.25" customHeight="1" x14ac:dyDescent="0.15">
      <c r="A80" s="225">
        <v>13</v>
      </c>
      <c r="B80" s="910"/>
      <c r="C80" s="911"/>
      <c r="D80" s="911"/>
      <c r="E80" s="911"/>
      <c r="F80" s="911"/>
      <c r="G80" s="911"/>
      <c r="H80" s="911"/>
      <c r="I80" s="911"/>
      <c r="J80" s="911"/>
      <c r="K80" s="911"/>
      <c r="L80" s="911"/>
      <c r="M80" s="911"/>
      <c r="N80" s="911"/>
      <c r="O80" s="911"/>
      <c r="P80" s="912"/>
      <c r="Q80" s="913"/>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4"/>
      <c r="AY80" s="864"/>
      <c r="AZ80" s="868"/>
      <c r="BA80" s="868"/>
      <c r="BB80" s="868"/>
      <c r="BC80" s="868"/>
      <c r="BD80" s="869"/>
      <c r="BE80" s="228"/>
      <c r="BF80" s="228"/>
      <c r="BG80" s="228"/>
      <c r="BH80" s="228"/>
      <c r="BI80" s="228"/>
      <c r="BJ80" s="228"/>
      <c r="BK80" s="228"/>
      <c r="BL80" s="228"/>
      <c r="BM80" s="228"/>
      <c r="BN80" s="228"/>
      <c r="BO80" s="228"/>
      <c r="BP80" s="228"/>
      <c r="BQ80" s="225">
        <v>74</v>
      </c>
      <c r="BR80" s="230"/>
      <c r="BS80" s="896"/>
      <c r="BT80" s="897"/>
      <c r="BU80" s="897"/>
      <c r="BV80" s="897"/>
      <c r="BW80" s="897"/>
      <c r="BX80" s="897"/>
      <c r="BY80" s="897"/>
      <c r="BZ80" s="897"/>
      <c r="CA80" s="897"/>
      <c r="CB80" s="897"/>
      <c r="CC80" s="897"/>
      <c r="CD80" s="897"/>
      <c r="CE80" s="897"/>
      <c r="CF80" s="897"/>
      <c r="CG80" s="902"/>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898"/>
      <c r="EA80" s="217"/>
    </row>
    <row r="81" spans="1:131" ht="26.25" customHeight="1" x14ac:dyDescent="0.15">
      <c r="A81" s="225">
        <v>14</v>
      </c>
      <c r="B81" s="910"/>
      <c r="C81" s="911"/>
      <c r="D81" s="911"/>
      <c r="E81" s="911"/>
      <c r="F81" s="911"/>
      <c r="G81" s="911"/>
      <c r="H81" s="911"/>
      <c r="I81" s="911"/>
      <c r="J81" s="911"/>
      <c r="K81" s="911"/>
      <c r="L81" s="911"/>
      <c r="M81" s="911"/>
      <c r="N81" s="911"/>
      <c r="O81" s="911"/>
      <c r="P81" s="912"/>
      <c r="Q81" s="913"/>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8"/>
      <c r="BA81" s="868"/>
      <c r="BB81" s="868"/>
      <c r="BC81" s="868"/>
      <c r="BD81" s="869"/>
      <c r="BE81" s="228"/>
      <c r="BF81" s="228"/>
      <c r="BG81" s="228"/>
      <c r="BH81" s="228"/>
      <c r="BI81" s="228"/>
      <c r="BJ81" s="228"/>
      <c r="BK81" s="228"/>
      <c r="BL81" s="228"/>
      <c r="BM81" s="228"/>
      <c r="BN81" s="228"/>
      <c r="BO81" s="228"/>
      <c r="BP81" s="228"/>
      <c r="BQ81" s="225">
        <v>75</v>
      </c>
      <c r="BR81" s="230"/>
      <c r="BS81" s="896"/>
      <c r="BT81" s="897"/>
      <c r="BU81" s="897"/>
      <c r="BV81" s="897"/>
      <c r="BW81" s="897"/>
      <c r="BX81" s="897"/>
      <c r="BY81" s="897"/>
      <c r="BZ81" s="897"/>
      <c r="CA81" s="897"/>
      <c r="CB81" s="897"/>
      <c r="CC81" s="897"/>
      <c r="CD81" s="897"/>
      <c r="CE81" s="897"/>
      <c r="CF81" s="897"/>
      <c r="CG81" s="902"/>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898"/>
      <c r="EA81" s="217"/>
    </row>
    <row r="82" spans="1:131" ht="26.25" customHeight="1" x14ac:dyDescent="0.15">
      <c r="A82" s="225">
        <v>15</v>
      </c>
      <c r="B82" s="910"/>
      <c r="C82" s="911"/>
      <c r="D82" s="911"/>
      <c r="E82" s="911"/>
      <c r="F82" s="911"/>
      <c r="G82" s="911"/>
      <c r="H82" s="911"/>
      <c r="I82" s="911"/>
      <c r="J82" s="911"/>
      <c r="K82" s="911"/>
      <c r="L82" s="911"/>
      <c r="M82" s="911"/>
      <c r="N82" s="911"/>
      <c r="O82" s="911"/>
      <c r="P82" s="912"/>
      <c r="Q82" s="913"/>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8"/>
      <c r="BA82" s="868"/>
      <c r="BB82" s="868"/>
      <c r="BC82" s="868"/>
      <c r="BD82" s="869"/>
      <c r="BE82" s="228"/>
      <c r="BF82" s="228"/>
      <c r="BG82" s="228"/>
      <c r="BH82" s="228"/>
      <c r="BI82" s="228"/>
      <c r="BJ82" s="228"/>
      <c r="BK82" s="228"/>
      <c r="BL82" s="228"/>
      <c r="BM82" s="228"/>
      <c r="BN82" s="228"/>
      <c r="BO82" s="228"/>
      <c r="BP82" s="228"/>
      <c r="BQ82" s="225">
        <v>76</v>
      </c>
      <c r="BR82" s="230"/>
      <c r="BS82" s="896"/>
      <c r="BT82" s="897"/>
      <c r="BU82" s="897"/>
      <c r="BV82" s="897"/>
      <c r="BW82" s="897"/>
      <c r="BX82" s="897"/>
      <c r="BY82" s="897"/>
      <c r="BZ82" s="897"/>
      <c r="CA82" s="897"/>
      <c r="CB82" s="897"/>
      <c r="CC82" s="897"/>
      <c r="CD82" s="897"/>
      <c r="CE82" s="897"/>
      <c r="CF82" s="897"/>
      <c r="CG82" s="902"/>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898"/>
      <c r="EA82" s="217"/>
    </row>
    <row r="83" spans="1:131" ht="26.25" customHeight="1" x14ac:dyDescent="0.15">
      <c r="A83" s="225">
        <v>16</v>
      </c>
      <c r="B83" s="910"/>
      <c r="C83" s="911"/>
      <c r="D83" s="911"/>
      <c r="E83" s="911"/>
      <c r="F83" s="911"/>
      <c r="G83" s="911"/>
      <c r="H83" s="911"/>
      <c r="I83" s="911"/>
      <c r="J83" s="911"/>
      <c r="K83" s="911"/>
      <c r="L83" s="911"/>
      <c r="M83" s="911"/>
      <c r="N83" s="911"/>
      <c r="O83" s="911"/>
      <c r="P83" s="912"/>
      <c r="Q83" s="913"/>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8"/>
      <c r="BA83" s="868"/>
      <c r="BB83" s="868"/>
      <c r="BC83" s="868"/>
      <c r="BD83" s="869"/>
      <c r="BE83" s="228"/>
      <c r="BF83" s="228"/>
      <c r="BG83" s="228"/>
      <c r="BH83" s="228"/>
      <c r="BI83" s="228"/>
      <c r="BJ83" s="228"/>
      <c r="BK83" s="228"/>
      <c r="BL83" s="228"/>
      <c r="BM83" s="228"/>
      <c r="BN83" s="228"/>
      <c r="BO83" s="228"/>
      <c r="BP83" s="228"/>
      <c r="BQ83" s="225">
        <v>77</v>
      </c>
      <c r="BR83" s="230"/>
      <c r="BS83" s="896"/>
      <c r="BT83" s="897"/>
      <c r="BU83" s="897"/>
      <c r="BV83" s="897"/>
      <c r="BW83" s="897"/>
      <c r="BX83" s="897"/>
      <c r="BY83" s="897"/>
      <c r="BZ83" s="897"/>
      <c r="CA83" s="897"/>
      <c r="CB83" s="897"/>
      <c r="CC83" s="897"/>
      <c r="CD83" s="897"/>
      <c r="CE83" s="897"/>
      <c r="CF83" s="897"/>
      <c r="CG83" s="902"/>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898"/>
      <c r="EA83" s="217"/>
    </row>
    <row r="84" spans="1:131" ht="26.25" customHeight="1" x14ac:dyDescent="0.15">
      <c r="A84" s="225">
        <v>17</v>
      </c>
      <c r="B84" s="910"/>
      <c r="C84" s="911"/>
      <c r="D84" s="911"/>
      <c r="E84" s="911"/>
      <c r="F84" s="911"/>
      <c r="G84" s="911"/>
      <c r="H84" s="911"/>
      <c r="I84" s="911"/>
      <c r="J84" s="911"/>
      <c r="K84" s="911"/>
      <c r="L84" s="911"/>
      <c r="M84" s="911"/>
      <c r="N84" s="911"/>
      <c r="O84" s="911"/>
      <c r="P84" s="912"/>
      <c r="Q84" s="913"/>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8"/>
      <c r="BA84" s="868"/>
      <c r="BB84" s="868"/>
      <c r="BC84" s="868"/>
      <c r="BD84" s="869"/>
      <c r="BE84" s="228"/>
      <c r="BF84" s="228"/>
      <c r="BG84" s="228"/>
      <c r="BH84" s="228"/>
      <c r="BI84" s="228"/>
      <c r="BJ84" s="228"/>
      <c r="BK84" s="228"/>
      <c r="BL84" s="228"/>
      <c r="BM84" s="228"/>
      <c r="BN84" s="228"/>
      <c r="BO84" s="228"/>
      <c r="BP84" s="228"/>
      <c r="BQ84" s="225">
        <v>78</v>
      </c>
      <c r="BR84" s="230"/>
      <c r="BS84" s="896"/>
      <c r="BT84" s="897"/>
      <c r="BU84" s="897"/>
      <c r="BV84" s="897"/>
      <c r="BW84" s="897"/>
      <c r="BX84" s="897"/>
      <c r="BY84" s="897"/>
      <c r="BZ84" s="897"/>
      <c r="CA84" s="897"/>
      <c r="CB84" s="897"/>
      <c r="CC84" s="897"/>
      <c r="CD84" s="897"/>
      <c r="CE84" s="897"/>
      <c r="CF84" s="897"/>
      <c r="CG84" s="902"/>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898"/>
      <c r="EA84" s="217"/>
    </row>
    <row r="85" spans="1:131" ht="26.25" customHeight="1" x14ac:dyDescent="0.15">
      <c r="A85" s="225">
        <v>18</v>
      </c>
      <c r="B85" s="910"/>
      <c r="C85" s="911"/>
      <c r="D85" s="911"/>
      <c r="E85" s="911"/>
      <c r="F85" s="911"/>
      <c r="G85" s="911"/>
      <c r="H85" s="911"/>
      <c r="I85" s="911"/>
      <c r="J85" s="911"/>
      <c r="K85" s="911"/>
      <c r="L85" s="911"/>
      <c r="M85" s="911"/>
      <c r="N85" s="911"/>
      <c r="O85" s="911"/>
      <c r="P85" s="912"/>
      <c r="Q85" s="913"/>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8"/>
      <c r="BA85" s="868"/>
      <c r="BB85" s="868"/>
      <c r="BC85" s="868"/>
      <c r="BD85" s="869"/>
      <c r="BE85" s="228"/>
      <c r="BF85" s="228"/>
      <c r="BG85" s="228"/>
      <c r="BH85" s="228"/>
      <c r="BI85" s="228"/>
      <c r="BJ85" s="228"/>
      <c r="BK85" s="228"/>
      <c r="BL85" s="228"/>
      <c r="BM85" s="228"/>
      <c r="BN85" s="228"/>
      <c r="BO85" s="228"/>
      <c r="BP85" s="228"/>
      <c r="BQ85" s="225">
        <v>79</v>
      </c>
      <c r="BR85" s="230"/>
      <c r="BS85" s="896"/>
      <c r="BT85" s="897"/>
      <c r="BU85" s="897"/>
      <c r="BV85" s="897"/>
      <c r="BW85" s="897"/>
      <c r="BX85" s="897"/>
      <c r="BY85" s="897"/>
      <c r="BZ85" s="897"/>
      <c r="CA85" s="897"/>
      <c r="CB85" s="897"/>
      <c r="CC85" s="897"/>
      <c r="CD85" s="897"/>
      <c r="CE85" s="897"/>
      <c r="CF85" s="897"/>
      <c r="CG85" s="902"/>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898"/>
      <c r="EA85" s="217"/>
    </row>
    <row r="86" spans="1:131" ht="26.25" customHeight="1" x14ac:dyDescent="0.15">
      <c r="A86" s="225">
        <v>19</v>
      </c>
      <c r="B86" s="910"/>
      <c r="C86" s="911"/>
      <c r="D86" s="911"/>
      <c r="E86" s="911"/>
      <c r="F86" s="911"/>
      <c r="G86" s="911"/>
      <c r="H86" s="911"/>
      <c r="I86" s="911"/>
      <c r="J86" s="911"/>
      <c r="K86" s="911"/>
      <c r="L86" s="911"/>
      <c r="M86" s="911"/>
      <c r="N86" s="911"/>
      <c r="O86" s="911"/>
      <c r="P86" s="912"/>
      <c r="Q86" s="913"/>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c r="AT86" s="864"/>
      <c r="AU86" s="864"/>
      <c r="AV86" s="864"/>
      <c r="AW86" s="864"/>
      <c r="AX86" s="864"/>
      <c r="AY86" s="864"/>
      <c r="AZ86" s="868"/>
      <c r="BA86" s="868"/>
      <c r="BB86" s="868"/>
      <c r="BC86" s="868"/>
      <c r="BD86" s="869"/>
      <c r="BE86" s="228"/>
      <c r="BF86" s="228"/>
      <c r="BG86" s="228"/>
      <c r="BH86" s="228"/>
      <c r="BI86" s="228"/>
      <c r="BJ86" s="228"/>
      <c r="BK86" s="228"/>
      <c r="BL86" s="228"/>
      <c r="BM86" s="228"/>
      <c r="BN86" s="228"/>
      <c r="BO86" s="228"/>
      <c r="BP86" s="228"/>
      <c r="BQ86" s="225">
        <v>80</v>
      </c>
      <c r="BR86" s="230"/>
      <c r="BS86" s="896"/>
      <c r="BT86" s="897"/>
      <c r="BU86" s="897"/>
      <c r="BV86" s="897"/>
      <c r="BW86" s="897"/>
      <c r="BX86" s="897"/>
      <c r="BY86" s="897"/>
      <c r="BZ86" s="897"/>
      <c r="CA86" s="897"/>
      <c r="CB86" s="897"/>
      <c r="CC86" s="897"/>
      <c r="CD86" s="897"/>
      <c r="CE86" s="897"/>
      <c r="CF86" s="897"/>
      <c r="CG86" s="902"/>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898"/>
      <c r="EA86" s="217"/>
    </row>
    <row r="87" spans="1:131" ht="26.25" customHeight="1" x14ac:dyDescent="0.15">
      <c r="A87" s="231">
        <v>20</v>
      </c>
      <c r="B87" s="917"/>
      <c r="C87" s="918"/>
      <c r="D87" s="918"/>
      <c r="E87" s="918"/>
      <c r="F87" s="918"/>
      <c r="G87" s="918"/>
      <c r="H87" s="918"/>
      <c r="I87" s="918"/>
      <c r="J87" s="918"/>
      <c r="K87" s="918"/>
      <c r="L87" s="918"/>
      <c r="M87" s="918"/>
      <c r="N87" s="918"/>
      <c r="O87" s="918"/>
      <c r="P87" s="919"/>
      <c r="Q87" s="920"/>
      <c r="R87" s="921"/>
      <c r="S87" s="921"/>
      <c r="T87" s="921"/>
      <c r="U87" s="921"/>
      <c r="V87" s="921"/>
      <c r="W87" s="921"/>
      <c r="X87" s="921"/>
      <c r="Y87" s="921"/>
      <c r="Z87" s="921"/>
      <c r="AA87" s="921"/>
      <c r="AB87" s="921"/>
      <c r="AC87" s="921"/>
      <c r="AD87" s="921"/>
      <c r="AE87" s="921"/>
      <c r="AF87" s="921"/>
      <c r="AG87" s="921"/>
      <c r="AH87" s="921"/>
      <c r="AI87" s="921"/>
      <c r="AJ87" s="921"/>
      <c r="AK87" s="921"/>
      <c r="AL87" s="921"/>
      <c r="AM87" s="921"/>
      <c r="AN87" s="921"/>
      <c r="AO87" s="921"/>
      <c r="AP87" s="921"/>
      <c r="AQ87" s="921"/>
      <c r="AR87" s="921"/>
      <c r="AS87" s="921"/>
      <c r="AT87" s="921"/>
      <c r="AU87" s="921"/>
      <c r="AV87" s="921"/>
      <c r="AW87" s="921"/>
      <c r="AX87" s="921"/>
      <c r="AY87" s="921"/>
      <c r="AZ87" s="922"/>
      <c r="BA87" s="922"/>
      <c r="BB87" s="922"/>
      <c r="BC87" s="922"/>
      <c r="BD87" s="923"/>
      <c r="BE87" s="228"/>
      <c r="BF87" s="228"/>
      <c r="BG87" s="228"/>
      <c r="BH87" s="228"/>
      <c r="BI87" s="228"/>
      <c r="BJ87" s="228"/>
      <c r="BK87" s="228"/>
      <c r="BL87" s="228"/>
      <c r="BM87" s="228"/>
      <c r="BN87" s="228"/>
      <c r="BO87" s="228"/>
      <c r="BP87" s="228"/>
      <c r="BQ87" s="225">
        <v>81</v>
      </c>
      <c r="BR87" s="230"/>
      <c r="BS87" s="896"/>
      <c r="BT87" s="897"/>
      <c r="BU87" s="897"/>
      <c r="BV87" s="897"/>
      <c r="BW87" s="897"/>
      <c r="BX87" s="897"/>
      <c r="BY87" s="897"/>
      <c r="BZ87" s="897"/>
      <c r="CA87" s="897"/>
      <c r="CB87" s="897"/>
      <c r="CC87" s="897"/>
      <c r="CD87" s="897"/>
      <c r="CE87" s="897"/>
      <c r="CF87" s="897"/>
      <c r="CG87" s="902"/>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898"/>
      <c r="EA87" s="217"/>
    </row>
    <row r="88" spans="1:131" ht="26.25" customHeight="1" thickBot="1" x14ac:dyDescent="0.2">
      <c r="A88" s="227" t="s">
        <v>392</v>
      </c>
      <c r="B88" s="823" t="s">
        <v>429</v>
      </c>
      <c r="C88" s="824"/>
      <c r="D88" s="824"/>
      <c r="E88" s="824"/>
      <c r="F88" s="824"/>
      <c r="G88" s="824"/>
      <c r="H88" s="824"/>
      <c r="I88" s="824"/>
      <c r="J88" s="824"/>
      <c r="K88" s="824"/>
      <c r="L88" s="824"/>
      <c r="M88" s="824"/>
      <c r="N88" s="824"/>
      <c r="O88" s="824"/>
      <c r="P88" s="825"/>
      <c r="Q88" s="877"/>
      <c r="R88" s="878"/>
      <c r="S88" s="878"/>
      <c r="T88" s="878"/>
      <c r="U88" s="878"/>
      <c r="V88" s="878"/>
      <c r="W88" s="878"/>
      <c r="X88" s="878"/>
      <c r="Y88" s="878"/>
      <c r="Z88" s="878"/>
      <c r="AA88" s="878"/>
      <c r="AB88" s="878"/>
      <c r="AC88" s="878"/>
      <c r="AD88" s="878"/>
      <c r="AE88" s="878"/>
      <c r="AF88" s="881"/>
      <c r="AG88" s="881"/>
      <c r="AH88" s="881"/>
      <c r="AI88" s="881"/>
      <c r="AJ88" s="881"/>
      <c r="AK88" s="878"/>
      <c r="AL88" s="878"/>
      <c r="AM88" s="878"/>
      <c r="AN88" s="878"/>
      <c r="AO88" s="878"/>
      <c r="AP88" s="881"/>
      <c r="AQ88" s="881"/>
      <c r="AR88" s="881"/>
      <c r="AS88" s="881"/>
      <c r="AT88" s="881"/>
      <c r="AU88" s="881"/>
      <c r="AV88" s="881"/>
      <c r="AW88" s="881"/>
      <c r="AX88" s="881"/>
      <c r="AY88" s="881"/>
      <c r="AZ88" s="886"/>
      <c r="BA88" s="886"/>
      <c r="BB88" s="886"/>
      <c r="BC88" s="886"/>
      <c r="BD88" s="887"/>
      <c r="BE88" s="228"/>
      <c r="BF88" s="228"/>
      <c r="BG88" s="228"/>
      <c r="BH88" s="228"/>
      <c r="BI88" s="228"/>
      <c r="BJ88" s="228"/>
      <c r="BK88" s="228"/>
      <c r="BL88" s="228"/>
      <c r="BM88" s="228"/>
      <c r="BN88" s="228"/>
      <c r="BO88" s="228"/>
      <c r="BP88" s="228"/>
      <c r="BQ88" s="225">
        <v>82</v>
      </c>
      <c r="BR88" s="230"/>
      <c r="BS88" s="896"/>
      <c r="BT88" s="897"/>
      <c r="BU88" s="897"/>
      <c r="BV88" s="897"/>
      <c r="BW88" s="897"/>
      <c r="BX88" s="897"/>
      <c r="BY88" s="897"/>
      <c r="BZ88" s="897"/>
      <c r="CA88" s="897"/>
      <c r="CB88" s="897"/>
      <c r="CC88" s="897"/>
      <c r="CD88" s="897"/>
      <c r="CE88" s="897"/>
      <c r="CF88" s="897"/>
      <c r="CG88" s="902"/>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898"/>
      <c r="EA88" s="217"/>
    </row>
    <row r="89" spans="1:131" ht="26.25" hidden="1" customHeight="1" x14ac:dyDescent="0.15">
      <c r="A89" s="232"/>
      <c r="B89" s="233"/>
      <c r="C89" s="233"/>
      <c r="D89" s="233"/>
      <c r="E89" s="233"/>
      <c r="F89" s="233"/>
      <c r="G89" s="233"/>
      <c r="H89" s="233"/>
      <c r="I89" s="233"/>
      <c r="J89" s="233"/>
      <c r="K89" s="233"/>
      <c r="L89" s="233"/>
      <c r="M89" s="233"/>
      <c r="N89" s="233"/>
      <c r="O89" s="233"/>
      <c r="P89" s="233"/>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5"/>
      <c r="BA89" s="235"/>
      <c r="BB89" s="235"/>
      <c r="BC89" s="235"/>
      <c r="BD89" s="235"/>
      <c r="BE89" s="228"/>
      <c r="BF89" s="228"/>
      <c r="BG89" s="228"/>
      <c r="BH89" s="228"/>
      <c r="BI89" s="228"/>
      <c r="BJ89" s="228"/>
      <c r="BK89" s="228"/>
      <c r="BL89" s="228"/>
      <c r="BM89" s="228"/>
      <c r="BN89" s="228"/>
      <c r="BO89" s="228"/>
      <c r="BP89" s="228"/>
      <c r="BQ89" s="225">
        <v>83</v>
      </c>
      <c r="BR89" s="230"/>
      <c r="BS89" s="896"/>
      <c r="BT89" s="897"/>
      <c r="BU89" s="897"/>
      <c r="BV89" s="897"/>
      <c r="BW89" s="897"/>
      <c r="BX89" s="897"/>
      <c r="BY89" s="897"/>
      <c r="BZ89" s="897"/>
      <c r="CA89" s="897"/>
      <c r="CB89" s="897"/>
      <c r="CC89" s="897"/>
      <c r="CD89" s="897"/>
      <c r="CE89" s="897"/>
      <c r="CF89" s="897"/>
      <c r="CG89" s="902"/>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898"/>
      <c r="EA89" s="217"/>
    </row>
    <row r="90" spans="1:131" ht="26.25" hidden="1" customHeight="1" x14ac:dyDescent="0.15">
      <c r="A90" s="232"/>
      <c r="B90" s="233"/>
      <c r="C90" s="233"/>
      <c r="D90" s="233"/>
      <c r="E90" s="233"/>
      <c r="F90" s="233"/>
      <c r="G90" s="233"/>
      <c r="H90" s="233"/>
      <c r="I90" s="233"/>
      <c r="J90" s="233"/>
      <c r="K90" s="233"/>
      <c r="L90" s="233"/>
      <c r="M90" s="233"/>
      <c r="N90" s="233"/>
      <c r="O90" s="233"/>
      <c r="P90" s="233"/>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5"/>
      <c r="BA90" s="235"/>
      <c r="BB90" s="235"/>
      <c r="BC90" s="235"/>
      <c r="BD90" s="235"/>
      <c r="BE90" s="228"/>
      <c r="BF90" s="228"/>
      <c r="BG90" s="228"/>
      <c r="BH90" s="228"/>
      <c r="BI90" s="228"/>
      <c r="BJ90" s="228"/>
      <c r="BK90" s="228"/>
      <c r="BL90" s="228"/>
      <c r="BM90" s="228"/>
      <c r="BN90" s="228"/>
      <c r="BO90" s="228"/>
      <c r="BP90" s="228"/>
      <c r="BQ90" s="225">
        <v>84</v>
      </c>
      <c r="BR90" s="230"/>
      <c r="BS90" s="896"/>
      <c r="BT90" s="897"/>
      <c r="BU90" s="897"/>
      <c r="BV90" s="897"/>
      <c r="BW90" s="897"/>
      <c r="BX90" s="897"/>
      <c r="BY90" s="897"/>
      <c r="BZ90" s="897"/>
      <c r="CA90" s="897"/>
      <c r="CB90" s="897"/>
      <c r="CC90" s="897"/>
      <c r="CD90" s="897"/>
      <c r="CE90" s="897"/>
      <c r="CF90" s="897"/>
      <c r="CG90" s="902"/>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898"/>
      <c r="EA90" s="217"/>
    </row>
    <row r="91" spans="1:131" ht="26.25" hidden="1" customHeight="1" x14ac:dyDescent="0.15">
      <c r="A91" s="232"/>
      <c r="B91" s="233"/>
      <c r="C91" s="233"/>
      <c r="D91" s="233"/>
      <c r="E91" s="233"/>
      <c r="F91" s="233"/>
      <c r="G91" s="233"/>
      <c r="H91" s="233"/>
      <c r="I91" s="233"/>
      <c r="J91" s="233"/>
      <c r="K91" s="233"/>
      <c r="L91" s="233"/>
      <c r="M91" s="233"/>
      <c r="N91" s="233"/>
      <c r="O91" s="233"/>
      <c r="P91" s="233"/>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5"/>
      <c r="BA91" s="235"/>
      <c r="BB91" s="235"/>
      <c r="BC91" s="235"/>
      <c r="BD91" s="235"/>
      <c r="BE91" s="228"/>
      <c r="BF91" s="228"/>
      <c r="BG91" s="228"/>
      <c r="BH91" s="228"/>
      <c r="BI91" s="228"/>
      <c r="BJ91" s="228"/>
      <c r="BK91" s="228"/>
      <c r="BL91" s="228"/>
      <c r="BM91" s="228"/>
      <c r="BN91" s="228"/>
      <c r="BO91" s="228"/>
      <c r="BP91" s="228"/>
      <c r="BQ91" s="225">
        <v>85</v>
      </c>
      <c r="BR91" s="230"/>
      <c r="BS91" s="896"/>
      <c r="BT91" s="897"/>
      <c r="BU91" s="897"/>
      <c r="BV91" s="897"/>
      <c r="BW91" s="897"/>
      <c r="BX91" s="897"/>
      <c r="BY91" s="897"/>
      <c r="BZ91" s="897"/>
      <c r="CA91" s="897"/>
      <c r="CB91" s="897"/>
      <c r="CC91" s="897"/>
      <c r="CD91" s="897"/>
      <c r="CE91" s="897"/>
      <c r="CF91" s="897"/>
      <c r="CG91" s="902"/>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898"/>
      <c r="EA91" s="217"/>
    </row>
    <row r="92" spans="1:131" ht="26.25" hidden="1" customHeight="1" x14ac:dyDescent="0.15">
      <c r="A92" s="232"/>
      <c r="B92" s="233"/>
      <c r="C92" s="233"/>
      <c r="D92" s="233"/>
      <c r="E92" s="233"/>
      <c r="F92" s="233"/>
      <c r="G92" s="233"/>
      <c r="H92" s="233"/>
      <c r="I92" s="233"/>
      <c r="J92" s="233"/>
      <c r="K92" s="233"/>
      <c r="L92" s="233"/>
      <c r="M92" s="233"/>
      <c r="N92" s="233"/>
      <c r="O92" s="233"/>
      <c r="P92" s="233"/>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5"/>
      <c r="BA92" s="235"/>
      <c r="BB92" s="235"/>
      <c r="BC92" s="235"/>
      <c r="BD92" s="235"/>
      <c r="BE92" s="228"/>
      <c r="BF92" s="228"/>
      <c r="BG92" s="228"/>
      <c r="BH92" s="228"/>
      <c r="BI92" s="228"/>
      <c r="BJ92" s="228"/>
      <c r="BK92" s="228"/>
      <c r="BL92" s="228"/>
      <c r="BM92" s="228"/>
      <c r="BN92" s="228"/>
      <c r="BO92" s="228"/>
      <c r="BP92" s="228"/>
      <c r="BQ92" s="225">
        <v>86</v>
      </c>
      <c r="BR92" s="230"/>
      <c r="BS92" s="896"/>
      <c r="BT92" s="897"/>
      <c r="BU92" s="897"/>
      <c r="BV92" s="897"/>
      <c r="BW92" s="897"/>
      <c r="BX92" s="897"/>
      <c r="BY92" s="897"/>
      <c r="BZ92" s="897"/>
      <c r="CA92" s="897"/>
      <c r="CB92" s="897"/>
      <c r="CC92" s="897"/>
      <c r="CD92" s="897"/>
      <c r="CE92" s="897"/>
      <c r="CF92" s="897"/>
      <c r="CG92" s="902"/>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898"/>
      <c r="EA92" s="217"/>
    </row>
    <row r="93" spans="1:131" ht="26.25" hidden="1" customHeight="1" x14ac:dyDescent="0.15">
      <c r="A93" s="232"/>
      <c r="B93" s="233"/>
      <c r="C93" s="233"/>
      <c r="D93" s="233"/>
      <c r="E93" s="233"/>
      <c r="F93" s="233"/>
      <c r="G93" s="233"/>
      <c r="H93" s="233"/>
      <c r="I93" s="233"/>
      <c r="J93" s="233"/>
      <c r="K93" s="233"/>
      <c r="L93" s="233"/>
      <c r="M93" s="233"/>
      <c r="N93" s="233"/>
      <c r="O93" s="233"/>
      <c r="P93" s="233"/>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5"/>
      <c r="BA93" s="235"/>
      <c r="BB93" s="235"/>
      <c r="BC93" s="235"/>
      <c r="BD93" s="235"/>
      <c r="BE93" s="228"/>
      <c r="BF93" s="228"/>
      <c r="BG93" s="228"/>
      <c r="BH93" s="228"/>
      <c r="BI93" s="228"/>
      <c r="BJ93" s="228"/>
      <c r="BK93" s="228"/>
      <c r="BL93" s="228"/>
      <c r="BM93" s="228"/>
      <c r="BN93" s="228"/>
      <c r="BO93" s="228"/>
      <c r="BP93" s="228"/>
      <c r="BQ93" s="225">
        <v>87</v>
      </c>
      <c r="BR93" s="230"/>
      <c r="BS93" s="896"/>
      <c r="BT93" s="897"/>
      <c r="BU93" s="897"/>
      <c r="BV93" s="897"/>
      <c r="BW93" s="897"/>
      <c r="BX93" s="897"/>
      <c r="BY93" s="897"/>
      <c r="BZ93" s="897"/>
      <c r="CA93" s="897"/>
      <c r="CB93" s="897"/>
      <c r="CC93" s="897"/>
      <c r="CD93" s="897"/>
      <c r="CE93" s="897"/>
      <c r="CF93" s="897"/>
      <c r="CG93" s="902"/>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898"/>
      <c r="EA93" s="217"/>
    </row>
    <row r="94" spans="1:131" ht="26.25" hidden="1" customHeight="1" x14ac:dyDescent="0.15">
      <c r="A94" s="232"/>
      <c r="B94" s="233"/>
      <c r="C94" s="233"/>
      <c r="D94" s="233"/>
      <c r="E94" s="233"/>
      <c r="F94" s="233"/>
      <c r="G94" s="233"/>
      <c r="H94" s="233"/>
      <c r="I94" s="233"/>
      <c r="J94" s="233"/>
      <c r="K94" s="233"/>
      <c r="L94" s="233"/>
      <c r="M94" s="233"/>
      <c r="N94" s="233"/>
      <c r="O94" s="233"/>
      <c r="P94" s="233"/>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5"/>
      <c r="BA94" s="235"/>
      <c r="BB94" s="235"/>
      <c r="BC94" s="235"/>
      <c r="BD94" s="235"/>
      <c r="BE94" s="228"/>
      <c r="BF94" s="228"/>
      <c r="BG94" s="228"/>
      <c r="BH94" s="228"/>
      <c r="BI94" s="228"/>
      <c r="BJ94" s="228"/>
      <c r="BK94" s="228"/>
      <c r="BL94" s="228"/>
      <c r="BM94" s="228"/>
      <c r="BN94" s="228"/>
      <c r="BO94" s="228"/>
      <c r="BP94" s="228"/>
      <c r="BQ94" s="225">
        <v>88</v>
      </c>
      <c r="BR94" s="230"/>
      <c r="BS94" s="896"/>
      <c r="BT94" s="897"/>
      <c r="BU94" s="897"/>
      <c r="BV94" s="897"/>
      <c r="BW94" s="897"/>
      <c r="BX94" s="897"/>
      <c r="BY94" s="897"/>
      <c r="BZ94" s="897"/>
      <c r="CA94" s="897"/>
      <c r="CB94" s="897"/>
      <c r="CC94" s="897"/>
      <c r="CD94" s="897"/>
      <c r="CE94" s="897"/>
      <c r="CF94" s="897"/>
      <c r="CG94" s="902"/>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898"/>
      <c r="EA94" s="217"/>
    </row>
    <row r="95" spans="1:131" ht="26.25" hidden="1" customHeight="1" x14ac:dyDescent="0.15">
      <c r="A95" s="232"/>
      <c r="B95" s="233"/>
      <c r="C95" s="233"/>
      <c r="D95" s="233"/>
      <c r="E95" s="233"/>
      <c r="F95" s="233"/>
      <c r="G95" s="233"/>
      <c r="H95" s="233"/>
      <c r="I95" s="233"/>
      <c r="J95" s="233"/>
      <c r="K95" s="233"/>
      <c r="L95" s="233"/>
      <c r="M95" s="233"/>
      <c r="N95" s="233"/>
      <c r="O95" s="233"/>
      <c r="P95" s="233"/>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5"/>
      <c r="BA95" s="235"/>
      <c r="BB95" s="235"/>
      <c r="BC95" s="235"/>
      <c r="BD95" s="235"/>
      <c r="BE95" s="228"/>
      <c r="BF95" s="228"/>
      <c r="BG95" s="228"/>
      <c r="BH95" s="228"/>
      <c r="BI95" s="228"/>
      <c r="BJ95" s="228"/>
      <c r="BK95" s="228"/>
      <c r="BL95" s="228"/>
      <c r="BM95" s="228"/>
      <c r="BN95" s="228"/>
      <c r="BO95" s="228"/>
      <c r="BP95" s="228"/>
      <c r="BQ95" s="225">
        <v>89</v>
      </c>
      <c r="BR95" s="230"/>
      <c r="BS95" s="896"/>
      <c r="BT95" s="897"/>
      <c r="BU95" s="897"/>
      <c r="BV95" s="897"/>
      <c r="BW95" s="897"/>
      <c r="BX95" s="897"/>
      <c r="BY95" s="897"/>
      <c r="BZ95" s="897"/>
      <c r="CA95" s="897"/>
      <c r="CB95" s="897"/>
      <c r="CC95" s="897"/>
      <c r="CD95" s="897"/>
      <c r="CE95" s="897"/>
      <c r="CF95" s="897"/>
      <c r="CG95" s="902"/>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898"/>
      <c r="EA95" s="217"/>
    </row>
    <row r="96" spans="1:131" ht="26.25" hidden="1" customHeight="1" x14ac:dyDescent="0.15">
      <c r="A96" s="232"/>
      <c r="B96" s="233"/>
      <c r="C96" s="233"/>
      <c r="D96" s="233"/>
      <c r="E96" s="233"/>
      <c r="F96" s="233"/>
      <c r="G96" s="233"/>
      <c r="H96" s="233"/>
      <c r="I96" s="233"/>
      <c r="J96" s="233"/>
      <c r="K96" s="233"/>
      <c r="L96" s="233"/>
      <c r="M96" s="233"/>
      <c r="N96" s="233"/>
      <c r="O96" s="233"/>
      <c r="P96" s="233"/>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5"/>
      <c r="BA96" s="235"/>
      <c r="BB96" s="235"/>
      <c r="BC96" s="235"/>
      <c r="BD96" s="235"/>
      <c r="BE96" s="228"/>
      <c r="BF96" s="228"/>
      <c r="BG96" s="228"/>
      <c r="BH96" s="228"/>
      <c r="BI96" s="228"/>
      <c r="BJ96" s="228"/>
      <c r="BK96" s="228"/>
      <c r="BL96" s="228"/>
      <c r="BM96" s="228"/>
      <c r="BN96" s="228"/>
      <c r="BO96" s="228"/>
      <c r="BP96" s="228"/>
      <c r="BQ96" s="225">
        <v>90</v>
      </c>
      <c r="BR96" s="230"/>
      <c r="BS96" s="896"/>
      <c r="BT96" s="897"/>
      <c r="BU96" s="897"/>
      <c r="BV96" s="897"/>
      <c r="BW96" s="897"/>
      <c r="BX96" s="897"/>
      <c r="BY96" s="897"/>
      <c r="BZ96" s="897"/>
      <c r="CA96" s="897"/>
      <c r="CB96" s="897"/>
      <c r="CC96" s="897"/>
      <c r="CD96" s="897"/>
      <c r="CE96" s="897"/>
      <c r="CF96" s="897"/>
      <c r="CG96" s="902"/>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898"/>
      <c r="EA96" s="217"/>
    </row>
    <row r="97" spans="1:131" ht="26.25" hidden="1" customHeight="1" x14ac:dyDescent="0.15">
      <c r="A97" s="232"/>
      <c r="B97" s="233"/>
      <c r="C97" s="233"/>
      <c r="D97" s="233"/>
      <c r="E97" s="233"/>
      <c r="F97" s="233"/>
      <c r="G97" s="233"/>
      <c r="H97" s="233"/>
      <c r="I97" s="233"/>
      <c r="J97" s="233"/>
      <c r="K97" s="233"/>
      <c r="L97" s="233"/>
      <c r="M97" s="233"/>
      <c r="N97" s="233"/>
      <c r="O97" s="233"/>
      <c r="P97" s="233"/>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5"/>
      <c r="BA97" s="235"/>
      <c r="BB97" s="235"/>
      <c r="BC97" s="235"/>
      <c r="BD97" s="235"/>
      <c r="BE97" s="228"/>
      <c r="BF97" s="228"/>
      <c r="BG97" s="228"/>
      <c r="BH97" s="228"/>
      <c r="BI97" s="228"/>
      <c r="BJ97" s="228"/>
      <c r="BK97" s="228"/>
      <c r="BL97" s="228"/>
      <c r="BM97" s="228"/>
      <c r="BN97" s="228"/>
      <c r="BO97" s="228"/>
      <c r="BP97" s="228"/>
      <c r="BQ97" s="225">
        <v>91</v>
      </c>
      <c r="BR97" s="230"/>
      <c r="BS97" s="896"/>
      <c r="BT97" s="897"/>
      <c r="BU97" s="897"/>
      <c r="BV97" s="897"/>
      <c r="BW97" s="897"/>
      <c r="BX97" s="897"/>
      <c r="BY97" s="897"/>
      <c r="BZ97" s="897"/>
      <c r="CA97" s="897"/>
      <c r="CB97" s="897"/>
      <c r="CC97" s="897"/>
      <c r="CD97" s="897"/>
      <c r="CE97" s="897"/>
      <c r="CF97" s="897"/>
      <c r="CG97" s="902"/>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898"/>
      <c r="EA97" s="217"/>
    </row>
    <row r="98" spans="1:131" ht="26.25" hidden="1" customHeight="1" x14ac:dyDescent="0.15">
      <c r="A98" s="232"/>
      <c r="B98" s="233"/>
      <c r="C98" s="233"/>
      <c r="D98" s="233"/>
      <c r="E98" s="233"/>
      <c r="F98" s="233"/>
      <c r="G98" s="233"/>
      <c r="H98" s="233"/>
      <c r="I98" s="233"/>
      <c r="J98" s="233"/>
      <c r="K98" s="233"/>
      <c r="L98" s="233"/>
      <c r="M98" s="233"/>
      <c r="N98" s="233"/>
      <c r="O98" s="233"/>
      <c r="P98" s="233"/>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5"/>
      <c r="BA98" s="235"/>
      <c r="BB98" s="235"/>
      <c r="BC98" s="235"/>
      <c r="BD98" s="235"/>
      <c r="BE98" s="228"/>
      <c r="BF98" s="228"/>
      <c r="BG98" s="228"/>
      <c r="BH98" s="228"/>
      <c r="BI98" s="228"/>
      <c r="BJ98" s="228"/>
      <c r="BK98" s="228"/>
      <c r="BL98" s="228"/>
      <c r="BM98" s="228"/>
      <c r="BN98" s="228"/>
      <c r="BO98" s="228"/>
      <c r="BP98" s="228"/>
      <c r="BQ98" s="225">
        <v>92</v>
      </c>
      <c r="BR98" s="230"/>
      <c r="BS98" s="896"/>
      <c r="BT98" s="897"/>
      <c r="BU98" s="897"/>
      <c r="BV98" s="897"/>
      <c r="BW98" s="897"/>
      <c r="BX98" s="897"/>
      <c r="BY98" s="897"/>
      <c r="BZ98" s="897"/>
      <c r="CA98" s="897"/>
      <c r="CB98" s="897"/>
      <c r="CC98" s="897"/>
      <c r="CD98" s="897"/>
      <c r="CE98" s="897"/>
      <c r="CF98" s="897"/>
      <c r="CG98" s="902"/>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898"/>
      <c r="EA98" s="217"/>
    </row>
    <row r="99" spans="1:131" ht="26.25" hidden="1" customHeight="1" x14ac:dyDescent="0.15">
      <c r="A99" s="232"/>
      <c r="B99" s="233"/>
      <c r="C99" s="233"/>
      <c r="D99" s="233"/>
      <c r="E99" s="233"/>
      <c r="F99" s="233"/>
      <c r="G99" s="233"/>
      <c r="H99" s="233"/>
      <c r="I99" s="233"/>
      <c r="J99" s="233"/>
      <c r="K99" s="233"/>
      <c r="L99" s="233"/>
      <c r="M99" s="233"/>
      <c r="N99" s="233"/>
      <c r="O99" s="233"/>
      <c r="P99" s="233"/>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5"/>
      <c r="BA99" s="235"/>
      <c r="BB99" s="235"/>
      <c r="BC99" s="235"/>
      <c r="BD99" s="235"/>
      <c r="BE99" s="228"/>
      <c r="BF99" s="228"/>
      <c r="BG99" s="228"/>
      <c r="BH99" s="228"/>
      <c r="BI99" s="228"/>
      <c r="BJ99" s="228"/>
      <c r="BK99" s="228"/>
      <c r="BL99" s="228"/>
      <c r="BM99" s="228"/>
      <c r="BN99" s="228"/>
      <c r="BO99" s="228"/>
      <c r="BP99" s="228"/>
      <c r="BQ99" s="225">
        <v>93</v>
      </c>
      <c r="BR99" s="230"/>
      <c r="BS99" s="896"/>
      <c r="BT99" s="897"/>
      <c r="BU99" s="897"/>
      <c r="BV99" s="897"/>
      <c r="BW99" s="897"/>
      <c r="BX99" s="897"/>
      <c r="BY99" s="897"/>
      <c r="BZ99" s="897"/>
      <c r="CA99" s="897"/>
      <c r="CB99" s="897"/>
      <c r="CC99" s="897"/>
      <c r="CD99" s="897"/>
      <c r="CE99" s="897"/>
      <c r="CF99" s="897"/>
      <c r="CG99" s="902"/>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898"/>
      <c r="EA99" s="217"/>
    </row>
    <row r="100" spans="1:131" ht="26.25" hidden="1" customHeight="1" x14ac:dyDescent="0.15">
      <c r="A100" s="232"/>
      <c r="B100" s="233"/>
      <c r="C100" s="233"/>
      <c r="D100" s="233"/>
      <c r="E100" s="233"/>
      <c r="F100" s="233"/>
      <c r="G100" s="233"/>
      <c r="H100" s="233"/>
      <c r="I100" s="233"/>
      <c r="J100" s="233"/>
      <c r="K100" s="233"/>
      <c r="L100" s="233"/>
      <c r="M100" s="233"/>
      <c r="N100" s="233"/>
      <c r="O100" s="233"/>
      <c r="P100" s="233"/>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5"/>
      <c r="BA100" s="235"/>
      <c r="BB100" s="235"/>
      <c r="BC100" s="235"/>
      <c r="BD100" s="235"/>
      <c r="BE100" s="228"/>
      <c r="BF100" s="228"/>
      <c r="BG100" s="228"/>
      <c r="BH100" s="228"/>
      <c r="BI100" s="228"/>
      <c r="BJ100" s="228"/>
      <c r="BK100" s="228"/>
      <c r="BL100" s="228"/>
      <c r="BM100" s="228"/>
      <c r="BN100" s="228"/>
      <c r="BO100" s="228"/>
      <c r="BP100" s="228"/>
      <c r="BQ100" s="225">
        <v>94</v>
      </c>
      <c r="BR100" s="230"/>
      <c r="BS100" s="896"/>
      <c r="BT100" s="897"/>
      <c r="BU100" s="897"/>
      <c r="BV100" s="897"/>
      <c r="BW100" s="897"/>
      <c r="BX100" s="897"/>
      <c r="BY100" s="897"/>
      <c r="BZ100" s="897"/>
      <c r="CA100" s="897"/>
      <c r="CB100" s="897"/>
      <c r="CC100" s="897"/>
      <c r="CD100" s="897"/>
      <c r="CE100" s="897"/>
      <c r="CF100" s="897"/>
      <c r="CG100" s="902"/>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898"/>
      <c r="EA100" s="217"/>
    </row>
    <row r="101" spans="1:131" ht="26.25" hidden="1" customHeight="1" x14ac:dyDescent="0.15">
      <c r="A101" s="232"/>
      <c r="B101" s="233"/>
      <c r="C101" s="233"/>
      <c r="D101" s="233"/>
      <c r="E101" s="233"/>
      <c r="F101" s="233"/>
      <c r="G101" s="233"/>
      <c r="H101" s="233"/>
      <c r="I101" s="233"/>
      <c r="J101" s="233"/>
      <c r="K101" s="233"/>
      <c r="L101" s="233"/>
      <c r="M101" s="233"/>
      <c r="N101" s="233"/>
      <c r="O101" s="233"/>
      <c r="P101" s="233"/>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5"/>
      <c r="BA101" s="235"/>
      <c r="BB101" s="235"/>
      <c r="BC101" s="235"/>
      <c r="BD101" s="235"/>
      <c r="BE101" s="228"/>
      <c r="BF101" s="228"/>
      <c r="BG101" s="228"/>
      <c r="BH101" s="228"/>
      <c r="BI101" s="228"/>
      <c r="BJ101" s="228"/>
      <c r="BK101" s="228"/>
      <c r="BL101" s="228"/>
      <c r="BM101" s="228"/>
      <c r="BN101" s="228"/>
      <c r="BO101" s="228"/>
      <c r="BP101" s="228"/>
      <c r="BQ101" s="225">
        <v>95</v>
      </c>
      <c r="BR101" s="230"/>
      <c r="BS101" s="896"/>
      <c r="BT101" s="897"/>
      <c r="BU101" s="897"/>
      <c r="BV101" s="897"/>
      <c r="BW101" s="897"/>
      <c r="BX101" s="897"/>
      <c r="BY101" s="897"/>
      <c r="BZ101" s="897"/>
      <c r="CA101" s="897"/>
      <c r="CB101" s="897"/>
      <c r="CC101" s="897"/>
      <c r="CD101" s="897"/>
      <c r="CE101" s="897"/>
      <c r="CF101" s="897"/>
      <c r="CG101" s="902"/>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898"/>
      <c r="EA101" s="217"/>
    </row>
    <row r="102" spans="1:131" ht="26.25" customHeight="1" thickBot="1" x14ac:dyDescent="0.2">
      <c r="A102" s="232"/>
      <c r="B102" s="233"/>
      <c r="C102" s="233"/>
      <c r="D102" s="233"/>
      <c r="E102" s="233"/>
      <c r="F102" s="233"/>
      <c r="G102" s="233"/>
      <c r="H102" s="233"/>
      <c r="I102" s="233"/>
      <c r="J102" s="233"/>
      <c r="K102" s="233"/>
      <c r="L102" s="233"/>
      <c r="M102" s="233"/>
      <c r="N102" s="233"/>
      <c r="O102" s="233"/>
      <c r="P102" s="233"/>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28"/>
      <c r="BF102" s="228"/>
      <c r="BG102" s="228"/>
      <c r="BH102" s="228"/>
      <c r="BI102" s="228"/>
      <c r="BJ102" s="228"/>
      <c r="BK102" s="228"/>
      <c r="BL102" s="228"/>
      <c r="BM102" s="228"/>
      <c r="BN102" s="228"/>
      <c r="BO102" s="228"/>
      <c r="BP102" s="228"/>
      <c r="BQ102" s="227" t="s">
        <v>392</v>
      </c>
      <c r="BR102" s="823" t="s">
        <v>430</v>
      </c>
      <c r="BS102" s="824"/>
      <c r="BT102" s="824"/>
      <c r="BU102" s="824"/>
      <c r="BV102" s="824"/>
      <c r="BW102" s="824"/>
      <c r="BX102" s="824"/>
      <c r="BY102" s="824"/>
      <c r="BZ102" s="824"/>
      <c r="CA102" s="824"/>
      <c r="CB102" s="824"/>
      <c r="CC102" s="824"/>
      <c r="CD102" s="824"/>
      <c r="CE102" s="824"/>
      <c r="CF102" s="824"/>
      <c r="CG102" s="825"/>
      <c r="CH102" s="924"/>
      <c r="CI102" s="925"/>
      <c r="CJ102" s="925"/>
      <c r="CK102" s="925"/>
      <c r="CL102" s="926"/>
      <c r="CM102" s="924"/>
      <c r="CN102" s="925"/>
      <c r="CO102" s="925"/>
      <c r="CP102" s="925"/>
      <c r="CQ102" s="926"/>
      <c r="CR102" s="927"/>
      <c r="CS102" s="889"/>
      <c r="CT102" s="889"/>
      <c r="CU102" s="889"/>
      <c r="CV102" s="928"/>
      <c r="CW102" s="927"/>
      <c r="CX102" s="889"/>
      <c r="CY102" s="889"/>
      <c r="CZ102" s="889"/>
      <c r="DA102" s="928"/>
      <c r="DB102" s="927"/>
      <c r="DC102" s="889"/>
      <c r="DD102" s="889"/>
      <c r="DE102" s="889"/>
      <c r="DF102" s="928"/>
      <c r="DG102" s="927"/>
      <c r="DH102" s="889"/>
      <c r="DI102" s="889"/>
      <c r="DJ102" s="889"/>
      <c r="DK102" s="928"/>
      <c r="DL102" s="927"/>
      <c r="DM102" s="889"/>
      <c r="DN102" s="889"/>
      <c r="DO102" s="889"/>
      <c r="DP102" s="928"/>
      <c r="DQ102" s="927"/>
      <c r="DR102" s="889"/>
      <c r="DS102" s="889"/>
      <c r="DT102" s="889"/>
      <c r="DU102" s="928"/>
      <c r="DV102" s="823"/>
      <c r="DW102" s="824"/>
      <c r="DX102" s="824"/>
      <c r="DY102" s="824"/>
      <c r="DZ102" s="951"/>
      <c r="EA102" s="217"/>
    </row>
    <row r="103" spans="1:131" ht="26.25" customHeight="1" x14ac:dyDescent="0.15">
      <c r="A103" s="232"/>
      <c r="B103" s="233"/>
      <c r="C103" s="233"/>
      <c r="D103" s="233"/>
      <c r="E103" s="233"/>
      <c r="F103" s="233"/>
      <c r="G103" s="233"/>
      <c r="H103" s="233"/>
      <c r="I103" s="233"/>
      <c r="J103" s="233"/>
      <c r="K103" s="233"/>
      <c r="L103" s="233"/>
      <c r="M103" s="233"/>
      <c r="N103" s="233"/>
      <c r="O103" s="233"/>
      <c r="P103" s="233"/>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28"/>
      <c r="BF103" s="228"/>
      <c r="BG103" s="228"/>
      <c r="BH103" s="228"/>
      <c r="BI103" s="228"/>
      <c r="BJ103" s="228"/>
      <c r="BK103" s="228"/>
      <c r="BL103" s="228"/>
      <c r="BM103" s="228"/>
      <c r="BN103" s="228"/>
      <c r="BO103" s="228"/>
      <c r="BP103" s="228"/>
      <c r="BQ103" s="952" t="s">
        <v>431</v>
      </c>
      <c r="BR103" s="952"/>
      <c r="BS103" s="952"/>
      <c r="BT103" s="952"/>
      <c r="BU103" s="952"/>
      <c r="BV103" s="952"/>
      <c r="BW103" s="952"/>
      <c r="BX103" s="952"/>
      <c r="BY103" s="952"/>
      <c r="BZ103" s="952"/>
      <c r="CA103" s="952"/>
      <c r="CB103" s="952"/>
      <c r="CC103" s="952"/>
      <c r="CD103" s="952"/>
      <c r="CE103" s="952"/>
      <c r="CF103" s="952"/>
      <c r="CG103" s="952"/>
      <c r="CH103" s="952"/>
      <c r="CI103" s="952"/>
      <c r="CJ103" s="952"/>
      <c r="CK103" s="952"/>
      <c r="CL103" s="952"/>
      <c r="CM103" s="952"/>
      <c r="CN103" s="952"/>
      <c r="CO103" s="952"/>
      <c r="CP103" s="952"/>
      <c r="CQ103" s="952"/>
      <c r="CR103" s="952"/>
      <c r="CS103" s="952"/>
      <c r="CT103" s="952"/>
      <c r="CU103" s="952"/>
      <c r="CV103" s="952"/>
      <c r="CW103" s="952"/>
      <c r="CX103" s="952"/>
      <c r="CY103" s="952"/>
      <c r="CZ103" s="952"/>
      <c r="DA103" s="952"/>
      <c r="DB103" s="952"/>
      <c r="DC103" s="952"/>
      <c r="DD103" s="952"/>
      <c r="DE103" s="952"/>
      <c r="DF103" s="952"/>
      <c r="DG103" s="952"/>
      <c r="DH103" s="952"/>
      <c r="DI103" s="952"/>
      <c r="DJ103" s="952"/>
      <c r="DK103" s="952"/>
      <c r="DL103" s="952"/>
      <c r="DM103" s="952"/>
      <c r="DN103" s="952"/>
      <c r="DO103" s="952"/>
      <c r="DP103" s="952"/>
      <c r="DQ103" s="952"/>
      <c r="DR103" s="952"/>
      <c r="DS103" s="952"/>
      <c r="DT103" s="952"/>
      <c r="DU103" s="952"/>
      <c r="DV103" s="952"/>
      <c r="DW103" s="952"/>
      <c r="DX103" s="952"/>
      <c r="DY103" s="952"/>
      <c r="DZ103" s="952"/>
      <c r="EA103" s="217"/>
    </row>
    <row r="104" spans="1:131" ht="26.25" customHeight="1" x14ac:dyDescent="0.15">
      <c r="A104" s="232"/>
      <c r="B104" s="233"/>
      <c r="C104" s="233"/>
      <c r="D104" s="233"/>
      <c r="E104" s="233"/>
      <c r="F104" s="233"/>
      <c r="G104" s="233"/>
      <c r="H104" s="233"/>
      <c r="I104" s="233"/>
      <c r="J104" s="233"/>
      <c r="K104" s="233"/>
      <c r="L104" s="233"/>
      <c r="M104" s="233"/>
      <c r="N104" s="233"/>
      <c r="O104" s="233"/>
      <c r="P104" s="233"/>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5"/>
      <c r="BA104" s="235"/>
      <c r="BB104" s="235"/>
      <c r="BC104" s="235"/>
      <c r="BD104" s="235"/>
      <c r="BE104" s="228"/>
      <c r="BF104" s="228"/>
      <c r="BG104" s="228"/>
      <c r="BH104" s="228"/>
      <c r="BI104" s="228"/>
      <c r="BJ104" s="228"/>
      <c r="BK104" s="228"/>
      <c r="BL104" s="228"/>
      <c r="BM104" s="228"/>
      <c r="BN104" s="228"/>
      <c r="BO104" s="228"/>
      <c r="BP104" s="228"/>
      <c r="BQ104" s="953" t="s">
        <v>432</v>
      </c>
      <c r="BR104" s="953"/>
      <c r="BS104" s="953"/>
      <c r="BT104" s="953"/>
      <c r="BU104" s="953"/>
      <c r="BV104" s="953"/>
      <c r="BW104" s="953"/>
      <c r="BX104" s="953"/>
      <c r="BY104" s="953"/>
      <c r="BZ104" s="953"/>
      <c r="CA104" s="953"/>
      <c r="CB104" s="953"/>
      <c r="CC104" s="953"/>
      <c r="CD104" s="953"/>
      <c r="CE104" s="953"/>
      <c r="CF104" s="953"/>
      <c r="CG104" s="953"/>
      <c r="CH104" s="953"/>
      <c r="CI104" s="953"/>
      <c r="CJ104" s="953"/>
      <c r="CK104" s="953"/>
      <c r="CL104" s="953"/>
      <c r="CM104" s="953"/>
      <c r="CN104" s="953"/>
      <c r="CO104" s="953"/>
      <c r="CP104" s="953"/>
      <c r="CQ104" s="953"/>
      <c r="CR104" s="953"/>
      <c r="CS104" s="953"/>
      <c r="CT104" s="953"/>
      <c r="CU104" s="953"/>
      <c r="CV104" s="953"/>
      <c r="CW104" s="953"/>
      <c r="CX104" s="953"/>
      <c r="CY104" s="953"/>
      <c r="CZ104" s="953"/>
      <c r="DA104" s="953"/>
      <c r="DB104" s="953"/>
      <c r="DC104" s="953"/>
      <c r="DD104" s="953"/>
      <c r="DE104" s="953"/>
      <c r="DF104" s="953"/>
      <c r="DG104" s="953"/>
      <c r="DH104" s="953"/>
      <c r="DI104" s="953"/>
      <c r="DJ104" s="953"/>
      <c r="DK104" s="953"/>
      <c r="DL104" s="953"/>
      <c r="DM104" s="953"/>
      <c r="DN104" s="953"/>
      <c r="DO104" s="953"/>
      <c r="DP104" s="953"/>
      <c r="DQ104" s="953"/>
      <c r="DR104" s="953"/>
      <c r="DS104" s="953"/>
      <c r="DT104" s="953"/>
      <c r="DU104" s="953"/>
      <c r="DV104" s="953"/>
      <c r="DW104" s="953"/>
      <c r="DX104" s="953"/>
      <c r="DY104" s="953"/>
      <c r="DZ104" s="953"/>
      <c r="EA104" s="217"/>
    </row>
    <row r="105" spans="1:131" ht="11.25" customHeight="1" x14ac:dyDescent="0.15">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row>
    <row r="106" spans="1:131" ht="11.25" customHeight="1" x14ac:dyDescent="0.15">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217"/>
    </row>
    <row r="107" spans="1:131" s="217" customFormat="1" ht="26.25" customHeight="1" thickBot="1" x14ac:dyDescent="0.2">
      <c r="A107" s="236" t="s">
        <v>433</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6" t="s">
        <v>434</v>
      </c>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row>
    <row r="108" spans="1:131" s="217" customFormat="1" ht="26.25" customHeight="1" x14ac:dyDescent="0.15">
      <c r="A108" s="954" t="s">
        <v>435</v>
      </c>
      <c r="B108" s="955"/>
      <c r="C108" s="955"/>
      <c r="D108" s="955"/>
      <c r="E108" s="955"/>
      <c r="F108" s="955"/>
      <c r="G108" s="955"/>
      <c r="H108" s="955"/>
      <c r="I108" s="955"/>
      <c r="J108" s="955"/>
      <c r="K108" s="955"/>
      <c r="L108" s="955"/>
      <c r="M108" s="955"/>
      <c r="N108" s="955"/>
      <c r="O108" s="955"/>
      <c r="P108" s="955"/>
      <c r="Q108" s="955"/>
      <c r="R108" s="955"/>
      <c r="S108" s="955"/>
      <c r="T108" s="955"/>
      <c r="U108" s="955"/>
      <c r="V108" s="955"/>
      <c r="W108" s="955"/>
      <c r="X108" s="955"/>
      <c r="Y108" s="955"/>
      <c r="Z108" s="955"/>
      <c r="AA108" s="955"/>
      <c r="AB108" s="955"/>
      <c r="AC108" s="955"/>
      <c r="AD108" s="955"/>
      <c r="AE108" s="955"/>
      <c r="AF108" s="955"/>
      <c r="AG108" s="955"/>
      <c r="AH108" s="955"/>
      <c r="AI108" s="955"/>
      <c r="AJ108" s="955"/>
      <c r="AK108" s="955"/>
      <c r="AL108" s="955"/>
      <c r="AM108" s="955"/>
      <c r="AN108" s="955"/>
      <c r="AO108" s="955"/>
      <c r="AP108" s="955"/>
      <c r="AQ108" s="955"/>
      <c r="AR108" s="955"/>
      <c r="AS108" s="955"/>
      <c r="AT108" s="956"/>
      <c r="AU108" s="954" t="s">
        <v>436</v>
      </c>
      <c r="AV108" s="955"/>
      <c r="AW108" s="955"/>
      <c r="AX108" s="955"/>
      <c r="AY108" s="955"/>
      <c r="AZ108" s="955"/>
      <c r="BA108" s="955"/>
      <c r="BB108" s="955"/>
      <c r="BC108" s="955"/>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55"/>
      <c r="BZ108" s="955"/>
      <c r="CA108" s="955"/>
      <c r="CB108" s="955"/>
      <c r="CC108" s="955"/>
      <c r="CD108" s="955"/>
      <c r="CE108" s="955"/>
      <c r="CF108" s="955"/>
      <c r="CG108" s="955"/>
      <c r="CH108" s="955"/>
      <c r="CI108" s="955"/>
      <c r="CJ108" s="955"/>
      <c r="CK108" s="955"/>
      <c r="CL108" s="955"/>
      <c r="CM108" s="955"/>
      <c r="CN108" s="955"/>
      <c r="CO108" s="955"/>
      <c r="CP108" s="955"/>
      <c r="CQ108" s="955"/>
      <c r="CR108" s="955"/>
      <c r="CS108" s="955"/>
      <c r="CT108" s="955"/>
      <c r="CU108" s="955"/>
      <c r="CV108" s="955"/>
      <c r="CW108" s="955"/>
      <c r="CX108" s="955"/>
      <c r="CY108" s="955"/>
      <c r="CZ108" s="955"/>
      <c r="DA108" s="955"/>
      <c r="DB108" s="955"/>
      <c r="DC108" s="955"/>
      <c r="DD108" s="955"/>
      <c r="DE108" s="955"/>
      <c r="DF108" s="955"/>
      <c r="DG108" s="955"/>
      <c r="DH108" s="955"/>
      <c r="DI108" s="955"/>
      <c r="DJ108" s="955"/>
      <c r="DK108" s="955"/>
      <c r="DL108" s="955"/>
      <c r="DM108" s="955"/>
      <c r="DN108" s="955"/>
      <c r="DO108" s="955"/>
      <c r="DP108" s="955"/>
      <c r="DQ108" s="955"/>
      <c r="DR108" s="955"/>
      <c r="DS108" s="955"/>
      <c r="DT108" s="955"/>
      <c r="DU108" s="955"/>
      <c r="DV108" s="955"/>
      <c r="DW108" s="955"/>
      <c r="DX108" s="955"/>
      <c r="DY108" s="955"/>
      <c r="DZ108" s="956"/>
    </row>
    <row r="109" spans="1:131" s="217" customFormat="1" ht="26.25" customHeight="1" x14ac:dyDescent="0.15">
      <c r="A109" s="949" t="s">
        <v>437</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29" t="s">
        <v>438</v>
      </c>
      <c r="AB109" s="930"/>
      <c r="AC109" s="930"/>
      <c r="AD109" s="930"/>
      <c r="AE109" s="931"/>
      <c r="AF109" s="929" t="s">
        <v>439</v>
      </c>
      <c r="AG109" s="930"/>
      <c r="AH109" s="930"/>
      <c r="AI109" s="930"/>
      <c r="AJ109" s="931"/>
      <c r="AK109" s="929" t="s">
        <v>305</v>
      </c>
      <c r="AL109" s="930"/>
      <c r="AM109" s="930"/>
      <c r="AN109" s="930"/>
      <c r="AO109" s="931"/>
      <c r="AP109" s="929" t="s">
        <v>440</v>
      </c>
      <c r="AQ109" s="930"/>
      <c r="AR109" s="930"/>
      <c r="AS109" s="930"/>
      <c r="AT109" s="932"/>
      <c r="AU109" s="949" t="s">
        <v>437</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29" t="s">
        <v>438</v>
      </c>
      <c r="BR109" s="930"/>
      <c r="BS109" s="930"/>
      <c r="BT109" s="930"/>
      <c r="BU109" s="931"/>
      <c r="BV109" s="929" t="s">
        <v>439</v>
      </c>
      <c r="BW109" s="930"/>
      <c r="BX109" s="930"/>
      <c r="BY109" s="930"/>
      <c r="BZ109" s="931"/>
      <c r="CA109" s="929" t="s">
        <v>305</v>
      </c>
      <c r="CB109" s="930"/>
      <c r="CC109" s="930"/>
      <c r="CD109" s="930"/>
      <c r="CE109" s="931"/>
      <c r="CF109" s="950" t="s">
        <v>440</v>
      </c>
      <c r="CG109" s="950"/>
      <c r="CH109" s="950"/>
      <c r="CI109" s="950"/>
      <c r="CJ109" s="950"/>
      <c r="CK109" s="929" t="s">
        <v>441</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29" t="s">
        <v>438</v>
      </c>
      <c r="DH109" s="930"/>
      <c r="DI109" s="930"/>
      <c r="DJ109" s="930"/>
      <c r="DK109" s="931"/>
      <c r="DL109" s="929" t="s">
        <v>439</v>
      </c>
      <c r="DM109" s="930"/>
      <c r="DN109" s="930"/>
      <c r="DO109" s="930"/>
      <c r="DP109" s="931"/>
      <c r="DQ109" s="929" t="s">
        <v>305</v>
      </c>
      <c r="DR109" s="930"/>
      <c r="DS109" s="930"/>
      <c r="DT109" s="930"/>
      <c r="DU109" s="931"/>
      <c r="DV109" s="929" t="s">
        <v>440</v>
      </c>
      <c r="DW109" s="930"/>
      <c r="DX109" s="930"/>
      <c r="DY109" s="930"/>
      <c r="DZ109" s="932"/>
    </row>
    <row r="110" spans="1:131" s="217" customFormat="1" ht="26.25" customHeight="1" x14ac:dyDescent="0.15">
      <c r="A110" s="933" t="s">
        <v>442</v>
      </c>
      <c r="B110" s="934"/>
      <c r="C110" s="934"/>
      <c r="D110" s="934"/>
      <c r="E110" s="934"/>
      <c r="F110" s="934"/>
      <c r="G110" s="934"/>
      <c r="H110" s="934"/>
      <c r="I110" s="934"/>
      <c r="J110" s="934"/>
      <c r="K110" s="934"/>
      <c r="L110" s="934"/>
      <c r="M110" s="934"/>
      <c r="N110" s="934"/>
      <c r="O110" s="934"/>
      <c r="P110" s="934"/>
      <c r="Q110" s="934"/>
      <c r="R110" s="934"/>
      <c r="S110" s="934"/>
      <c r="T110" s="934"/>
      <c r="U110" s="934"/>
      <c r="V110" s="934"/>
      <c r="W110" s="934"/>
      <c r="X110" s="934"/>
      <c r="Y110" s="934"/>
      <c r="Z110" s="935"/>
      <c r="AA110" s="936">
        <v>13023463</v>
      </c>
      <c r="AB110" s="937"/>
      <c r="AC110" s="937"/>
      <c r="AD110" s="937"/>
      <c r="AE110" s="938"/>
      <c r="AF110" s="939">
        <v>12955740</v>
      </c>
      <c r="AG110" s="937"/>
      <c r="AH110" s="937"/>
      <c r="AI110" s="937"/>
      <c r="AJ110" s="938"/>
      <c r="AK110" s="939">
        <v>12866616</v>
      </c>
      <c r="AL110" s="937"/>
      <c r="AM110" s="937"/>
      <c r="AN110" s="937"/>
      <c r="AO110" s="938"/>
      <c r="AP110" s="940">
        <v>30.4</v>
      </c>
      <c r="AQ110" s="941"/>
      <c r="AR110" s="941"/>
      <c r="AS110" s="941"/>
      <c r="AT110" s="942"/>
      <c r="AU110" s="943" t="s">
        <v>72</v>
      </c>
      <c r="AV110" s="944"/>
      <c r="AW110" s="944"/>
      <c r="AX110" s="944"/>
      <c r="AY110" s="944"/>
      <c r="AZ110" s="966" t="s">
        <v>443</v>
      </c>
      <c r="BA110" s="934"/>
      <c r="BB110" s="934"/>
      <c r="BC110" s="934"/>
      <c r="BD110" s="934"/>
      <c r="BE110" s="934"/>
      <c r="BF110" s="934"/>
      <c r="BG110" s="934"/>
      <c r="BH110" s="934"/>
      <c r="BI110" s="934"/>
      <c r="BJ110" s="934"/>
      <c r="BK110" s="934"/>
      <c r="BL110" s="934"/>
      <c r="BM110" s="934"/>
      <c r="BN110" s="934"/>
      <c r="BO110" s="934"/>
      <c r="BP110" s="935"/>
      <c r="BQ110" s="967">
        <v>116543877</v>
      </c>
      <c r="BR110" s="968"/>
      <c r="BS110" s="968"/>
      <c r="BT110" s="968"/>
      <c r="BU110" s="968"/>
      <c r="BV110" s="968">
        <v>114507252</v>
      </c>
      <c r="BW110" s="968"/>
      <c r="BX110" s="968"/>
      <c r="BY110" s="968"/>
      <c r="BZ110" s="968"/>
      <c r="CA110" s="968">
        <v>111610414</v>
      </c>
      <c r="CB110" s="968"/>
      <c r="CC110" s="968"/>
      <c r="CD110" s="968"/>
      <c r="CE110" s="968"/>
      <c r="CF110" s="981">
        <v>263.89999999999998</v>
      </c>
      <c r="CG110" s="982"/>
      <c r="CH110" s="982"/>
      <c r="CI110" s="982"/>
      <c r="CJ110" s="982"/>
      <c r="CK110" s="983" t="s">
        <v>444</v>
      </c>
      <c r="CL110" s="984"/>
      <c r="CM110" s="966" t="s">
        <v>445</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67" t="s">
        <v>446</v>
      </c>
      <c r="DH110" s="968"/>
      <c r="DI110" s="968"/>
      <c r="DJ110" s="968"/>
      <c r="DK110" s="968"/>
      <c r="DL110" s="968" t="s">
        <v>446</v>
      </c>
      <c r="DM110" s="968"/>
      <c r="DN110" s="968"/>
      <c r="DO110" s="968"/>
      <c r="DP110" s="968"/>
      <c r="DQ110" s="968" t="s">
        <v>446</v>
      </c>
      <c r="DR110" s="968"/>
      <c r="DS110" s="968"/>
      <c r="DT110" s="968"/>
      <c r="DU110" s="968"/>
      <c r="DV110" s="969" t="s">
        <v>447</v>
      </c>
      <c r="DW110" s="969"/>
      <c r="DX110" s="969"/>
      <c r="DY110" s="969"/>
      <c r="DZ110" s="970"/>
    </row>
    <row r="111" spans="1:131" s="217" customFormat="1" ht="26.25" customHeight="1" x14ac:dyDescent="0.15">
      <c r="A111" s="971" t="s">
        <v>448</v>
      </c>
      <c r="B111" s="97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3"/>
      <c r="AA111" s="974" t="s">
        <v>127</v>
      </c>
      <c r="AB111" s="975"/>
      <c r="AC111" s="975"/>
      <c r="AD111" s="975"/>
      <c r="AE111" s="976"/>
      <c r="AF111" s="977" t="s">
        <v>446</v>
      </c>
      <c r="AG111" s="975"/>
      <c r="AH111" s="975"/>
      <c r="AI111" s="975"/>
      <c r="AJ111" s="976"/>
      <c r="AK111" s="977" t="s">
        <v>446</v>
      </c>
      <c r="AL111" s="975"/>
      <c r="AM111" s="975"/>
      <c r="AN111" s="975"/>
      <c r="AO111" s="976"/>
      <c r="AP111" s="978" t="s">
        <v>446</v>
      </c>
      <c r="AQ111" s="979"/>
      <c r="AR111" s="979"/>
      <c r="AS111" s="979"/>
      <c r="AT111" s="980"/>
      <c r="AU111" s="945"/>
      <c r="AV111" s="946"/>
      <c r="AW111" s="946"/>
      <c r="AX111" s="946"/>
      <c r="AY111" s="946"/>
      <c r="AZ111" s="959" t="s">
        <v>449</v>
      </c>
      <c r="BA111" s="960"/>
      <c r="BB111" s="960"/>
      <c r="BC111" s="960"/>
      <c r="BD111" s="960"/>
      <c r="BE111" s="960"/>
      <c r="BF111" s="960"/>
      <c r="BG111" s="960"/>
      <c r="BH111" s="960"/>
      <c r="BI111" s="960"/>
      <c r="BJ111" s="960"/>
      <c r="BK111" s="960"/>
      <c r="BL111" s="960"/>
      <c r="BM111" s="960"/>
      <c r="BN111" s="960"/>
      <c r="BO111" s="960"/>
      <c r="BP111" s="961"/>
      <c r="BQ111" s="962">
        <v>702132</v>
      </c>
      <c r="BR111" s="963"/>
      <c r="BS111" s="963"/>
      <c r="BT111" s="963"/>
      <c r="BU111" s="963"/>
      <c r="BV111" s="963">
        <v>611247</v>
      </c>
      <c r="BW111" s="963"/>
      <c r="BX111" s="963"/>
      <c r="BY111" s="963"/>
      <c r="BZ111" s="963"/>
      <c r="CA111" s="963">
        <v>521741</v>
      </c>
      <c r="CB111" s="963"/>
      <c r="CC111" s="963"/>
      <c r="CD111" s="963"/>
      <c r="CE111" s="963"/>
      <c r="CF111" s="957">
        <v>1.2</v>
      </c>
      <c r="CG111" s="958"/>
      <c r="CH111" s="958"/>
      <c r="CI111" s="958"/>
      <c r="CJ111" s="958"/>
      <c r="CK111" s="985"/>
      <c r="CL111" s="986"/>
      <c r="CM111" s="959" t="s">
        <v>450</v>
      </c>
      <c r="CN111" s="960"/>
      <c r="CO111" s="960"/>
      <c r="CP111" s="960"/>
      <c r="CQ111" s="960"/>
      <c r="CR111" s="960"/>
      <c r="CS111" s="960"/>
      <c r="CT111" s="960"/>
      <c r="CU111" s="960"/>
      <c r="CV111" s="960"/>
      <c r="CW111" s="960"/>
      <c r="CX111" s="960"/>
      <c r="CY111" s="960"/>
      <c r="CZ111" s="960"/>
      <c r="DA111" s="960"/>
      <c r="DB111" s="960"/>
      <c r="DC111" s="960"/>
      <c r="DD111" s="960"/>
      <c r="DE111" s="960"/>
      <c r="DF111" s="961"/>
      <c r="DG111" s="962" t="s">
        <v>446</v>
      </c>
      <c r="DH111" s="963"/>
      <c r="DI111" s="963"/>
      <c r="DJ111" s="963"/>
      <c r="DK111" s="963"/>
      <c r="DL111" s="963" t="s">
        <v>447</v>
      </c>
      <c r="DM111" s="963"/>
      <c r="DN111" s="963"/>
      <c r="DO111" s="963"/>
      <c r="DP111" s="963"/>
      <c r="DQ111" s="963" t="s">
        <v>446</v>
      </c>
      <c r="DR111" s="963"/>
      <c r="DS111" s="963"/>
      <c r="DT111" s="963"/>
      <c r="DU111" s="963"/>
      <c r="DV111" s="964" t="s">
        <v>447</v>
      </c>
      <c r="DW111" s="964"/>
      <c r="DX111" s="964"/>
      <c r="DY111" s="964"/>
      <c r="DZ111" s="965"/>
    </row>
    <row r="112" spans="1:131" s="217" customFormat="1" ht="26.25" customHeight="1" x14ac:dyDescent="0.15">
      <c r="A112" s="989" t="s">
        <v>451</v>
      </c>
      <c r="B112" s="990"/>
      <c r="C112" s="960" t="s">
        <v>452</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95" t="s">
        <v>447</v>
      </c>
      <c r="AB112" s="996"/>
      <c r="AC112" s="996"/>
      <c r="AD112" s="996"/>
      <c r="AE112" s="997"/>
      <c r="AF112" s="998" t="s">
        <v>447</v>
      </c>
      <c r="AG112" s="996"/>
      <c r="AH112" s="996"/>
      <c r="AI112" s="996"/>
      <c r="AJ112" s="997"/>
      <c r="AK112" s="998" t="s">
        <v>127</v>
      </c>
      <c r="AL112" s="996"/>
      <c r="AM112" s="996"/>
      <c r="AN112" s="996"/>
      <c r="AO112" s="997"/>
      <c r="AP112" s="999" t="s">
        <v>127</v>
      </c>
      <c r="AQ112" s="1000"/>
      <c r="AR112" s="1000"/>
      <c r="AS112" s="1000"/>
      <c r="AT112" s="1001"/>
      <c r="AU112" s="945"/>
      <c r="AV112" s="946"/>
      <c r="AW112" s="946"/>
      <c r="AX112" s="946"/>
      <c r="AY112" s="946"/>
      <c r="AZ112" s="959" t="s">
        <v>453</v>
      </c>
      <c r="BA112" s="960"/>
      <c r="BB112" s="960"/>
      <c r="BC112" s="960"/>
      <c r="BD112" s="960"/>
      <c r="BE112" s="960"/>
      <c r="BF112" s="960"/>
      <c r="BG112" s="960"/>
      <c r="BH112" s="960"/>
      <c r="BI112" s="960"/>
      <c r="BJ112" s="960"/>
      <c r="BK112" s="960"/>
      <c r="BL112" s="960"/>
      <c r="BM112" s="960"/>
      <c r="BN112" s="960"/>
      <c r="BO112" s="960"/>
      <c r="BP112" s="961"/>
      <c r="BQ112" s="962">
        <v>17625307</v>
      </c>
      <c r="BR112" s="963"/>
      <c r="BS112" s="963"/>
      <c r="BT112" s="963"/>
      <c r="BU112" s="963"/>
      <c r="BV112" s="963">
        <v>17994748</v>
      </c>
      <c r="BW112" s="963"/>
      <c r="BX112" s="963"/>
      <c r="BY112" s="963"/>
      <c r="BZ112" s="963"/>
      <c r="CA112" s="963">
        <v>17715249</v>
      </c>
      <c r="CB112" s="963"/>
      <c r="CC112" s="963"/>
      <c r="CD112" s="963"/>
      <c r="CE112" s="963"/>
      <c r="CF112" s="957">
        <v>41.9</v>
      </c>
      <c r="CG112" s="958"/>
      <c r="CH112" s="958"/>
      <c r="CI112" s="958"/>
      <c r="CJ112" s="958"/>
      <c r="CK112" s="985"/>
      <c r="CL112" s="986"/>
      <c r="CM112" s="959" t="s">
        <v>454</v>
      </c>
      <c r="CN112" s="960"/>
      <c r="CO112" s="960"/>
      <c r="CP112" s="960"/>
      <c r="CQ112" s="960"/>
      <c r="CR112" s="960"/>
      <c r="CS112" s="960"/>
      <c r="CT112" s="960"/>
      <c r="CU112" s="960"/>
      <c r="CV112" s="960"/>
      <c r="CW112" s="960"/>
      <c r="CX112" s="960"/>
      <c r="CY112" s="960"/>
      <c r="CZ112" s="960"/>
      <c r="DA112" s="960"/>
      <c r="DB112" s="960"/>
      <c r="DC112" s="960"/>
      <c r="DD112" s="960"/>
      <c r="DE112" s="960"/>
      <c r="DF112" s="961"/>
      <c r="DG112" s="962" t="s">
        <v>447</v>
      </c>
      <c r="DH112" s="963"/>
      <c r="DI112" s="963"/>
      <c r="DJ112" s="963"/>
      <c r="DK112" s="963"/>
      <c r="DL112" s="963" t="s">
        <v>447</v>
      </c>
      <c r="DM112" s="963"/>
      <c r="DN112" s="963"/>
      <c r="DO112" s="963"/>
      <c r="DP112" s="963"/>
      <c r="DQ112" s="963" t="s">
        <v>447</v>
      </c>
      <c r="DR112" s="963"/>
      <c r="DS112" s="963"/>
      <c r="DT112" s="963"/>
      <c r="DU112" s="963"/>
      <c r="DV112" s="964" t="s">
        <v>447</v>
      </c>
      <c r="DW112" s="964"/>
      <c r="DX112" s="964"/>
      <c r="DY112" s="964"/>
      <c r="DZ112" s="965"/>
    </row>
    <row r="113" spans="1:130" s="217" customFormat="1" ht="26.25" customHeight="1" x14ac:dyDescent="0.15">
      <c r="A113" s="991"/>
      <c r="B113" s="992"/>
      <c r="C113" s="960" t="s">
        <v>455</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74">
        <v>1626721</v>
      </c>
      <c r="AB113" s="975"/>
      <c r="AC113" s="975"/>
      <c r="AD113" s="975"/>
      <c r="AE113" s="976"/>
      <c r="AF113" s="977">
        <v>1785011</v>
      </c>
      <c r="AG113" s="975"/>
      <c r="AH113" s="975"/>
      <c r="AI113" s="975"/>
      <c r="AJ113" s="976"/>
      <c r="AK113" s="977">
        <v>1671714</v>
      </c>
      <c r="AL113" s="975"/>
      <c r="AM113" s="975"/>
      <c r="AN113" s="975"/>
      <c r="AO113" s="976"/>
      <c r="AP113" s="978">
        <v>4</v>
      </c>
      <c r="AQ113" s="979"/>
      <c r="AR113" s="979"/>
      <c r="AS113" s="979"/>
      <c r="AT113" s="980"/>
      <c r="AU113" s="945"/>
      <c r="AV113" s="946"/>
      <c r="AW113" s="946"/>
      <c r="AX113" s="946"/>
      <c r="AY113" s="946"/>
      <c r="AZ113" s="959" t="s">
        <v>456</v>
      </c>
      <c r="BA113" s="960"/>
      <c r="BB113" s="960"/>
      <c r="BC113" s="960"/>
      <c r="BD113" s="960"/>
      <c r="BE113" s="960"/>
      <c r="BF113" s="960"/>
      <c r="BG113" s="960"/>
      <c r="BH113" s="960"/>
      <c r="BI113" s="960"/>
      <c r="BJ113" s="960"/>
      <c r="BK113" s="960"/>
      <c r="BL113" s="960"/>
      <c r="BM113" s="960"/>
      <c r="BN113" s="960"/>
      <c r="BO113" s="960"/>
      <c r="BP113" s="961"/>
      <c r="BQ113" s="962">
        <v>388176</v>
      </c>
      <c r="BR113" s="963"/>
      <c r="BS113" s="963"/>
      <c r="BT113" s="963"/>
      <c r="BU113" s="963"/>
      <c r="BV113" s="963">
        <v>243575</v>
      </c>
      <c r="BW113" s="963"/>
      <c r="BX113" s="963"/>
      <c r="BY113" s="963"/>
      <c r="BZ113" s="963"/>
      <c r="CA113" s="963">
        <v>205271</v>
      </c>
      <c r="CB113" s="963"/>
      <c r="CC113" s="963"/>
      <c r="CD113" s="963"/>
      <c r="CE113" s="963"/>
      <c r="CF113" s="957">
        <v>0.5</v>
      </c>
      <c r="CG113" s="958"/>
      <c r="CH113" s="958"/>
      <c r="CI113" s="958"/>
      <c r="CJ113" s="958"/>
      <c r="CK113" s="985"/>
      <c r="CL113" s="986"/>
      <c r="CM113" s="959" t="s">
        <v>457</v>
      </c>
      <c r="CN113" s="960"/>
      <c r="CO113" s="960"/>
      <c r="CP113" s="960"/>
      <c r="CQ113" s="960"/>
      <c r="CR113" s="960"/>
      <c r="CS113" s="960"/>
      <c r="CT113" s="960"/>
      <c r="CU113" s="960"/>
      <c r="CV113" s="960"/>
      <c r="CW113" s="960"/>
      <c r="CX113" s="960"/>
      <c r="CY113" s="960"/>
      <c r="CZ113" s="960"/>
      <c r="DA113" s="960"/>
      <c r="DB113" s="960"/>
      <c r="DC113" s="960"/>
      <c r="DD113" s="960"/>
      <c r="DE113" s="960"/>
      <c r="DF113" s="961"/>
      <c r="DG113" s="995" t="s">
        <v>447</v>
      </c>
      <c r="DH113" s="996"/>
      <c r="DI113" s="996"/>
      <c r="DJ113" s="996"/>
      <c r="DK113" s="997"/>
      <c r="DL113" s="998" t="s">
        <v>447</v>
      </c>
      <c r="DM113" s="996"/>
      <c r="DN113" s="996"/>
      <c r="DO113" s="996"/>
      <c r="DP113" s="997"/>
      <c r="DQ113" s="998" t="s">
        <v>447</v>
      </c>
      <c r="DR113" s="996"/>
      <c r="DS113" s="996"/>
      <c r="DT113" s="996"/>
      <c r="DU113" s="997"/>
      <c r="DV113" s="999" t="s">
        <v>447</v>
      </c>
      <c r="DW113" s="1000"/>
      <c r="DX113" s="1000"/>
      <c r="DY113" s="1000"/>
      <c r="DZ113" s="1001"/>
    </row>
    <row r="114" spans="1:130" s="217" customFormat="1" ht="26.25" customHeight="1" x14ac:dyDescent="0.15">
      <c r="A114" s="991"/>
      <c r="B114" s="992"/>
      <c r="C114" s="960" t="s">
        <v>458</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95">
        <v>297913</v>
      </c>
      <c r="AB114" s="996"/>
      <c r="AC114" s="996"/>
      <c r="AD114" s="996"/>
      <c r="AE114" s="997"/>
      <c r="AF114" s="998">
        <v>117839</v>
      </c>
      <c r="AG114" s="996"/>
      <c r="AH114" s="996"/>
      <c r="AI114" s="996"/>
      <c r="AJ114" s="997"/>
      <c r="AK114" s="998">
        <v>10129</v>
      </c>
      <c r="AL114" s="996"/>
      <c r="AM114" s="996"/>
      <c r="AN114" s="996"/>
      <c r="AO114" s="997"/>
      <c r="AP114" s="999">
        <v>0</v>
      </c>
      <c r="AQ114" s="1000"/>
      <c r="AR114" s="1000"/>
      <c r="AS114" s="1000"/>
      <c r="AT114" s="1001"/>
      <c r="AU114" s="945"/>
      <c r="AV114" s="946"/>
      <c r="AW114" s="946"/>
      <c r="AX114" s="946"/>
      <c r="AY114" s="946"/>
      <c r="AZ114" s="959" t="s">
        <v>459</v>
      </c>
      <c r="BA114" s="960"/>
      <c r="BB114" s="960"/>
      <c r="BC114" s="960"/>
      <c r="BD114" s="960"/>
      <c r="BE114" s="960"/>
      <c r="BF114" s="960"/>
      <c r="BG114" s="960"/>
      <c r="BH114" s="960"/>
      <c r="BI114" s="960"/>
      <c r="BJ114" s="960"/>
      <c r="BK114" s="960"/>
      <c r="BL114" s="960"/>
      <c r="BM114" s="960"/>
      <c r="BN114" s="960"/>
      <c r="BO114" s="960"/>
      <c r="BP114" s="961"/>
      <c r="BQ114" s="962">
        <v>10337547</v>
      </c>
      <c r="BR114" s="963"/>
      <c r="BS114" s="963"/>
      <c r="BT114" s="963"/>
      <c r="BU114" s="963"/>
      <c r="BV114" s="963">
        <v>10036731</v>
      </c>
      <c r="BW114" s="963"/>
      <c r="BX114" s="963"/>
      <c r="BY114" s="963"/>
      <c r="BZ114" s="963"/>
      <c r="CA114" s="963">
        <v>9925575</v>
      </c>
      <c r="CB114" s="963"/>
      <c r="CC114" s="963"/>
      <c r="CD114" s="963"/>
      <c r="CE114" s="963"/>
      <c r="CF114" s="957">
        <v>23.5</v>
      </c>
      <c r="CG114" s="958"/>
      <c r="CH114" s="958"/>
      <c r="CI114" s="958"/>
      <c r="CJ114" s="958"/>
      <c r="CK114" s="985"/>
      <c r="CL114" s="986"/>
      <c r="CM114" s="959" t="s">
        <v>460</v>
      </c>
      <c r="CN114" s="960"/>
      <c r="CO114" s="960"/>
      <c r="CP114" s="960"/>
      <c r="CQ114" s="960"/>
      <c r="CR114" s="960"/>
      <c r="CS114" s="960"/>
      <c r="CT114" s="960"/>
      <c r="CU114" s="960"/>
      <c r="CV114" s="960"/>
      <c r="CW114" s="960"/>
      <c r="CX114" s="960"/>
      <c r="CY114" s="960"/>
      <c r="CZ114" s="960"/>
      <c r="DA114" s="960"/>
      <c r="DB114" s="960"/>
      <c r="DC114" s="960"/>
      <c r="DD114" s="960"/>
      <c r="DE114" s="960"/>
      <c r="DF114" s="961"/>
      <c r="DG114" s="995" t="s">
        <v>447</v>
      </c>
      <c r="DH114" s="996"/>
      <c r="DI114" s="996"/>
      <c r="DJ114" s="996"/>
      <c r="DK114" s="997"/>
      <c r="DL114" s="998" t="s">
        <v>447</v>
      </c>
      <c r="DM114" s="996"/>
      <c r="DN114" s="996"/>
      <c r="DO114" s="996"/>
      <c r="DP114" s="997"/>
      <c r="DQ114" s="998" t="s">
        <v>127</v>
      </c>
      <c r="DR114" s="996"/>
      <c r="DS114" s="996"/>
      <c r="DT114" s="996"/>
      <c r="DU114" s="997"/>
      <c r="DV114" s="999" t="s">
        <v>447</v>
      </c>
      <c r="DW114" s="1000"/>
      <c r="DX114" s="1000"/>
      <c r="DY114" s="1000"/>
      <c r="DZ114" s="1001"/>
    </row>
    <row r="115" spans="1:130" s="217" customFormat="1" ht="26.25" customHeight="1" x14ac:dyDescent="0.15">
      <c r="A115" s="991"/>
      <c r="B115" s="992"/>
      <c r="C115" s="960" t="s">
        <v>461</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74">
        <v>123209</v>
      </c>
      <c r="AB115" s="975"/>
      <c r="AC115" s="975"/>
      <c r="AD115" s="975"/>
      <c r="AE115" s="976"/>
      <c r="AF115" s="977">
        <v>106641</v>
      </c>
      <c r="AG115" s="975"/>
      <c r="AH115" s="975"/>
      <c r="AI115" s="975"/>
      <c r="AJ115" s="976"/>
      <c r="AK115" s="977">
        <v>101916</v>
      </c>
      <c r="AL115" s="975"/>
      <c r="AM115" s="975"/>
      <c r="AN115" s="975"/>
      <c r="AO115" s="976"/>
      <c r="AP115" s="978">
        <v>0.2</v>
      </c>
      <c r="AQ115" s="979"/>
      <c r="AR115" s="979"/>
      <c r="AS115" s="979"/>
      <c r="AT115" s="980"/>
      <c r="AU115" s="945"/>
      <c r="AV115" s="946"/>
      <c r="AW115" s="946"/>
      <c r="AX115" s="946"/>
      <c r="AY115" s="946"/>
      <c r="AZ115" s="959" t="s">
        <v>462</v>
      </c>
      <c r="BA115" s="960"/>
      <c r="BB115" s="960"/>
      <c r="BC115" s="960"/>
      <c r="BD115" s="960"/>
      <c r="BE115" s="960"/>
      <c r="BF115" s="960"/>
      <c r="BG115" s="960"/>
      <c r="BH115" s="960"/>
      <c r="BI115" s="960"/>
      <c r="BJ115" s="960"/>
      <c r="BK115" s="960"/>
      <c r="BL115" s="960"/>
      <c r="BM115" s="960"/>
      <c r="BN115" s="960"/>
      <c r="BO115" s="960"/>
      <c r="BP115" s="961"/>
      <c r="BQ115" s="962" t="s">
        <v>127</v>
      </c>
      <c r="BR115" s="963"/>
      <c r="BS115" s="963"/>
      <c r="BT115" s="963"/>
      <c r="BU115" s="963"/>
      <c r="BV115" s="963" t="s">
        <v>127</v>
      </c>
      <c r="BW115" s="963"/>
      <c r="BX115" s="963"/>
      <c r="BY115" s="963"/>
      <c r="BZ115" s="963"/>
      <c r="CA115" s="963" t="s">
        <v>447</v>
      </c>
      <c r="CB115" s="963"/>
      <c r="CC115" s="963"/>
      <c r="CD115" s="963"/>
      <c r="CE115" s="963"/>
      <c r="CF115" s="957" t="s">
        <v>447</v>
      </c>
      <c r="CG115" s="958"/>
      <c r="CH115" s="958"/>
      <c r="CI115" s="958"/>
      <c r="CJ115" s="958"/>
      <c r="CK115" s="985"/>
      <c r="CL115" s="986"/>
      <c r="CM115" s="959" t="s">
        <v>463</v>
      </c>
      <c r="CN115" s="960"/>
      <c r="CO115" s="960"/>
      <c r="CP115" s="960"/>
      <c r="CQ115" s="960"/>
      <c r="CR115" s="960"/>
      <c r="CS115" s="960"/>
      <c r="CT115" s="960"/>
      <c r="CU115" s="960"/>
      <c r="CV115" s="960"/>
      <c r="CW115" s="960"/>
      <c r="CX115" s="960"/>
      <c r="CY115" s="960"/>
      <c r="CZ115" s="960"/>
      <c r="DA115" s="960"/>
      <c r="DB115" s="960"/>
      <c r="DC115" s="960"/>
      <c r="DD115" s="960"/>
      <c r="DE115" s="960"/>
      <c r="DF115" s="961"/>
      <c r="DG115" s="995" t="s">
        <v>447</v>
      </c>
      <c r="DH115" s="996"/>
      <c r="DI115" s="996"/>
      <c r="DJ115" s="996"/>
      <c r="DK115" s="997"/>
      <c r="DL115" s="998" t="s">
        <v>447</v>
      </c>
      <c r="DM115" s="996"/>
      <c r="DN115" s="996"/>
      <c r="DO115" s="996"/>
      <c r="DP115" s="997"/>
      <c r="DQ115" s="998" t="s">
        <v>127</v>
      </c>
      <c r="DR115" s="996"/>
      <c r="DS115" s="996"/>
      <c r="DT115" s="996"/>
      <c r="DU115" s="997"/>
      <c r="DV115" s="999" t="s">
        <v>447</v>
      </c>
      <c r="DW115" s="1000"/>
      <c r="DX115" s="1000"/>
      <c r="DY115" s="1000"/>
      <c r="DZ115" s="1001"/>
    </row>
    <row r="116" spans="1:130" s="217" customFormat="1" ht="26.25" customHeight="1" x14ac:dyDescent="0.15">
      <c r="A116" s="993"/>
      <c r="B116" s="994"/>
      <c r="C116" s="1002" t="s">
        <v>464</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95" t="s">
        <v>447</v>
      </c>
      <c r="AB116" s="996"/>
      <c r="AC116" s="996"/>
      <c r="AD116" s="996"/>
      <c r="AE116" s="997"/>
      <c r="AF116" s="998" t="s">
        <v>127</v>
      </c>
      <c r="AG116" s="996"/>
      <c r="AH116" s="996"/>
      <c r="AI116" s="996"/>
      <c r="AJ116" s="997"/>
      <c r="AK116" s="998" t="s">
        <v>447</v>
      </c>
      <c r="AL116" s="996"/>
      <c r="AM116" s="996"/>
      <c r="AN116" s="996"/>
      <c r="AO116" s="997"/>
      <c r="AP116" s="999" t="s">
        <v>447</v>
      </c>
      <c r="AQ116" s="1000"/>
      <c r="AR116" s="1000"/>
      <c r="AS116" s="1000"/>
      <c r="AT116" s="1001"/>
      <c r="AU116" s="945"/>
      <c r="AV116" s="946"/>
      <c r="AW116" s="946"/>
      <c r="AX116" s="946"/>
      <c r="AY116" s="946"/>
      <c r="AZ116" s="1004" t="s">
        <v>465</v>
      </c>
      <c r="BA116" s="1005"/>
      <c r="BB116" s="1005"/>
      <c r="BC116" s="1005"/>
      <c r="BD116" s="1005"/>
      <c r="BE116" s="1005"/>
      <c r="BF116" s="1005"/>
      <c r="BG116" s="1005"/>
      <c r="BH116" s="1005"/>
      <c r="BI116" s="1005"/>
      <c r="BJ116" s="1005"/>
      <c r="BK116" s="1005"/>
      <c r="BL116" s="1005"/>
      <c r="BM116" s="1005"/>
      <c r="BN116" s="1005"/>
      <c r="BO116" s="1005"/>
      <c r="BP116" s="1006"/>
      <c r="BQ116" s="962" t="s">
        <v>447</v>
      </c>
      <c r="BR116" s="963"/>
      <c r="BS116" s="963"/>
      <c r="BT116" s="963"/>
      <c r="BU116" s="963"/>
      <c r="BV116" s="963" t="s">
        <v>447</v>
      </c>
      <c r="BW116" s="963"/>
      <c r="BX116" s="963"/>
      <c r="BY116" s="963"/>
      <c r="BZ116" s="963"/>
      <c r="CA116" s="963" t="s">
        <v>447</v>
      </c>
      <c r="CB116" s="963"/>
      <c r="CC116" s="963"/>
      <c r="CD116" s="963"/>
      <c r="CE116" s="963"/>
      <c r="CF116" s="957" t="s">
        <v>127</v>
      </c>
      <c r="CG116" s="958"/>
      <c r="CH116" s="958"/>
      <c r="CI116" s="958"/>
      <c r="CJ116" s="958"/>
      <c r="CK116" s="985"/>
      <c r="CL116" s="986"/>
      <c r="CM116" s="959" t="s">
        <v>466</v>
      </c>
      <c r="CN116" s="960"/>
      <c r="CO116" s="960"/>
      <c r="CP116" s="960"/>
      <c r="CQ116" s="960"/>
      <c r="CR116" s="960"/>
      <c r="CS116" s="960"/>
      <c r="CT116" s="960"/>
      <c r="CU116" s="960"/>
      <c r="CV116" s="960"/>
      <c r="CW116" s="960"/>
      <c r="CX116" s="960"/>
      <c r="CY116" s="960"/>
      <c r="CZ116" s="960"/>
      <c r="DA116" s="960"/>
      <c r="DB116" s="960"/>
      <c r="DC116" s="960"/>
      <c r="DD116" s="960"/>
      <c r="DE116" s="960"/>
      <c r="DF116" s="961"/>
      <c r="DG116" s="995">
        <v>626573</v>
      </c>
      <c r="DH116" s="996"/>
      <c r="DI116" s="996"/>
      <c r="DJ116" s="996"/>
      <c r="DK116" s="997"/>
      <c r="DL116" s="998">
        <v>559237</v>
      </c>
      <c r="DM116" s="996"/>
      <c r="DN116" s="996"/>
      <c r="DO116" s="996"/>
      <c r="DP116" s="997"/>
      <c r="DQ116" s="998">
        <v>494284</v>
      </c>
      <c r="DR116" s="996"/>
      <c r="DS116" s="996"/>
      <c r="DT116" s="996"/>
      <c r="DU116" s="997"/>
      <c r="DV116" s="999">
        <v>1.2</v>
      </c>
      <c r="DW116" s="1000"/>
      <c r="DX116" s="1000"/>
      <c r="DY116" s="1000"/>
      <c r="DZ116" s="1001"/>
    </row>
    <row r="117" spans="1:130" s="217" customFormat="1" ht="26.25" customHeight="1" x14ac:dyDescent="0.15">
      <c r="A117" s="949" t="s">
        <v>188</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1014" t="s">
        <v>467</v>
      </c>
      <c r="Z117" s="931"/>
      <c r="AA117" s="1015">
        <v>15071306</v>
      </c>
      <c r="AB117" s="1016"/>
      <c r="AC117" s="1016"/>
      <c r="AD117" s="1016"/>
      <c r="AE117" s="1017"/>
      <c r="AF117" s="1018">
        <v>14965231</v>
      </c>
      <c r="AG117" s="1016"/>
      <c r="AH117" s="1016"/>
      <c r="AI117" s="1016"/>
      <c r="AJ117" s="1017"/>
      <c r="AK117" s="1018">
        <v>14650375</v>
      </c>
      <c r="AL117" s="1016"/>
      <c r="AM117" s="1016"/>
      <c r="AN117" s="1016"/>
      <c r="AO117" s="1017"/>
      <c r="AP117" s="1019"/>
      <c r="AQ117" s="1020"/>
      <c r="AR117" s="1020"/>
      <c r="AS117" s="1020"/>
      <c r="AT117" s="1021"/>
      <c r="AU117" s="945"/>
      <c r="AV117" s="946"/>
      <c r="AW117" s="946"/>
      <c r="AX117" s="946"/>
      <c r="AY117" s="946"/>
      <c r="AZ117" s="1011" t="s">
        <v>468</v>
      </c>
      <c r="BA117" s="1012"/>
      <c r="BB117" s="1012"/>
      <c r="BC117" s="1012"/>
      <c r="BD117" s="1012"/>
      <c r="BE117" s="1012"/>
      <c r="BF117" s="1012"/>
      <c r="BG117" s="1012"/>
      <c r="BH117" s="1012"/>
      <c r="BI117" s="1012"/>
      <c r="BJ117" s="1012"/>
      <c r="BK117" s="1012"/>
      <c r="BL117" s="1012"/>
      <c r="BM117" s="1012"/>
      <c r="BN117" s="1012"/>
      <c r="BO117" s="1012"/>
      <c r="BP117" s="1013"/>
      <c r="BQ117" s="962" t="s">
        <v>127</v>
      </c>
      <c r="BR117" s="963"/>
      <c r="BS117" s="963"/>
      <c r="BT117" s="963"/>
      <c r="BU117" s="963"/>
      <c r="BV117" s="963" t="s">
        <v>127</v>
      </c>
      <c r="BW117" s="963"/>
      <c r="BX117" s="963"/>
      <c r="BY117" s="963"/>
      <c r="BZ117" s="963"/>
      <c r="CA117" s="963" t="s">
        <v>127</v>
      </c>
      <c r="CB117" s="963"/>
      <c r="CC117" s="963"/>
      <c r="CD117" s="963"/>
      <c r="CE117" s="963"/>
      <c r="CF117" s="957" t="s">
        <v>127</v>
      </c>
      <c r="CG117" s="958"/>
      <c r="CH117" s="958"/>
      <c r="CI117" s="958"/>
      <c r="CJ117" s="958"/>
      <c r="CK117" s="985"/>
      <c r="CL117" s="986"/>
      <c r="CM117" s="959" t="s">
        <v>469</v>
      </c>
      <c r="CN117" s="960"/>
      <c r="CO117" s="960"/>
      <c r="CP117" s="960"/>
      <c r="CQ117" s="960"/>
      <c r="CR117" s="960"/>
      <c r="CS117" s="960"/>
      <c r="CT117" s="960"/>
      <c r="CU117" s="960"/>
      <c r="CV117" s="960"/>
      <c r="CW117" s="960"/>
      <c r="CX117" s="960"/>
      <c r="CY117" s="960"/>
      <c r="CZ117" s="960"/>
      <c r="DA117" s="960"/>
      <c r="DB117" s="960"/>
      <c r="DC117" s="960"/>
      <c r="DD117" s="960"/>
      <c r="DE117" s="960"/>
      <c r="DF117" s="961"/>
      <c r="DG117" s="995" t="s">
        <v>127</v>
      </c>
      <c r="DH117" s="996"/>
      <c r="DI117" s="996"/>
      <c r="DJ117" s="996"/>
      <c r="DK117" s="997"/>
      <c r="DL117" s="998" t="s">
        <v>127</v>
      </c>
      <c r="DM117" s="996"/>
      <c r="DN117" s="996"/>
      <c r="DO117" s="996"/>
      <c r="DP117" s="997"/>
      <c r="DQ117" s="998" t="s">
        <v>407</v>
      </c>
      <c r="DR117" s="996"/>
      <c r="DS117" s="996"/>
      <c r="DT117" s="996"/>
      <c r="DU117" s="997"/>
      <c r="DV117" s="999" t="s">
        <v>127</v>
      </c>
      <c r="DW117" s="1000"/>
      <c r="DX117" s="1000"/>
      <c r="DY117" s="1000"/>
      <c r="DZ117" s="1001"/>
    </row>
    <row r="118" spans="1:130" s="217" customFormat="1" ht="26.25" customHeight="1" x14ac:dyDescent="0.15">
      <c r="A118" s="949" t="s">
        <v>441</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29" t="s">
        <v>438</v>
      </c>
      <c r="AB118" s="930"/>
      <c r="AC118" s="930"/>
      <c r="AD118" s="930"/>
      <c r="AE118" s="931"/>
      <c r="AF118" s="929" t="s">
        <v>439</v>
      </c>
      <c r="AG118" s="930"/>
      <c r="AH118" s="930"/>
      <c r="AI118" s="930"/>
      <c r="AJ118" s="931"/>
      <c r="AK118" s="929" t="s">
        <v>305</v>
      </c>
      <c r="AL118" s="930"/>
      <c r="AM118" s="930"/>
      <c r="AN118" s="930"/>
      <c r="AO118" s="931"/>
      <c r="AP118" s="1007" t="s">
        <v>440</v>
      </c>
      <c r="AQ118" s="1008"/>
      <c r="AR118" s="1008"/>
      <c r="AS118" s="1008"/>
      <c r="AT118" s="1009"/>
      <c r="AU118" s="945"/>
      <c r="AV118" s="946"/>
      <c r="AW118" s="946"/>
      <c r="AX118" s="946"/>
      <c r="AY118" s="946"/>
      <c r="AZ118" s="1010" t="s">
        <v>470</v>
      </c>
      <c r="BA118" s="1002"/>
      <c r="BB118" s="1002"/>
      <c r="BC118" s="1002"/>
      <c r="BD118" s="1002"/>
      <c r="BE118" s="1002"/>
      <c r="BF118" s="1002"/>
      <c r="BG118" s="1002"/>
      <c r="BH118" s="1002"/>
      <c r="BI118" s="1002"/>
      <c r="BJ118" s="1002"/>
      <c r="BK118" s="1002"/>
      <c r="BL118" s="1002"/>
      <c r="BM118" s="1002"/>
      <c r="BN118" s="1002"/>
      <c r="BO118" s="1002"/>
      <c r="BP118" s="1003"/>
      <c r="BQ118" s="1036" t="s">
        <v>471</v>
      </c>
      <c r="BR118" s="1037"/>
      <c r="BS118" s="1037"/>
      <c r="BT118" s="1037"/>
      <c r="BU118" s="1037"/>
      <c r="BV118" s="1037" t="s">
        <v>127</v>
      </c>
      <c r="BW118" s="1037"/>
      <c r="BX118" s="1037"/>
      <c r="BY118" s="1037"/>
      <c r="BZ118" s="1037"/>
      <c r="CA118" s="1037" t="s">
        <v>127</v>
      </c>
      <c r="CB118" s="1037"/>
      <c r="CC118" s="1037"/>
      <c r="CD118" s="1037"/>
      <c r="CE118" s="1037"/>
      <c r="CF118" s="957" t="s">
        <v>127</v>
      </c>
      <c r="CG118" s="958"/>
      <c r="CH118" s="958"/>
      <c r="CI118" s="958"/>
      <c r="CJ118" s="958"/>
      <c r="CK118" s="985"/>
      <c r="CL118" s="986"/>
      <c r="CM118" s="959" t="s">
        <v>472</v>
      </c>
      <c r="CN118" s="960"/>
      <c r="CO118" s="960"/>
      <c r="CP118" s="960"/>
      <c r="CQ118" s="960"/>
      <c r="CR118" s="960"/>
      <c r="CS118" s="960"/>
      <c r="CT118" s="960"/>
      <c r="CU118" s="960"/>
      <c r="CV118" s="960"/>
      <c r="CW118" s="960"/>
      <c r="CX118" s="960"/>
      <c r="CY118" s="960"/>
      <c r="CZ118" s="960"/>
      <c r="DA118" s="960"/>
      <c r="DB118" s="960"/>
      <c r="DC118" s="960"/>
      <c r="DD118" s="960"/>
      <c r="DE118" s="960"/>
      <c r="DF118" s="961"/>
      <c r="DG118" s="995" t="s">
        <v>127</v>
      </c>
      <c r="DH118" s="996"/>
      <c r="DI118" s="996"/>
      <c r="DJ118" s="996"/>
      <c r="DK118" s="997"/>
      <c r="DL118" s="998" t="s">
        <v>127</v>
      </c>
      <c r="DM118" s="996"/>
      <c r="DN118" s="996"/>
      <c r="DO118" s="996"/>
      <c r="DP118" s="997"/>
      <c r="DQ118" s="998" t="s">
        <v>127</v>
      </c>
      <c r="DR118" s="996"/>
      <c r="DS118" s="996"/>
      <c r="DT118" s="996"/>
      <c r="DU118" s="997"/>
      <c r="DV118" s="999" t="s">
        <v>471</v>
      </c>
      <c r="DW118" s="1000"/>
      <c r="DX118" s="1000"/>
      <c r="DY118" s="1000"/>
      <c r="DZ118" s="1001"/>
    </row>
    <row r="119" spans="1:130" s="217" customFormat="1" ht="26.25" customHeight="1" x14ac:dyDescent="0.15">
      <c r="A119" s="1093" t="s">
        <v>444</v>
      </c>
      <c r="B119" s="984"/>
      <c r="C119" s="966" t="s">
        <v>445</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36" t="s">
        <v>127</v>
      </c>
      <c r="AB119" s="937"/>
      <c r="AC119" s="937"/>
      <c r="AD119" s="937"/>
      <c r="AE119" s="938"/>
      <c r="AF119" s="939" t="s">
        <v>407</v>
      </c>
      <c r="AG119" s="937"/>
      <c r="AH119" s="937"/>
      <c r="AI119" s="937"/>
      <c r="AJ119" s="938"/>
      <c r="AK119" s="939" t="s">
        <v>407</v>
      </c>
      <c r="AL119" s="937"/>
      <c r="AM119" s="937"/>
      <c r="AN119" s="937"/>
      <c r="AO119" s="938"/>
      <c r="AP119" s="940" t="s">
        <v>127</v>
      </c>
      <c r="AQ119" s="941"/>
      <c r="AR119" s="941"/>
      <c r="AS119" s="941"/>
      <c r="AT119" s="942"/>
      <c r="AU119" s="947"/>
      <c r="AV119" s="948"/>
      <c r="AW119" s="948"/>
      <c r="AX119" s="948"/>
      <c r="AY119" s="948"/>
      <c r="AZ119" s="238" t="s">
        <v>188</v>
      </c>
      <c r="BA119" s="238"/>
      <c r="BB119" s="238"/>
      <c r="BC119" s="238"/>
      <c r="BD119" s="238"/>
      <c r="BE119" s="238"/>
      <c r="BF119" s="238"/>
      <c r="BG119" s="238"/>
      <c r="BH119" s="238"/>
      <c r="BI119" s="238"/>
      <c r="BJ119" s="238"/>
      <c r="BK119" s="238"/>
      <c r="BL119" s="238"/>
      <c r="BM119" s="238"/>
      <c r="BN119" s="238"/>
      <c r="BO119" s="1014" t="s">
        <v>473</v>
      </c>
      <c r="BP119" s="1042"/>
      <c r="BQ119" s="1036">
        <v>145597039</v>
      </c>
      <c r="BR119" s="1037"/>
      <c r="BS119" s="1037"/>
      <c r="BT119" s="1037"/>
      <c r="BU119" s="1037"/>
      <c r="BV119" s="1037">
        <v>143393553</v>
      </c>
      <c r="BW119" s="1037"/>
      <c r="BX119" s="1037"/>
      <c r="BY119" s="1037"/>
      <c r="BZ119" s="1037"/>
      <c r="CA119" s="1037">
        <v>139978250</v>
      </c>
      <c r="CB119" s="1037"/>
      <c r="CC119" s="1037"/>
      <c r="CD119" s="1037"/>
      <c r="CE119" s="1037"/>
      <c r="CF119" s="1038"/>
      <c r="CG119" s="1039"/>
      <c r="CH119" s="1039"/>
      <c r="CI119" s="1039"/>
      <c r="CJ119" s="1040"/>
      <c r="CK119" s="987"/>
      <c r="CL119" s="988"/>
      <c r="CM119" s="1010" t="s">
        <v>474</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1041">
        <v>75559</v>
      </c>
      <c r="DH119" s="1023"/>
      <c r="DI119" s="1023"/>
      <c r="DJ119" s="1023"/>
      <c r="DK119" s="1024"/>
      <c r="DL119" s="1022">
        <v>52010</v>
      </c>
      <c r="DM119" s="1023"/>
      <c r="DN119" s="1023"/>
      <c r="DO119" s="1023"/>
      <c r="DP119" s="1024"/>
      <c r="DQ119" s="1022">
        <v>27457</v>
      </c>
      <c r="DR119" s="1023"/>
      <c r="DS119" s="1023"/>
      <c r="DT119" s="1023"/>
      <c r="DU119" s="1024"/>
      <c r="DV119" s="1025">
        <v>0.1</v>
      </c>
      <c r="DW119" s="1026"/>
      <c r="DX119" s="1026"/>
      <c r="DY119" s="1026"/>
      <c r="DZ119" s="1027"/>
    </row>
    <row r="120" spans="1:130" s="217" customFormat="1" ht="26.25" customHeight="1" x14ac:dyDescent="0.15">
      <c r="A120" s="1094"/>
      <c r="B120" s="986"/>
      <c r="C120" s="959" t="s">
        <v>450</v>
      </c>
      <c r="D120" s="960"/>
      <c r="E120" s="960"/>
      <c r="F120" s="960"/>
      <c r="G120" s="960"/>
      <c r="H120" s="960"/>
      <c r="I120" s="960"/>
      <c r="J120" s="960"/>
      <c r="K120" s="960"/>
      <c r="L120" s="960"/>
      <c r="M120" s="960"/>
      <c r="N120" s="960"/>
      <c r="O120" s="960"/>
      <c r="P120" s="960"/>
      <c r="Q120" s="960"/>
      <c r="R120" s="960"/>
      <c r="S120" s="960"/>
      <c r="T120" s="960"/>
      <c r="U120" s="960"/>
      <c r="V120" s="960"/>
      <c r="W120" s="960"/>
      <c r="X120" s="960"/>
      <c r="Y120" s="960"/>
      <c r="Z120" s="961"/>
      <c r="AA120" s="995" t="s">
        <v>127</v>
      </c>
      <c r="AB120" s="996"/>
      <c r="AC120" s="996"/>
      <c r="AD120" s="996"/>
      <c r="AE120" s="997"/>
      <c r="AF120" s="998" t="s">
        <v>127</v>
      </c>
      <c r="AG120" s="996"/>
      <c r="AH120" s="996"/>
      <c r="AI120" s="996"/>
      <c r="AJ120" s="997"/>
      <c r="AK120" s="998" t="s">
        <v>127</v>
      </c>
      <c r="AL120" s="996"/>
      <c r="AM120" s="996"/>
      <c r="AN120" s="996"/>
      <c r="AO120" s="997"/>
      <c r="AP120" s="999" t="s">
        <v>127</v>
      </c>
      <c r="AQ120" s="1000"/>
      <c r="AR120" s="1000"/>
      <c r="AS120" s="1000"/>
      <c r="AT120" s="1001"/>
      <c r="AU120" s="1028" t="s">
        <v>475</v>
      </c>
      <c r="AV120" s="1029"/>
      <c r="AW120" s="1029"/>
      <c r="AX120" s="1029"/>
      <c r="AY120" s="1030"/>
      <c r="AZ120" s="966" t="s">
        <v>476</v>
      </c>
      <c r="BA120" s="934"/>
      <c r="BB120" s="934"/>
      <c r="BC120" s="934"/>
      <c r="BD120" s="934"/>
      <c r="BE120" s="934"/>
      <c r="BF120" s="934"/>
      <c r="BG120" s="934"/>
      <c r="BH120" s="934"/>
      <c r="BI120" s="934"/>
      <c r="BJ120" s="934"/>
      <c r="BK120" s="934"/>
      <c r="BL120" s="934"/>
      <c r="BM120" s="934"/>
      <c r="BN120" s="934"/>
      <c r="BO120" s="934"/>
      <c r="BP120" s="935"/>
      <c r="BQ120" s="967">
        <v>10397577</v>
      </c>
      <c r="BR120" s="968"/>
      <c r="BS120" s="968"/>
      <c r="BT120" s="968"/>
      <c r="BU120" s="968"/>
      <c r="BV120" s="968">
        <v>11225819</v>
      </c>
      <c r="BW120" s="968"/>
      <c r="BX120" s="968"/>
      <c r="BY120" s="968"/>
      <c r="BZ120" s="968"/>
      <c r="CA120" s="968">
        <v>12479326</v>
      </c>
      <c r="CB120" s="968"/>
      <c r="CC120" s="968"/>
      <c r="CD120" s="968"/>
      <c r="CE120" s="968"/>
      <c r="CF120" s="981">
        <v>29.5</v>
      </c>
      <c r="CG120" s="982"/>
      <c r="CH120" s="982"/>
      <c r="CI120" s="982"/>
      <c r="CJ120" s="982"/>
      <c r="CK120" s="1043" t="s">
        <v>477</v>
      </c>
      <c r="CL120" s="1044"/>
      <c r="CM120" s="1044"/>
      <c r="CN120" s="1044"/>
      <c r="CO120" s="1045"/>
      <c r="CP120" s="1051" t="s">
        <v>417</v>
      </c>
      <c r="CQ120" s="1052"/>
      <c r="CR120" s="1052"/>
      <c r="CS120" s="1052"/>
      <c r="CT120" s="1052"/>
      <c r="CU120" s="1052"/>
      <c r="CV120" s="1052"/>
      <c r="CW120" s="1052"/>
      <c r="CX120" s="1052"/>
      <c r="CY120" s="1052"/>
      <c r="CZ120" s="1052"/>
      <c r="DA120" s="1052"/>
      <c r="DB120" s="1052"/>
      <c r="DC120" s="1052"/>
      <c r="DD120" s="1052"/>
      <c r="DE120" s="1052"/>
      <c r="DF120" s="1053"/>
      <c r="DG120" s="967">
        <v>11395701</v>
      </c>
      <c r="DH120" s="968"/>
      <c r="DI120" s="968"/>
      <c r="DJ120" s="968"/>
      <c r="DK120" s="968"/>
      <c r="DL120" s="968">
        <v>11354202</v>
      </c>
      <c r="DM120" s="968"/>
      <c r="DN120" s="968"/>
      <c r="DO120" s="968"/>
      <c r="DP120" s="968"/>
      <c r="DQ120" s="968">
        <v>10986765</v>
      </c>
      <c r="DR120" s="968"/>
      <c r="DS120" s="968"/>
      <c r="DT120" s="968"/>
      <c r="DU120" s="968"/>
      <c r="DV120" s="969">
        <v>26</v>
      </c>
      <c r="DW120" s="969"/>
      <c r="DX120" s="969"/>
      <c r="DY120" s="969"/>
      <c r="DZ120" s="970"/>
    </row>
    <row r="121" spans="1:130" s="217" customFormat="1" ht="26.25" customHeight="1" x14ac:dyDescent="0.15">
      <c r="A121" s="1094"/>
      <c r="B121" s="986"/>
      <c r="C121" s="1011" t="s">
        <v>478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95" t="s">
        <v>127</v>
      </c>
      <c r="AB121" s="996"/>
      <c r="AC121" s="996"/>
      <c r="AD121" s="996"/>
      <c r="AE121" s="997"/>
      <c r="AF121" s="998" t="s">
        <v>127</v>
      </c>
      <c r="AG121" s="996"/>
      <c r="AH121" s="996"/>
      <c r="AI121" s="996"/>
      <c r="AJ121" s="997"/>
      <c r="AK121" s="998" t="s">
        <v>127</v>
      </c>
      <c r="AL121" s="996"/>
      <c r="AM121" s="996"/>
      <c r="AN121" s="996"/>
      <c r="AO121" s="997"/>
      <c r="AP121" s="999" t="s">
        <v>471</v>
      </c>
      <c r="AQ121" s="1000"/>
      <c r="AR121" s="1000"/>
      <c r="AS121" s="1000"/>
      <c r="AT121" s="1001"/>
      <c r="AU121" s="1031"/>
      <c r="AV121" s="1032"/>
      <c r="AW121" s="1032"/>
      <c r="AX121" s="1032"/>
      <c r="AY121" s="1033"/>
      <c r="AZ121" s="959" t="s">
        <v>479</v>
      </c>
      <c r="BA121" s="960"/>
      <c r="BB121" s="960"/>
      <c r="BC121" s="960"/>
      <c r="BD121" s="960"/>
      <c r="BE121" s="960"/>
      <c r="BF121" s="960"/>
      <c r="BG121" s="960"/>
      <c r="BH121" s="960"/>
      <c r="BI121" s="960"/>
      <c r="BJ121" s="960"/>
      <c r="BK121" s="960"/>
      <c r="BL121" s="960"/>
      <c r="BM121" s="960"/>
      <c r="BN121" s="960"/>
      <c r="BO121" s="960"/>
      <c r="BP121" s="961"/>
      <c r="BQ121" s="962">
        <v>21446088</v>
      </c>
      <c r="BR121" s="963"/>
      <c r="BS121" s="963"/>
      <c r="BT121" s="963"/>
      <c r="BU121" s="963"/>
      <c r="BV121" s="963">
        <v>21839734</v>
      </c>
      <c r="BW121" s="963"/>
      <c r="BX121" s="963"/>
      <c r="BY121" s="963"/>
      <c r="BZ121" s="963"/>
      <c r="CA121" s="963">
        <v>21731734</v>
      </c>
      <c r="CB121" s="963"/>
      <c r="CC121" s="963"/>
      <c r="CD121" s="963"/>
      <c r="CE121" s="963"/>
      <c r="CF121" s="957">
        <v>51.4</v>
      </c>
      <c r="CG121" s="958"/>
      <c r="CH121" s="958"/>
      <c r="CI121" s="958"/>
      <c r="CJ121" s="958"/>
      <c r="CK121" s="1046"/>
      <c r="CL121" s="1047"/>
      <c r="CM121" s="1047"/>
      <c r="CN121" s="1047"/>
      <c r="CO121" s="1048"/>
      <c r="CP121" s="1056" t="s">
        <v>411</v>
      </c>
      <c r="CQ121" s="1057"/>
      <c r="CR121" s="1057"/>
      <c r="CS121" s="1057"/>
      <c r="CT121" s="1057"/>
      <c r="CU121" s="1057"/>
      <c r="CV121" s="1057"/>
      <c r="CW121" s="1057"/>
      <c r="CX121" s="1057"/>
      <c r="CY121" s="1057"/>
      <c r="CZ121" s="1057"/>
      <c r="DA121" s="1057"/>
      <c r="DB121" s="1057"/>
      <c r="DC121" s="1057"/>
      <c r="DD121" s="1057"/>
      <c r="DE121" s="1057"/>
      <c r="DF121" s="1058"/>
      <c r="DG121" s="962">
        <v>4163568</v>
      </c>
      <c r="DH121" s="963"/>
      <c r="DI121" s="963"/>
      <c r="DJ121" s="963"/>
      <c r="DK121" s="963"/>
      <c r="DL121" s="963">
        <v>4645050</v>
      </c>
      <c r="DM121" s="963"/>
      <c r="DN121" s="963"/>
      <c r="DO121" s="963"/>
      <c r="DP121" s="963"/>
      <c r="DQ121" s="963">
        <v>4649284</v>
      </c>
      <c r="DR121" s="963"/>
      <c r="DS121" s="963"/>
      <c r="DT121" s="963"/>
      <c r="DU121" s="963"/>
      <c r="DV121" s="964">
        <v>11</v>
      </c>
      <c r="DW121" s="964"/>
      <c r="DX121" s="964"/>
      <c r="DY121" s="964"/>
      <c r="DZ121" s="965"/>
    </row>
    <row r="122" spans="1:130" s="217" customFormat="1" ht="26.25" customHeight="1" x14ac:dyDescent="0.15">
      <c r="A122" s="1094"/>
      <c r="B122" s="986"/>
      <c r="C122" s="959" t="s">
        <v>460</v>
      </c>
      <c r="D122" s="960"/>
      <c r="E122" s="960"/>
      <c r="F122" s="960"/>
      <c r="G122" s="960"/>
      <c r="H122" s="960"/>
      <c r="I122" s="960"/>
      <c r="J122" s="960"/>
      <c r="K122" s="960"/>
      <c r="L122" s="960"/>
      <c r="M122" s="960"/>
      <c r="N122" s="960"/>
      <c r="O122" s="960"/>
      <c r="P122" s="960"/>
      <c r="Q122" s="960"/>
      <c r="R122" s="960"/>
      <c r="S122" s="960"/>
      <c r="T122" s="960"/>
      <c r="U122" s="960"/>
      <c r="V122" s="960"/>
      <c r="W122" s="960"/>
      <c r="X122" s="960"/>
      <c r="Y122" s="960"/>
      <c r="Z122" s="961"/>
      <c r="AA122" s="995" t="s">
        <v>127</v>
      </c>
      <c r="AB122" s="996"/>
      <c r="AC122" s="996"/>
      <c r="AD122" s="996"/>
      <c r="AE122" s="997"/>
      <c r="AF122" s="998" t="s">
        <v>127</v>
      </c>
      <c r="AG122" s="996"/>
      <c r="AH122" s="996"/>
      <c r="AI122" s="996"/>
      <c r="AJ122" s="997"/>
      <c r="AK122" s="998" t="s">
        <v>407</v>
      </c>
      <c r="AL122" s="996"/>
      <c r="AM122" s="996"/>
      <c r="AN122" s="996"/>
      <c r="AO122" s="997"/>
      <c r="AP122" s="999" t="s">
        <v>407</v>
      </c>
      <c r="AQ122" s="1000"/>
      <c r="AR122" s="1000"/>
      <c r="AS122" s="1000"/>
      <c r="AT122" s="1001"/>
      <c r="AU122" s="1031"/>
      <c r="AV122" s="1032"/>
      <c r="AW122" s="1032"/>
      <c r="AX122" s="1032"/>
      <c r="AY122" s="1033"/>
      <c r="AZ122" s="1010" t="s">
        <v>480</v>
      </c>
      <c r="BA122" s="1002"/>
      <c r="BB122" s="1002"/>
      <c r="BC122" s="1002"/>
      <c r="BD122" s="1002"/>
      <c r="BE122" s="1002"/>
      <c r="BF122" s="1002"/>
      <c r="BG122" s="1002"/>
      <c r="BH122" s="1002"/>
      <c r="BI122" s="1002"/>
      <c r="BJ122" s="1002"/>
      <c r="BK122" s="1002"/>
      <c r="BL122" s="1002"/>
      <c r="BM122" s="1002"/>
      <c r="BN122" s="1002"/>
      <c r="BO122" s="1002"/>
      <c r="BP122" s="1003"/>
      <c r="BQ122" s="1036">
        <v>80503932</v>
      </c>
      <c r="BR122" s="1037"/>
      <c r="BS122" s="1037"/>
      <c r="BT122" s="1037"/>
      <c r="BU122" s="1037"/>
      <c r="BV122" s="1037">
        <v>81504345</v>
      </c>
      <c r="BW122" s="1037"/>
      <c r="BX122" s="1037"/>
      <c r="BY122" s="1037"/>
      <c r="BZ122" s="1037"/>
      <c r="CA122" s="1037">
        <v>81487102</v>
      </c>
      <c r="CB122" s="1037"/>
      <c r="CC122" s="1037"/>
      <c r="CD122" s="1037"/>
      <c r="CE122" s="1037"/>
      <c r="CF122" s="1054">
        <v>192.7</v>
      </c>
      <c r="CG122" s="1055"/>
      <c r="CH122" s="1055"/>
      <c r="CI122" s="1055"/>
      <c r="CJ122" s="1055"/>
      <c r="CK122" s="1046"/>
      <c r="CL122" s="1047"/>
      <c r="CM122" s="1047"/>
      <c r="CN122" s="1047"/>
      <c r="CO122" s="1048"/>
      <c r="CP122" s="1056" t="s">
        <v>413</v>
      </c>
      <c r="CQ122" s="1057"/>
      <c r="CR122" s="1057"/>
      <c r="CS122" s="1057"/>
      <c r="CT122" s="1057"/>
      <c r="CU122" s="1057"/>
      <c r="CV122" s="1057"/>
      <c r="CW122" s="1057"/>
      <c r="CX122" s="1057"/>
      <c r="CY122" s="1057"/>
      <c r="CZ122" s="1057"/>
      <c r="DA122" s="1057"/>
      <c r="DB122" s="1057"/>
      <c r="DC122" s="1057"/>
      <c r="DD122" s="1057"/>
      <c r="DE122" s="1057"/>
      <c r="DF122" s="1058"/>
      <c r="DG122" s="962">
        <v>1804125</v>
      </c>
      <c r="DH122" s="963"/>
      <c r="DI122" s="963"/>
      <c r="DJ122" s="963"/>
      <c r="DK122" s="963"/>
      <c r="DL122" s="963">
        <v>1740053</v>
      </c>
      <c r="DM122" s="963"/>
      <c r="DN122" s="963"/>
      <c r="DO122" s="963"/>
      <c r="DP122" s="963"/>
      <c r="DQ122" s="963">
        <v>1844912</v>
      </c>
      <c r="DR122" s="963"/>
      <c r="DS122" s="963"/>
      <c r="DT122" s="963"/>
      <c r="DU122" s="963"/>
      <c r="DV122" s="964">
        <v>4.4000000000000004</v>
      </c>
      <c r="DW122" s="964"/>
      <c r="DX122" s="964"/>
      <c r="DY122" s="964"/>
      <c r="DZ122" s="965"/>
    </row>
    <row r="123" spans="1:130" s="217" customFormat="1" ht="26.25" customHeight="1" x14ac:dyDescent="0.15">
      <c r="A123" s="1094"/>
      <c r="B123" s="986"/>
      <c r="C123" s="959" t="s">
        <v>466</v>
      </c>
      <c r="D123" s="960"/>
      <c r="E123" s="960"/>
      <c r="F123" s="960"/>
      <c r="G123" s="960"/>
      <c r="H123" s="960"/>
      <c r="I123" s="960"/>
      <c r="J123" s="960"/>
      <c r="K123" s="960"/>
      <c r="L123" s="960"/>
      <c r="M123" s="960"/>
      <c r="N123" s="960"/>
      <c r="O123" s="960"/>
      <c r="P123" s="960"/>
      <c r="Q123" s="960"/>
      <c r="R123" s="960"/>
      <c r="S123" s="960"/>
      <c r="T123" s="960"/>
      <c r="U123" s="960"/>
      <c r="V123" s="960"/>
      <c r="W123" s="960"/>
      <c r="X123" s="960"/>
      <c r="Y123" s="960"/>
      <c r="Z123" s="961"/>
      <c r="AA123" s="995">
        <v>94117</v>
      </c>
      <c r="AB123" s="996"/>
      <c r="AC123" s="996"/>
      <c r="AD123" s="996"/>
      <c r="AE123" s="997"/>
      <c r="AF123" s="998">
        <v>77859</v>
      </c>
      <c r="AG123" s="996"/>
      <c r="AH123" s="996"/>
      <c r="AI123" s="996"/>
      <c r="AJ123" s="997"/>
      <c r="AK123" s="998">
        <v>73320</v>
      </c>
      <c r="AL123" s="996"/>
      <c r="AM123" s="996"/>
      <c r="AN123" s="996"/>
      <c r="AO123" s="997"/>
      <c r="AP123" s="999">
        <v>0.2</v>
      </c>
      <c r="AQ123" s="1000"/>
      <c r="AR123" s="1000"/>
      <c r="AS123" s="1000"/>
      <c r="AT123" s="1001"/>
      <c r="AU123" s="1034"/>
      <c r="AV123" s="1035"/>
      <c r="AW123" s="1035"/>
      <c r="AX123" s="1035"/>
      <c r="AY123" s="1035"/>
      <c r="AZ123" s="238" t="s">
        <v>188</v>
      </c>
      <c r="BA123" s="238"/>
      <c r="BB123" s="238"/>
      <c r="BC123" s="238"/>
      <c r="BD123" s="238"/>
      <c r="BE123" s="238"/>
      <c r="BF123" s="238"/>
      <c r="BG123" s="238"/>
      <c r="BH123" s="238"/>
      <c r="BI123" s="238"/>
      <c r="BJ123" s="238"/>
      <c r="BK123" s="238"/>
      <c r="BL123" s="238"/>
      <c r="BM123" s="238"/>
      <c r="BN123" s="238"/>
      <c r="BO123" s="1014" t="s">
        <v>481</v>
      </c>
      <c r="BP123" s="1042"/>
      <c r="BQ123" s="1100">
        <v>112347597</v>
      </c>
      <c r="BR123" s="1101"/>
      <c r="BS123" s="1101"/>
      <c r="BT123" s="1101"/>
      <c r="BU123" s="1101"/>
      <c r="BV123" s="1101">
        <v>114569898</v>
      </c>
      <c r="BW123" s="1101"/>
      <c r="BX123" s="1101"/>
      <c r="BY123" s="1101"/>
      <c r="BZ123" s="1101"/>
      <c r="CA123" s="1101">
        <v>115698162</v>
      </c>
      <c r="CB123" s="1101"/>
      <c r="CC123" s="1101"/>
      <c r="CD123" s="1101"/>
      <c r="CE123" s="1101"/>
      <c r="CF123" s="1038"/>
      <c r="CG123" s="1039"/>
      <c r="CH123" s="1039"/>
      <c r="CI123" s="1039"/>
      <c r="CJ123" s="1040"/>
      <c r="CK123" s="1046"/>
      <c r="CL123" s="1047"/>
      <c r="CM123" s="1047"/>
      <c r="CN123" s="1047"/>
      <c r="CO123" s="1048"/>
      <c r="CP123" s="1056" t="s">
        <v>418</v>
      </c>
      <c r="CQ123" s="1057"/>
      <c r="CR123" s="1057"/>
      <c r="CS123" s="1057"/>
      <c r="CT123" s="1057"/>
      <c r="CU123" s="1057"/>
      <c r="CV123" s="1057"/>
      <c r="CW123" s="1057"/>
      <c r="CX123" s="1057"/>
      <c r="CY123" s="1057"/>
      <c r="CZ123" s="1057"/>
      <c r="DA123" s="1057"/>
      <c r="DB123" s="1057"/>
      <c r="DC123" s="1057"/>
      <c r="DD123" s="1057"/>
      <c r="DE123" s="1057"/>
      <c r="DF123" s="1058"/>
      <c r="DG123" s="995">
        <v>163131</v>
      </c>
      <c r="DH123" s="996"/>
      <c r="DI123" s="996"/>
      <c r="DJ123" s="996"/>
      <c r="DK123" s="997"/>
      <c r="DL123" s="998">
        <v>161044</v>
      </c>
      <c r="DM123" s="996"/>
      <c r="DN123" s="996"/>
      <c r="DO123" s="996"/>
      <c r="DP123" s="997"/>
      <c r="DQ123" s="998">
        <v>158533</v>
      </c>
      <c r="DR123" s="996"/>
      <c r="DS123" s="996"/>
      <c r="DT123" s="996"/>
      <c r="DU123" s="997"/>
      <c r="DV123" s="999">
        <v>0.4</v>
      </c>
      <c r="DW123" s="1000"/>
      <c r="DX123" s="1000"/>
      <c r="DY123" s="1000"/>
      <c r="DZ123" s="1001"/>
    </row>
    <row r="124" spans="1:130" s="217" customFormat="1" ht="26.25" customHeight="1" thickBot="1" x14ac:dyDescent="0.2">
      <c r="A124" s="1094"/>
      <c r="B124" s="986"/>
      <c r="C124" s="959" t="s">
        <v>469</v>
      </c>
      <c r="D124" s="960"/>
      <c r="E124" s="960"/>
      <c r="F124" s="960"/>
      <c r="G124" s="960"/>
      <c r="H124" s="960"/>
      <c r="I124" s="960"/>
      <c r="J124" s="960"/>
      <c r="K124" s="960"/>
      <c r="L124" s="960"/>
      <c r="M124" s="960"/>
      <c r="N124" s="960"/>
      <c r="O124" s="960"/>
      <c r="P124" s="960"/>
      <c r="Q124" s="960"/>
      <c r="R124" s="960"/>
      <c r="S124" s="960"/>
      <c r="T124" s="960"/>
      <c r="U124" s="960"/>
      <c r="V124" s="960"/>
      <c r="W124" s="960"/>
      <c r="X124" s="960"/>
      <c r="Y124" s="960"/>
      <c r="Z124" s="961"/>
      <c r="AA124" s="995" t="s">
        <v>127</v>
      </c>
      <c r="AB124" s="996"/>
      <c r="AC124" s="996"/>
      <c r="AD124" s="996"/>
      <c r="AE124" s="997"/>
      <c r="AF124" s="998" t="s">
        <v>127</v>
      </c>
      <c r="AG124" s="996"/>
      <c r="AH124" s="996"/>
      <c r="AI124" s="996"/>
      <c r="AJ124" s="997"/>
      <c r="AK124" s="998" t="s">
        <v>127</v>
      </c>
      <c r="AL124" s="996"/>
      <c r="AM124" s="996"/>
      <c r="AN124" s="996"/>
      <c r="AO124" s="997"/>
      <c r="AP124" s="999" t="s">
        <v>127</v>
      </c>
      <c r="AQ124" s="1000"/>
      <c r="AR124" s="1000"/>
      <c r="AS124" s="1000"/>
      <c r="AT124" s="1001"/>
      <c r="AU124" s="1096" t="s">
        <v>482</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83.6</v>
      </c>
      <c r="BR124" s="1064"/>
      <c r="BS124" s="1064"/>
      <c r="BT124" s="1064"/>
      <c r="BU124" s="1064"/>
      <c r="BV124" s="1064">
        <v>70.5</v>
      </c>
      <c r="BW124" s="1064"/>
      <c r="BX124" s="1064"/>
      <c r="BY124" s="1064"/>
      <c r="BZ124" s="1064"/>
      <c r="CA124" s="1064">
        <v>57.4</v>
      </c>
      <c r="CB124" s="1064"/>
      <c r="CC124" s="1064"/>
      <c r="CD124" s="1064"/>
      <c r="CE124" s="1064"/>
      <c r="CF124" s="1065"/>
      <c r="CG124" s="1066"/>
      <c r="CH124" s="1066"/>
      <c r="CI124" s="1066"/>
      <c r="CJ124" s="1067"/>
      <c r="CK124" s="1049"/>
      <c r="CL124" s="1049"/>
      <c r="CM124" s="1049"/>
      <c r="CN124" s="1049"/>
      <c r="CO124" s="1050"/>
      <c r="CP124" s="1056" t="s">
        <v>483</v>
      </c>
      <c r="CQ124" s="1057"/>
      <c r="CR124" s="1057"/>
      <c r="CS124" s="1057"/>
      <c r="CT124" s="1057"/>
      <c r="CU124" s="1057"/>
      <c r="CV124" s="1057"/>
      <c r="CW124" s="1057"/>
      <c r="CX124" s="1057"/>
      <c r="CY124" s="1057"/>
      <c r="CZ124" s="1057"/>
      <c r="DA124" s="1057"/>
      <c r="DB124" s="1057"/>
      <c r="DC124" s="1057"/>
      <c r="DD124" s="1057"/>
      <c r="DE124" s="1057"/>
      <c r="DF124" s="1058"/>
      <c r="DG124" s="1041">
        <v>98782</v>
      </c>
      <c r="DH124" s="1023"/>
      <c r="DI124" s="1023"/>
      <c r="DJ124" s="1023"/>
      <c r="DK124" s="1024"/>
      <c r="DL124" s="1022">
        <v>94399</v>
      </c>
      <c r="DM124" s="1023"/>
      <c r="DN124" s="1023"/>
      <c r="DO124" s="1023"/>
      <c r="DP124" s="1024"/>
      <c r="DQ124" s="1022">
        <v>75755</v>
      </c>
      <c r="DR124" s="1023"/>
      <c r="DS124" s="1023"/>
      <c r="DT124" s="1023"/>
      <c r="DU124" s="1024"/>
      <c r="DV124" s="1025">
        <v>0.2</v>
      </c>
      <c r="DW124" s="1026"/>
      <c r="DX124" s="1026"/>
      <c r="DY124" s="1026"/>
      <c r="DZ124" s="1027"/>
    </row>
    <row r="125" spans="1:130" s="217" customFormat="1" ht="26.25" customHeight="1" x14ac:dyDescent="0.15">
      <c r="A125" s="1094"/>
      <c r="B125" s="986"/>
      <c r="C125" s="959" t="s">
        <v>472</v>
      </c>
      <c r="D125" s="960"/>
      <c r="E125" s="960"/>
      <c r="F125" s="960"/>
      <c r="G125" s="960"/>
      <c r="H125" s="960"/>
      <c r="I125" s="960"/>
      <c r="J125" s="960"/>
      <c r="K125" s="960"/>
      <c r="L125" s="960"/>
      <c r="M125" s="960"/>
      <c r="N125" s="960"/>
      <c r="O125" s="960"/>
      <c r="P125" s="960"/>
      <c r="Q125" s="960"/>
      <c r="R125" s="960"/>
      <c r="S125" s="960"/>
      <c r="T125" s="960"/>
      <c r="U125" s="960"/>
      <c r="V125" s="960"/>
      <c r="W125" s="960"/>
      <c r="X125" s="960"/>
      <c r="Y125" s="960"/>
      <c r="Z125" s="961"/>
      <c r="AA125" s="995" t="s">
        <v>127</v>
      </c>
      <c r="AB125" s="996"/>
      <c r="AC125" s="996"/>
      <c r="AD125" s="996"/>
      <c r="AE125" s="997"/>
      <c r="AF125" s="998" t="s">
        <v>127</v>
      </c>
      <c r="AG125" s="996"/>
      <c r="AH125" s="996"/>
      <c r="AI125" s="996"/>
      <c r="AJ125" s="997"/>
      <c r="AK125" s="998" t="s">
        <v>127</v>
      </c>
      <c r="AL125" s="996"/>
      <c r="AM125" s="996"/>
      <c r="AN125" s="996"/>
      <c r="AO125" s="997"/>
      <c r="AP125" s="999" t="s">
        <v>127</v>
      </c>
      <c r="AQ125" s="1000"/>
      <c r="AR125" s="1000"/>
      <c r="AS125" s="1000"/>
      <c r="AT125" s="1001"/>
      <c r="AU125" s="239"/>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19"/>
      <c r="BR125" s="219"/>
      <c r="BS125" s="219"/>
      <c r="BT125" s="219"/>
      <c r="BU125" s="219"/>
      <c r="BV125" s="219"/>
      <c r="BW125" s="219"/>
      <c r="BX125" s="219"/>
      <c r="BY125" s="219"/>
      <c r="BZ125" s="219"/>
      <c r="CA125" s="219"/>
      <c r="CB125" s="219"/>
      <c r="CC125" s="219"/>
      <c r="CD125" s="219"/>
      <c r="CE125" s="219"/>
      <c r="CF125" s="219"/>
      <c r="CG125" s="219"/>
      <c r="CH125" s="219"/>
      <c r="CI125" s="219"/>
      <c r="CJ125" s="241"/>
      <c r="CK125" s="1059" t="s">
        <v>484</v>
      </c>
      <c r="CL125" s="1044"/>
      <c r="CM125" s="1044"/>
      <c r="CN125" s="1044"/>
      <c r="CO125" s="1045"/>
      <c r="CP125" s="966" t="s">
        <v>485</v>
      </c>
      <c r="CQ125" s="934"/>
      <c r="CR125" s="934"/>
      <c r="CS125" s="934"/>
      <c r="CT125" s="934"/>
      <c r="CU125" s="934"/>
      <c r="CV125" s="934"/>
      <c r="CW125" s="934"/>
      <c r="CX125" s="934"/>
      <c r="CY125" s="934"/>
      <c r="CZ125" s="934"/>
      <c r="DA125" s="934"/>
      <c r="DB125" s="934"/>
      <c r="DC125" s="934"/>
      <c r="DD125" s="934"/>
      <c r="DE125" s="934"/>
      <c r="DF125" s="935"/>
      <c r="DG125" s="967" t="s">
        <v>127</v>
      </c>
      <c r="DH125" s="968"/>
      <c r="DI125" s="968"/>
      <c r="DJ125" s="968"/>
      <c r="DK125" s="968"/>
      <c r="DL125" s="968" t="s">
        <v>127</v>
      </c>
      <c r="DM125" s="968"/>
      <c r="DN125" s="968"/>
      <c r="DO125" s="968"/>
      <c r="DP125" s="968"/>
      <c r="DQ125" s="968" t="s">
        <v>127</v>
      </c>
      <c r="DR125" s="968"/>
      <c r="DS125" s="968"/>
      <c r="DT125" s="968"/>
      <c r="DU125" s="968"/>
      <c r="DV125" s="969" t="s">
        <v>127</v>
      </c>
      <c r="DW125" s="969"/>
      <c r="DX125" s="969"/>
      <c r="DY125" s="969"/>
      <c r="DZ125" s="970"/>
    </row>
    <row r="126" spans="1:130" s="217" customFormat="1" ht="26.25" customHeight="1" thickBot="1" x14ac:dyDescent="0.2">
      <c r="A126" s="1094"/>
      <c r="B126" s="986"/>
      <c r="C126" s="959" t="s">
        <v>474</v>
      </c>
      <c r="D126" s="960"/>
      <c r="E126" s="960"/>
      <c r="F126" s="960"/>
      <c r="G126" s="960"/>
      <c r="H126" s="960"/>
      <c r="I126" s="960"/>
      <c r="J126" s="960"/>
      <c r="K126" s="960"/>
      <c r="L126" s="960"/>
      <c r="M126" s="960"/>
      <c r="N126" s="960"/>
      <c r="O126" s="960"/>
      <c r="P126" s="960"/>
      <c r="Q126" s="960"/>
      <c r="R126" s="960"/>
      <c r="S126" s="960"/>
      <c r="T126" s="960"/>
      <c r="U126" s="960"/>
      <c r="V126" s="960"/>
      <c r="W126" s="960"/>
      <c r="X126" s="960"/>
      <c r="Y126" s="960"/>
      <c r="Z126" s="961"/>
      <c r="AA126" s="995">
        <v>27067</v>
      </c>
      <c r="AB126" s="996"/>
      <c r="AC126" s="996"/>
      <c r="AD126" s="996"/>
      <c r="AE126" s="997"/>
      <c r="AF126" s="998">
        <v>26997</v>
      </c>
      <c r="AG126" s="996"/>
      <c r="AH126" s="996"/>
      <c r="AI126" s="996"/>
      <c r="AJ126" s="997"/>
      <c r="AK126" s="998">
        <v>26997</v>
      </c>
      <c r="AL126" s="996"/>
      <c r="AM126" s="996"/>
      <c r="AN126" s="996"/>
      <c r="AO126" s="997"/>
      <c r="AP126" s="999">
        <v>0.1</v>
      </c>
      <c r="AQ126" s="1000"/>
      <c r="AR126" s="1000"/>
      <c r="AS126" s="1000"/>
      <c r="AT126" s="1001"/>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42"/>
      <c r="CE126" s="242"/>
      <c r="CF126" s="242"/>
      <c r="CG126" s="219"/>
      <c r="CH126" s="219"/>
      <c r="CI126" s="219"/>
      <c r="CJ126" s="241"/>
      <c r="CK126" s="1060"/>
      <c r="CL126" s="1047"/>
      <c r="CM126" s="1047"/>
      <c r="CN126" s="1047"/>
      <c r="CO126" s="1048"/>
      <c r="CP126" s="959" t="s">
        <v>486</v>
      </c>
      <c r="CQ126" s="960"/>
      <c r="CR126" s="960"/>
      <c r="CS126" s="960"/>
      <c r="CT126" s="960"/>
      <c r="CU126" s="960"/>
      <c r="CV126" s="960"/>
      <c r="CW126" s="960"/>
      <c r="CX126" s="960"/>
      <c r="CY126" s="960"/>
      <c r="CZ126" s="960"/>
      <c r="DA126" s="960"/>
      <c r="DB126" s="960"/>
      <c r="DC126" s="960"/>
      <c r="DD126" s="960"/>
      <c r="DE126" s="960"/>
      <c r="DF126" s="961"/>
      <c r="DG126" s="962" t="s">
        <v>127</v>
      </c>
      <c r="DH126" s="963"/>
      <c r="DI126" s="963"/>
      <c r="DJ126" s="963"/>
      <c r="DK126" s="963"/>
      <c r="DL126" s="963" t="s">
        <v>127</v>
      </c>
      <c r="DM126" s="963"/>
      <c r="DN126" s="963"/>
      <c r="DO126" s="963"/>
      <c r="DP126" s="963"/>
      <c r="DQ126" s="963" t="s">
        <v>407</v>
      </c>
      <c r="DR126" s="963"/>
      <c r="DS126" s="963"/>
      <c r="DT126" s="963"/>
      <c r="DU126" s="963"/>
      <c r="DV126" s="964" t="s">
        <v>127</v>
      </c>
      <c r="DW126" s="964"/>
      <c r="DX126" s="964"/>
      <c r="DY126" s="964"/>
      <c r="DZ126" s="965"/>
    </row>
    <row r="127" spans="1:130" s="217" customFormat="1" ht="26.25" customHeight="1" x14ac:dyDescent="0.15">
      <c r="A127" s="1095"/>
      <c r="B127" s="988"/>
      <c r="C127" s="1010" t="s">
        <v>487</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95">
        <v>2025</v>
      </c>
      <c r="AB127" s="996"/>
      <c r="AC127" s="996"/>
      <c r="AD127" s="996"/>
      <c r="AE127" s="997"/>
      <c r="AF127" s="998">
        <v>1785</v>
      </c>
      <c r="AG127" s="996"/>
      <c r="AH127" s="996"/>
      <c r="AI127" s="996"/>
      <c r="AJ127" s="997"/>
      <c r="AK127" s="998">
        <v>1599</v>
      </c>
      <c r="AL127" s="996"/>
      <c r="AM127" s="996"/>
      <c r="AN127" s="996"/>
      <c r="AO127" s="997"/>
      <c r="AP127" s="999">
        <v>0</v>
      </c>
      <c r="AQ127" s="1000"/>
      <c r="AR127" s="1000"/>
      <c r="AS127" s="1000"/>
      <c r="AT127" s="1001"/>
      <c r="AU127" s="219"/>
      <c r="AV127" s="219"/>
      <c r="AW127" s="219"/>
      <c r="AX127" s="1068" t="s">
        <v>488</v>
      </c>
      <c r="AY127" s="1069"/>
      <c r="AZ127" s="1069"/>
      <c r="BA127" s="1069"/>
      <c r="BB127" s="1069"/>
      <c r="BC127" s="1069"/>
      <c r="BD127" s="1069"/>
      <c r="BE127" s="1070"/>
      <c r="BF127" s="1071" t="s">
        <v>489</v>
      </c>
      <c r="BG127" s="1069"/>
      <c r="BH127" s="1069"/>
      <c r="BI127" s="1069"/>
      <c r="BJ127" s="1069"/>
      <c r="BK127" s="1069"/>
      <c r="BL127" s="1070"/>
      <c r="BM127" s="1071" t="s">
        <v>490</v>
      </c>
      <c r="BN127" s="1069"/>
      <c r="BO127" s="1069"/>
      <c r="BP127" s="1069"/>
      <c r="BQ127" s="1069"/>
      <c r="BR127" s="1069"/>
      <c r="BS127" s="1070"/>
      <c r="BT127" s="1071" t="s">
        <v>491</v>
      </c>
      <c r="BU127" s="1069"/>
      <c r="BV127" s="1069"/>
      <c r="BW127" s="1069"/>
      <c r="BX127" s="1069"/>
      <c r="BY127" s="1069"/>
      <c r="BZ127" s="1092"/>
      <c r="CA127" s="219"/>
      <c r="CB127" s="219"/>
      <c r="CC127" s="219"/>
      <c r="CD127" s="242"/>
      <c r="CE127" s="242"/>
      <c r="CF127" s="242"/>
      <c r="CG127" s="219"/>
      <c r="CH127" s="219"/>
      <c r="CI127" s="219"/>
      <c r="CJ127" s="241"/>
      <c r="CK127" s="1060"/>
      <c r="CL127" s="1047"/>
      <c r="CM127" s="1047"/>
      <c r="CN127" s="1047"/>
      <c r="CO127" s="1048"/>
      <c r="CP127" s="959" t="s">
        <v>492</v>
      </c>
      <c r="CQ127" s="960"/>
      <c r="CR127" s="960"/>
      <c r="CS127" s="960"/>
      <c r="CT127" s="960"/>
      <c r="CU127" s="960"/>
      <c r="CV127" s="960"/>
      <c r="CW127" s="960"/>
      <c r="CX127" s="960"/>
      <c r="CY127" s="960"/>
      <c r="CZ127" s="960"/>
      <c r="DA127" s="960"/>
      <c r="DB127" s="960"/>
      <c r="DC127" s="960"/>
      <c r="DD127" s="960"/>
      <c r="DE127" s="960"/>
      <c r="DF127" s="961"/>
      <c r="DG127" s="962" t="s">
        <v>127</v>
      </c>
      <c r="DH127" s="963"/>
      <c r="DI127" s="963"/>
      <c r="DJ127" s="963"/>
      <c r="DK127" s="963"/>
      <c r="DL127" s="963" t="s">
        <v>127</v>
      </c>
      <c r="DM127" s="963"/>
      <c r="DN127" s="963"/>
      <c r="DO127" s="963"/>
      <c r="DP127" s="963"/>
      <c r="DQ127" s="963" t="s">
        <v>127</v>
      </c>
      <c r="DR127" s="963"/>
      <c r="DS127" s="963"/>
      <c r="DT127" s="963"/>
      <c r="DU127" s="963"/>
      <c r="DV127" s="964" t="s">
        <v>127</v>
      </c>
      <c r="DW127" s="964"/>
      <c r="DX127" s="964"/>
      <c r="DY127" s="964"/>
      <c r="DZ127" s="965"/>
    </row>
    <row r="128" spans="1:130" s="217" customFormat="1" ht="26.25" customHeight="1" thickBot="1" x14ac:dyDescent="0.2">
      <c r="A128" s="1078" t="s">
        <v>493</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494</v>
      </c>
      <c r="X128" s="1080"/>
      <c r="Y128" s="1080"/>
      <c r="Z128" s="1081"/>
      <c r="AA128" s="1082">
        <v>2055642</v>
      </c>
      <c r="AB128" s="1083"/>
      <c r="AC128" s="1083"/>
      <c r="AD128" s="1083"/>
      <c r="AE128" s="1084"/>
      <c r="AF128" s="1085">
        <v>1942443</v>
      </c>
      <c r="AG128" s="1083"/>
      <c r="AH128" s="1083"/>
      <c r="AI128" s="1083"/>
      <c r="AJ128" s="1084"/>
      <c r="AK128" s="1085">
        <v>1960717</v>
      </c>
      <c r="AL128" s="1083"/>
      <c r="AM128" s="1083"/>
      <c r="AN128" s="1083"/>
      <c r="AO128" s="1084"/>
      <c r="AP128" s="1086"/>
      <c r="AQ128" s="1087"/>
      <c r="AR128" s="1087"/>
      <c r="AS128" s="1087"/>
      <c r="AT128" s="1088"/>
      <c r="AU128" s="219"/>
      <c r="AV128" s="219"/>
      <c r="AW128" s="219"/>
      <c r="AX128" s="933" t="s">
        <v>495</v>
      </c>
      <c r="AY128" s="934"/>
      <c r="AZ128" s="934"/>
      <c r="BA128" s="934"/>
      <c r="BB128" s="934"/>
      <c r="BC128" s="934"/>
      <c r="BD128" s="934"/>
      <c r="BE128" s="935"/>
      <c r="BF128" s="1089" t="s">
        <v>127</v>
      </c>
      <c r="BG128" s="1090"/>
      <c r="BH128" s="1090"/>
      <c r="BI128" s="1090"/>
      <c r="BJ128" s="1090"/>
      <c r="BK128" s="1090"/>
      <c r="BL128" s="1091"/>
      <c r="BM128" s="1089">
        <v>11.25</v>
      </c>
      <c r="BN128" s="1090"/>
      <c r="BO128" s="1090"/>
      <c r="BP128" s="1090"/>
      <c r="BQ128" s="1090"/>
      <c r="BR128" s="1090"/>
      <c r="BS128" s="1091"/>
      <c r="BT128" s="1089">
        <v>20</v>
      </c>
      <c r="BU128" s="1090"/>
      <c r="BV128" s="1090"/>
      <c r="BW128" s="1090"/>
      <c r="BX128" s="1090"/>
      <c r="BY128" s="1090"/>
      <c r="BZ128" s="1113"/>
      <c r="CA128" s="242"/>
      <c r="CB128" s="242"/>
      <c r="CC128" s="242"/>
      <c r="CD128" s="242"/>
      <c r="CE128" s="242"/>
      <c r="CF128" s="242"/>
      <c r="CG128" s="219"/>
      <c r="CH128" s="219"/>
      <c r="CI128" s="219"/>
      <c r="CJ128" s="241"/>
      <c r="CK128" s="1061"/>
      <c r="CL128" s="1062"/>
      <c r="CM128" s="1062"/>
      <c r="CN128" s="1062"/>
      <c r="CO128" s="1063"/>
      <c r="CP128" s="1072" t="s">
        <v>496</v>
      </c>
      <c r="CQ128" s="760"/>
      <c r="CR128" s="760"/>
      <c r="CS128" s="760"/>
      <c r="CT128" s="760"/>
      <c r="CU128" s="760"/>
      <c r="CV128" s="760"/>
      <c r="CW128" s="760"/>
      <c r="CX128" s="760"/>
      <c r="CY128" s="760"/>
      <c r="CZ128" s="760"/>
      <c r="DA128" s="760"/>
      <c r="DB128" s="760"/>
      <c r="DC128" s="760"/>
      <c r="DD128" s="760"/>
      <c r="DE128" s="760"/>
      <c r="DF128" s="1073"/>
      <c r="DG128" s="1074" t="s">
        <v>127</v>
      </c>
      <c r="DH128" s="1075"/>
      <c r="DI128" s="1075"/>
      <c r="DJ128" s="1075"/>
      <c r="DK128" s="1075"/>
      <c r="DL128" s="1075" t="s">
        <v>127</v>
      </c>
      <c r="DM128" s="1075"/>
      <c r="DN128" s="1075"/>
      <c r="DO128" s="1075"/>
      <c r="DP128" s="1075"/>
      <c r="DQ128" s="1075" t="s">
        <v>407</v>
      </c>
      <c r="DR128" s="1075"/>
      <c r="DS128" s="1075"/>
      <c r="DT128" s="1075"/>
      <c r="DU128" s="1075"/>
      <c r="DV128" s="1076" t="s">
        <v>407</v>
      </c>
      <c r="DW128" s="1076"/>
      <c r="DX128" s="1076"/>
      <c r="DY128" s="1076"/>
      <c r="DZ128" s="1077"/>
    </row>
    <row r="129" spans="1:131" s="217" customFormat="1" ht="26.25" customHeight="1" x14ac:dyDescent="0.15">
      <c r="A129" s="971" t="s">
        <v>105</v>
      </c>
      <c r="B129" s="972"/>
      <c r="C129" s="972"/>
      <c r="D129" s="972"/>
      <c r="E129" s="972"/>
      <c r="F129" s="972"/>
      <c r="G129" s="972"/>
      <c r="H129" s="972"/>
      <c r="I129" s="972"/>
      <c r="J129" s="972"/>
      <c r="K129" s="972"/>
      <c r="L129" s="972"/>
      <c r="M129" s="972"/>
      <c r="N129" s="972"/>
      <c r="O129" s="972"/>
      <c r="P129" s="972"/>
      <c r="Q129" s="972"/>
      <c r="R129" s="972"/>
      <c r="S129" s="972"/>
      <c r="T129" s="972"/>
      <c r="U129" s="972"/>
      <c r="V129" s="972"/>
      <c r="W129" s="1107" t="s">
        <v>497</v>
      </c>
      <c r="X129" s="1108"/>
      <c r="Y129" s="1108"/>
      <c r="Z129" s="1109"/>
      <c r="AA129" s="995">
        <v>48352751</v>
      </c>
      <c r="AB129" s="996"/>
      <c r="AC129" s="996"/>
      <c r="AD129" s="996"/>
      <c r="AE129" s="997"/>
      <c r="AF129" s="998">
        <v>49360230</v>
      </c>
      <c r="AG129" s="996"/>
      <c r="AH129" s="996"/>
      <c r="AI129" s="996"/>
      <c r="AJ129" s="997"/>
      <c r="AK129" s="998">
        <v>50658051</v>
      </c>
      <c r="AL129" s="996"/>
      <c r="AM129" s="996"/>
      <c r="AN129" s="996"/>
      <c r="AO129" s="997"/>
      <c r="AP129" s="1110"/>
      <c r="AQ129" s="1111"/>
      <c r="AR129" s="1111"/>
      <c r="AS129" s="1111"/>
      <c r="AT129" s="1112"/>
      <c r="AU129" s="220"/>
      <c r="AV129" s="220"/>
      <c r="AW129" s="220"/>
      <c r="AX129" s="1102" t="s">
        <v>498</v>
      </c>
      <c r="AY129" s="960"/>
      <c r="AZ129" s="960"/>
      <c r="BA129" s="960"/>
      <c r="BB129" s="960"/>
      <c r="BC129" s="960"/>
      <c r="BD129" s="960"/>
      <c r="BE129" s="961"/>
      <c r="BF129" s="1103" t="s">
        <v>127</v>
      </c>
      <c r="BG129" s="1104"/>
      <c r="BH129" s="1104"/>
      <c r="BI129" s="1104"/>
      <c r="BJ129" s="1104"/>
      <c r="BK129" s="1104"/>
      <c r="BL129" s="1105"/>
      <c r="BM129" s="1103">
        <v>16.25</v>
      </c>
      <c r="BN129" s="1104"/>
      <c r="BO129" s="1104"/>
      <c r="BP129" s="1104"/>
      <c r="BQ129" s="1104"/>
      <c r="BR129" s="1104"/>
      <c r="BS129" s="1105"/>
      <c r="BT129" s="1103">
        <v>30</v>
      </c>
      <c r="BU129" s="1104"/>
      <c r="BV129" s="1104"/>
      <c r="BW129" s="1104"/>
      <c r="BX129" s="1104"/>
      <c r="BY129" s="1104"/>
      <c r="BZ129" s="1106"/>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20"/>
      <c r="DQ129" s="220"/>
      <c r="DR129" s="220"/>
      <c r="DS129" s="220"/>
      <c r="DT129" s="220"/>
      <c r="DU129" s="220"/>
      <c r="DV129" s="220"/>
      <c r="DW129" s="220"/>
      <c r="DX129" s="220"/>
      <c r="DY129" s="220"/>
      <c r="DZ129" s="220"/>
    </row>
    <row r="130" spans="1:131" s="217" customFormat="1" ht="26.25" customHeight="1" x14ac:dyDescent="0.15">
      <c r="A130" s="971" t="s">
        <v>499</v>
      </c>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1107" t="s">
        <v>500</v>
      </c>
      <c r="X130" s="1108"/>
      <c r="Y130" s="1108"/>
      <c r="Z130" s="1109"/>
      <c r="AA130" s="995">
        <v>8625320</v>
      </c>
      <c r="AB130" s="996"/>
      <c r="AC130" s="996"/>
      <c r="AD130" s="996"/>
      <c r="AE130" s="997"/>
      <c r="AF130" s="998">
        <v>8483616</v>
      </c>
      <c r="AG130" s="996"/>
      <c r="AH130" s="996"/>
      <c r="AI130" s="996"/>
      <c r="AJ130" s="997"/>
      <c r="AK130" s="998">
        <v>8368220</v>
      </c>
      <c r="AL130" s="996"/>
      <c r="AM130" s="996"/>
      <c r="AN130" s="996"/>
      <c r="AO130" s="997"/>
      <c r="AP130" s="1110"/>
      <c r="AQ130" s="1111"/>
      <c r="AR130" s="1111"/>
      <c r="AS130" s="1111"/>
      <c r="AT130" s="1112"/>
      <c r="AU130" s="220"/>
      <c r="AV130" s="220"/>
      <c r="AW130" s="220"/>
      <c r="AX130" s="1102" t="s">
        <v>501</v>
      </c>
      <c r="AY130" s="960"/>
      <c r="AZ130" s="960"/>
      <c r="BA130" s="960"/>
      <c r="BB130" s="960"/>
      <c r="BC130" s="960"/>
      <c r="BD130" s="960"/>
      <c r="BE130" s="961"/>
      <c r="BF130" s="1138">
        <v>10.7</v>
      </c>
      <c r="BG130" s="1139"/>
      <c r="BH130" s="1139"/>
      <c r="BI130" s="1139"/>
      <c r="BJ130" s="1139"/>
      <c r="BK130" s="1139"/>
      <c r="BL130" s="1140"/>
      <c r="BM130" s="1138">
        <v>25</v>
      </c>
      <c r="BN130" s="1139"/>
      <c r="BO130" s="1139"/>
      <c r="BP130" s="1139"/>
      <c r="BQ130" s="1139"/>
      <c r="BR130" s="1139"/>
      <c r="BS130" s="1140"/>
      <c r="BT130" s="1138">
        <v>35</v>
      </c>
      <c r="BU130" s="1139"/>
      <c r="BV130" s="1139"/>
      <c r="BW130" s="1139"/>
      <c r="BX130" s="1139"/>
      <c r="BY130" s="1139"/>
      <c r="BZ130" s="1141"/>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20"/>
      <c r="DQ130" s="220"/>
      <c r="DR130" s="220"/>
      <c r="DS130" s="220"/>
      <c r="DT130" s="220"/>
      <c r="DU130" s="220"/>
      <c r="DV130" s="220"/>
      <c r="DW130" s="220"/>
      <c r="DX130" s="220"/>
      <c r="DY130" s="220"/>
      <c r="DZ130" s="220"/>
    </row>
    <row r="131" spans="1:131" s="217"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502</v>
      </c>
      <c r="X131" s="1145"/>
      <c r="Y131" s="1145"/>
      <c r="Z131" s="1146"/>
      <c r="AA131" s="1041">
        <v>39727431</v>
      </c>
      <c r="AB131" s="1023"/>
      <c r="AC131" s="1023"/>
      <c r="AD131" s="1023"/>
      <c r="AE131" s="1024"/>
      <c r="AF131" s="1022">
        <v>40876614</v>
      </c>
      <c r="AG131" s="1023"/>
      <c r="AH131" s="1023"/>
      <c r="AI131" s="1023"/>
      <c r="AJ131" s="1024"/>
      <c r="AK131" s="1022">
        <v>42289831</v>
      </c>
      <c r="AL131" s="1023"/>
      <c r="AM131" s="1023"/>
      <c r="AN131" s="1023"/>
      <c r="AO131" s="1024"/>
      <c r="AP131" s="1147"/>
      <c r="AQ131" s="1148"/>
      <c r="AR131" s="1148"/>
      <c r="AS131" s="1148"/>
      <c r="AT131" s="1149"/>
      <c r="AU131" s="220"/>
      <c r="AV131" s="220"/>
      <c r="AW131" s="220"/>
      <c r="AX131" s="1120" t="s">
        <v>503</v>
      </c>
      <c r="AY131" s="760"/>
      <c r="AZ131" s="760"/>
      <c r="BA131" s="760"/>
      <c r="BB131" s="760"/>
      <c r="BC131" s="760"/>
      <c r="BD131" s="760"/>
      <c r="BE131" s="1073"/>
      <c r="BF131" s="1121">
        <v>57.4</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20"/>
      <c r="DQ131" s="220"/>
      <c r="DR131" s="220"/>
      <c r="DS131" s="220"/>
      <c r="DT131" s="220"/>
      <c r="DU131" s="220"/>
      <c r="DV131" s="220"/>
      <c r="DW131" s="220"/>
      <c r="DX131" s="220"/>
      <c r="DY131" s="220"/>
      <c r="DZ131" s="220"/>
    </row>
    <row r="132" spans="1:131" s="217" customFormat="1" ht="26.25" customHeight="1" x14ac:dyDescent="0.15">
      <c r="A132" s="1127" t="s">
        <v>504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505</v>
      </c>
      <c r="W132" s="1131"/>
      <c r="X132" s="1131"/>
      <c r="Y132" s="1131"/>
      <c r="Z132" s="1132"/>
      <c r="AA132" s="1133">
        <v>11.051165129999999</v>
      </c>
      <c r="AB132" s="1134"/>
      <c r="AC132" s="1134"/>
      <c r="AD132" s="1134"/>
      <c r="AE132" s="1135"/>
      <c r="AF132" s="1136">
        <v>11.104569469999999</v>
      </c>
      <c r="AG132" s="1134"/>
      <c r="AH132" s="1134"/>
      <c r="AI132" s="1134"/>
      <c r="AJ132" s="1135"/>
      <c r="AK132" s="1136">
        <v>10.21862206</v>
      </c>
      <c r="AL132" s="1134"/>
      <c r="AM132" s="1134"/>
      <c r="AN132" s="1134"/>
      <c r="AO132" s="1135"/>
      <c r="AP132" s="1038"/>
      <c r="AQ132" s="1039"/>
      <c r="AR132" s="1039"/>
      <c r="AS132" s="1039"/>
      <c r="AT132" s="1137"/>
      <c r="AU132" s="244"/>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1"/>
      <c r="BT132" s="220"/>
      <c r="BU132" s="220"/>
      <c r="BV132" s="220"/>
      <c r="BW132" s="220"/>
      <c r="BX132" s="220"/>
      <c r="BY132" s="220"/>
      <c r="BZ132" s="220"/>
      <c r="CA132" s="243"/>
      <c r="CB132" s="243"/>
      <c r="CC132" s="243"/>
      <c r="CD132" s="243"/>
      <c r="CE132" s="243"/>
      <c r="CF132" s="243"/>
      <c r="CG132" s="243"/>
      <c r="CH132" s="243"/>
      <c r="CI132" s="243"/>
      <c r="CJ132" s="243"/>
      <c r="CK132" s="243"/>
      <c r="CL132" s="243"/>
      <c r="CM132" s="243"/>
      <c r="CN132" s="243"/>
      <c r="CO132" s="243"/>
      <c r="CP132" s="243"/>
      <c r="CQ132" s="243"/>
      <c r="CR132" s="243"/>
      <c r="CS132" s="243"/>
      <c r="CT132" s="243"/>
      <c r="CU132" s="243"/>
      <c r="CV132" s="243"/>
      <c r="CW132" s="243"/>
      <c r="CX132" s="243"/>
      <c r="CY132" s="243"/>
      <c r="CZ132" s="243"/>
      <c r="DA132" s="243"/>
      <c r="DB132" s="243"/>
      <c r="DC132" s="243"/>
      <c r="DD132" s="243"/>
      <c r="DE132" s="243"/>
      <c r="DF132" s="243"/>
      <c r="DG132" s="243"/>
      <c r="DH132" s="243"/>
      <c r="DI132" s="243"/>
      <c r="DJ132" s="243"/>
      <c r="DK132" s="243"/>
      <c r="DL132" s="243"/>
      <c r="DM132" s="243"/>
      <c r="DN132" s="243"/>
      <c r="DO132" s="243"/>
      <c r="DP132" s="220"/>
      <c r="DQ132" s="220"/>
      <c r="DR132" s="220"/>
      <c r="DS132" s="220"/>
      <c r="DT132" s="220"/>
      <c r="DU132" s="220"/>
      <c r="DV132" s="220"/>
      <c r="DW132" s="220"/>
      <c r="DX132" s="220"/>
      <c r="DY132" s="220"/>
      <c r="DZ132" s="220"/>
    </row>
    <row r="133" spans="1:131" s="21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506</v>
      </c>
      <c r="W133" s="1114"/>
      <c r="X133" s="1114"/>
      <c r="Y133" s="1114"/>
      <c r="Z133" s="1115"/>
      <c r="AA133" s="1116">
        <v>10.9</v>
      </c>
      <c r="AB133" s="1117"/>
      <c r="AC133" s="1117"/>
      <c r="AD133" s="1117"/>
      <c r="AE133" s="1118"/>
      <c r="AF133" s="1116">
        <v>11</v>
      </c>
      <c r="AG133" s="1117"/>
      <c r="AH133" s="1117"/>
      <c r="AI133" s="1117"/>
      <c r="AJ133" s="1118"/>
      <c r="AK133" s="1116">
        <v>10.7</v>
      </c>
      <c r="AL133" s="1117"/>
      <c r="AM133" s="1117"/>
      <c r="AN133" s="1117"/>
      <c r="AO133" s="1118"/>
      <c r="AP133" s="1065"/>
      <c r="AQ133" s="1066"/>
      <c r="AR133" s="1066"/>
      <c r="AS133" s="1066"/>
      <c r="AT133" s="1119"/>
      <c r="AU133" s="220"/>
      <c r="AV133" s="220"/>
      <c r="AW133" s="220"/>
      <c r="AX133" s="220"/>
      <c r="AY133" s="220"/>
      <c r="AZ133" s="220"/>
      <c r="BA133" s="220"/>
      <c r="BB133" s="220"/>
      <c r="BC133" s="220"/>
      <c r="BD133" s="220"/>
      <c r="BE133" s="220"/>
      <c r="BF133" s="220"/>
      <c r="BG133" s="220"/>
      <c r="BH133" s="220"/>
      <c r="BI133" s="220"/>
      <c r="BJ133" s="220"/>
      <c r="BK133" s="220"/>
      <c r="BL133" s="220"/>
      <c r="BM133" s="220"/>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43"/>
      <c r="CZ133" s="243"/>
      <c r="DA133" s="243"/>
      <c r="DB133" s="243"/>
      <c r="DC133" s="243"/>
      <c r="DD133" s="243"/>
      <c r="DE133" s="243"/>
      <c r="DF133" s="243"/>
      <c r="DG133" s="243"/>
      <c r="DH133" s="243"/>
      <c r="DI133" s="243"/>
      <c r="DJ133" s="243"/>
      <c r="DK133" s="243"/>
      <c r="DL133" s="243"/>
      <c r="DM133" s="243"/>
      <c r="DN133" s="243"/>
      <c r="DO133" s="243"/>
      <c r="DP133" s="220"/>
      <c r="DQ133" s="220"/>
      <c r="DR133" s="220"/>
      <c r="DS133" s="220"/>
      <c r="DT133" s="220"/>
      <c r="DU133" s="220"/>
      <c r="DV133" s="220"/>
      <c r="DW133" s="220"/>
      <c r="DX133" s="220"/>
      <c r="DY133" s="220"/>
      <c r="DZ133" s="220"/>
    </row>
    <row r="134" spans="1:131" ht="11.25" customHeight="1" x14ac:dyDescent="0.15">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20"/>
      <c r="AV134" s="220"/>
      <c r="AW134" s="220"/>
      <c r="AX134" s="220"/>
      <c r="AY134" s="220"/>
      <c r="AZ134" s="220"/>
      <c r="BA134" s="220"/>
      <c r="BB134" s="220"/>
      <c r="BC134" s="220"/>
      <c r="BD134" s="220"/>
      <c r="BE134" s="220"/>
      <c r="BF134" s="220"/>
      <c r="BG134" s="220"/>
      <c r="BH134" s="220"/>
      <c r="BI134" s="220"/>
      <c r="BJ134" s="220"/>
      <c r="BK134" s="220"/>
      <c r="BL134" s="220"/>
      <c r="BM134" s="220"/>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20"/>
      <c r="DQ134" s="220"/>
      <c r="DR134" s="220"/>
      <c r="DS134" s="220"/>
      <c r="DT134" s="220"/>
      <c r="DU134" s="220"/>
      <c r="DV134" s="220"/>
      <c r="DW134" s="220"/>
      <c r="DX134" s="220"/>
      <c r="DY134" s="220"/>
      <c r="DZ134" s="220"/>
      <c r="EA134" s="217"/>
    </row>
    <row r="135" spans="1:131" ht="14.25" hidden="1" x14ac:dyDescent="0.15">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45"/>
      <c r="CE135" s="245"/>
      <c r="CF135" s="245"/>
      <c r="CG135" s="245"/>
      <c r="CH135" s="245"/>
      <c r="CI135" s="245"/>
      <c r="CJ135" s="245"/>
      <c r="CK135" s="245"/>
      <c r="CL135" s="245"/>
      <c r="CM135" s="245"/>
      <c r="CN135" s="245"/>
      <c r="CO135" s="245"/>
      <c r="CP135" s="245"/>
      <c r="CQ135" s="245"/>
      <c r="CR135" s="245"/>
      <c r="CS135" s="245"/>
      <c r="CT135" s="245"/>
      <c r="CU135" s="245"/>
      <c r="CV135" s="245"/>
      <c r="CW135" s="245"/>
      <c r="CX135" s="245"/>
      <c r="CY135" s="245"/>
      <c r="CZ135" s="245"/>
      <c r="DA135" s="245"/>
      <c r="DB135" s="245"/>
      <c r="DC135" s="245"/>
      <c r="DD135" s="245"/>
      <c r="DE135" s="245"/>
      <c r="DF135" s="245"/>
      <c r="DG135" s="245"/>
      <c r="DH135" s="245"/>
      <c r="DI135" s="245"/>
      <c r="DJ135" s="245"/>
      <c r="DK135" s="245"/>
      <c r="DL135" s="245"/>
      <c r="DM135" s="245"/>
      <c r="DN135" s="245"/>
      <c r="DO135" s="245"/>
      <c r="DP135" s="245"/>
      <c r="DQ135" s="245"/>
      <c r="DR135" s="245"/>
      <c r="DS135" s="245"/>
      <c r="DT135" s="245"/>
      <c r="DU135" s="245"/>
      <c r="DV135" s="245"/>
      <c r="DW135" s="245"/>
      <c r="DX135" s="245"/>
      <c r="DY135" s="245"/>
      <c r="DZ135" s="245"/>
    </row>
  </sheetData>
  <sheetProtection algorithmName="SHA-512" hashValue="2QLC9OYjysFORi23mStwqIRXqmVM+NbI1SUNW2efthNskqkSRoweKjZ0osYnK/SdI9xbJOC6sNonnLSv84YZwQ==" saltValue="05plcgu06AhwLtnR1SpIo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2" sqref="A2"/>
    </sheetView>
  </sheetViews>
  <sheetFormatPr defaultColWidth="0" defaultRowHeight="13.5" customHeight="1" zeroHeight="1" x14ac:dyDescent="0.15"/>
  <cols>
    <col min="1" max="120" width="2.75" style="247" customWidth="1"/>
    <col min="121" max="121" width="0" style="246" hidden="1" customWidth="1"/>
    <col min="122" max="16384" width="9" style="246" hidden="1"/>
  </cols>
  <sheetData>
    <row r="1" spans="1:120"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6"/>
    </row>
    <row r="17" spans="119:120" x14ac:dyDescent="0.15">
      <c r="DP17" s="246"/>
    </row>
    <row r="18" spans="119:120" x14ac:dyDescent="0.15"/>
    <row r="19" spans="119:120" x14ac:dyDescent="0.15"/>
    <row r="20" spans="119:120" x14ac:dyDescent="0.15">
      <c r="DO20" s="246"/>
      <c r="DP20" s="246"/>
    </row>
    <row r="21" spans="119:120" x14ac:dyDescent="0.15">
      <c r="DP21" s="246"/>
    </row>
    <row r="22" spans="119:120" x14ac:dyDescent="0.15"/>
    <row r="23" spans="119:120" x14ac:dyDescent="0.15">
      <c r="DO23" s="246"/>
      <c r="DP23" s="246"/>
    </row>
    <row r="24" spans="119:120" x14ac:dyDescent="0.15">
      <c r="DP24" s="246"/>
    </row>
    <row r="25" spans="119:120" x14ac:dyDescent="0.15">
      <c r="DP25" s="246"/>
    </row>
    <row r="26" spans="119:120" x14ac:dyDescent="0.15">
      <c r="DO26" s="246"/>
      <c r="DP26" s="246"/>
    </row>
    <row r="27" spans="119:120" x14ac:dyDescent="0.15"/>
    <row r="28" spans="119:120" x14ac:dyDescent="0.15">
      <c r="DO28" s="246"/>
      <c r="DP28" s="246"/>
    </row>
    <row r="29" spans="119:120" x14ac:dyDescent="0.15">
      <c r="DP29" s="246"/>
    </row>
    <row r="30" spans="119:120" x14ac:dyDescent="0.15"/>
    <row r="31" spans="119:120" x14ac:dyDescent="0.15">
      <c r="DO31" s="246"/>
      <c r="DP31" s="246"/>
    </row>
    <row r="32" spans="119:120" x14ac:dyDescent="0.15"/>
    <row r="33" spans="98:120" x14ac:dyDescent="0.15">
      <c r="DO33" s="246"/>
      <c r="DP33" s="246"/>
    </row>
    <row r="34" spans="98:120" x14ac:dyDescent="0.15">
      <c r="DM34" s="246"/>
    </row>
    <row r="35" spans="98:120" x14ac:dyDescent="0.15">
      <c r="CT35" s="246"/>
      <c r="CU35" s="246"/>
      <c r="CV35" s="246"/>
      <c r="CY35" s="246"/>
      <c r="CZ35" s="246"/>
      <c r="DA35" s="246"/>
      <c r="DD35" s="246"/>
      <c r="DE35" s="246"/>
      <c r="DF35" s="246"/>
      <c r="DI35" s="246"/>
      <c r="DJ35" s="246"/>
      <c r="DK35" s="246"/>
      <c r="DM35" s="246"/>
      <c r="DN35" s="246"/>
      <c r="DO35" s="246"/>
      <c r="DP35" s="246"/>
    </row>
    <row r="36" spans="98:120" x14ac:dyDescent="0.15"/>
    <row r="37" spans="98:120" x14ac:dyDescent="0.15">
      <c r="CW37" s="246"/>
      <c r="DB37" s="246"/>
      <c r="DG37" s="246"/>
      <c r="DL37" s="246"/>
      <c r="DP37" s="246"/>
    </row>
    <row r="38" spans="98:120" x14ac:dyDescent="0.15">
      <c r="CT38" s="246"/>
      <c r="CU38" s="246"/>
      <c r="CV38" s="246"/>
      <c r="CW38" s="246"/>
      <c r="CY38" s="246"/>
      <c r="CZ38" s="246"/>
      <c r="DA38" s="246"/>
      <c r="DB38" s="246"/>
      <c r="DD38" s="246"/>
      <c r="DE38" s="246"/>
      <c r="DF38" s="246"/>
      <c r="DG38" s="246"/>
      <c r="DI38" s="246"/>
      <c r="DJ38" s="246"/>
      <c r="DK38" s="246"/>
      <c r="DL38" s="246"/>
      <c r="DN38" s="246"/>
      <c r="DO38" s="246"/>
      <c r="DP38" s="24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6"/>
      <c r="DO49" s="246"/>
      <c r="DP49" s="24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6"/>
      <c r="CS63" s="246"/>
      <c r="CX63" s="246"/>
      <c r="DC63" s="246"/>
      <c r="DH63" s="246"/>
    </row>
    <row r="64" spans="22:120" x14ac:dyDescent="0.15">
      <c r="V64" s="246"/>
    </row>
    <row r="65" spans="15:120" x14ac:dyDescent="0.15">
      <c r="X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U65" s="246"/>
      <c r="CZ65" s="246"/>
      <c r="DE65" s="246"/>
      <c r="DJ65" s="246"/>
    </row>
    <row r="66" spans="15:120" x14ac:dyDescent="0.15">
      <c r="Q66" s="246"/>
      <c r="S66" s="246"/>
      <c r="U66" s="246"/>
      <c r="DM66" s="246"/>
    </row>
    <row r="67" spans="15:120" x14ac:dyDescent="0.15">
      <c r="O67" s="246"/>
      <c r="P67" s="246"/>
      <c r="R67" s="246"/>
      <c r="T67" s="246"/>
      <c r="Y67" s="246"/>
      <c r="CT67" s="246"/>
      <c r="CV67" s="246"/>
      <c r="CW67" s="246"/>
      <c r="CY67" s="246"/>
      <c r="DA67" s="246"/>
      <c r="DB67" s="246"/>
      <c r="DD67" s="246"/>
      <c r="DF67" s="246"/>
      <c r="DG67" s="246"/>
      <c r="DI67" s="246"/>
      <c r="DK67" s="246"/>
      <c r="DL67" s="246"/>
      <c r="DN67" s="246"/>
      <c r="DO67" s="246"/>
      <c r="DP67" s="246"/>
    </row>
    <row r="68" spans="15:120" x14ac:dyDescent="0.15"/>
    <row r="69" spans="15:120" x14ac:dyDescent="0.15"/>
    <row r="70" spans="15:120" x14ac:dyDescent="0.15"/>
    <row r="71" spans="15:120" x14ac:dyDescent="0.15"/>
    <row r="72" spans="15:120" x14ac:dyDescent="0.15">
      <c r="DP72" s="246"/>
    </row>
    <row r="73" spans="15:120" x14ac:dyDescent="0.15">
      <c r="DP73" s="24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6"/>
      <c r="CX96" s="246"/>
      <c r="DC96" s="246"/>
      <c r="DH96" s="246"/>
    </row>
    <row r="97" spans="24:120" x14ac:dyDescent="0.15">
      <c r="CS97" s="246"/>
      <c r="CX97" s="246"/>
      <c r="DC97" s="246"/>
      <c r="DH97" s="246"/>
      <c r="DP97" s="247" t="s">
        <v>507</v>
      </c>
    </row>
    <row r="98" spans="24:120" hidden="1" x14ac:dyDescent="0.15">
      <c r="CS98" s="246"/>
      <c r="CX98" s="246"/>
      <c r="DC98" s="246"/>
      <c r="DH98" s="246"/>
    </row>
    <row r="99" spans="24:120" hidden="1" x14ac:dyDescent="0.15">
      <c r="CS99" s="246"/>
      <c r="CX99" s="246"/>
      <c r="DC99" s="246"/>
      <c r="DH99" s="246"/>
    </row>
    <row r="101" spans="24:120" ht="12" hidden="1" customHeight="1" x14ac:dyDescent="0.15">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c r="CO101" s="246"/>
      <c r="CP101" s="246"/>
      <c r="CQ101" s="246"/>
      <c r="CR101" s="246"/>
      <c r="CU101" s="246"/>
      <c r="CZ101" s="246"/>
      <c r="DE101" s="246"/>
      <c r="DJ101" s="246"/>
    </row>
    <row r="102" spans="24:120" ht="1.5" hidden="1" customHeight="1" x14ac:dyDescent="0.15">
      <c r="CU102" s="246"/>
      <c r="CZ102" s="246"/>
      <c r="DE102" s="246"/>
      <c r="DJ102" s="246"/>
      <c r="DM102" s="246"/>
    </row>
    <row r="103" spans="24:120" hidden="1" x14ac:dyDescent="0.15">
      <c r="CT103" s="246"/>
      <c r="CV103" s="246"/>
      <c r="CW103" s="246"/>
      <c r="CY103" s="246"/>
      <c r="DA103" s="246"/>
      <c r="DB103" s="246"/>
      <c r="DD103" s="246"/>
      <c r="DF103" s="246"/>
      <c r="DG103" s="246"/>
      <c r="DI103" s="246"/>
      <c r="DK103" s="246"/>
      <c r="DL103" s="246"/>
      <c r="DM103" s="246"/>
      <c r="DN103" s="246"/>
      <c r="DO103" s="246"/>
      <c r="DP103" s="246"/>
    </row>
    <row r="104" spans="24:120" hidden="1" x14ac:dyDescent="0.15">
      <c r="CV104" s="246"/>
      <c r="CW104" s="246"/>
      <c r="DA104" s="246"/>
      <c r="DB104" s="246"/>
      <c r="DF104" s="246"/>
      <c r="DG104" s="246"/>
      <c r="DK104" s="246"/>
      <c r="DL104" s="246"/>
      <c r="DN104" s="246"/>
      <c r="DO104" s="246"/>
      <c r="DP104" s="246"/>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47" customWidth="1"/>
    <col min="117" max="16384" width="9" style="246" hidden="1"/>
  </cols>
  <sheetData>
    <row r="1" spans="2:116"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row>
    <row r="2" spans="2:116" x14ac:dyDescent="0.15"/>
    <row r="3" spans="2:116" x14ac:dyDescent="0.15"/>
    <row r="4" spans="2:116" x14ac:dyDescent="0.15">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row>
    <row r="5" spans="2:116" x14ac:dyDescent="0.15">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row>
    <row r="19" spans="9:116" x14ac:dyDescent="0.15"/>
    <row r="20" spans="9:116" x14ac:dyDescent="0.15"/>
    <row r="21" spans="9:116" x14ac:dyDescent="0.15">
      <c r="DL21" s="246"/>
    </row>
    <row r="22" spans="9:116" x14ac:dyDescent="0.15">
      <c r="DI22" s="246"/>
      <c r="DJ22" s="246"/>
      <c r="DK22" s="246"/>
      <c r="DL22" s="246"/>
    </row>
    <row r="23" spans="9:116" x14ac:dyDescent="0.15">
      <c r="CY23" s="246"/>
      <c r="CZ23" s="246"/>
      <c r="DA23" s="246"/>
      <c r="DB23" s="246"/>
      <c r="DC23" s="246"/>
      <c r="DD23" s="246"/>
      <c r="DE23" s="246"/>
      <c r="DF23" s="246"/>
      <c r="DG23" s="246"/>
      <c r="DH23" s="246"/>
      <c r="DI23" s="246"/>
      <c r="DJ23" s="246"/>
      <c r="DK23" s="246"/>
      <c r="DL23" s="24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6"/>
      <c r="DA35" s="246"/>
      <c r="DB35" s="246"/>
      <c r="DC35" s="246"/>
      <c r="DD35" s="246"/>
      <c r="DE35" s="246"/>
      <c r="DF35" s="246"/>
      <c r="DG35" s="246"/>
      <c r="DH35" s="246"/>
      <c r="DI35" s="246"/>
      <c r="DJ35" s="246"/>
      <c r="DK35" s="246"/>
      <c r="DL35" s="246"/>
    </row>
    <row r="36" spans="15:116" x14ac:dyDescent="0.15"/>
    <row r="37" spans="15:116" x14ac:dyDescent="0.15">
      <c r="DL37" s="246"/>
    </row>
    <row r="38" spans="15:116" x14ac:dyDescent="0.15">
      <c r="DI38" s="246"/>
      <c r="DJ38" s="246"/>
      <c r="DK38" s="246"/>
      <c r="DL38" s="246"/>
    </row>
    <row r="39" spans="15:116" x14ac:dyDescent="0.15"/>
    <row r="40" spans="15:116" x14ac:dyDescent="0.15"/>
    <row r="41" spans="15:116" x14ac:dyDescent="0.15"/>
    <row r="42" spans="15:116" x14ac:dyDescent="0.15"/>
    <row r="43" spans="15:116" x14ac:dyDescent="0.15">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row>
    <row r="44" spans="15:116" x14ac:dyDescent="0.15">
      <c r="DL44" s="246"/>
    </row>
    <row r="45" spans="15:116" x14ac:dyDescent="0.15"/>
    <row r="46" spans="15:116" x14ac:dyDescent="0.15">
      <c r="DA46" s="246"/>
      <c r="DB46" s="246"/>
      <c r="DC46" s="246"/>
      <c r="DD46" s="246"/>
      <c r="DE46" s="246"/>
      <c r="DF46" s="246"/>
      <c r="DG46" s="246"/>
      <c r="DH46" s="246"/>
      <c r="DI46" s="246"/>
      <c r="DJ46" s="246"/>
      <c r="DK46" s="246"/>
      <c r="DL46" s="246"/>
    </row>
    <row r="47" spans="15:116" x14ac:dyDescent="0.15"/>
    <row r="48" spans="15:116" x14ac:dyDescent="0.15"/>
    <row r="49" spans="104:116" x14ac:dyDescent="0.15"/>
    <row r="50" spans="104:116" x14ac:dyDescent="0.15">
      <c r="CZ50" s="246"/>
      <c r="DA50" s="246"/>
      <c r="DB50" s="246"/>
      <c r="DC50" s="246"/>
      <c r="DD50" s="246"/>
      <c r="DE50" s="246"/>
      <c r="DF50" s="246"/>
      <c r="DG50" s="246"/>
      <c r="DH50" s="246"/>
      <c r="DI50" s="246"/>
      <c r="DJ50" s="246"/>
      <c r="DK50" s="246"/>
      <c r="DL50" s="246"/>
    </row>
    <row r="51" spans="104:116" x14ac:dyDescent="0.15"/>
    <row r="52" spans="104:116" x14ac:dyDescent="0.15"/>
    <row r="53" spans="104:116" x14ac:dyDescent="0.15">
      <c r="DL53" s="24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6"/>
      <c r="DD67" s="246"/>
      <c r="DE67" s="246"/>
      <c r="DF67" s="246"/>
      <c r="DG67" s="246"/>
      <c r="DH67" s="246"/>
      <c r="DI67" s="246"/>
      <c r="DJ67" s="246"/>
      <c r="DK67" s="246"/>
      <c r="DL67" s="24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OrqW0IrkZTRdlppLnazJBrxVM6JHZ2DEriNWnIyGiVBomQAx4Hyhr2wPXVaef5q0CZqkPCr7wDveRhuU2zLYg==" saltValue="/2ddrLuHEj2hDDMFwwZT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48" customWidth="1"/>
    <col min="37" max="44" width="17" style="248" customWidth="1"/>
    <col min="45" max="45" width="6.125" style="255" customWidth="1"/>
    <col min="46" max="46" width="3" style="253" customWidth="1"/>
    <col min="47" max="47" width="19.125" style="248" hidden="1" customWidth="1"/>
    <col min="48" max="52" width="12.625" style="248" hidden="1" customWidth="1"/>
    <col min="53" max="16384" width="8.625" style="248" hidden="1"/>
  </cols>
  <sheetData>
    <row r="1" spans="1:46" x14ac:dyDescent="0.15">
      <c r="AS1" s="249"/>
      <c r="AT1" s="249"/>
    </row>
    <row r="2" spans="1:46" x14ac:dyDescent="0.15">
      <c r="AS2" s="249"/>
      <c r="AT2" s="249"/>
    </row>
    <row r="3" spans="1:46" x14ac:dyDescent="0.15">
      <c r="AS3" s="249"/>
      <c r="AT3" s="249"/>
    </row>
    <row r="4" spans="1:46" x14ac:dyDescent="0.15">
      <c r="AS4" s="249"/>
      <c r="AT4" s="249"/>
    </row>
    <row r="5" spans="1:46" ht="17.25" x14ac:dyDescent="0.15">
      <c r="A5" s="250" t="s">
        <v>508</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row>
    <row r="6" spans="1:46" x14ac:dyDescent="0.15">
      <c r="A6" s="253"/>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54" t="s">
        <v>509</v>
      </c>
      <c r="AL6" s="254"/>
      <c r="AM6" s="254"/>
      <c r="AN6" s="254"/>
      <c r="AO6" s="249"/>
      <c r="AP6" s="249"/>
      <c r="AQ6" s="249"/>
      <c r="AR6" s="249"/>
    </row>
    <row r="7" spans="1:46" ht="13.5" customHeight="1" x14ac:dyDescent="0.15">
      <c r="A7" s="253"/>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56"/>
      <c r="AL7" s="257"/>
      <c r="AM7" s="257"/>
      <c r="AN7" s="258"/>
      <c r="AO7" s="1151" t="s">
        <v>510</v>
      </c>
      <c r="AP7" s="259"/>
      <c r="AQ7" s="260" t="s">
        <v>511</v>
      </c>
      <c r="AR7" s="261"/>
    </row>
    <row r="8" spans="1:46" x14ac:dyDescent="0.15">
      <c r="A8" s="253"/>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62"/>
      <c r="AL8" s="263"/>
      <c r="AM8" s="263"/>
      <c r="AN8" s="264"/>
      <c r="AO8" s="1152"/>
      <c r="AP8" s="265" t="s">
        <v>512</v>
      </c>
      <c r="AQ8" s="266" t="s">
        <v>513</v>
      </c>
      <c r="AR8" s="267" t="s">
        <v>514</v>
      </c>
    </row>
    <row r="9" spans="1:46" x14ac:dyDescent="0.15">
      <c r="A9" s="253"/>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1153" t="s">
        <v>515</v>
      </c>
      <c r="AL9" s="1154"/>
      <c r="AM9" s="1154"/>
      <c r="AN9" s="1155"/>
      <c r="AO9" s="268">
        <v>12690011</v>
      </c>
      <c r="AP9" s="268">
        <v>77800</v>
      </c>
      <c r="AQ9" s="269">
        <v>61144</v>
      </c>
      <c r="AR9" s="270">
        <v>27.2</v>
      </c>
    </row>
    <row r="10" spans="1:46" ht="13.5" customHeight="1" x14ac:dyDescent="0.15">
      <c r="A10" s="253"/>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1153" t="s">
        <v>516</v>
      </c>
      <c r="AL10" s="1154"/>
      <c r="AM10" s="1154"/>
      <c r="AN10" s="1155"/>
      <c r="AO10" s="271">
        <v>287863</v>
      </c>
      <c r="AP10" s="271">
        <v>1765</v>
      </c>
      <c r="AQ10" s="272">
        <v>1318</v>
      </c>
      <c r="AR10" s="273">
        <v>33.9</v>
      </c>
    </row>
    <row r="11" spans="1:46" ht="13.5" customHeight="1" x14ac:dyDescent="0.15">
      <c r="A11" s="253"/>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1153" t="s">
        <v>517</v>
      </c>
      <c r="AL11" s="1154"/>
      <c r="AM11" s="1154"/>
      <c r="AN11" s="1155"/>
      <c r="AO11" s="271">
        <v>125336</v>
      </c>
      <c r="AP11" s="271">
        <v>768</v>
      </c>
      <c r="AQ11" s="272">
        <v>986</v>
      </c>
      <c r="AR11" s="273">
        <v>-22.1</v>
      </c>
    </row>
    <row r="12" spans="1:46" ht="13.5" customHeight="1" x14ac:dyDescent="0.15">
      <c r="A12" s="253"/>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1153" t="s">
        <v>518</v>
      </c>
      <c r="AL12" s="1154"/>
      <c r="AM12" s="1154"/>
      <c r="AN12" s="1155"/>
      <c r="AO12" s="271" t="s">
        <v>519</v>
      </c>
      <c r="AP12" s="271" t="s">
        <v>519</v>
      </c>
      <c r="AQ12" s="272">
        <v>36</v>
      </c>
      <c r="AR12" s="273" t="s">
        <v>519</v>
      </c>
    </row>
    <row r="13" spans="1:46" ht="13.5" customHeight="1" x14ac:dyDescent="0.15">
      <c r="A13" s="253"/>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1153" t="s">
        <v>520</v>
      </c>
      <c r="AL13" s="1154"/>
      <c r="AM13" s="1154"/>
      <c r="AN13" s="1155"/>
      <c r="AO13" s="271">
        <v>615882</v>
      </c>
      <c r="AP13" s="271">
        <v>3776</v>
      </c>
      <c r="AQ13" s="272">
        <v>2152</v>
      </c>
      <c r="AR13" s="273">
        <v>75.5</v>
      </c>
    </row>
    <row r="14" spans="1:46" ht="13.5" customHeight="1" x14ac:dyDescent="0.15">
      <c r="A14" s="253"/>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1153" t="s">
        <v>521</v>
      </c>
      <c r="AL14" s="1154"/>
      <c r="AM14" s="1154"/>
      <c r="AN14" s="1155"/>
      <c r="AO14" s="271">
        <v>528625</v>
      </c>
      <c r="AP14" s="271">
        <v>3241</v>
      </c>
      <c r="AQ14" s="272">
        <v>1296</v>
      </c>
      <c r="AR14" s="273">
        <v>150.1</v>
      </c>
    </row>
    <row r="15" spans="1:46" ht="13.5" customHeight="1" x14ac:dyDescent="0.15">
      <c r="A15" s="253"/>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1156" t="s">
        <v>522</v>
      </c>
      <c r="AL15" s="1157"/>
      <c r="AM15" s="1157"/>
      <c r="AN15" s="1158"/>
      <c r="AO15" s="271">
        <v>-938931</v>
      </c>
      <c r="AP15" s="271">
        <v>-5756</v>
      </c>
      <c r="AQ15" s="272">
        <v>-3683</v>
      </c>
      <c r="AR15" s="273">
        <v>56.3</v>
      </c>
    </row>
    <row r="16" spans="1:46" x14ac:dyDescent="0.15">
      <c r="A16" s="253"/>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1156" t="s">
        <v>188</v>
      </c>
      <c r="AL16" s="1157"/>
      <c r="AM16" s="1157"/>
      <c r="AN16" s="1158"/>
      <c r="AO16" s="271">
        <v>13308786</v>
      </c>
      <c r="AP16" s="271">
        <v>81594</v>
      </c>
      <c r="AQ16" s="272">
        <v>63248</v>
      </c>
      <c r="AR16" s="273">
        <v>29</v>
      </c>
    </row>
    <row r="17" spans="1:46" x14ac:dyDescent="0.15">
      <c r="A17" s="253"/>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74"/>
    </row>
    <row r="18" spans="1:46" x14ac:dyDescent="0.15">
      <c r="A18" s="253"/>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75"/>
      <c r="AR18" s="275"/>
    </row>
    <row r="19" spans="1:46" x14ac:dyDescent="0.15">
      <c r="A19" s="253"/>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t="s">
        <v>523</v>
      </c>
      <c r="AL19" s="249"/>
      <c r="AM19" s="249"/>
      <c r="AN19" s="249"/>
      <c r="AO19" s="249"/>
      <c r="AP19" s="249"/>
      <c r="AQ19" s="249"/>
      <c r="AR19" s="249"/>
    </row>
    <row r="20" spans="1:46" x14ac:dyDescent="0.15">
      <c r="A20" s="253"/>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76"/>
      <c r="AL20" s="277"/>
      <c r="AM20" s="277"/>
      <c r="AN20" s="278"/>
      <c r="AO20" s="279" t="s">
        <v>524</v>
      </c>
      <c r="AP20" s="280" t="s">
        <v>525</v>
      </c>
      <c r="AQ20" s="281" t="s">
        <v>526</v>
      </c>
      <c r="AR20" s="282"/>
    </row>
    <row r="21" spans="1:46" s="288" customFormat="1" x14ac:dyDescent="0.15">
      <c r="A21" s="283"/>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1159" t="s">
        <v>527</v>
      </c>
      <c r="AL21" s="1160"/>
      <c r="AM21" s="1160"/>
      <c r="AN21" s="1161"/>
      <c r="AO21" s="284">
        <v>8.74</v>
      </c>
      <c r="AP21" s="285">
        <v>6.03</v>
      </c>
      <c r="AQ21" s="286">
        <v>2.71</v>
      </c>
      <c r="AR21" s="254"/>
      <c r="AS21" s="287"/>
      <c r="AT21" s="283"/>
    </row>
    <row r="22" spans="1:46" s="288" customFormat="1" x14ac:dyDescent="0.15">
      <c r="A22" s="28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1159" t="s">
        <v>528</v>
      </c>
      <c r="AL22" s="1160"/>
      <c r="AM22" s="1160"/>
      <c r="AN22" s="1161"/>
      <c r="AO22" s="289">
        <v>99.9</v>
      </c>
      <c r="AP22" s="290">
        <v>99.9</v>
      </c>
      <c r="AQ22" s="291">
        <v>0</v>
      </c>
      <c r="AR22" s="275"/>
      <c r="AS22" s="287"/>
      <c r="AT22" s="283"/>
    </row>
    <row r="23" spans="1:46" s="288" customFormat="1" x14ac:dyDescent="0.15">
      <c r="A23" s="283"/>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75"/>
      <c r="AQ23" s="275"/>
      <c r="AR23" s="275"/>
      <c r="AS23" s="287"/>
      <c r="AT23" s="283"/>
    </row>
    <row r="24" spans="1:46" s="288" customFormat="1" x14ac:dyDescent="0.15">
      <c r="A24" s="283"/>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75"/>
      <c r="AQ24" s="275"/>
      <c r="AR24" s="275"/>
      <c r="AS24" s="287"/>
      <c r="AT24" s="283"/>
    </row>
    <row r="25" spans="1:46" s="288"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3"/>
    </row>
    <row r="26" spans="1:46" s="288" customFormat="1" x14ac:dyDescent="0.15">
      <c r="A26" s="1150" t="s">
        <v>529</v>
      </c>
      <c r="B26" s="1150"/>
      <c r="C26" s="1150"/>
      <c r="D26" s="1150"/>
      <c r="E26" s="1150"/>
      <c r="F26" s="1150"/>
      <c r="G26" s="1150"/>
      <c r="H26" s="1150"/>
      <c r="I26" s="1150"/>
      <c r="J26" s="1150"/>
      <c r="K26" s="1150"/>
      <c r="L26" s="1150"/>
      <c r="M26" s="1150"/>
      <c r="N26" s="1150"/>
      <c r="O26" s="1150"/>
      <c r="P26" s="1150"/>
      <c r="Q26" s="1150"/>
      <c r="R26" s="1150"/>
      <c r="S26" s="1150"/>
      <c r="T26" s="1150"/>
      <c r="U26" s="1150"/>
      <c r="V26" s="1150"/>
      <c r="W26" s="1150"/>
      <c r="X26" s="1150"/>
      <c r="Y26" s="1150"/>
      <c r="Z26" s="1150"/>
      <c r="AA26" s="1150"/>
      <c r="AB26" s="1150"/>
      <c r="AC26" s="1150"/>
      <c r="AD26" s="1150"/>
      <c r="AE26" s="1150"/>
      <c r="AF26" s="1150"/>
      <c r="AG26" s="1150"/>
      <c r="AH26" s="1150"/>
      <c r="AI26" s="1150"/>
      <c r="AJ26" s="1150"/>
      <c r="AK26" s="1150"/>
      <c r="AL26" s="1150"/>
      <c r="AM26" s="1150"/>
      <c r="AN26" s="1150"/>
      <c r="AO26" s="1150"/>
      <c r="AP26" s="1150"/>
      <c r="AQ26" s="1150"/>
      <c r="AR26" s="1150"/>
      <c r="AS26" s="1150"/>
      <c r="AT26" s="254"/>
    </row>
    <row r="27" spans="1:46" x14ac:dyDescent="0.15">
      <c r="A27" s="296"/>
      <c r="AO27" s="249"/>
      <c r="AP27" s="249"/>
      <c r="AQ27" s="249"/>
      <c r="AR27" s="249"/>
      <c r="AS27" s="249"/>
      <c r="AT27" s="249"/>
    </row>
    <row r="28" spans="1:46" ht="17.25" x14ac:dyDescent="0.15">
      <c r="A28" s="250" t="s">
        <v>530</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97"/>
    </row>
    <row r="29" spans="1:46" x14ac:dyDescent="0.15">
      <c r="A29" s="253"/>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54" t="s">
        <v>531</v>
      </c>
      <c r="AL29" s="254"/>
      <c r="AM29" s="254"/>
      <c r="AN29" s="254"/>
      <c r="AO29" s="249"/>
      <c r="AP29" s="249"/>
      <c r="AQ29" s="249"/>
      <c r="AR29" s="249"/>
      <c r="AS29" s="298"/>
    </row>
    <row r="30" spans="1:46" ht="13.5" customHeight="1" x14ac:dyDescent="0.15">
      <c r="A30" s="253"/>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56"/>
      <c r="AL30" s="257"/>
      <c r="AM30" s="257"/>
      <c r="AN30" s="258"/>
      <c r="AO30" s="1151" t="s">
        <v>510</v>
      </c>
      <c r="AP30" s="259"/>
      <c r="AQ30" s="260" t="s">
        <v>511</v>
      </c>
      <c r="AR30" s="261"/>
    </row>
    <row r="31" spans="1:46" x14ac:dyDescent="0.15">
      <c r="A31" s="253"/>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62"/>
      <c r="AL31" s="263"/>
      <c r="AM31" s="263"/>
      <c r="AN31" s="264"/>
      <c r="AO31" s="1152"/>
      <c r="AP31" s="265" t="s">
        <v>512</v>
      </c>
      <c r="AQ31" s="266" t="s">
        <v>513</v>
      </c>
      <c r="AR31" s="267" t="s">
        <v>514</v>
      </c>
    </row>
    <row r="32" spans="1:46" ht="27" customHeight="1" x14ac:dyDescent="0.15">
      <c r="A32" s="253"/>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1167" t="s">
        <v>532</v>
      </c>
      <c r="AL32" s="1168"/>
      <c r="AM32" s="1168"/>
      <c r="AN32" s="1169"/>
      <c r="AO32" s="299">
        <v>12866616</v>
      </c>
      <c r="AP32" s="299">
        <v>78883</v>
      </c>
      <c r="AQ32" s="300">
        <v>26067</v>
      </c>
      <c r="AR32" s="301">
        <v>202.6</v>
      </c>
    </row>
    <row r="33" spans="1:46" ht="13.5" customHeight="1" x14ac:dyDescent="0.15">
      <c r="A33" s="253"/>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1167" t="s">
        <v>533</v>
      </c>
      <c r="AL33" s="1168"/>
      <c r="AM33" s="1168"/>
      <c r="AN33" s="1169"/>
      <c r="AO33" s="299" t="s">
        <v>519</v>
      </c>
      <c r="AP33" s="299" t="s">
        <v>519</v>
      </c>
      <c r="AQ33" s="300">
        <v>0</v>
      </c>
      <c r="AR33" s="301" t="s">
        <v>519</v>
      </c>
    </row>
    <row r="34" spans="1:46" ht="27" customHeight="1" x14ac:dyDescent="0.15">
      <c r="A34" s="253"/>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1167" t="s">
        <v>534</v>
      </c>
      <c r="AL34" s="1168"/>
      <c r="AM34" s="1168"/>
      <c r="AN34" s="1169"/>
      <c r="AO34" s="299" t="s">
        <v>519</v>
      </c>
      <c r="AP34" s="299" t="s">
        <v>519</v>
      </c>
      <c r="AQ34" s="300">
        <v>31</v>
      </c>
      <c r="AR34" s="301" t="s">
        <v>519</v>
      </c>
    </row>
    <row r="35" spans="1:46" ht="27" customHeight="1" x14ac:dyDescent="0.15">
      <c r="A35" s="253"/>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1167" t="s">
        <v>535</v>
      </c>
      <c r="AL35" s="1168"/>
      <c r="AM35" s="1168"/>
      <c r="AN35" s="1169"/>
      <c r="AO35" s="299">
        <v>1671714</v>
      </c>
      <c r="AP35" s="299">
        <v>10249</v>
      </c>
      <c r="AQ35" s="300">
        <v>5447</v>
      </c>
      <c r="AR35" s="301">
        <v>88.2</v>
      </c>
    </row>
    <row r="36" spans="1:46" ht="27" customHeight="1" x14ac:dyDescent="0.15">
      <c r="A36" s="253"/>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1167" t="s">
        <v>536</v>
      </c>
      <c r="AL36" s="1168"/>
      <c r="AM36" s="1168"/>
      <c r="AN36" s="1169"/>
      <c r="AO36" s="299">
        <v>10129</v>
      </c>
      <c r="AP36" s="299">
        <v>62</v>
      </c>
      <c r="AQ36" s="300">
        <v>447</v>
      </c>
      <c r="AR36" s="301">
        <v>-86.1</v>
      </c>
    </row>
    <row r="37" spans="1:46" ht="13.5" customHeight="1" x14ac:dyDescent="0.15">
      <c r="A37" s="253"/>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1167" t="s">
        <v>537</v>
      </c>
      <c r="AL37" s="1168"/>
      <c r="AM37" s="1168"/>
      <c r="AN37" s="1169"/>
      <c r="AO37" s="299">
        <v>101916</v>
      </c>
      <c r="AP37" s="299">
        <v>625</v>
      </c>
      <c r="AQ37" s="300">
        <v>1408</v>
      </c>
      <c r="AR37" s="301">
        <v>-55.6</v>
      </c>
    </row>
    <row r="38" spans="1:46" ht="27" customHeight="1" x14ac:dyDescent="0.15">
      <c r="A38" s="253"/>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1170" t="s">
        <v>538</v>
      </c>
      <c r="AL38" s="1171"/>
      <c r="AM38" s="1171"/>
      <c r="AN38" s="1172"/>
      <c r="AO38" s="302" t="s">
        <v>519</v>
      </c>
      <c r="AP38" s="302" t="s">
        <v>519</v>
      </c>
      <c r="AQ38" s="303">
        <v>0</v>
      </c>
      <c r="AR38" s="291" t="s">
        <v>519</v>
      </c>
      <c r="AS38" s="298"/>
    </row>
    <row r="39" spans="1:46" x14ac:dyDescent="0.15">
      <c r="A39" s="253"/>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1170" t="s">
        <v>539</v>
      </c>
      <c r="AL39" s="1171"/>
      <c r="AM39" s="1171"/>
      <c r="AN39" s="1172"/>
      <c r="AO39" s="299">
        <v>-1960717</v>
      </c>
      <c r="AP39" s="299">
        <v>-12021</v>
      </c>
      <c r="AQ39" s="300">
        <v>-7310</v>
      </c>
      <c r="AR39" s="301">
        <v>64.400000000000006</v>
      </c>
      <c r="AS39" s="298"/>
    </row>
    <row r="40" spans="1:46" ht="27" customHeight="1" x14ac:dyDescent="0.15">
      <c r="A40" s="253"/>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1167" t="s">
        <v>540</v>
      </c>
      <c r="AL40" s="1168"/>
      <c r="AM40" s="1168"/>
      <c r="AN40" s="1169"/>
      <c r="AO40" s="299">
        <v>-8368220</v>
      </c>
      <c r="AP40" s="299">
        <v>-51304</v>
      </c>
      <c r="AQ40" s="300">
        <v>-19218</v>
      </c>
      <c r="AR40" s="301">
        <v>167</v>
      </c>
      <c r="AS40" s="298"/>
    </row>
    <row r="41" spans="1:46" x14ac:dyDescent="0.15">
      <c r="A41" s="253"/>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1173" t="s">
        <v>298</v>
      </c>
      <c r="AL41" s="1174"/>
      <c r="AM41" s="1174"/>
      <c r="AN41" s="1175"/>
      <c r="AO41" s="299">
        <v>4321438</v>
      </c>
      <c r="AP41" s="299">
        <v>26494</v>
      </c>
      <c r="AQ41" s="300">
        <v>6873</v>
      </c>
      <c r="AR41" s="301">
        <v>285.5</v>
      </c>
      <c r="AS41" s="298"/>
    </row>
    <row r="42" spans="1:46" x14ac:dyDescent="0.15">
      <c r="A42" s="253"/>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304" t="s">
        <v>541</v>
      </c>
      <c r="AL42" s="249"/>
      <c r="AM42" s="249"/>
      <c r="AN42" s="249"/>
      <c r="AO42" s="249"/>
      <c r="AP42" s="249"/>
      <c r="AQ42" s="275"/>
      <c r="AR42" s="275"/>
      <c r="AS42" s="298"/>
    </row>
    <row r="43" spans="1:46" x14ac:dyDescent="0.15">
      <c r="A43" s="253"/>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305"/>
      <c r="AQ43" s="275"/>
      <c r="AR43" s="249"/>
      <c r="AS43" s="298"/>
    </row>
    <row r="44" spans="1:46" x14ac:dyDescent="0.15">
      <c r="A44" s="253"/>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75"/>
      <c r="AR44" s="249"/>
    </row>
    <row r="45" spans="1:46" x14ac:dyDescent="0.15">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306"/>
      <c r="AR45" s="251"/>
      <c r="AS45" s="251"/>
      <c r="AT45" s="249"/>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49"/>
    </row>
    <row r="47" spans="1:46" ht="17.25" customHeight="1" x14ac:dyDescent="0.15">
      <c r="A47" s="308" t="s">
        <v>542</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row>
    <row r="48" spans="1:46" x14ac:dyDescent="0.15">
      <c r="A48" s="253"/>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309" t="s">
        <v>543</v>
      </c>
      <c r="AL48" s="309"/>
      <c r="AM48" s="309"/>
      <c r="AN48" s="309"/>
      <c r="AO48" s="309"/>
      <c r="AP48" s="309"/>
      <c r="AQ48" s="310"/>
      <c r="AR48" s="309"/>
    </row>
    <row r="49" spans="1:44" ht="13.5" customHeight="1" x14ac:dyDescent="0.15">
      <c r="A49" s="253"/>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311"/>
      <c r="AL49" s="312"/>
      <c r="AM49" s="1162" t="s">
        <v>510</v>
      </c>
      <c r="AN49" s="1164" t="s">
        <v>544</v>
      </c>
      <c r="AO49" s="1165"/>
      <c r="AP49" s="1165"/>
      <c r="AQ49" s="1165"/>
      <c r="AR49" s="1166"/>
    </row>
    <row r="50" spans="1:44" x14ac:dyDescent="0.15">
      <c r="A50" s="253"/>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313"/>
      <c r="AL50" s="314"/>
      <c r="AM50" s="1163"/>
      <c r="AN50" s="315" t="s">
        <v>545</v>
      </c>
      <c r="AO50" s="316" t="s">
        <v>546</v>
      </c>
      <c r="AP50" s="317" t="s">
        <v>547</v>
      </c>
      <c r="AQ50" s="318" t="s">
        <v>548</v>
      </c>
      <c r="AR50" s="319" t="s">
        <v>549</v>
      </c>
    </row>
    <row r="51" spans="1:44" x14ac:dyDescent="0.15">
      <c r="A51" s="253"/>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311" t="s">
        <v>550</v>
      </c>
      <c r="AL51" s="312"/>
      <c r="AM51" s="320">
        <v>9867706</v>
      </c>
      <c r="AN51" s="321">
        <v>57240</v>
      </c>
      <c r="AO51" s="322">
        <v>6</v>
      </c>
      <c r="AP51" s="323">
        <v>41080</v>
      </c>
      <c r="AQ51" s="324">
        <v>3</v>
      </c>
      <c r="AR51" s="325">
        <v>3</v>
      </c>
    </row>
    <row r="52" spans="1:44" x14ac:dyDescent="0.15">
      <c r="A52" s="253"/>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326"/>
      <c r="AL52" s="327" t="s">
        <v>551</v>
      </c>
      <c r="AM52" s="328">
        <v>3100170</v>
      </c>
      <c r="AN52" s="329">
        <v>17983</v>
      </c>
      <c r="AO52" s="330">
        <v>3.2</v>
      </c>
      <c r="AP52" s="331">
        <v>27265</v>
      </c>
      <c r="AQ52" s="332">
        <v>4.2</v>
      </c>
      <c r="AR52" s="333">
        <v>-1</v>
      </c>
    </row>
    <row r="53" spans="1:44" x14ac:dyDescent="0.15">
      <c r="A53" s="253"/>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311" t="s">
        <v>552</v>
      </c>
      <c r="AL53" s="312"/>
      <c r="AM53" s="320">
        <v>8373047</v>
      </c>
      <c r="AN53" s="321">
        <v>49148</v>
      </c>
      <c r="AO53" s="322">
        <v>-14.1</v>
      </c>
      <c r="AP53" s="323">
        <v>33173</v>
      </c>
      <c r="AQ53" s="324">
        <v>-19.2</v>
      </c>
      <c r="AR53" s="325">
        <v>5.0999999999999996</v>
      </c>
    </row>
    <row r="54" spans="1:44" x14ac:dyDescent="0.15">
      <c r="A54" s="253"/>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326"/>
      <c r="AL54" s="327" t="s">
        <v>551</v>
      </c>
      <c r="AM54" s="328">
        <v>4064490</v>
      </c>
      <c r="AN54" s="329">
        <v>23858</v>
      </c>
      <c r="AO54" s="330">
        <v>32.700000000000003</v>
      </c>
      <c r="AP54" s="331">
        <v>20353</v>
      </c>
      <c r="AQ54" s="332">
        <v>-25.4</v>
      </c>
      <c r="AR54" s="333">
        <v>58.1</v>
      </c>
    </row>
    <row r="55" spans="1:44" x14ac:dyDescent="0.15">
      <c r="A55" s="253"/>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311" t="s">
        <v>553</v>
      </c>
      <c r="AL55" s="312"/>
      <c r="AM55" s="320">
        <v>7416018</v>
      </c>
      <c r="AN55" s="321">
        <v>44120</v>
      </c>
      <c r="AO55" s="322">
        <v>-10.199999999999999</v>
      </c>
      <c r="AP55" s="323">
        <v>37644</v>
      </c>
      <c r="AQ55" s="324">
        <v>13.5</v>
      </c>
      <c r="AR55" s="325">
        <v>-23.7</v>
      </c>
    </row>
    <row r="56" spans="1:44" x14ac:dyDescent="0.15">
      <c r="A56" s="253"/>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326"/>
      <c r="AL56" s="327" t="s">
        <v>551</v>
      </c>
      <c r="AM56" s="328">
        <v>4097314</v>
      </c>
      <c r="AN56" s="329">
        <v>24376</v>
      </c>
      <c r="AO56" s="330">
        <v>2.2000000000000002</v>
      </c>
      <c r="AP56" s="331">
        <v>24939</v>
      </c>
      <c r="AQ56" s="332">
        <v>22.5</v>
      </c>
      <c r="AR56" s="333">
        <v>-20.3</v>
      </c>
    </row>
    <row r="57" spans="1:44" x14ac:dyDescent="0.15">
      <c r="A57" s="253"/>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311" t="s">
        <v>554</v>
      </c>
      <c r="AL57" s="312"/>
      <c r="AM57" s="320">
        <v>10900611</v>
      </c>
      <c r="AN57" s="321">
        <v>65798</v>
      </c>
      <c r="AO57" s="322">
        <v>49.1</v>
      </c>
      <c r="AP57" s="323">
        <v>39221</v>
      </c>
      <c r="AQ57" s="324">
        <v>4.2</v>
      </c>
      <c r="AR57" s="325">
        <v>44.9</v>
      </c>
    </row>
    <row r="58" spans="1:44" x14ac:dyDescent="0.15">
      <c r="A58" s="253"/>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326"/>
      <c r="AL58" s="327" t="s">
        <v>551</v>
      </c>
      <c r="AM58" s="328">
        <v>4960761</v>
      </c>
      <c r="AN58" s="329">
        <v>29944</v>
      </c>
      <c r="AO58" s="330">
        <v>22.8</v>
      </c>
      <c r="AP58" s="331">
        <v>24821</v>
      </c>
      <c r="AQ58" s="332">
        <v>-0.5</v>
      </c>
      <c r="AR58" s="333">
        <v>23.3</v>
      </c>
    </row>
    <row r="59" spans="1:44" x14ac:dyDescent="0.15">
      <c r="A59" s="253"/>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311" t="s">
        <v>555</v>
      </c>
      <c r="AL59" s="312"/>
      <c r="AM59" s="320">
        <v>9267279</v>
      </c>
      <c r="AN59" s="321">
        <v>56816</v>
      </c>
      <c r="AO59" s="322">
        <v>-13.7</v>
      </c>
      <c r="AP59" s="323">
        <v>38566</v>
      </c>
      <c r="AQ59" s="324">
        <v>-1.7</v>
      </c>
      <c r="AR59" s="325">
        <v>-12</v>
      </c>
    </row>
    <row r="60" spans="1:44" x14ac:dyDescent="0.15">
      <c r="A60" s="253"/>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326"/>
      <c r="AL60" s="327" t="s">
        <v>551</v>
      </c>
      <c r="AM60" s="328">
        <v>3776799</v>
      </c>
      <c r="AN60" s="329">
        <v>23155</v>
      </c>
      <c r="AO60" s="330">
        <v>-22.7</v>
      </c>
      <c r="AP60" s="331">
        <v>24059</v>
      </c>
      <c r="AQ60" s="332">
        <v>-3.1</v>
      </c>
      <c r="AR60" s="333">
        <v>-19.600000000000001</v>
      </c>
    </row>
    <row r="61" spans="1:44" x14ac:dyDescent="0.15">
      <c r="A61" s="253"/>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311" t="s">
        <v>556</v>
      </c>
      <c r="AL61" s="334"/>
      <c r="AM61" s="335">
        <v>9164932</v>
      </c>
      <c r="AN61" s="336">
        <v>54624</v>
      </c>
      <c r="AO61" s="337">
        <v>3.4</v>
      </c>
      <c r="AP61" s="338">
        <v>37937</v>
      </c>
      <c r="AQ61" s="339">
        <v>0</v>
      </c>
      <c r="AR61" s="325">
        <v>3.4</v>
      </c>
    </row>
    <row r="62" spans="1:44" x14ac:dyDescent="0.15">
      <c r="A62" s="253"/>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326"/>
      <c r="AL62" s="327" t="s">
        <v>551</v>
      </c>
      <c r="AM62" s="328">
        <v>3999907</v>
      </c>
      <c r="AN62" s="329">
        <v>23863</v>
      </c>
      <c r="AO62" s="330">
        <v>7.6</v>
      </c>
      <c r="AP62" s="331">
        <v>24287</v>
      </c>
      <c r="AQ62" s="332">
        <v>-0.5</v>
      </c>
      <c r="AR62" s="333">
        <v>8.1</v>
      </c>
    </row>
    <row r="63" spans="1:44" x14ac:dyDescent="0.15">
      <c r="A63" s="253"/>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row>
    <row r="64" spans="1:44" x14ac:dyDescent="0.15">
      <c r="A64" s="253"/>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row>
    <row r="65" spans="1:46" x14ac:dyDescent="0.15">
      <c r="A65" s="253"/>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row>
    <row r="66" spans="1:46" x14ac:dyDescent="0.15">
      <c r="A66" s="340"/>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41"/>
    </row>
    <row r="67" spans="1:46" ht="13.5" hidden="1" customHeight="1" x14ac:dyDescent="0.15">
      <c r="AK67" s="249"/>
      <c r="AL67" s="249"/>
      <c r="AM67" s="249"/>
      <c r="AN67" s="249"/>
      <c r="AO67" s="249"/>
      <c r="AP67" s="249"/>
      <c r="AQ67" s="249"/>
      <c r="AR67" s="249"/>
      <c r="AS67" s="249"/>
      <c r="AT67" s="249"/>
    </row>
    <row r="68" spans="1:46" ht="13.5" hidden="1" customHeight="1" x14ac:dyDescent="0.15">
      <c r="AK68" s="249"/>
      <c r="AL68" s="249"/>
      <c r="AM68" s="249"/>
      <c r="AN68" s="249"/>
      <c r="AO68" s="249"/>
      <c r="AP68" s="249"/>
      <c r="AQ68" s="249"/>
      <c r="AR68" s="249"/>
    </row>
    <row r="69" spans="1:46" ht="13.5" hidden="1" customHeight="1" x14ac:dyDescent="0.15">
      <c r="AK69" s="249"/>
      <c r="AL69" s="249"/>
      <c r="AM69" s="249"/>
      <c r="AN69" s="249"/>
      <c r="AO69" s="249"/>
      <c r="AP69" s="249"/>
      <c r="AQ69" s="249"/>
      <c r="AR69" s="249"/>
    </row>
    <row r="70" spans="1:46" hidden="1" x14ac:dyDescent="0.15">
      <c r="AK70" s="249"/>
      <c r="AL70" s="249"/>
      <c r="AM70" s="249"/>
      <c r="AN70" s="249"/>
      <c r="AO70" s="249"/>
      <c r="AP70" s="249"/>
      <c r="AQ70" s="249"/>
      <c r="AR70" s="249"/>
    </row>
    <row r="71" spans="1:46" hidden="1" x14ac:dyDescent="0.15">
      <c r="AK71" s="249"/>
      <c r="AL71" s="249"/>
      <c r="AM71" s="249"/>
      <c r="AN71" s="249"/>
      <c r="AO71" s="249"/>
      <c r="AP71" s="249"/>
      <c r="AQ71" s="249"/>
      <c r="AR71" s="249"/>
    </row>
    <row r="72" spans="1:46" hidden="1" x14ac:dyDescent="0.15">
      <c r="AK72" s="249"/>
      <c r="AL72" s="249"/>
      <c r="AM72" s="249"/>
      <c r="AN72" s="249"/>
      <c r="AO72" s="249"/>
      <c r="AP72" s="249"/>
      <c r="AQ72" s="249"/>
      <c r="AR72" s="249"/>
    </row>
    <row r="73" spans="1:46" hidden="1" x14ac:dyDescent="0.15">
      <c r="AK73" s="249"/>
      <c r="AL73" s="249"/>
      <c r="AM73" s="249"/>
      <c r="AN73" s="249"/>
      <c r="AO73" s="249"/>
      <c r="AP73" s="249"/>
      <c r="AQ73" s="249"/>
      <c r="AR73" s="249"/>
    </row>
  </sheetData>
  <sheetProtection algorithmName="SHA-512" hashValue="BpIMu16265SuMRL4lDQhawwML0AtjMbhPtXLJOiNkr4BjCtUwaMuXGisHfWbNpeu4Ou/++9DfdEZtU2BOsK0fg==" saltValue="vj9ZyZUFS8F6qjA7tZ8j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47" customWidth="1"/>
    <col min="126" max="16384" width="9" style="246" hidden="1"/>
  </cols>
  <sheetData>
    <row r="1" spans="2:125" ht="13.5" customHeight="1"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2:125" x14ac:dyDescent="0.15">
      <c r="B2" s="246"/>
      <c r="DG2" s="246"/>
    </row>
    <row r="3" spans="2:125" x14ac:dyDescent="0.15">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H3" s="246"/>
      <c r="DI3" s="246"/>
      <c r="DJ3" s="246"/>
      <c r="DK3" s="246"/>
      <c r="DL3" s="246"/>
      <c r="DM3" s="246"/>
      <c r="DN3" s="246"/>
      <c r="DO3" s="246"/>
      <c r="DP3" s="246"/>
      <c r="DQ3" s="246"/>
      <c r="DR3" s="246"/>
      <c r="DS3" s="246"/>
      <c r="DT3" s="246"/>
      <c r="DU3" s="246"/>
    </row>
    <row r="4" spans="2:125" x14ac:dyDescent="0.15"/>
    <row r="5" spans="2:125" x14ac:dyDescent="0.15"/>
    <row r="6" spans="2:125" x14ac:dyDescent="0.15"/>
    <row r="7" spans="2:125" x14ac:dyDescent="0.15"/>
    <row r="8" spans="2:125" x14ac:dyDescent="0.15"/>
    <row r="9" spans="2:125" x14ac:dyDescent="0.15">
      <c r="DU9" s="24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6"/>
    </row>
    <row r="18" spans="125:125" x14ac:dyDescent="0.15"/>
    <row r="19" spans="125:125" x14ac:dyDescent="0.15"/>
    <row r="20" spans="125:125" x14ac:dyDescent="0.15">
      <c r="DU20" s="246"/>
    </row>
    <row r="21" spans="125:125" x14ac:dyDescent="0.15">
      <c r="DU21" s="24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6"/>
    </row>
    <row r="29" spans="125:125" x14ac:dyDescent="0.15"/>
    <row r="30" spans="125:125" x14ac:dyDescent="0.15"/>
    <row r="31" spans="125:125" x14ac:dyDescent="0.15"/>
    <row r="32" spans="125:125" x14ac:dyDescent="0.15"/>
    <row r="33" spans="2:125" x14ac:dyDescent="0.15">
      <c r="B33" s="246"/>
      <c r="G33" s="246"/>
      <c r="I33" s="246"/>
    </row>
    <row r="34" spans="2:125" x14ac:dyDescent="0.15">
      <c r="C34" s="246"/>
      <c r="P34" s="246"/>
      <c r="DE34" s="246"/>
      <c r="DH34" s="246"/>
    </row>
    <row r="35" spans="2:125" x14ac:dyDescent="0.15">
      <c r="D35" s="246"/>
      <c r="E35" s="246"/>
      <c r="DG35" s="246"/>
      <c r="DJ35" s="246"/>
      <c r="DP35" s="246"/>
      <c r="DQ35" s="246"/>
      <c r="DR35" s="246"/>
      <c r="DS35" s="246"/>
      <c r="DT35" s="246"/>
      <c r="DU35" s="246"/>
    </row>
    <row r="36" spans="2:125" x14ac:dyDescent="0.15">
      <c r="F36" s="246"/>
      <c r="H36" s="246"/>
      <c r="J36" s="246"/>
      <c r="K36" s="246"/>
      <c r="L36" s="246"/>
      <c r="M36" s="246"/>
      <c r="N36" s="246"/>
      <c r="O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F36" s="246"/>
      <c r="DI36" s="246"/>
      <c r="DK36" s="246"/>
      <c r="DL36" s="246"/>
      <c r="DM36" s="246"/>
      <c r="DN36" s="246"/>
      <c r="DO36" s="246"/>
      <c r="DP36" s="246"/>
      <c r="DQ36" s="246"/>
      <c r="DR36" s="246"/>
      <c r="DS36" s="246"/>
      <c r="DT36" s="246"/>
      <c r="DU36" s="246"/>
    </row>
    <row r="37" spans="2:125" x14ac:dyDescent="0.15">
      <c r="DU37" s="246"/>
    </row>
    <row r="38" spans="2:125" x14ac:dyDescent="0.15">
      <c r="DT38" s="246"/>
      <c r="DU38" s="246"/>
    </row>
    <row r="39" spans="2:125" x14ac:dyDescent="0.15"/>
    <row r="40" spans="2:125" x14ac:dyDescent="0.15">
      <c r="DH40" s="246"/>
    </row>
    <row r="41" spans="2:125" x14ac:dyDescent="0.15">
      <c r="DE41" s="246"/>
    </row>
    <row r="42" spans="2:125" x14ac:dyDescent="0.15">
      <c r="DG42" s="246"/>
      <c r="DJ42" s="246"/>
    </row>
    <row r="43" spans="2:125" x14ac:dyDescent="0.15">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F43" s="246"/>
      <c r="DI43" s="246"/>
      <c r="DK43" s="246"/>
      <c r="DL43" s="246"/>
      <c r="DM43" s="246"/>
      <c r="DN43" s="246"/>
      <c r="DO43" s="246"/>
      <c r="DP43" s="246"/>
      <c r="DQ43" s="246"/>
      <c r="DR43" s="246"/>
      <c r="DS43" s="246"/>
      <c r="DT43" s="246"/>
      <c r="DU43" s="246"/>
    </row>
    <row r="44" spans="2:125" x14ac:dyDescent="0.15">
      <c r="DU44" s="246"/>
    </row>
    <row r="45" spans="2:125" x14ac:dyDescent="0.15"/>
    <row r="46" spans="2:125" x14ac:dyDescent="0.15"/>
    <row r="47" spans="2:125" x14ac:dyDescent="0.15"/>
    <row r="48" spans="2:125" x14ac:dyDescent="0.15">
      <c r="DT48" s="246"/>
      <c r="DU48" s="246"/>
    </row>
    <row r="49" spans="120:125" x14ac:dyDescent="0.15">
      <c r="DU49" s="246"/>
    </row>
    <row r="50" spans="120:125" x14ac:dyDescent="0.15">
      <c r="DU50" s="246"/>
    </row>
    <row r="51" spans="120:125" x14ac:dyDescent="0.15">
      <c r="DP51" s="246"/>
      <c r="DQ51" s="246"/>
      <c r="DR51" s="246"/>
      <c r="DS51" s="246"/>
      <c r="DT51" s="246"/>
      <c r="DU51" s="246"/>
    </row>
    <row r="52" spans="120:125" x14ac:dyDescent="0.15"/>
    <row r="53" spans="120:125" x14ac:dyDescent="0.15"/>
    <row r="54" spans="120:125" x14ac:dyDescent="0.15">
      <c r="DU54" s="246"/>
    </row>
    <row r="55" spans="120:125" x14ac:dyDescent="0.15"/>
    <row r="56" spans="120:125" x14ac:dyDescent="0.15"/>
    <row r="57" spans="120:125" x14ac:dyDescent="0.15"/>
    <row r="58" spans="120:125" x14ac:dyDescent="0.15">
      <c r="DU58" s="246"/>
    </row>
    <row r="59" spans="120:125" x14ac:dyDescent="0.15"/>
    <row r="60" spans="120:125" x14ac:dyDescent="0.15"/>
    <row r="61" spans="120:125" x14ac:dyDescent="0.15"/>
    <row r="62" spans="120:125" x14ac:dyDescent="0.15"/>
    <row r="63" spans="120:125" x14ac:dyDescent="0.15">
      <c r="DU63" s="246"/>
    </row>
    <row r="64" spans="120:125" x14ac:dyDescent="0.15">
      <c r="DT64" s="246"/>
      <c r="DU64" s="246"/>
    </row>
    <row r="65" spans="123:125" x14ac:dyDescent="0.15"/>
    <row r="66" spans="123:125" x14ac:dyDescent="0.15"/>
    <row r="67" spans="123:125" x14ac:dyDescent="0.15"/>
    <row r="68" spans="123:125" x14ac:dyDescent="0.15"/>
    <row r="69" spans="123:125" x14ac:dyDescent="0.15">
      <c r="DS69" s="246"/>
      <c r="DT69" s="246"/>
      <c r="DU69" s="24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6"/>
    </row>
    <row r="83" spans="116:125" x14ac:dyDescent="0.15">
      <c r="DM83" s="246"/>
      <c r="DN83" s="246"/>
      <c r="DO83" s="246"/>
      <c r="DP83" s="246"/>
      <c r="DQ83" s="246"/>
      <c r="DR83" s="246"/>
      <c r="DS83" s="246"/>
      <c r="DT83" s="246"/>
      <c r="DU83" s="246"/>
    </row>
    <row r="84" spans="116:125" x14ac:dyDescent="0.15"/>
    <row r="85" spans="116:125" x14ac:dyDescent="0.15"/>
    <row r="86" spans="116:125" x14ac:dyDescent="0.15"/>
    <row r="87" spans="116:125" x14ac:dyDescent="0.15"/>
    <row r="88" spans="116:125" x14ac:dyDescent="0.15">
      <c r="DU88" s="24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6"/>
      <c r="DT94" s="246"/>
      <c r="DU94" s="246"/>
    </row>
    <row r="95" spans="116:125" ht="13.5" customHeight="1" x14ac:dyDescent="0.15">
      <c r="DU95" s="24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6"/>
    </row>
    <row r="102" spans="124:125" ht="13.5" customHeight="1" x14ac:dyDescent="0.15"/>
    <row r="103" spans="124:125" ht="13.5" customHeight="1" x14ac:dyDescent="0.15"/>
    <row r="104" spans="124:125" ht="13.5" customHeight="1" x14ac:dyDescent="0.15">
      <c r="DT104" s="246"/>
      <c r="DU104" s="24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558</v>
      </c>
    </row>
    <row r="121" spans="125:125" ht="13.5" hidden="1" customHeight="1" x14ac:dyDescent="0.15">
      <c r="DU121" s="246"/>
    </row>
  </sheetData>
  <sheetProtection algorithmName="SHA-512" hashValue="B2wa4AeX5Mu1hoB7em7xZW1SxVJIz8ybSIaPVTbspNOijuE3euoaT6/RoRbYrW4+I7lNvHi6o1K3ju9IqHKP3g==" saltValue="vKpIoLWvddbFBAGExuGy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47" customWidth="1"/>
    <col min="126" max="142" width="0" style="246" hidden="1" customWidth="1"/>
    <col min="143" max="16384" width="9" style="246" hidden="1"/>
  </cols>
  <sheetData>
    <row r="1" spans="1:125" ht="13.5" customHeight="1"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1:125" x14ac:dyDescent="0.15">
      <c r="B2" s="246"/>
      <c r="T2" s="246"/>
    </row>
    <row r="3" spans="1:125"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6"/>
      <c r="G33" s="246"/>
      <c r="I33" s="246"/>
    </row>
    <row r="34" spans="2:125" x14ac:dyDescent="0.15">
      <c r="C34" s="246"/>
      <c r="P34" s="246"/>
      <c r="R34" s="246"/>
      <c r="U34" s="246"/>
    </row>
    <row r="35" spans="2:125" x14ac:dyDescent="0.15">
      <c r="D35" s="246"/>
      <c r="E35" s="246"/>
      <c r="T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row>
    <row r="36" spans="2:125" x14ac:dyDescent="0.15">
      <c r="F36" s="246"/>
      <c r="H36" s="246"/>
      <c r="J36" s="246"/>
      <c r="K36" s="246"/>
      <c r="L36" s="246"/>
      <c r="M36" s="246"/>
      <c r="N36" s="246"/>
      <c r="O36" s="246"/>
      <c r="Q36" s="246"/>
      <c r="S36" s="246"/>
      <c r="V36" s="246"/>
    </row>
    <row r="37" spans="2:125" x14ac:dyDescent="0.15"/>
    <row r="38" spans="2:125" x14ac:dyDescent="0.15"/>
    <row r="39" spans="2:125" x14ac:dyDescent="0.15"/>
    <row r="40" spans="2:125" x14ac:dyDescent="0.15">
      <c r="U40" s="246"/>
    </row>
    <row r="41" spans="2:125" x14ac:dyDescent="0.15">
      <c r="R41" s="246"/>
    </row>
    <row r="42" spans="2:125" x14ac:dyDescent="0.15">
      <c r="T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row>
    <row r="43" spans="2:125" x14ac:dyDescent="0.15">
      <c r="Q43" s="246"/>
      <c r="S43" s="246"/>
      <c r="V43" s="24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7" t="s">
        <v>559</v>
      </c>
    </row>
  </sheetData>
  <sheetProtection algorithmName="SHA-512" hashValue="RQ6Zh4MsYoz71buJ2sXg24aToljAa9yqp034ae+RoqckUaA4ykjtkzsKJ6Dc6pBA+/q8ZVF7nPtdS6HMgYv7YQ==" saltValue="zf4wQpEVKnXhkaHp2Eue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76" t="s">
        <v>3</v>
      </c>
      <c r="D47" s="1176"/>
      <c r="E47" s="1177"/>
      <c r="F47" s="11">
        <v>1.96</v>
      </c>
      <c r="G47" s="12">
        <v>2.0299999999999998</v>
      </c>
      <c r="H47" s="12">
        <v>2.71</v>
      </c>
      <c r="I47" s="12">
        <v>2.74</v>
      </c>
      <c r="J47" s="13">
        <v>3.3</v>
      </c>
    </row>
    <row r="48" spans="2:10" ht="57.75" customHeight="1" x14ac:dyDescent="0.15">
      <c r="B48" s="14"/>
      <c r="C48" s="1178" t="s">
        <v>4</v>
      </c>
      <c r="D48" s="1178"/>
      <c r="E48" s="1179"/>
      <c r="F48" s="15">
        <v>0.11</v>
      </c>
      <c r="G48" s="16">
        <v>1.34</v>
      </c>
      <c r="H48" s="16">
        <v>0.16</v>
      </c>
      <c r="I48" s="16">
        <v>1.27</v>
      </c>
      <c r="J48" s="17">
        <v>8.42</v>
      </c>
    </row>
    <row r="49" spans="2:10" ht="57.75" customHeight="1" thickBot="1" x14ac:dyDescent="0.2">
      <c r="B49" s="18"/>
      <c r="C49" s="1180" t="s">
        <v>5</v>
      </c>
      <c r="D49" s="1180"/>
      <c r="E49" s="1181"/>
      <c r="F49" s="19" t="s">
        <v>565</v>
      </c>
      <c r="G49" s="20">
        <v>1.23</v>
      </c>
      <c r="H49" s="20" t="s">
        <v>566</v>
      </c>
      <c r="I49" s="20">
        <v>1.1100000000000001</v>
      </c>
      <c r="J49" s="21">
        <v>7.19</v>
      </c>
    </row>
    <row r="50" spans="2:10" x14ac:dyDescent="0.15"/>
  </sheetData>
  <sheetProtection algorithmName="SHA-512" hashValue="9pNnRBx6gWpG05ALSO6eXjrzBsDXdXsmoz9pxSyzxS0fbEq+x8b+xx4EbdXGr5NNOcNJX6laNrzNR1vMQ8Ym6Q==" saltValue="RLGMql+AB51YHGyWBjIx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小師 匡貴</cp:lastModifiedBy>
  <cp:lastPrinted>2023-03-17T00:20:34Z</cp:lastPrinted>
  <dcterms:created xsi:type="dcterms:W3CDTF">2023-02-20T03:18:07Z</dcterms:created>
  <dcterms:modified xsi:type="dcterms:W3CDTF">2023-10-23T02:11:16Z</dcterms:modified>
  <cp:category/>
</cp:coreProperties>
</file>