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k0filesv1\共有\20財政部\01財政課\01財政担当\20広報・公表\03 財政状況資料集（旧財政比較分析表）\令和２年度版\10 HP公表\９月追加掲載\"/>
    </mc:Choice>
  </mc:AlternateContent>
  <xr:revisionPtr revIDLastSave="0" documentId="13_ncr:1_{08A29E16-B279-44AA-984D-DE8D96B59113}"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O40" i="10" l="1"/>
  <c r="AO39" i="10"/>
  <c r="AO38" i="10"/>
  <c r="AO37" i="10"/>
  <c r="AO36" i="10"/>
  <c r="AO35" i="10"/>
  <c r="AO34"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BW40" i="10"/>
  <c r="BE40" i="10"/>
  <c r="U40" i="10"/>
  <c r="C40" i="10"/>
  <c r="BW39" i="10"/>
  <c r="BE39" i="10"/>
  <c r="C39" i="10"/>
  <c r="CO38" i="10"/>
  <c r="CO39" i="10" s="1"/>
  <c r="CO40" i="10" s="1"/>
  <c r="BW38" i="10"/>
  <c r="BE38" i="10"/>
  <c r="C38" i="10"/>
  <c r="BW37" i="10"/>
  <c r="BE37" i="10"/>
  <c r="C37" i="10"/>
  <c r="BE36" i="10"/>
  <c r="BE35" i="10"/>
  <c r="CO34" i="10"/>
  <c r="CO35" i="10" s="1"/>
  <c r="CO36" i="10" s="1"/>
  <c r="CO37"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U39" i="10" s="1"/>
  <c r="BW34" i="10" l="1"/>
  <c r="BW35" i="10" s="1"/>
  <c r="BW36" i="10" s="1"/>
  <c r="AM34" i="10"/>
  <c r="AM35" i="10" s="1"/>
  <c r="AM36" i="10" s="1"/>
  <c r="AM37" i="10" s="1"/>
  <c r="AM38" i="10" s="1"/>
  <c r="AM39" i="10" s="1"/>
  <c r="AM40" i="10" s="1"/>
</calcChain>
</file>

<file path=xl/sharedStrings.xml><?xml version="1.0" encoding="utf-8"?>
<sst xmlns="http://schemas.openxmlformats.org/spreadsheetml/2006/main" count="1110" uniqueCount="632">
  <si>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</si>
  <si>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</si>
  <si>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</si>
  <si>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</si>
  <si>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</si>
  <si>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</si>
  <si>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</si>
  <si>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</si>
  <si>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</si>
  <si>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</si>
  <si>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</si>
  <si>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</si>
  <si>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</si>
  <si>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</si>
  <si>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</si>
  <si>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</si>
  <si>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</si>
  <si>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</si>
  <si>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</si>
  <si>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</si>
  <si>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</si>
  <si>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</si>
  <si>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</si>
  <si>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</si>
  <si>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</si>
  <si>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</si>
  <si>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</si>
  <si>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</si>
  <si>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</si>
  <si>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</si>
  <si>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</si>
  <si>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</si>
  <si>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</si>
  <si>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</si>
  <si>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</si>
  <si>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</si>
  <si>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</si>
  <si>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</si>
  <si>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</si>
  <si>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</si>
  <si>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</si>
  <si>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</si>
  <si>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</si>
  <si>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</si>
  <si>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</si>
  <si>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</si>
  <si>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</si>
  <si>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</si>
  <si>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</si>
  <si>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</si>
  <si>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</si>
  <si>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</si>
  <si>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</si>
  <si>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</si>
  <si>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</si>
  <si>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</si>
  <si>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</si>
  <si>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</si>
  <si>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</si>
  <si>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</si>
  <si>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</si>
  <si>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</si>
  <si>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</si>
  <si>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</si>
  <si>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</si>
  <si>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</si>
  <si>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</si>
  <si>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</si>
  <si>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</si>
  <si>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</si>
  <si>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</si>
  <si>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</si>
  <si>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</si>
  <si>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</si>
  <si>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</si>
  <si>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</si>
  <si>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</si>
  <si>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</si>
  <si>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</si>
  <si>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</si>
  <si>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</si>
  <si>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</si>
  <si>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</si>
  <si>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</si>
  <si>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</si>
  <si>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</si>
  <si>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</si>
  <si>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</si>
  <si>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</si>
  <si>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</si>
  <si>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</si>
  <si>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</si>
  <si>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</si>
  <si>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</si>
  <si>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</si>
  <si>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</si>
  <si>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</si>
  <si>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釧路市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</si>
  <si>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</si>
  <si>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</si>
  <si>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</si>
  <si>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</si>
  <si>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</si>
  <si>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</si>
  <si>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</si>
  <si>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</si>
  <si>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</si>
  <si>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</si>
  <si>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</si>
  <si>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</si>
  <si>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</si>
  <si>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</si>
  <si>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</si>
  <si>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</si>
  <si>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</si>
  <si>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</si>
  <si>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</si>
  <si>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</si>
  <si>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</si>
  <si>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</si>
  <si>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</si>
  <si>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</si>
  <si>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</si>
  <si>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</si>
  <si>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</si>
  <si>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</si>
  <si>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</si>
  <si>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</si>
  <si>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</si>
  <si>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</si>
  <si>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</si>
  <si>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</si>
  <si>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</si>
  <si>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</si>
  <si>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</si>
  <si>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</si>
  <si>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</si>
  <si>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</si>
  <si>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</si>
  <si>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</si>
  <si>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</si>
  <si>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</si>
  <si>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</si>
  <si>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</si>
  <si>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</si>
  <si>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</si>
  <si>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</si>
  <si>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</si>
  <si>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</si>
  <si>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</si>
  <si>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</si>
  <si>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</si>
  <si>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</si>
  <si>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</si>
  <si>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</si>
  <si>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</si>
  <si>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</si>
  <si>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</si>
  <si>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</si>
  <si>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</si>
  <si>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</si>
  <si>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</si>
  <si>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</si>
  <si>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</si>
  <si>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</si>
  <si>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</si>
  <si>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</si>
  <si>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</si>
  <si>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</si>
  <si>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</si>
  <si>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</si>
  <si>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</si>
  <si>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</si>
  <si>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</si>
  <si>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</si>
  <si>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</si>
  <si>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</si>
  <si>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</si>
  <si>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</si>
  <si>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</si>
  <si>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</si>
  <si>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</si>
  <si>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</si>
  <si>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</si>
  <si>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</si>
  <si>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</si>
  <si>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</si>
  <si>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</si>
  <si>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</si>
  <si>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</si>
  <si>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</si>
  <si>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</si>
  <si>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</si>
  <si>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</si>
  <si>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</si>
  <si>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</si>
  <si>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</si>
  <si>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</si>
  <si>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</si>
  <si>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</si>
  <si>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</si>
  <si>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</si>
  <si>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</si>
  <si>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</si>
  <si>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</si>
  <si>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</si>
  <si>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</si>
  <si>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</si>
  <si>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</si>
  <si>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</si>
  <si>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</si>
  <si>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</si>
  <si>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</si>
  <si>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</si>
  <si>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</si>
  <si>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</si>
  <si>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</si>
  <si>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</si>
  <si>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北海道釧路市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</si>
  <si>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</si>
  <si>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</si>
  <si>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</si>
  <si>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</si>
  <si>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</si>
  <si>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</si>
  <si>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</si>
  <si>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</si>
  <si>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</si>
  <si>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</si>
  <si>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</si>
  <si>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</si>
  <si>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</si>
  <si>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</si>
  <si>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</si>
  <si>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</si>
  <si>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</si>
  <si>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</si>
  <si>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</si>
  <si>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</si>
  <si>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</si>
  <si>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</si>
  <si>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</si>
  <si>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</si>
  <si>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</si>
  <si>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</si>
  <si>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</si>
  <si>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</si>
  <si>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</si>
  <si>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</si>
  <si>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</si>
  <si>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</si>
  <si>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</si>
  <si>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</si>
  <si>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</si>
  <si>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</si>
  <si>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</si>
  <si>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</si>
  <si>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</si>
  <si>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</si>
  <si>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</si>
  <si>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</si>
  <si>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</si>
  <si>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</si>
  <si>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</si>
  <si>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</si>
  <si>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</si>
  <si>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</si>
  <si>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</si>
  <si>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</si>
  <si>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</si>
  <si>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</si>
  <si>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</si>
  <si>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</si>
  <si>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</si>
  <si>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</si>
  <si>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</si>
  <si>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</si>
  <si>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</si>
  <si>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</si>
  <si>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</si>
  <si>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</si>
  <si>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</si>
  <si>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</si>
  <si>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</si>
  <si>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</si>
  <si>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</si>
  <si>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</si>
  <si>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</si>
  <si>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</si>
  <si>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</si>
  <si>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</si>
  <si>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</si>
  <si>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</si>
  <si>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</si>
  <si>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</si>
  <si>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</si>
  <si>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</si>
  <si>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</si>
  <si>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</si>
  <si>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</si>
  <si>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</si>
  <si>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</si>
  <si>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</si>
  <si>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</si>
  <si>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</si>
  <si>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</si>
  <si>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</si>
  <si>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</si>
  <si>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</si>
  <si>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</si>
  <si>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</si>
  <si>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</si>
  <si>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</si>
  <si>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</si>
  <si>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</si>
  <si>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</si>
  <si>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</si>
  <si>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</si>
  <si>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</si>
  <si>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</si>
  <si>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</si>
  <si>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</si>
  <si>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</si>
  <si>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</si>
  <si>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</si>
  <si>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</si>
  <si>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</si>
  <si>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</si>
  <si>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</si>
  <si>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</si>
  <si>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</si>
  <si>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</si>
  <si>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</si>
  <si>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</si>
  <si>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</si>
  <si>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</si>
  <si>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</si>
  <si>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</si>
  <si>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</si>
  <si>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</si>
  <si>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</si>
  <si>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</si>
  <si>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</si>
  <si>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</si>
  <si>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</si>
  <si>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</si>
  <si>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</si>
  <si>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</si>
  <si>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</si>
  <si>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</si>
  <si>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</si>
  <si>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</si>
  <si>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</si>
  <si>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</si>
  <si>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</si>
  <si>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</si>
  <si>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</si>
  <si>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</si>
  <si>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</si>
  <si>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</si>
  <si>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</si>
  <si>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</si>
  <si>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</si>
  <si>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</si>
  <si>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</si>
  <si>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</si>
  <si>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</si>
  <si>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</si>
  <si>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</si>
  <si>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</si>
  <si>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</si>
  <si>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</si>
  <si>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</si>
  <si>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北海道釧路市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</si>
  <si>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</si>
  <si>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</si>
  <si>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</si>
  <si>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</si>
  <si>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</si>
  <si>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</si>
  <si>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</si>
  <si>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</si>
  <si>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</si>
  <si>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</si>
  <si>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</si>
  <si>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</si>
  <si>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</si>
  <si>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</si>
  <si>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</si>
  <si>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</si>
  <si>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</si>
  <si>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</si>
  <si>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</si>
  <si>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</si>
  <si>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魚揚場事業特別会計</t>
    <phoneticPr fontId="5"/>
  </si>
  <si>
    <t>-</t>
    <phoneticPr fontId="5"/>
  </si>
  <si>
    <t>動物園事業特別会計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</si>
  <si>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</si>
  <si>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</si>
  <si>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</si>
  <si>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</si>
  <si>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</si>
  <si>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</si>
  <si>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</si>
  <si>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</si>
  <si>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</si>
  <si>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</si>
  <si>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</si>
  <si>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</si>
  <si>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</si>
  <si>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</si>
  <si>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</si>
  <si>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国民健康保険阿寒診療所事業特別会計</t>
    <phoneticPr fontId="5"/>
  </si>
  <si>
    <t>国民健康保険音別診療所事業特別会計</t>
    <phoneticPr fontId="5"/>
  </si>
  <si>
    <t>後期高齢者医療特別会計</t>
    <phoneticPr fontId="5"/>
  </si>
  <si>
    <t>介護保険特別会計</t>
    <phoneticPr fontId="5"/>
  </si>
  <si>
    <t>駐車場事業特別会計</t>
    <phoneticPr fontId="5"/>
  </si>
  <si>
    <t>釧路市病院事業会計</t>
    <phoneticPr fontId="5"/>
  </si>
  <si>
    <t>法適用企業</t>
    <phoneticPr fontId="5"/>
  </si>
  <si>
    <t>釧路市水道事業会計</t>
    <phoneticPr fontId="5"/>
  </si>
  <si>
    <t>釧路市工業用水道事業会計</t>
    <phoneticPr fontId="5"/>
  </si>
  <si>
    <t>釧路市下水道事業会計</t>
    <phoneticPr fontId="5"/>
  </si>
  <si>
    <t>釧路市公設地方卸売市場事業会計</t>
    <phoneticPr fontId="5"/>
  </si>
  <si>
    <t>釧路市農業用簡易水道事業会計</t>
    <phoneticPr fontId="5"/>
  </si>
  <si>
    <t>釧路市港湾整備事業会計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</si>
  <si>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</si>
  <si>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</si>
  <si>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</si>
  <si>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</si>
  <si>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</si>
  <si>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</si>
  <si>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</si>
  <si>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</si>
  <si>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</si>
  <si>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</si>
  <si>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</si>
  <si>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</si>
  <si>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</si>
  <si>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</si>
  <si>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</si>
  <si>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</si>
  <si>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</si>
  <si>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</si>
  <si>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</si>
  <si>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</si>
  <si>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</si>
  <si>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</si>
  <si>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</si>
  <si>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</si>
  <si>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</si>
  <si>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</si>
  <si>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</si>
  <si>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</si>
  <si>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</si>
  <si>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</si>
  <si>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</si>
  <si>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</si>
  <si>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</si>
  <si>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</si>
  <si>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</si>
  <si>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</si>
  <si>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</si>
  <si>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</si>
  <si>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</si>
  <si>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</si>
  <si>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</si>
  <si>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</si>
  <si>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</si>
  <si>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</si>
  <si>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</si>
  <si>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</si>
  <si>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</si>
  <si>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</si>
  <si>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</si>
  <si>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</si>
  <si>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</si>
  <si>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</si>
  <si>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</si>
  <si>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</si>
  <si>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</si>
  <si>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</si>
  <si>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</si>
  <si>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</si>
  <si>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</si>
  <si>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</si>
  <si>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</si>
  <si>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</si>
  <si>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</si>
  <si>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</si>
  <si>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釧路市下水道事業会計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</si>
  <si>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</si>
  <si>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</si>
  <si>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釧路市病院事業会計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</si>
  <si>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</si>
  <si>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釧路市水道事業会計</t>
    <phoneticPr fontId="5"/>
  </si>
  <si>
    <t>(Ｆ)</t>
    <phoneticPr fontId="5"/>
  </si>
  <si>
    <t>釧路市公設地方卸売市場事業会計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</si>
  <si>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</si>
  <si>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</si>
  <si>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</si>
  <si>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</si>
  <si>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</si>
  <si>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</si>
  <si>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</si>
  <si>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</si>
  <si>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</si>
  <si>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</si>
  <si>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</si>
  <si>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</si>
  <si>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</si>
  <si>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</si>
  <si>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</si>
  <si>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</si>
  <si>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</si>
  <si>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</si>
  <si>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</si>
  <si>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</si>
  <si>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</si>
  <si>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</si>
  <si>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</si>
  <si>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</si>
  <si>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</si>
  <si>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</si>
  <si>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</si>
  <si>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</si>
  <si>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</si>
  <si>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</si>
  <si>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</si>
  <si>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</si>
  <si>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</si>
  <si>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</si>
  <si>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</si>
  <si>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</si>
  <si>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</si>
  <si>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</si>
  <si>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</si>
  <si>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</si>
  <si>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</si>
  <si>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</si>
  <si>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</si>
  <si>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</si>
  <si>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</si>
  <si>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</si>
  <si>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</si>
  <si>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</si>
  <si>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</si>
  <si>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</si>
  <si>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</si>
  <si>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</si>
  <si>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</si>
  <si>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</si>
  <si>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</si>
  <si>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</si>
  <si>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</si>
  <si>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</si>
  <si>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</si>
  <si>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</si>
  <si>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</si>
  <si>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</si>
  <si>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</si>
  <si>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</si>
  <si>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</si>
  <si>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</si>
  <si>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</si>
  <si>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</si>
  <si>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</si>
  <si>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</si>
  <si>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</si>
  <si>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</si>
  <si>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</si>
  <si>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</si>
  <si>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</si>
  <si>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</si>
  <si>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</si>
  <si>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</si>
  <si>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</si>
  <si>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</si>
  <si>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</si>
  <si>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</si>
  <si>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</si>
  <si>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</si>
  <si>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2.41</t>
  </si>
  <si>
    <t>▲ 1.64</t>
  </si>
  <si>
    <t>▲ 1.17</t>
  </si>
  <si>
    <t>釧路市病院事業会計</t>
  </si>
  <si>
    <t>釧路市港湾整備事業会計</t>
  </si>
  <si>
    <t>釧路市水道事業会計</t>
  </si>
  <si>
    <t>介護保険特別会計</t>
  </si>
  <si>
    <t>一般会計</t>
  </si>
  <si>
    <t>釧路市公設地方卸売市場事業会計</t>
  </si>
  <si>
    <t>国民健康保険特別会計</t>
  </si>
  <si>
    <t>釧路市工業用水道事業会計</t>
  </si>
  <si>
    <t>その他会計（赤字）</t>
  </si>
  <si>
    <t>▲ 1.02</t>
  </si>
  <si>
    <t>▲ 0.41</t>
  </si>
  <si>
    <t>その他会計（黒字）</t>
  </si>
  <si>
    <t>（百万円）</t>
    <phoneticPr fontId="5"/>
  </si>
  <si>
    <t>H27末</t>
    <phoneticPr fontId="5"/>
  </si>
  <si>
    <t>H28末</t>
    <phoneticPr fontId="5"/>
  </si>
  <si>
    <t>H29末</t>
    <phoneticPr fontId="5"/>
  </si>
  <si>
    <t>H30末</t>
    <phoneticPr fontId="5"/>
  </si>
  <si>
    <t>R01末</t>
    <phoneticPr fontId="5"/>
  </si>
  <si>
    <t>釧路広域連合</t>
    <rPh sb="0" eb="2">
      <t>クシロ</t>
    </rPh>
    <rPh sb="2" eb="4">
      <t>コウイキ</t>
    </rPh>
    <rPh sb="4" eb="6">
      <t>レンゴウ</t>
    </rPh>
    <phoneticPr fontId="5"/>
  </si>
  <si>
    <t>釧路公立大学事務組合</t>
    <rPh sb="0" eb="2">
      <t>クシロ</t>
    </rPh>
    <rPh sb="2" eb="4">
      <t>コウリツ</t>
    </rPh>
    <rPh sb="4" eb="6">
      <t>ダイガク</t>
    </rPh>
    <rPh sb="6" eb="8">
      <t>ジム</t>
    </rPh>
    <rPh sb="8" eb="10">
      <t>クミアイ</t>
    </rPh>
    <phoneticPr fontId="5"/>
  </si>
  <si>
    <t>釧路白糠工業用水道企業団</t>
    <rPh sb="0" eb="2">
      <t>クシロ</t>
    </rPh>
    <rPh sb="2" eb="4">
      <t>シラヌカ</t>
    </rPh>
    <rPh sb="4" eb="7">
      <t>コウギョウヨウ</t>
    </rPh>
    <rPh sb="7" eb="9">
      <t>スイドウ</t>
    </rPh>
    <rPh sb="9" eb="11">
      <t>キギョウ</t>
    </rPh>
    <rPh sb="11" eb="12">
      <t>ダン</t>
    </rPh>
    <phoneticPr fontId="5"/>
  </si>
  <si>
    <t>-</t>
    <phoneticPr fontId="2"/>
  </si>
  <si>
    <t>-</t>
    <phoneticPr fontId="2"/>
  </si>
  <si>
    <t>地域振興基金</t>
    <phoneticPr fontId="2"/>
  </si>
  <si>
    <t>公共施設整備等基金</t>
    <phoneticPr fontId="2"/>
  </si>
  <si>
    <t>森林環境整備基金</t>
    <phoneticPr fontId="2"/>
  </si>
  <si>
    <t>福祉基金</t>
    <phoneticPr fontId="2"/>
  </si>
  <si>
    <t>市有林基金</t>
    <phoneticPr fontId="2"/>
  </si>
  <si>
    <t>－</t>
  </si>
  <si>
    <t>釧路熱供給公社</t>
    <rPh sb="0" eb="2">
      <t>クシロ</t>
    </rPh>
    <rPh sb="2" eb="3">
      <t>ネツ</t>
    </rPh>
    <rPh sb="3" eb="5">
      <t>キョウキュウ</t>
    </rPh>
    <rPh sb="5" eb="7">
      <t>コウシャ</t>
    </rPh>
    <phoneticPr fontId="8"/>
  </si>
  <si>
    <t>釧路西港開発埠頭</t>
    <rPh sb="0" eb="2">
      <t>クシロ</t>
    </rPh>
    <rPh sb="2" eb="4">
      <t>ニシコウ</t>
    </rPh>
    <rPh sb="4" eb="6">
      <t>カイハツ</t>
    </rPh>
    <rPh sb="6" eb="8">
      <t>フトウ</t>
    </rPh>
    <phoneticPr fontId="8"/>
  </si>
  <si>
    <t>釧路水産団地公社</t>
  </si>
  <si>
    <t>釧路根室圏産業技術振興センター</t>
    <rPh sb="0" eb="2">
      <t>クシロ</t>
    </rPh>
    <rPh sb="2" eb="4">
      <t>ネムロ</t>
    </rPh>
    <rPh sb="4" eb="5">
      <t>ケン</t>
    </rPh>
    <rPh sb="5" eb="7">
      <t>サンギョウ</t>
    </rPh>
    <rPh sb="7" eb="9">
      <t>ギジュツ</t>
    </rPh>
    <rPh sb="9" eb="11">
      <t>シンコウ</t>
    </rPh>
    <phoneticPr fontId="8"/>
  </si>
  <si>
    <t>釧路河畔開発公社</t>
    <rPh sb="0" eb="2">
      <t>クシロ</t>
    </rPh>
    <rPh sb="2" eb="4">
      <t>カハン</t>
    </rPh>
    <rPh sb="4" eb="6">
      <t>カイハツ</t>
    </rPh>
    <rPh sb="6" eb="8">
      <t>コウシャ</t>
    </rPh>
    <phoneticPr fontId="8"/>
  </si>
  <si>
    <t>阿寒町観光振興公社</t>
    <rPh sb="0" eb="3">
      <t>アカンチョウ</t>
    </rPh>
    <rPh sb="3" eb="5">
      <t>カンコウ</t>
    </rPh>
    <rPh sb="5" eb="7">
      <t>シンコウ</t>
    </rPh>
    <rPh sb="7" eb="9">
      <t>コウシャ</t>
    </rPh>
    <phoneticPr fontId="8"/>
  </si>
  <si>
    <t>釧路広域振興公社</t>
    <rPh sb="0" eb="2">
      <t>クシロ</t>
    </rPh>
    <rPh sb="2" eb="4">
      <t>コウイキ</t>
    </rPh>
    <rPh sb="4" eb="6">
      <t>シンコウ</t>
    </rPh>
    <rPh sb="6" eb="8">
      <t>コウシャ</t>
    </rPh>
    <phoneticPr fontId="8"/>
  </si>
  <si>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</si>
  <si>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</si>
  <si>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</si>
  <si>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</si>
  <si>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</si>
  <si>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将来負担比率、実質公債費比率ともに年々減少しているが、依然として類似団体平均を大きく上回っており、実質公債費比率については第三セクター等改革推進債の元利償還金等が主な要因である。
「返す以上に借りない」を基本方針とした公債費の縮減などにより、今後も比率の抑制に努める。</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</si>
  <si>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</si>
  <si>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</si>
  <si>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</si>
  <si>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将来負担比率及び有形固定資産減価償却率はともに類似団体平均を上回っている。
将来負担比率は、市債残高の減少や充当可能基金の増加などにより改善傾向にあり、今後も「返す以上に借りない」を基本方針として将来負担比率の改善を図る。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</si>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</sst>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6060E68-1B3D-42A4-85B7-8209531EB1EF}"/>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718D-4E34-A0F1-710E91D7F2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53995</c:v>
                </c:pt>
                <c:pt idx="1">
                  <c:v>57240</c:v>
                </c:pt>
                <c:pt idx="2">
                  <c:v>49148</c:v>
                </c:pt>
                <c:pt idx="3">
                  <c:v>44120</c:v>
                </c:pt>
                <c:pt idx="4">
                  <c:v>65798</c:v>
                </c:pt>
              </c:numCache>
            </c:numRef>
          </c:val>
          <c:smooth val="0"/>
          <c:extLst>
            <c:ext xmlns:c16="http://schemas.microsoft.com/office/drawing/2014/chart" uri="{C3380CC4-5D6E-409C-BE32-E72D297353CC}">
              <c16:uniqueId val="{00000001-718D-4E34-A0F1-710E91D7F2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1.24</c:v>
                </c:pt>
                <c:pt idx="1">
                  <c:v>0.11</c:v>
                </c:pt>
                <c:pt idx="2">
                  <c:v>1.34</c:v>
                </c:pt>
                <c:pt idx="3">
                  <c:v>0.16</c:v>
                </c:pt>
                <c:pt idx="4">
                  <c:v>1.27</c:v>
                </c:pt>
              </c:numCache>
            </c:numRef>
          </c:val>
          <c:extLst>
            <c:ext xmlns:c16="http://schemas.microsoft.com/office/drawing/2014/chart" uri="{C3380CC4-5D6E-409C-BE32-E72D297353CC}">
              <c16:uniqueId val="{00000000-AC0F-4EA8-9248-6865F68A188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1.85</c:v>
                </c:pt>
                <c:pt idx="1">
                  <c:v>1.96</c:v>
                </c:pt>
                <c:pt idx="2">
                  <c:v>2.0299999999999998</c:v>
                </c:pt>
                <c:pt idx="3">
                  <c:v>2.71</c:v>
                </c:pt>
                <c:pt idx="4">
                  <c:v>2.74</c:v>
                </c:pt>
              </c:numCache>
            </c:numRef>
          </c:val>
          <c:extLst>
            <c:ext xmlns:c16="http://schemas.microsoft.com/office/drawing/2014/chart" uri="{C3380CC4-5D6E-409C-BE32-E72D297353CC}">
              <c16:uniqueId val="{00000001-AC0F-4EA8-9248-6865F68A188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-2.41</c:v>
                </c:pt>
                <c:pt idx="1">
                  <c:v>-1.64</c:v>
                </c:pt>
                <c:pt idx="2">
                  <c:v>1.23</c:v>
                </c:pt>
                <c:pt idx="3">
                  <c:v>-1.17</c:v>
                </c:pt>
                <c:pt idx="4">
                  <c:v>1.1100000000000001</c:v>
                </c:pt>
              </c:numCache>
            </c:numRef>
          </c:val>
          <c:smooth val="0"/>
          <c:extLst>
            <c:ext xmlns:c16="http://schemas.microsoft.com/office/drawing/2014/chart" uri="{C3380CC4-5D6E-409C-BE32-E72D297353CC}">
              <c16:uniqueId val="{00000002-AC0F-4EA8-9248-6865F68A188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0.08</c:v>
                </c:pt>
                <c:pt idx="2">
                  <c:v>#N/A</c:v>
                </c:pt>
                <c:pt idx="3">
                  <c:v>0.11</c:v>
                </c:pt>
                <c:pt idx="4">
                  <c:v>#N/A</c:v>
                </c:pt>
                <c:pt idx="5">
                  <c:v>0.14000000000000001</c:v>
                </c:pt>
                <c:pt idx="6">
                  <c:v>#N/A</c:v>
                </c:pt>
                <c:pt idx="7">
                  <c:v>0.19</c:v>
                </c:pt>
                <c:pt idx="8">
                  <c:v>#N/A</c:v>
                </c:pt>
                <c:pt idx="9">
                  <c:v>0.18</c:v>
                </c:pt>
              </c:numCache>
            </c:numRef>
          </c:val>
          <c:extLst>
            <c:ext xmlns:c16="http://schemas.microsoft.com/office/drawing/2014/chart" uri="{C3380CC4-5D6E-409C-BE32-E72D297353CC}">
              <c16:uniqueId val="{00000000-53E4-4F02-BC49-124454DC54E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1.02</c:v>
                </c:pt>
                <c:pt idx="1">
                  <c:v>#N/A</c:v>
                </c:pt>
                <c:pt idx="2">
                  <c:v>0.41</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53E4-4F02-BC49-124454DC54E0}"/>
            </c:ext>
          </c:extLst>
        </c:ser>
        <c:ser>
          <c:idx val="2"/>
          <c:order val="2"/>
          <c:tx>
            <c:strRef>
              <c:f>データシート!$A$29</c:f>
              <c:strCache>
                <c:ptCount val="1"/>
                <c:pt idx="0">
                  <c:v>釧路市工業用水道事業会計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0.24</c:v>
                </c:pt>
                <c:pt idx="2">
                  <c:v>#N/A</c:v>
                </c:pt>
                <c:pt idx="3">
                  <c:v>0.28999999999999998</c:v>
                </c:pt>
                <c:pt idx="4">
                  <c:v>#N/A</c:v>
                </c:pt>
                <c:pt idx="5">
                  <c:v>0.34</c:v>
                </c:pt>
                <c:pt idx="6">
                  <c:v>#N/A</c:v>
                </c:pt>
                <c:pt idx="7">
                  <c:v>0.38</c:v>
                </c:pt>
                <c:pt idx="8">
                  <c:v>#N/A</c:v>
                </c:pt>
                <c:pt idx="9">
                  <c:v>0.27</c:v>
                </c:pt>
              </c:numCache>
            </c:numRef>
          </c:val>
          <c:extLst>
            <c:ext xmlns:c16="http://schemas.microsoft.com/office/drawing/2014/chart" uri="{C3380CC4-5D6E-409C-BE32-E72D297353CC}">
              <c16:uniqueId val="{00000002-53E4-4F02-BC49-124454DC54E0}"/>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0.76</c:v>
                </c:pt>
                <c:pt idx="2">
                  <c:v>#N/A</c:v>
                </c:pt>
                <c:pt idx="3">
                  <c:v>0.76</c:v>
                </c:pt>
                <c:pt idx="4">
                  <c:v>#N/A</c:v>
                </c:pt>
                <c:pt idx="5">
                  <c:v>0.48</c:v>
                </c:pt>
                <c:pt idx="6">
                  <c:v>#N/A</c:v>
                </c:pt>
                <c:pt idx="7">
                  <c:v>0.43</c:v>
                </c:pt>
                <c:pt idx="8">
                  <c:v>#N/A</c:v>
                </c:pt>
                <c:pt idx="9">
                  <c:v>0.3</c:v>
                </c:pt>
              </c:numCache>
            </c:numRef>
          </c:val>
          <c:extLst>
            <c:ext xmlns:c16="http://schemas.microsoft.com/office/drawing/2014/chart" uri="{C3380CC4-5D6E-409C-BE32-E72D297353CC}">
              <c16:uniqueId val="{00000003-53E4-4F02-BC49-124454DC54E0}"/>
            </c:ext>
          </c:extLst>
        </c:ser>
        <c:ser>
          <c:idx val="4"/>
          <c:order val="4"/>
          <c:tx>
            <c:strRef>
              <c:f>データシート!$A$31</c:f>
              <c:strCache>
                <c:ptCount val="1"/>
                <c:pt idx="0">
                  <c:v>釧路市公設地方卸売市場事業会計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0.3</c:v>
                </c:pt>
                <c:pt idx="2">
                  <c:v>#N/A</c:v>
                </c:pt>
                <c:pt idx="3">
                  <c:v>0.38</c:v>
                </c:pt>
                <c:pt idx="4">
                  <c:v>#N/A</c:v>
                </c:pt>
                <c:pt idx="5">
                  <c:v>0.43</c:v>
                </c:pt>
                <c:pt idx="6">
                  <c:v>#N/A</c:v>
                </c:pt>
                <c:pt idx="7">
                  <c:v>0.41</c:v>
                </c:pt>
                <c:pt idx="8">
                  <c:v>#N/A</c:v>
                </c:pt>
                <c:pt idx="9">
                  <c:v>0.48</c:v>
                </c:pt>
              </c:numCache>
            </c:numRef>
          </c:val>
          <c:extLst>
            <c:ext xmlns:c16="http://schemas.microsoft.com/office/drawing/2014/chart" uri="{C3380CC4-5D6E-409C-BE32-E72D297353CC}">
              <c16:uniqueId val="{00000004-53E4-4F02-BC49-124454DC54E0}"/>
            </c:ext>
          </c:extLst>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1.22</c:v>
                </c:pt>
                <c:pt idx="2">
                  <c:v>#N/A</c:v>
                </c:pt>
                <c:pt idx="3">
                  <c:v>0.1</c:v>
                </c:pt>
                <c:pt idx="4">
                  <c:v>#N/A</c:v>
                </c:pt>
                <c:pt idx="5">
                  <c:v>1.33</c:v>
                </c:pt>
                <c:pt idx="6">
                  <c:v>#N/A</c:v>
                </c:pt>
                <c:pt idx="7">
                  <c:v>0.15</c:v>
                </c:pt>
                <c:pt idx="8">
                  <c:v>#N/A</c:v>
                </c:pt>
                <c:pt idx="9">
                  <c:v>1.26</c:v>
                </c:pt>
              </c:numCache>
            </c:numRef>
          </c:val>
          <c:extLst>
            <c:ext xmlns:c16="http://schemas.microsoft.com/office/drawing/2014/chart" uri="{C3380CC4-5D6E-409C-BE32-E72D297353CC}">
              <c16:uniqueId val="{00000005-53E4-4F02-BC49-124454DC54E0}"/>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0.34</c:v>
                </c:pt>
                <c:pt idx="2">
                  <c:v>#N/A</c:v>
                </c:pt>
                <c:pt idx="3">
                  <c:v>0.56000000000000005</c:v>
                </c:pt>
                <c:pt idx="4">
                  <c:v>#N/A</c:v>
                </c:pt>
                <c:pt idx="5">
                  <c:v>1</c:v>
                </c:pt>
                <c:pt idx="6">
                  <c:v>#N/A</c:v>
                </c:pt>
                <c:pt idx="7">
                  <c:v>1.66</c:v>
                </c:pt>
                <c:pt idx="8">
                  <c:v>#N/A</c:v>
                </c:pt>
                <c:pt idx="9">
                  <c:v>1.38</c:v>
                </c:pt>
              </c:numCache>
            </c:numRef>
          </c:val>
          <c:extLst>
            <c:ext xmlns:c16="http://schemas.microsoft.com/office/drawing/2014/chart" uri="{C3380CC4-5D6E-409C-BE32-E72D297353CC}">
              <c16:uniqueId val="{00000006-53E4-4F02-BC49-124454DC54E0}"/>
            </c:ext>
          </c:extLst>
        </c:ser>
        <c:ser>
          <c:idx val="7"/>
          <c:order val="7"/>
          <c:tx>
            <c:strRef>
              <c:f>データシート!$A$34</c:f>
              <c:strCache>
                <c:ptCount val="1"/>
                <c:pt idx="0">
                  <c:v>釧路市水道事業会計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5.23</c:v>
                </c:pt>
                <c:pt idx="2">
                  <c:v>#N/A</c:v>
                </c:pt>
                <c:pt idx="3">
                  <c:v>4.7</c:v>
                </c:pt>
                <c:pt idx="4">
                  <c:v>#N/A</c:v>
                </c:pt>
                <c:pt idx="5">
                  <c:v>4.6900000000000004</c:v>
                </c:pt>
                <c:pt idx="6">
                  <c:v>#N/A</c:v>
                </c:pt>
                <c:pt idx="7">
                  <c:v>4.8</c:v>
                </c:pt>
                <c:pt idx="8">
                  <c:v>#N/A</c:v>
                </c:pt>
                <c:pt idx="9">
                  <c:v>4.9800000000000004</c:v>
                </c:pt>
              </c:numCache>
            </c:numRef>
          </c:val>
          <c:extLst>
            <c:ext xmlns:c16="http://schemas.microsoft.com/office/drawing/2014/chart" uri="{C3380CC4-5D6E-409C-BE32-E72D297353CC}">
              <c16:uniqueId val="{00000007-53E4-4F02-BC49-124454DC54E0}"/>
            </c:ext>
          </c:extLst>
        </c:ser>
        <c:ser>
          <c:idx val="8"/>
          <c:order val="8"/>
          <c:tx>
            <c:strRef>
              <c:f>データシート!$A$35</c:f>
              <c:strCache>
                <c:ptCount val="1"/>
                <c:pt idx="0">
                  <c:v>釧路市港湾整備事業会計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4.1900000000000004</c:v>
                </c:pt>
                <c:pt idx="2">
                  <c:v>#N/A</c:v>
                </c:pt>
                <c:pt idx="3">
                  <c:v>4.2</c:v>
                </c:pt>
                <c:pt idx="4">
                  <c:v>#N/A</c:v>
                </c:pt>
                <c:pt idx="5">
                  <c:v>4.22</c:v>
                </c:pt>
                <c:pt idx="6">
                  <c:v>#N/A</c:v>
                </c:pt>
                <c:pt idx="7">
                  <c:v>3.26</c:v>
                </c:pt>
                <c:pt idx="8">
                  <c:v>#N/A</c:v>
                </c:pt>
                <c:pt idx="9">
                  <c:v>8.99</c:v>
                </c:pt>
              </c:numCache>
            </c:numRef>
          </c:val>
          <c:extLst>
            <c:ext xmlns:c16="http://schemas.microsoft.com/office/drawing/2014/chart" uri="{C3380CC4-5D6E-409C-BE32-E72D297353CC}">
              <c16:uniqueId val="{00000008-53E4-4F02-BC49-124454DC54E0}"/>
            </c:ext>
          </c:extLst>
        </c:ser>
        <c:ser>
          <c:idx val="9"/>
          <c:order val="9"/>
          <c:tx>
            <c:strRef>
              <c:f>データシート!$A$36</c:f>
              <c:strCache>
                <c:ptCount val="1"/>
                <c:pt idx="0">
                  <c:v>釧路市病院事業会計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5.03</c:v>
                </c:pt>
                <c:pt idx="2">
                  <c:v>#N/A</c:v>
                </c:pt>
                <c:pt idx="3">
                  <c:v>4.1900000000000004</c:v>
                </c:pt>
                <c:pt idx="4">
                  <c:v>#N/A</c:v>
                </c:pt>
                <c:pt idx="5">
                  <c:v>4.0999999999999996</c:v>
                </c:pt>
                <c:pt idx="6">
                  <c:v>#N/A</c:v>
                </c:pt>
                <c:pt idx="7">
                  <c:v>4.79</c:v>
                </c:pt>
                <c:pt idx="8">
                  <c:v>#N/A</c:v>
                </c:pt>
                <c:pt idx="9">
                  <c:v>9.5</c:v>
                </c:pt>
              </c:numCache>
            </c:numRef>
          </c:val>
          <c:extLst>
            <c:ext xmlns:c16="http://schemas.microsoft.com/office/drawing/2014/chart" uri="{C3380CC4-5D6E-409C-BE32-E72D297353CC}">
              <c16:uniqueId val="{00000009-53E4-4F02-BC49-124454DC54E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10670</c:v>
                </c:pt>
                <c:pt idx="5">
                  <c:v>10543</c:v>
                </c:pt>
                <c:pt idx="8">
                  <c:v>10561</c:v>
                </c:pt>
                <c:pt idx="11">
                  <c:v>10681</c:v>
                </c:pt>
                <c:pt idx="14">
                  <c:v>10426</c:v>
                </c:pt>
              </c:numCache>
            </c:numRef>
          </c:val>
          <c:extLst>
            <c:ext xmlns:c16="http://schemas.microsoft.com/office/drawing/2014/chart" uri="{C3380CC4-5D6E-409C-BE32-E72D297353CC}">
              <c16:uniqueId val="{00000000-2BF6-4BED-90AE-D433799C6F1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1</c:v>
                </c:pt>
                <c:pt idx="3">
                  <c:v>0</c:v>
                </c:pt>
                <c:pt idx="6">
                  <c:v>0</c:v>
                </c:pt>
                <c:pt idx="9">
                  <c:v>0</c:v>
                </c:pt>
                <c:pt idx="12">
                  <c:v>0</c:v>
                </c:pt>
              </c:numCache>
            </c:numRef>
          </c:val>
          <c:extLst>
            <c:ext xmlns:c16="http://schemas.microsoft.com/office/drawing/2014/chart" uri="{C3380CC4-5D6E-409C-BE32-E72D297353CC}">
              <c16:uniqueId val="{00000001-2BF6-4BED-90AE-D433799C6F1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236</c:v>
                </c:pt>
                <c:pt idx="3">
                  <c:v>231</c:v>
                </c:pt>
                <c:pt idx="6">
                  <c:v>162</c:v>
                </c:pt>
                <c:pt idx="9">
                  <c:v>123</c:v>
                </c:pt>
                <c:pt idx="12">
                  <c:v>107</c:v>
                </c:pt>
              </c:numCache>
            </c:numRef>
          </c:val>
          <c:extLst>
            <c:ext xmlns:c16="http://schemas.microsoft.com/office/drawing/2014/chart" uri="{C3380CC4-5D6E-409C-BE32-E72D297353CC}">
              <c16:uniqueId val="{00000002-2BF6-4BED-90AE-D433799C6F1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303</c:v>
                </c:pt>
                <c:pt idx="3">
                  <c:v>303</c:v>
                </c:pt>
                <c:pt idx="6">
                  <c:v>299</c:v>
                </c:pt>
                <c:pt idx="9">
                  <c:v>298</c:v>
                </c:pt>
                <c:pt idx="12">
                  <c:v>118</c:v>
                </c:pt>
              </c:numCache>
            </c:numRef>
          </c:val>
          <c:extLst>
            <c:ext xmlns:c16="http://schemas.microsoft.com/office/drawing/2014/chart" uri="{C3380CC4-5D6E-409C-BE32-E72D297353CC}">
              <c16:uniqueId val="{00000003-2BF6-4BED-90AE-D433799C6F1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1926</c:v>
                </c:pt>
                <c:pt idx="3">
                  <c:v>1869</c:v>
                </c:pt>
                <c:pt idx="6">
                  <c:v>1820</c:v>
                </c:pt>
                <c:pt idx="9">
                  <c:v>1627</c:v>
                </c:pt>
                <c:pt idx="12">
                  <c:v>1785</c:v>
                </c:pt>
              </c:numCache>
            </c:numRef>
          </c:val>
          <c:extLst>
            <c:ext xmlns:c16="http://schemas.microsoft.com/office/drawing/2014/chart" uri="{C3380CC4-5D6E-409C-BE32-E72D297353CC}">
              <c16:uniqueId val="{00000004-2BF6-4BED-90AE-D433799C6F1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F6-4BED-90AE-D433799C6F1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F6-4BED-90AE-D433799C6F1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12703</c:v>
                </c:pt>
                <c:pt idx="3">
                  <c:v>12482</c:v>
                </c:pt>
                <c:pt idx="6">
                  <c:v>12653</c:v>
                </c:pt>
                <c:pt idx="9">
                  <c:v>13023</c:v>
                </c:pt>
                <c:pt idx="12">
                  <c:v>12956</c:v>
                </c:pt>
              </c:numCache>
            </c:numRef>
          </c:val>
          <c:extLst>
            <c:ext xmlns:c16="http://schemas.microsoft.com/office/drawing/2014/chart" uri="{C3380CC4-5D6E-409C-BE32-E72D297353CC}">
              <c16:uniqueId val="{00000007-2BF6-4BED-90AE-D433799C6F1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4499</c:v>
                </c:pt>
                <c:pt idx="2">
                  <c:v>#N/A</c:v>
                </c:pt>
                <c:pt idx="3">
                  <c:v>#N/A</c:v>
                </c:pt>
                <c:pt idx="4">
                  <c:v>4342</c:v>
                </c:pt>
                <c:pt idx="5">
                  <c:v>#N/A</c:v>
                </c:pt>
                <c:pt idx="6">
                  <c:v>#N/A</c:v>
                </c:pt>
                <c:pt idx="7">
                  <c:v>4373</c:v>
                </c:pt>
                <c:pt idx="8">
                  <c:v>#N/A</c:v>
                </c:pt>
                <c:pt idx="9">
                  <c:v>#N/A</c:v>
                </c:pt>
                <c:pt idx="10">
                  <c:v>4390</c:v>
                </c:pt>
                <c:pt idx="11">
                  <c:v>#N/A</c:v>
                </c:pt>
                <c:pt idx="12">
                  <c:v>#N/A</c:v>
                </c:pt>
                <c:pt idx="13">
                  <c:v>4540</c:v>
                </c:pt>
                <c:pt idx="14">
                  <c:v>#N/A</c:v>
                </c:pt>
              </c:numCache>
            </c:numRef>
          </c:val>
          <c:smooth val="0"/>
          <c:extLst>
            <c:ext xmlns:c16="http://schemas.microsoft.com/office/drawing/2014/chart" uri="{C3380CC4-5D6E-409C-BE32-E72D297353CC}">
              <c16:uniqueId val="{00000008-2BF6-4BED-90AE-D433799C6F1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88326</c:v>
                </c:pt>
                <c:pt idx="5">
                  <c:v>86704</c:v>
                </c:pt>
                <c:pt idx="8">
                  <c:v>84391</c:v>
                </c:pt>
                <c:pt idx="11">
                  <c:v>80504</c:v>
                </c:pt>
                <c:pt idx="14">
                  <c:v>81504</c:v>
                </c:pt>
              </c:numCache>
            </c:numRef>
          </c:val>
          <c:extLst>
            <c:ext xmlns:c16="http://schemas.microsoft.com/office/drawing/2014/chart" uri="{C3380CC4-5D6E-409C-BE32-E72D297353CC}">
              <c16:uniqueId val="{00000000-C671-468B-B71D-3A768ADE7B2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17806</c:v>
                </c:pt>
                <c:pt idx="5">
                  <c:v>18978</c:v>
                </c:pt>
                <c:pt idx="8">
                  <c:v>20909</c:v>
                </c:pt>
                <c:pt idx="11">
                  <c:v>21446</c:v>
                </c:pt>
                <c:pt idx="14">
                  <c:v>21840</c:v>
                </c:pt>
              </c:numCache>
            </c:numRef>
          </c:val>
          <c:extLst>
            <c:ext xmlns:c16="http://schemas.microsoft.com/office/drawing/2014/chart" uri="{C3380CC4-5D6E-409C-BE32-E72D297353CC}">
              <c16:uniqueId val="{00000001-C671-468B-B71D-3A768ADE7B2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8801</c:v>
                </c:pt>
                <c:pt idx="5">
                  <c:v>9375</c:v>
                </c:pt>
                <c:pt idx="8">
                  <c:v>9543</c:v>
                </c:pt>
                <c:pt idx="11">
                  <c:v>10398</c:v>
                </c:pt>
                <c:pt idx="14">
                  <c:v>11226</c:v>
                </c:pt>
              </c:numCache>
            </c:numRef>
          </c:val>
          <c:extLst>
            <c:ext xmlns:c16="http://schemas.microsoft.com/office/drawing/2014/chart" uri="{C3380CC4-5D6E-409C-BE32-E72D297353CC}">
              <c16:uniqueId val="{00000002-C671-468B-B71D-3A768ADE7B2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671-468B-B71D-3A768ADE7B2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671-468B-B71D-3A768ADE7B2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671-468B-B71D-3A768ADE7B2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11570</c:v>
                </c:pt>
                <c:pt idx="3">
                  <c:v>11485</c:v>
                </c:pt>
                <c:pt idx="6">
                  <c:v>10675</c:v>
                </c:pt>
                <c:pt idx="9">
                  <c:v>10338</c:v>
                </c:pt>
                <c:pt idx="12">
                  <c:v>10037</c:v>
                </c:pt>
              </c:numCache>
            </c:numRef>
          </c:val>
          <c:extLst>
            <c:ext xmlns:c16="http://schemas.microsoft.com/office/drawing/2014/chart" uri="{C3380CC4-5D6E-409C-BE32-E72D297353CC}">
              <c16:uniqueId val="{00000006-C671-468B-B71D-3A768ADE7B2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1317</c:v>
                </c:pt>
                <c:pt idx="3">
                  <c:v>1012</c:v>
                </c:pt>
                <c:pt idx="6">
                  <c:v>702</c:v>
                </c:pt>
                <c:pt idx="9">
                  <c:v>388</c:v>
                </c:pt>
                <c:pt idx="12">
                  <c:v>244</c:v>
                </c:pt>
              </c:numCache>
            </c:numRef>
          </c:val>
          <c:extLst>
            <c:ext xmlns:c16="http://schemas.microsoft.com/office/drawing/2014/chart" uri="{C3380CC4-5D6E-409C-BE32-E72D297353CC}">
              <c16:uniqueId val="{00000007-C671-468B-B71D-3A768ADE7B2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18831</c:v>
                </c:pt>
                <c:pt idx="3">
                  <c:v>18877</c:v>
                </c:pt>
                <c:pt idx="6">
                  <c:v>18397</c:v>
                </c:pt>
                <c:pt idx="9">
                  <c:v>17625</c:v>
                </c:pt>
                <c:pt idx="12">
                  <c:v>17995</c:v>
                </c:pt>
              </c:numCache>
            </c:numRef>
          </c:val>
          <c:extLst>
            <c:ext xmlns:c16="http://schemas.microsoft.com/office/drawing/2014/chart" uri="{C3380CC4-5D6E-409C-BE32-E72D297353CC}">
              <c16:uniqueId val="{00000008-C671-468B-B71D-3A768ADE7B2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1145</c:v>
                </c:pt>
                <c:pt idx="3">
                  <c:v>943</c:v>
                </c:pt>
                <c:pt idx="6">
                  <c:v>806</c:v>
                </c:pt>
                <c:pt idx="9">
                  <c:v>702</c:v>
                </c:pt>
                <c:pt idx="12">
                  <c:v>611</c:v>
                </c:pt>
              </c:numCache>
            </c:numRef>
          </c:val>
          <c:extLst>
            <c:ext xmlns:c16="http://schemas.microsoft.com/office/drawing/2014/chart" uri="{C3380CC4-5D6E-409C-BE32-E72D297353CC}">
              <c16:uniqueId val="{00000009-C671-468B-B71D-3A768ADE7B2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126596</c:v>
                </c:pt>
                <c:pt idx="3">
                  <c:v>123898</c:v>
                </c:pt>
                <c:pt idx="6">
                  <c:v>121351</c:v>
                </c:pt>
                <c:pt idx="9">
                  <c:v>116544</c:v>
                </c:pt>
                <c:pt idx="12">
                  <c:v>114507</c:v>
                </c:pt>
              </c:numCache>
            </c:numRef>
          </c:val>
          <c:extLst>
            <c:ext xmlns:c16="http://schemas.microsoft.com/office/drawing/2014/chart" uri="{C3380CC4-5D6E-409C-BE32-E72D297353CC}">
              <c16:uniqueId val="{0000000A-C671-468B-B71D-3A768ADE7B2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44525</c:v>
                </c:pt>
                <c:pt idx="2">
                  <c:v>#N/A</c:v>
                </c:pt>
                <c:pt idx="3">
                  <c:v>#N/A</c:v>
                </c:pt>
                <c:pt idx="4">
                  <c:v>41159</c:v>
                </c:pt>
                <c:pt idx="5">
                  <c:v>#N/A</c:v>
                </c:pt>
                <c:pt idx="6">
                  <c:v>#N/A</c:v>
                </c:pt>
                <c:pt idx="7">
                  <c:v>37087</c:v>
                </c:pt>
                <c:pt idx="8">
                  <c:v>#N/A</c:v>
                </c:pt>
                <c:pt idx="9">
                  <c:v>#N/A</c:v>
                </c:pt>
                <c:pt idx="10">
                  <c:v>33249</c:v>
                </c:pt>
                <c:pt idx="11">
                  <c:v>#N/A</c:v>
                </c:pt>
                <c:pt idx="12">
                  <c:v>#N/A</c:v>
                </c:pt>
                <c:pt idx="13">
                  <c:v>28824</c:v>
                </c:pt>
                <c:pt idx="14">
                  <c:v>#N/A</c:v>
                </c:pt>
              </c:numCache>
            </c:numRef>
          </c:val>
          <c:smooth val="0"/>
          <c:extLst>
            <c:ext xmlns:c16="http://schemas.microsoft.com/office/drawing/2014/chart" uri="{C3380CC4-5D6E-409C-BE32-E72D297353CC}">
              <c16:uniqueId val="{0000000B-C671-468B-B71D-3A768ADE7B2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981</c:v>
                </c:pt>
                <c:pt idx="1">
                  <c:v>1311</c:v>
                </c:pt>
                <c:pt idx="2">
                  <c:v>1351</c:v>
                </c:pt>
              </c:numCache>
            </c:numRef>
          </c:val>
          <c:extLst>
            <c:ext xmlns:c16="http://schemas.microsoft.com/office/drawing/2014/chart" uri="{C3380CC4-5D6E-409C-BE32-E72D297353CC}">
              <c16:uniqueId val="{00000000-CE1E-4912-BFF2-F5BD83699D6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5924</c:v>
                </c:pt>
                <c:pt idx="1">
                  <c:v>5931</c:v>
                </c:pt>
                <c:pt idx="2">
                  <c:v>5933</c:v>
                </c:pt>
              </c:numCache>
            </c:numRef>
          </c:val>
          <c:extLst>
            <c:ext xmlns:c16="http://schemas.microsoft.com/office/drawing/2014/chart" uri="{C3380CC4-5D6E-409C-BE32-E72D297353CC}">
              <c16:uniqueId val="{00000001-CE1E-4912-BFF2-F5BD83699D6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2772</c:v>
                </c:pt>
                <c:pt idx="1">
                  <c:v>2274</c:v>
                </c:pt>
                <c:pt idx="2">
                  <c:v>2245</c:v>
                </c:pt>
              </c:numCache>
            </c:numRef>
          </c:val>
          <c:extLst>
            <c:ext xmlns:c16="http://schemas.microsoft.com/office/drawing/2014/chart" uri="{C3380CC4-5D6E-409C-BE32-E72D297353CC}">
              <c16:uniqueId val="{00000002-CE1E-4912-BFF2-F5BD83699D6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{846BC930-CD78-4D20-8A5B-6FC38FC80A37}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EA7C-4958-8366-0B7288D7E6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{176FD3F8-8AD0-40D9-BB5A-0168CA300F8B}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A7C-4958-8366-0B7288D7E6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{C9E6AB8E-E578-4B2D-9C2E-F499079C7958}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A7C-4958-8366-0B7288D7E6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{F56D7AFE-A923-481F-8003-F247D9AF8A3A}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A7C-4958-8366-0B7288D7E6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{F4520793-8DD5-4830-A1A6-D38F944D76E2}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A7C-4958-8366-0B7288D7E6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{6249874A-F2DA-43B5-8648-E69AEEA58F7F}</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EA7C-4958-8366-0B7288D7E6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{5DEC2931-B5B6-4CED-944C-F16F8F01A42C}</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EA7C-4958-8366-0B7288D7E6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{6511B71A-1C85-4167-8AED-68843E95D2B2}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EA7C-4958-8366-0B7288D7E6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{12ED9461-11C3-4035-8DF1-214EFCF4F8B1}</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EA7C-4958-8366-0B7288D7E6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59.1</c:v>
                </c:pt>
                <c:pt idx="16">
                  <c:v>60.4</c:v>
                </c:pt>
                <c:pt idx="24">
                  <c:v>61.9</c:v>
                </c:pt>
                <c:pt idx="32">
                  <c:v>62.7</c:v>
                </c:pt>
              </c:numCache>
            </c:numRef>
          </c:xVal>
          <c:yVal>
            <c:numRef>
              <c:f>公会計指標分析・財政指標組合せ分析表!$BP$51:$DC$51</c:f>
              <c:numCache>
                <c:formatCode>#,##0.0;"▲ "#,##0.0</c:formatCode>
                <c:ptCount val="40"/>
                <c:pt idx="0">
                  <c:v>111.5</c:v>
                </c:pt>
                <c:pt idx="8">
                  <c:v>103.2</c:v>
                </c:pt>
                <c:pt idx="16">
                  <c:v>93.7</c:v>
                </c:pt>
                <c:pt idx="24">
                  <c:v>83.6</c:v>
                </c:pt>
                <c:pt idx="32">
                  <c:v>70.5</c:v>
                </c:pt>
              </c:numCache>
            </c:numRef>
          </c:yVal>
          <c:smooth val="0"/>
          <c:extLst>
            <c:ext xmlns:c16="http://schemas.microsoft.com/office/drawing/2014/chart" uri="{C3380CC4-5D6E-409C-BE32-E72D297353CC}">
              <c16:uniqueId val="{00000009-EA7C-4958-8366-0B7288D7E62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{0C1282B6-7D25-45E6-9121-855172F51217}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EA7C-4958-8366-0B7288D7E62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{A065A2A8-5A49-498F-9582-7B8FF92953DA}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A7C-4958-8366-0B7288D7E6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{BA898363-D140-4FBC-9362-80EF3BFA7F88}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A7C-4958-8366-0B7288D7E6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{5F3ABA3B-EB9E-459E-B5A8-57936BAB803D}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A7C-4958-8366-0B7288D7E6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{C3F27B76-DCE7-42C8-B0CF-B60F80F4FEF8}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A7C-4958-8366-0B7288D7E626}"/>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{082D5D13-37BF-41B4-B4A1-97E2530A9754}</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EA7C-4958-8366-0B7288D7E626}"/>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{E6382448-BBFF-496F-B3B4-B2D6182E944E}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EA7C-4958-8366-0B7288D7E626}"/>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{3F5EE1D8-8166-4B24-81C8-4AE9B5D4CB33}</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EA7C-4958-8366-0B7288D7E626}"/>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{93033C0E-3D3A-483D-A41A-1E82A934B922}</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EA7C-4958-8366-0B7288D7E6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EA7C-4958-8366-0B7288D7E626}"/>
            </c:ext>
          </c:extLst>
        </c:ser>
        <c:dLbls>
          <c:showLegendKey val="0"/>
          <c:showVal val="1"/>
          <c:showCatName val="0"/>
          <c:showSerName val="0"/>
          <c:showPercent val="0"/>
          <c:showBubbleSize val="0"/>
        </c:dLbls>
        <c:axId val="46179840"/>
        <c:axId val="46181760"/>
      </c:scatterChart>
      <c:valAx>
        <c:axId val="46179840"/>
        <c:scaling>
          <c:orientation val="maxMin"/>
          <c:max val="63"/>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{D96BE4E3-CE5E-4EDE-8AC2-068774630F2E}</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818-4EDD-956D-36E747B8A30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{8DA7498C-50BF-45F4-9424-A85D8C84C010}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18-4EDD-956D-36E747B8A30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{46777BF3-6D26-4028-82EF-8CD47E3CAECC}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18-4EDD-956D-36E747B8A30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{DC89334D-B6AE-4B3D-A388-109302B26B15}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18-4EDD-956D-36E747B8A30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{BEBFFC9C-0C13-4E04-B0B4-D675E7A6E406}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18-4EDD-956D-36E747B8A30F}"/>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{AA33A605-163E-47B1-A706-92BE2716CE8C}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818-4EDD-956D-36E747B8A30F}"/>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{93E533C5-5A56-4CF6-B285-3FF81D265EF3}</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818-4EDD-956D-36E747B8A30F}"/>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{9AEB5FD7-9802-456B-8026-09CBB512065D}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818-4EDD-956D-36E747B8A30F}"/>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{707AF059-83D7-4C93-B173-F63CFFF22863}</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818-4EDD-956D-36E747B8A30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11.1</c:v>
                </c:pt>
                <c:pt idx="8">
                  <c:v>10.9</c:v>
                </c:pt>
                <c:pt idx="16">
                  <c:v>11</c:v>
                </c:pt>
                <c:pt idx="24">
                  <c:v>10.9</c:v>
                </c:pt>
                <c:pt idx="32">
                  <c:v>11</c:v>
                </c:pt>
              </c:numCache>
            </c:numRef>
          </c:xVal>
          <c:yVal>
            <c:numRef>
              <c:f>公会計指標分析・財政指標組合せ分析表!$BP$73:$DC$73</c:f>
              <c:numCache>
                <c:formatCode>#,##0.0;"▲ "#,##0.0</c:formatCode>
                <c:ptCount val="40"/>
                <c:pt idx="0">
                  <c:v>111.5</c:v>
                </c:pt>
                <c:pt idx="8">
                  <c:v>103.2</c:v>
                </c:pt>
                <c:pt idx="16">
                  <c:v>93.7</c:v>
                </c:pt>
                <c:pt idx="24">
                  <c:v>83.6</c:v>
                </c:pt>
                <c:pt idx="32">
                  <c:v>70.5</c:v>
                </c:pt>
              </c:numCache>
            </c:numRef>
          </c:yVal>
          <c:smooth val="0"/>
          <c:extLst>
            <c:ext xmlns:c16="http://schemas.microsoft.com/office/drawing/2014/chart" uri="{C3380CC4-5D6E-409C-BE32-E72D297353CC}">
              <c16:uniqueId val="{00000009-4818-4EDD-956D-36E747B8A30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1319214169121692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{6D63035D-CE43-4887-A10A-4AB454DD46E5}</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818-4EDD-956D-36E747B8A30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{E1E6E3CC-54C2-4141-A1D2-2A504DB351F3}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18-4EDD-956D-36E747B8A30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{CF1A20C6-EAC5-4595-B0F3-B93F3F46D90D}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18-4EDD-956D-36E747B8A30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{377AA259-2931-4D71-8F92-C70B5E32C935}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18-4EDD-956D-36E747B8A30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{1CFBE811-55AF-42C8-9D06-0F4A15F668AC}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18-4EDD-956D-36E747B8A30F}"/>
                </c:ext>
              </c:extLst>
            </c:dLbl>
            <c:dLbl>
              <c:idx val="8"/>
              <c:layout>
                <c:manualLayout>
                  <c:x val="0"/>
                  <c:y val="4.14769570938422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{C755DC2A-437D-4469-955A-7F776DC108B2}</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818-4EDD-956D-36E747B8A30F}"/>
                </c:ext>
              </c:extLst>
            </c:dLbl>
            <c:dLbl>
              <c:idx val="16"/>
              <c:layout>
                <c:manualLayout>
                  <c:x val="0"/>
                  <c:y val="-6.400835806664399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{41825F6D-67E8-467B-A3AB-843964A880C2}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818-4EDD-956D-36E747B8A30F}"/>
                </c:ext>
              </c:extLst>
            </c:dLbl>
            <c:dLbl>
              <c:idx val="24"/>
              <c:layout>
                <c:manualLayout>
                  <c:x val="0"/>
                  <c:y val="1.3878623775350034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{35353179-9C98-4D6B-A99E-283F5E1C122E}</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818-4EDD-956D-36E747B8A30F}"/>
                </c:ext>
              </c:extLst>
            </c:dLbl>
            <c:dLbl>
              <c:idx val="32"/>
              <c:layout>
                <c:manualLayout>
                  <c:x val="0"/>
                  <c:y val="-2.6662657278854066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{46E14562-941B-4D70-8A46-0791F62BE014}</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818-4EDD-956D-36E747B8A30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4818-4EDD-956D-36E747B8A30F}"/>
            </c:ext>
          </c:extLst>
        </c:ser>
        <c:dLbls>
          <c:showLegendKey val="0"/>
          <c:showVal val="1"/>
          <c:showCatName val="0"/>
          <c:showSerName val="0"/>
          <c:showPercent val="0"/>
          <c:showBubbleSize val="0"/>
        </c:dLbls>
        <c:axId val="84219776"/>
        <c:axId val="84234240"/>
      </c:scatterChart>
      <c:valAx>
        <c:axId val="84219776"/>
        <c:scaling>
          <c:orientation val="maxMin"/>
          <c:max val="12"/>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3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165,667
164,748
1,363.29
117,656,013
116,996,919
626,122
49,360,230
114,507,252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人口の減少や長引く地域経済の低迷により、財政基盤が弱く、類似団体平均を大きく下回っている。この対策として、平成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に策定した「釧路市財政健全化推進プラン」に沿った各種健全化の着実な実行を基本としながら、歳入に見合った歳出規模の実現を図るため、事務事業の見直しや市税等の収納強化対策及び市税等の自主財源割合を高めるための取り組みに重点的に投資することなどにより、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44450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79322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62795</xdr:rowOff>
    </xdr:from>
    <xdr:to>
      <xdr:col>23</xdr:col>
      <xdr:colOff>184150</xdr:colOff>
      <xdr:row>40</xdr:row>
      <xdr:rowOff>164395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89605</xdr:rowOff>
    </xdr:from>
    <xdr:to>
      <xdr:col>15</xdr:col>
      <xdr:colOff>133350</xdr:colOff>
      <xdr:row>41</xdr:row>
      <xdr:rowOff>19755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44450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地方消費税交付金の増加、及び扶助費、物件費の減少などにより、経常収支比率は前年度比で</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ポイント好転する結果となった。</a:t>
          </a:r>
        </a:p>
        <a:p>
          <a:r>
            <a:rPr kumimoji="1" lang="ja-JP" altLang="en-US" sz="1300">
              <a:latin typeface="ＭＳ Ｐゴシック" panose="020B0600070205080204" pitchFamily="50" charset="-128"/>
              <a:ea typeface="ＭＳ Ｐゴシック" panose="020B0600070205080204" pitchFamily="50" charset="-128"/>
            </a:rPr>
            <a:t>依然として類似団体平均を上回っていることから、引き続き、財政構造の改善に向け税収をはじめ各種の収入確保に努めるとともに、業務のアウトソーシングや、「返す以上に借りない」という方針に基づく公債費の縮減などにより、財政構造の弾力化を推し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49784</xdr:rowOff>
    </xdr:from>
    <xdr:to>
      <xdr:col>23</xdr:col>
      <xdr:colOff>133350</xdr:colOff>
      <xdr:row>67</xdr:row>
      <xdr:rowOff>12446</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93884"/>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136161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73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49784</xdr:rowOff>
    </xdr:from>
    <xdr:to>
      <xdr:col>24</xdr:col>
      <xdr:colOff>12700</xdr:colOff>
      <xdr:row>58</xdr:row>
      <xdr:rowOff>49784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9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111760</xdr:rowOff>
    </xdr:from>
    <xdr:to>
      <xdr:col>23</xdr:col>
      <xdr:colOff>133350</xdr:colOff>
      <xdr:row>65</xdr:row>
      <xdr:rowOff>65786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1084560"/>
          <a:ext cx="8382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36593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66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65786</xdr:rowOff>
    </xdr:from>
    <xdr:to>
      <xdr:col>19</xdr:col>
      <xdr:colOff>133350</xdr:colOff>
      <xdr:row>66</xdr:row>
      <xdr:rowOff>10160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210036"/>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116586</xdr:rowOff>
    </xdr:from>
    <xdr:to>
      <xdr:col>19</xdr:col>
      <xdr:colOff>184150</xdr:colOff>
      <xdr:row>64</xdr:row>
      <xdr:rowOff>46736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56913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46482</xdr:rowOff>
    </xdr:from>
    <xdr:to>
      <xdr:col>15</xdr:col>
      <xdr:colOff>82550</xdr:colOff>
      <xdr:row>66</xdr:row>
      <xdr:rowOff>10160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9073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46482</xdr:rowOff>
    </xdr:from>
    <xdr:to>
      <xdr:col>11</xdr:col>
      <xdr:colOff>31750</xdr:colOff>
      <xdr:row>65</xdr:row>
      <xdr:rowOff>123698</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9073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123952</xdr:rowOff>
    </xdr:from>
    <xdr:to>
      <xdr:col>11</xdr:col>
      <xdr:colOff>82550</xdr:colOff>
      <xdr:row>63</xdr:row>
      <xdr:rowOff>54102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75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64279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152908</xdr:rowOff>
    </xdr:from>
    <xdr:to>
      <xdr:col>7</xdr:col>
      <xdr:colOff>31750</xdr:colOff>
      <xdr:row>63</xdr:row>
      <xdr:rowOff>83058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93235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55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33037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100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14986</xdr:rowOff>
    </xdr:from>
    <xdr:to>
      <xdr:col>19</xdr:col>
      <xdr:colOff>184150</xdr:colOff>
      <xdr:row>65</xdr:row>
      <xdr:rowOff>116586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130810</xdr:rowOff>
    </xdr:from>
    <xdr:to>
      <xdr:col>15</xdr:col>
      <xdr:colOff>133350</xdr:colOff>
      <xdr:row>66</xdr:row>
      <xdr:rowOff>60960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45737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167132</xdr:rowOff>
    </xdr:from>
    <xdr:to>
      <xdr:col>11</xdr:col>
      <xdr:colOff>82550</xdr:colOff>
      <xdr:row>65</xdr:row>
      <xdr:rowOff>97282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82059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[152,924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人件費については、消防事務を直接行っていることや動物園を有していることなどにより、類似団体の平均を上回っているものと考えている。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これまでも人件費の縮減に努めているが、人口減少が進んでいることから、人口一人当たりの人件費・物件費等が増大している状況にある。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今後も、業務の効率化を図り、人件費の縮減に努めていく。</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40818</xdr:rowOff>
    </xdr:from>
    <xdr:to>
      <xdr:col>23</xdr:col>
      <xdr:colOff>133350</xdr:colOff>
      <xdr:row>88</xdr:row>
      <xdr:rowOff>109510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56818"/>
          <a:ext cx="0" cy="14402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81587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16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109510</xdr:rowOff>
    </xdr:from>
    <xdr:to>
      <xdr:col>24</xdr:col>
      <xdr:colOff>12700</xdr:colOff>
      <xdr:row>88</xdr:row>
      <xdr:rowOff>109510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97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127195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0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40818</xdr:rowOff>
    </xdr:from>
    <xdr:to>
      <xdr:col>24</xdr:col>
      <xdr:colOff>12700</xdr:colOff>
      <xdr:row>80</xdr:row>
      <xdr:rowOff>40818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56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90272</xdr:rowOff>
    </xdr:from>
    <xdr:to>
      <xdr:col>23</xdr:col>
      <xdr:colOff>133350</xdr:colOff>
      <xdr:row>85</xdr:row>
      <xdr:rowOff>70948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92072"/>
          <a:ext cx="838200" cy="152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85196</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72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68669</xdr:rowOff>
    </xdr:from>
    <xdr:to>
      <xdr:col>23</xdr:col>
      <xdr:colOff>184150</xdr:colOff>
      <xdr:row>82</xdr:row>
      <xdr:rowOff>170269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2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1808</xdr:rowOff>
    </xdr:from>
    <xdr:to>
      <xdr:col>19</xdr:col>
      <xdr:colOff>133350</xdr:colOff>
      <xdr:row>84</xdr:row>
      <xdr:rowOff>90272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403608"/>
          <a:ext cx="889000" cy="8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126265</xdr:rowOff>
    </xdr:from>
    <xdr:to>
      <xdr:col>19</xdr:col>
      <xdr:colOff>184150</xdr:colOff>
      <xdr:row>82</xdr:row>
      <xdr:rowOff>56415</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1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66592</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782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1808</xdr:rowOff>
    </xdr:from>
    <xdr:to>
      <xdr:col>15</xdr:col>
      <xdr:colOff>82550</xdr:colOff>
      <xdr:row>84</xdr:row>
      <xdr:rowOff>4570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403608"/>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81221</xdr:rowOff>
    </xdr:from>
    <xdr:to>
      <xdr:col>15</xdr:col>
      <xdr:colOff>133350</xdr:colOff>
      <xdr:row>82</xdr:row>
      <xdr:rowOff>11371</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396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21548</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3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139636</xdr:rowOff>
    </xdr:from>
    <xdr:to>
      <xdr:col>11</xdr:col>
      <xdr:colOff>31750</xdr:colOff>
      <xdr:row>84</xdr:row>
      <xdr:rowOff>4570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69986"/>
          <a:ext cx="889000" cy="36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155825</xdr:rowOff>
    </xdr:from>
    <xdr:to>
      <xdr:col>11</xdr:col>
      <xdr:colOff>82550</xdr:colOff>
      <xdr:row>82</xdr:row>
      <xdr:rowOff>85975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43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96152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12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75800</xdr:rowOff>
    </xdr:from>
    <xdr:to>
      <xdr:col>7</xdr:col>
      <xdr:colOff>31750</xdr:colOff>
      <xdr:row>83</xdr:row>
      <xdr:rowOff>5950</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16127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90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20148</xdr:rowOff>
    </xdr:from>
    <xdr:to>
      <xdr:col>23</xdr:col>
      <xdr:colOff>184150</xdr:colOff>
      <xdr:row>85</xdr:row>
      <xdr:rowOff>121748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3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163675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39472</xdr:rowOff>
    </xdr:from>
    <xdr:to>
      <xdr:col>19</xdr:col>
      <xdr:colOff>184150</xdr:colOff>
      <xdr:row>84</xdr:row>
      <xdr:rowOff>141072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125849</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52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122458</xdr:rowOff>
    </xdr:from>
    <xdr:to>
      <xdr:col>15</xdr:col>
      <xdr:colOff>133350</xdr:colOff>
      <xdr:row>84</xdr:row>
      <xdr:rowOff>52608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37385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3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125220</xdr:rowOff>
    </xdr:from>
    <xdr:to>
      <xdr:col>11</xdr:col>
      <xdr:colOff>82550</xdr:colOff>
      <xdr:row>84</xdr:row>
      <xdr:rowOff>55370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55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40147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4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88836</xdr:rowOff>
    </xdr:from>
    <xdr:to>
      <xdr:col>7</xdr:col>
      <xdr:colOff>31750</xdr:colOff>
      <xdr:row>84</xdr:row>
      <xdr:rowOff>18986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19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3763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0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行財政改革取組の一環として平成</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年度から実施した給与の独自削減は平成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年度で終了したが、その後も国と同様の給与制度を維持してきたことにより、ラスパイレス指数は</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未満で類似団体平均と同水準となっている。</a:t>
          </a:r>
        </a:p>
        <a:p>
          <a:r>
            <a:rPr kumimoji="1" lang="ja-JP" altLang="en-US" sz="1300">
              <a:latin typeface="ＭＳ Ｐゴシック" panose="020B0600070205080204" pitchFamily="50" charset="-128"/>
              <a:ea typeface="ＭＳ Ｐゴシック" panose="020B0600070205080204" pitchFamily="50" charset="-128"/>
            </a:rPr>
            <a:t>今後も各種手当の見直し等を通じ、給与の適正化に努めていく。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94191</xdr:rowOff>
    </xdr:from>
    <xdr:to>
      <xdr:col>81</xdr:col>
      <xdr:colOff>44450</xdr:colOff>
      <xdr:row>88</xdr:row>
      <xdr:rowOff>120650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81641"/>
          <a:ext cx="0" cy="12266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9118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725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94191</xdr:rowOff>
    </xdr:from>
    <xdr:to>
      <xdr:col>81</xdr:col>
      <xdr:colOff>133350</xdr:colOff>
      <xdr:row>81</xdr:row>
      <xdr:rowOff>94191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81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162984</xdr:rowOff>
    </xdr:from>
    <xdr:to>
      <xdr:col>81</xdr:col>
      <xdr:colOff>44450</xdr:colOff>
      <xdr:row>85</xdr:row>
      <xdr:rowOff>11641</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64784"/>
          <a:ext cx="838200" cy="2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142875</xdr:rowOff>
    </xdr:from>
    <xdr:to>
      <xdr:col>77</xdr:col>
      <xdr:colOff>44450</xdr:colOff>
      <xdr:row>84</xdr:row>
      <xdr:rowOff>162984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142875</xdr:rowOff>
    </xdr:from>
    <xdr:to>
      <xdr:col>72</xdr:col>
      <xdr:colOff>203200</xdr:colOff>
      <xdr:row>84</xdr:row>
      <xdr:rowOff>162984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44675"/>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1059</xdr:rowOff>
    </xdr:from>
    <xdr:to>
      <xdr:col>73</xdr:col>
      <xdr:colOff>44450</xdr:colOff>
      <xdr:row>85</xdr:row>
      <xdr:rowOff>102659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162984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5245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167868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104368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5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112184</xdr:rowOff>
    </xdr:from>
    <xdr:to>
      <xdr:col>77</xdr:col>
      <xdr:colOff>95250</xdr:colOff>
      <xdr:row>85</xdr:row>
      <xdr:rowOff>42334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52511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282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92075</xdr:rowOff>
    </xdr:from>
    <xdr:to>
      <xdr:col>73</xdr:col>
      <xdr:colOff>44450</xdr:colOff>
      <xdr:row>85</xdr:row>
      <xdr:rowOff>22225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32402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26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112184</xdr:rowOff>
    </xdr:from>
    <xdr:to>
      <xdr:col>68</xdr:col>
      <xdr:colOff>203200</xdr:colOff>
      <xdr:row>85</xdr:row>
      <xdr:rowOff>42334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51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52511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年の</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市町合併以降、</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人を超える職員数の削減を行ってきたが、類似団体との比較では平均を上回っている。</a:t>
          </a:r>
        </a:p>
        <a:p>
          <a:r>
            <a:rPr kumimoji="1" lang="ja-JP" altLang="en-US" sz="1300">
              <a:latin typeface="ＭＳ Ｐゴシック" panose="020B0600070205080204" pitchFamily="50" charset="-128"/>
              <a:ea typeface="ＭＳ Ｐゴシック" panose="020B0600070205080204" pitchFamily="50" charset="-128"/>
            </a:rPr>
            <a:t>人口減少が急速に進んだことに加え、</a:t>
          </a:r>
          <a:r>
            <a:rPr kumimoji="1" lang="en-US" altLang="ja-JP" sz="1300">
              <a:latin typeface="ＭＳ Ｐゴシック" panose="020B0600070205080204" pitchFamily="50" charset="-128"/>
              <a:ea typeface="ＭＳ Ｐゴシック" panose="020B0600070205080204" pitchFamily="50" charset="-128"/>
            </a:rPr>
            <a:t>1,300</a:t>
          </a:r>
          <a:r>
            <a:rPr kumimoji="1" lang="ja-JP" altLang="en-US" sz="1300">
              <a:latin typeface="ＭＳ Ｐゴシック" panose="020B0600070205080204" pitchFamily="50" charset="-128"/>
              <a:ea typeface="ＭＳ Ｐゴシック" panose="020B0600070205080204" pitchFamily="50" charset="-128"/>
            </a:rPr>
            <a:t>平方キロメートルを超える全国でも有数の広大な面積を管轄していることや、隣町から消防事務を受託していること、さらには、港湾、市立高校、動物園部門を有していること、生活保護の受給率が高いことなどが要因であると考えている。今後、デジタル化の推進などによる業務の効率化を進めながら適正な定員管理に努め、限られた経営資源を有効活用できる行政執行体制の構築に取り組んでいく。</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7257</xdr:rowOff>
    </xdr:from>
    <xdr:to>
      <xdr:col>81</xdr:col>
      <xdr:colOff>44450</xdr:colOff>
      <xdr:row>67</xdr:row>
      <xdr:rowOff>35197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2280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7274</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94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35197</xdr:rowOff>
    </xdr:from>
    <xdr:to>
      <xdr:col>81</xdr:col>
      <xdr:colOff>133350</xdr:colOff>
      <xdr:row>67</xdr:row>
      <xdr:rowOff>35197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22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93634</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6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7257</xdr:rowOff>
    </xdr:from>
    <xdr:to>
      <xdr:col>81</xdr:col>
      <xdr:colOff>133350</xdr:colOff>
      <xdr:row>59</xdr:row>
      <xdr:rowOff>7257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2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67</xdr:row>
      <xdr:rowOff>31750</xdr:rowOff>
    </xdr:from>
    <xdr:to>
      <xdr:col>81</xdr:col>
      <xdr:colOff>44450</xdr:colOff>
      <xdr:row>67</xdr:row>
      <xdr:rowOff>35197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1518900"/>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143708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30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127181</xdr:rowOff>
    </xdr:from>
    <xdr:to>
      <xdr:col>81</xdr:col>
      <xdr:colOff>95250</xdr:colOff>
      <xdr:row>62</xdr:row>
      <xdr:rowOff>57331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58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134257</xdr:rowOff>
    </xdr:from>
    <xdr:to>
      <xdr:col>77</xdr:col>
      <xdr:colOff>44450</xdr:colOff>
      <xdr:row>67</xdr:row>
      <xdr:rowOff>31750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144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130628</xdr:rowOff>
    </xdr:from>
    <xdr:to>
      <xdr:col>77</xdr:col>
      <xdr:colOff>95250</xdr:colOff>
      <xdr:row>62</xdr:row>
      <xdr:rowOff>60778</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70955</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57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134257</xdr:rowOff>
    </xdr:from>
    <xdr:to>
      <xdr:col>72</xdr:col>
      <xdr:colOff>203200</xdr:colOff>
      <xdr:row>67</xdr:row>
      <xdr:rowOff>4173</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144995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120287</xdr:rowOff>
    </xdr:from>
    <xdr:to>
      <xdr:col>73</xdr:col>
      <xdr:colOff>44450</xdr:colOff>
      <xdr:row>62</xdr:row>
      <xdr:rowOff>50437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60614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47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141151</xdr:rowOff>
    </xdr:from>
    <xdr:to>
      <xdr:col>68</xdr:col>
      <xdr:colOff>152400</xdr:colOff>
      <xdr:row>67</xdr:row>
      <xdr:rowOff>4173</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145685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137523</xdr:rowOff>
    </xdr:from>
    <xdr:to>
      <xdr:col>64</xdr:col>
      <xdr:colOff>152400</xdr:colOff>
      <xdr:row>62</xdr:row>
      <xdr:rowOff>67673</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77850</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155847</xdr:rowOff>
    </xdr:from>
    <xdr:to>
      <xdr:col>81</xdr:col>
      <xdr:colOff>95250</xdr:colOff>
      <xdr:row>67</xdr:row>
      <xdr:rowOff>85997</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147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51724</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1367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152400</xdr:rowOff>
    </xdr:from>
    <xdr:to>
      <xdr:col>77</xdr:col>
      <xdr:colOff>95250</xdr:colOff>
      <xdr:row>67</xdr:row>
      <xdr:rowOff>82550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67327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55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83457</xdr:rowOff>
    </xdr:from>
    <xdr:to>
      <xdr:col>73</xdr:col>
      <xdr:colOff>44450</xdr:colOff>
      <xdr:row>67</xdr:row>
      <xdr:rowOff>13607</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139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169834</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48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124823</xdr:rowOff>
    </xdr:from>
    <xdr:to>
      <xdr:col>68</xdr:col>
      <xdr:colOff>203200</xdr:colOff>
      <xdr:row>67</xdr:row>
      <xdr:rowOff>54973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144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67</xdr:row>
      <xdr:rowOff>39750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52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90351</xdr:rowOff>
    </xdr:from>
    <xdr:to>
      <xdr:col>64</xdr:col>
      <xdr:colOff>152400</xdr:colOff>
      <xdr:row>67</xdr:row>
      <xdr:rowOff>20501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1406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67</xdr:row>
      <xdr:rowOff>5278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1492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第三セクター等改革推進債（振興公社分）の償還が始まった平成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％以上で高止まり傾向にあったが、その他の元利償還金の減等により、平成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年度以降は約</a:t>
          </a:r>
          <a:r>
            <a:rPr kumimoji="1" lang="en-US" altLang="ja-JP" sz="1300">
              <a:latin typeface="ＭＳ Ｐゴシック" panose="020B0600070205080204" pitchFamily="50" charset="-128"/>
              <a:ea typeface="ＭＳ Ｐゴシック" panose="020B0600070205080204" pitchFamily="50" charset="-128"/>
            </a:rPr>
            <a:t>11.0</a:t>
          </a:r>
          <a:r>
            <a:rPr kumimoji="1" lang="ja-JP" altLang="en-US" sz="1300">
              <a:latin typeface="ＭＳ Ｐゴシック" panose="020B0600070205080204" pitchFamily="50" charset="-128"/>
              <a:ea typeface="ＭＳ Ｐゴシック" panose="020B0600070205080204" pitchFamily="50" charset="-128"/>
            </a:rPr>
            <a:t>％で推移してきている。</a:t>
          </a:r>
        </a:p>
        <a:p>
          <a:r>
            <a:rPr kumimoji="1" lang="ja-JP" altLang="en-US" sz="1300">
              <a:latin typeface="ＭＳ Ｐゴシック" panose="020B0600070205080204" pitchFamily="50" charset="-128"/>
              <a:ea typeface="ＭＳ Ｐゴシック" panose="020B0600070205080204" pitchFamily="50" charset="-128"/>
            </a:rPr>
            <a:t>令和２年度においては、単年度比率低かった平成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年度分が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カ年平均から除かれたため、前年度比で</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依然として類似団体平均を大きく上回っているため、今後も「返す以上に借りない」という方針に基づき、公債費の縮減に努める。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31448</xdr:rowOff>
    </xdr:from>
    <xdr:to>
      <xdr:col>81</xdr:col>
      <xdr:colOff>44450</xdr:colOff>
      <xdr:row>45</xdr:row>
      <xdr:rowOff>16631</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03648"/>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160158</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16631</xdr:rowOff>
    </xdr:from>
    <xdr:to>
      <xdr:col>81</xdr:col>
      <xdr:colOff>133350</xdr:colOff>
      <xdr:row>45</xdr:row>
      <xdr:rowOff>16631</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117825</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47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31448</xdr:rowOff>
    </xdr:from>
    <xdr:to>
      <xdr:col>81</xdr:col>
      <xdr:colOff>133350</xdr:colOff>
      <xdr:row>36</xdr:row>
      <xdr:rowOff>31448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03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5141</xdr:rowOff>
    </xdr:from>
    <xdr:to>
      <xdr:col>81</xdr:col>
      <xdr:colOff>44450</xdr:colOff>
      <xdr:row>45</xdr:row>
      <xdr:rowOff>16631</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7720391"/>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137782</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65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0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45</xdr:row>
      <xdr:rowOff>5141</xdr:rowOff>
    </xdr:from>
    <xdr:to>
      <xdr:col>77</xdr:col>
      <xdr:colOff>44450</xdr:colOff>
      <xdr:row>45</xdr:row>
      <xdr:rowOff>16631</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5290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45</xdr:row>
      <xdr:rowOff>5141</xdr:rowOff>
    </xdr:from>
    <xdr:to>
      <xdr:col>72</xdr:col>
      <xdr:colOff>203200</xdr:colOff>
      <xdr:row>45</xdr:row>
      <xdr:rowOff>16631</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7720391"/>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132745</xdr:rowOff>
    </xdr:from>
    <xdr:to>
      <xdr:col>73</xdr:col>
      <xdr:colOff>44450</xdr:colOff>
      <xdr:row>40</xdr:row>
      <xdr:rowOff>62895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73072</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45</xdr:row>
      <xdr:rowOff>5141</xdr:rowOff>
    </xdr:from>
    <xdr:to>
      <xdr:col>68</xdr:col>
      <xdr:colOff>152400</xdr:colOff>
      <xdr:row>45</xdr:row>
      <xdr:rowOff>28122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772039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144235</xdr:rowOff>
    </xdr:from>
    <xdr:to>
      <xdr:col>64</xdr:col>
      <xdr:colOff>152400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84562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137281</xdr:rowOff>
    </xdr:from>
    <xdr:to>
      <xdr:col>81</xdr:col>
      <xdr:colOff>95250</xdr:colOff>
      <xdr:row>45</xdr:row>
      <xdr:rowOff>67431</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33158</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7576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125791</xdr:rowOff>
    </xdr:from>
    <xdr:to>
      <xdr:col>77</xdr:col>
      <xdr:colOff>95250</xdr:colOff>
      <xdr:row>45</xdr:row>
      <xdr:rowOff>55941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40718</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7755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137281</xdr:rowOff>
    </xdr:from>
    <xdr:to>
      <xdr:col>73</xdr:col>
      <xdr:colOff>44450</xdr:colOff>
      <xdr:row>45</xdr:row>
      <xdr:rowOff>67431</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768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52208</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776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125791</xdr:rowOff>
    </xdr:from>
    <xdr:to>
      <xdr:col>68</xdr:col>
      <xdr:colOff>203200</xdr:colOff>
      <xdr:row>45</xdr:row>
      <xdr:rowOff>55941</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766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45</xdr:row>
      <xdr:rowOff>40718</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7755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148772</xdr:rowOff>
    </xdr:from>
    <xdr:to>
      <xdr:col>64</xdr:col>
      <xdr:colOff>152400</xdr:colOff>
      <xdr:row>45</xdr:row>
      <xdr:rowOff>78922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63699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地方債残高の減少や充当可能基金の増加などにより、将来負担比率は年々減少しており、令和２年度は前年度比で</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依然として類似団体平均を大きく上回っているため、今後もなお一層の収支改善に取り組み、財政健全化に努める。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58208</xdr:rowOff>
    </xdr:from>
    <xdr:to>
      <xdr:col>81</xdr:col>
      <xdr:colOff>44450</xdr:colOff>
      <xdr:row>20</xdr:row>
      <xdr:rowOff>62371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315758"/>
          <a:ext cx="838200" cy="175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31273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60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14746</xdr:rowOff>
    </xdr:from>
    <xdr:to>
      <xdr:col>81</xdr:col>
      <xdr:colOff>95250</xdr:colOff>
      <xdr:row>14</xdr:row>
      <xdr:rowOff>116346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15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62371</xdr:rowOff>
    </xdr:from>
    <xdr:to>
      <xdr:col>77</xdr:col>
      <xdr:colOff>44450</xdr:colOff>
      <xdr:row>21</xdr:row>
      <xdr:rowOff>26317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3491371"/>
          <a:ext cx="889000" cy="135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26317</xdr:rowOff>
    </xdr:from>
    <xdr:to>
      <xdr:col>72</xdr:col>
      <xdr:colOff>203200</xdr:colOff>
      <xdr:row>21</xdr:row>
      <xdr:rowOff>153670</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626767"/>
          <a:ext cx="889000" cy="12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81774</xdr:rowOff>
    </xdr:from>
    <xdr:to>
      <xdr:col>73</xdr:col>
      <xdr:colOff>44450</xdr:colOff>
      <xdr:row>15</xdr:row>
      <xdr:rowOff>11924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22101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50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153670</xdr:rowOff>
    </xdr:from>
    <xdr:to>
      <xdr:col>68</xdr:col>
      <xdr:colOff>152400</xdr:colOff>
      <xdr:row>22</xdr:row>
      <xdr:rowOff>93486</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3754120"/>
          <a:ext cx="889000" cy="111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152823</xdr:rowOff>
    </xdr:from>
    <xdr:to>
      <xdr:col>68</xdr:col>
      <xdr:colOff>203200</xdr:colOff>
      <xdr:row>15</xdr:row>
      <xdr:rowOff>82973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93150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142099</xdr:rowOff>
    </xdr:from>
    <xdr:to>
      <xdr:col>64</xdr:col>
      <xdr:colOff>152400</xdr:colOff>
      <xdr:row>15</xdr:row>
      <xdr:rowOff>72249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7408</xdr:rowOff>
    </xdr:from>
    <xdr:to>
      <xdr:col>81</xdr:col>
      <xdr:colOff>95250</xdr:colOff>
      <xdr:row>19</xdr:row>
      <xdr:rowOff>109008</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26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150935</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23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11571</xdr:rowOff>
    </xdr:from>
    <xdr:to>
      <xdr:col>77</xdr:col>
      <xdr:colOff>95250</xdr:colOff>
      <xdr:row>20</xdr:row>
      <xdr:rowOff>113171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44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97948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526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146967</xdr:rowOff>
    </xdr:from>
    <xdr:to>
      <xdr:col>73</xdr:col>
      <xdr:colOff>44450</xdr:colOff>
      <xdr:row>21</xdr:row>
      <xdr:rowOff>77117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57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61894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66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102870</xdr:rowOff>
    </xdr:from>
    <xdr:to>
      <xdr:col>68</xdr:col>
      <xdr:colOff>203200</xdr:colOff>
      <xdr:row>22</xdr:row>
      <xdr:rowOff>33020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17797</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78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22</xdr:row>
      <xdr:rowOff>42686</xdr:rowOff>
    </xdr:from>
    <xdr:to>
      <xdr:col>64</xdr:col>
      <xdr:colOff>152400</xdr:colOff>
      <xdr:row>22</xdr:row>
      <xdr:rowOff>144286</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8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22</xdr:row>
      <xdr:rowOff>129063</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90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165,667
164,748
1,363.29
117,656,013
116,996,919
626,122
49,360,230
114,507,252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定員適正化計画等に基づく職員定数の見直しや財政健全化推進プランに基づいた業務のアウトソーシング、給与の独自削減等に取り組んできた結果、類似団体平均を下回っている。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引き続き業務のアウトソーシングや職員の適正配置により、人件費の抑制に努める。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3438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35560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849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41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27940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84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8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168910</xdr:rowOff>
    </xdr:from>
    <xdr:to>
      <xdr:col>15</xdr:col>
      <xdr:colOff>98425</xdr:colOff>
      <xdr:row>36</xdr:row>
      <xdr:rowOff>27940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696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151147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5080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169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148590</xdr:rowOff>
    </xdr:from>
    <xdr:to>
      <xdr:col>15</xdr:col>
      <xdr:colOff>149225</xdr:colOff>
      <xdr:row>36</xdr:row>
      <xdr:rowOff>78740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118110</xdr:rowOff>
    </xdr:from>
    <xdr:to>
      <xdr:col>11</xdr:col>
      <xdr:colOff>60325</xdr:colOff>
      <xdr:row>36</xdr:row>
      <xdr:rowOff>48260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58437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125730</xdr:rowOff>
    </xdr:from>
    <xdr:to>
      <xdr:col>6</xdr:col>
      <xdr:colOff>171450</xdr:colOff>
      <xdr:row>36</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66057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おり、その割合は横ばい傾向にある。これは、財政健全化推進プランに基づいた事務事業の見直しにより経費を節減している一方で、業務のアウトソーシングの推進を着実に実行した結果、委託料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引き続き、事務事業の見直しによる歳出の抑制とともに業務のアウトソーシングを積極的に推進していく。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65278</xdr:rowOff>
    </xdr:from>
    <xdr:to>
      <xdr:col>82</xdr:col>
      <xdr:colOff>107950</xdr:colOff>
      <xdr:row>19</xdr:row>
      <xdr:rowOff>110998</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941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83075</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34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110998</xdr:rowOff>
    </xdr:from>
    <xdr:to>
      <xdr:col>82</xdr:col>
      <xdr:colOff>196850</xdr:colOff>
      <xdr:row>19</xdr:row>
      <xdr:rowOff>110998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36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151655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3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65278</xdr:rowOff>
    </xdr:from>
    <xdr:to>
      <xdr:col>82</xdr:col>
      <xdr:colOff>196850</xdr:colOff>
      <xdr:row>13</xdr:row>
      <xdr:rowOff>65278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9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26416</xdr:rowOff>
    </xdr:from>
    <xdr:to>
      <xdr:col>82</xdr:col>
      <xdr:colOff>107950</xdr:colOff>
      <xdr:row>14</xdr:row>
      <xdr:rowOff>49276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4267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167149</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5674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23622</xdr:rowOff>
    </xdr:from>
    <xdr:to>
      <xdr:col>82</xdr:col>
      <xdr:colOff>158750</xdr:colOff>
      <xdr:row>15</xdr:row>
      <xdr:rowOff>125222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49276</xdr:rowOff>
    </xdr:from>
    <xdr:to>
      <xdr:col>78</xdr:col>
      <xdr:colOff>69850</xdr:colOff>
      <xdr:row>14</xdr:row>
      <xdr:rowOff>49276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4495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37338</xdr:rowOff>
    </xdr:from>
    <xdr:to>
      <xdr:col>78</xdr:col>
      <xdr:colOff>120650</xdr:colOff>
      <xdr:row>15</xdr:row>
      <xdr:rowOff>138938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123715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95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30988</xdr:rowOff>
    </xdr:from>
    <xdr:to>
      <xdr:col>73</xdr:col>
      <xdr:colOff>180975</xdr:colOff>
      <xdr:row>14</xdr:row>
      <xdr:rowOff>49276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4312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23622</xdr:rowOff>
    </xdr:from>
    <xdr:to>
      <xdr:col>74</xdr:col>
      <xdr:colOff>31750</xdr:colOff>
      <xdr:row>15</xdr:row>
      <xdr:rowOff>125222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109999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14</xdr:row>
      <xdr:rowOff>30988</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130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123715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37338</xdr:rowOff>
    </xdr:from>
    <xdr:to>
      <xdr:col>65</xdr:col>
      <xdr:colOff>53975</xdr:colOff>
      <xdr:row>15</xdr:row>
      <xdr:rowOff>138938</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123715</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147066</xdr:rowOff>
    </xdr:from>
    <xdr:to>
      <xdr:col>82</xdr:col>
      <xdr:colOff>158750</xdr:colOff>
      <xdr:row>14</xdr:row>
      <xdr:rowOff>77216</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163593</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2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169926</xdr:rowOff>
    </xdr:from>
    <xdr:to>
      <xdr:col>78</xdr:col>
      <xdr:colOff>120650</xdr:colOff>
      <xdr:row>14</xdr:row>
      <xdr:rowOff>100076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110253</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167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169926</xdr:rowOff>
    </xdr:from>
    <xdr:to>
      <xdr:col>74</xdr:col>
      <xdr:colOff>31750</xdr:colOff>
      <xdr:row>14</xdr:row>
      <xdr:rowOff>100076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9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110253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67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151638</xdr:rowOff>
    </xdr:from>
    <xdr:to>
      <xdr:col>69</xdr:col>
      <xdr:colOff>142875</xdr:colOff>
      <xdr:row>14</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38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149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生活保護受給者の自立支援を目的とした釧路市自立支援プログラムの推進などにより、生活保護費は減少傾向にあり、前年度比で</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また、経常的一般財源の扶助費に占める生活保護費の割合は</a:t>
          </a:r>
          <a:r>
            <a:rPr kumimoji="1" lang="en-US" altLang="ja-JP" sz="1300">
              <a:latin typeface="ＭＳ Ｐゴシック" panose="020B0600070205080204" pitchFamily="50" charset="-128"/>
              <a:ea typeface="ＭＳ Ｐゴシック" panose="020B0600070205080204" pitchFamily="50" charset="-128"/>
            </a:rPr>
            <a:t>33.6</a:t>
          </a:r>
          <a:r>
            <a:rPr kumimoji="1" lang="ja-JP" altLang="en-US" sz="1300">
              <a:latin typeface="ＭＳ Ｐゴシック" panose="020B0600070205080204" pitchFamily="50" charset="-128"/>
              <a:ea typeface="ＭＳ Ｐゴシック" panose="020B0600070205080204" pitchFamily="50" charset="-128"/>
            </a:rPr>
            <a:t>％と依然として大きいことから、今後も、自立支援プログラムの推進による生活保護費の抑制に努めていく。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0233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3827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59</xdr:row>
      <xdr:rowOff>50800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flipV="1">
          <a:off x="3987800" y="991870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86377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859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31750</xdr:rowOff>
    </xdr:from>
    <xdr:to>
      <xdr:col>19</xdr:col>
      <xdr:colOff>187325</xdr:colOff>
      <xdr:row>59</xdr:row>
      <xdr:rowOff>50800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3098800" y="10147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16527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78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165100</xdr:rowOff>
    </xdr:from>
    <xdr:to>
      <xdr:col>15</xdr:col>
      <xdr:colOff>98425</xdr:colOff>
      <xdr:row>59</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2209800" y="1010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1320800" y="101092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111777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0</xdr:rowOff>
    </xdr:from>
    <xdr:to>
      <xdr:col>20</xdr:col>
      <xdr:colOff>38100</xdr:colOff>
      <xdr:row>59</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86377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10201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152400</xdr:rowOff>
    </xdr:from>
    <xdr:to>
      <xdr:col>15</xdr:col>
      <xdr:colOff>149225</xdr:colOff>
      <xdr:row>59</xdr:row>
      <xdr:rowOff>82550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67327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類似団体と比較すると平均を下回っており、維持補修費の減少などにより、前年度比で</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805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92727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55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57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95250</xdr:rowOff>
    </xdr:from>
    <xdr:to>
      <xdr:col>82</xdr:col>
      <xdr:colOff>107950</xdr:colOff>
      <xdr:row>57</xdr:row>
      <xdr:rowOff>133350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867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90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95250</xdr:rowOff>
    </xdr:from>
    <xdr:to>
      <xdr:col>78</xdr:col>
      <xdr:colOff>69850</xdr:colOff>
      <xdr:row>57</xdr:row>
      <xdr:rowOff>107950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867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111777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10055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58</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0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124477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xdr:rowOff>
    </xdr:from>
    <xdr:to>
      <xdr:col>69</xdr:col>
      <xdr:colOff>92075</xdr:colOff>
      <xdr:row>58</xdr:row>
      <xdr:rowOff>25400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5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111777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82550</xdr:rowOff>
    </xdr:from>
    <xdr:to>
      <xdr:col>82</xdr:col>
      <xdr:colOff>158750</xdr:colOff>
      <xdr:row>58</xdr:row>
      <xdr:rowOff>12700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85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99077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44450</xdr:rowOff>
    </xdr:from>
    <xdr:to>
      <xdr:col>78</xdr:col>
      <xdr:colOff>120650</xdr:colOff>
      <xdr:row>57</xdr:row>
      <xdr:rowOff>146050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1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156227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585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133350</xdr:rowOff>
    </xdr:from>
    <xdr:to>
      <xdr:col>69</xdr:col>
      <xdr:colOff>142875</xdr:colOff>
      <xdr:row>58</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146050</xdr:rowOff>
    </xdr:from>
    <xdr:to>
      <xdr:col>65</xdr:col>
      <xdr:colOff>53975</xdr:colOff>
      <xdr:row>58</xdr:row>
      <xdr:rowOff>76200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86377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補助費等の経常収支比率が類似団体平均を上回っているのは、建設投資に係る企業債の償還のための企業会計への補助費が多いためである。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58964</xdr:rowOff>
    </xdr:from>
    <xdr:to>
      <xdr:col>82</xdr:col>
      <xdr:colOff>107950</xdr:colOff>
      <xdr:row>41</xdr:row>
      <xdr:rowOff>58965</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6510000" y="5716814"/>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31042</xdr:rowOff>
    </xdr:from>
    <xdr:ext cx="762000" cy="259045"/>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6598900" y="706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58965</xdr:rowOff>
    </xdr:from>
    <xdr:to>
      <xdr:col>82</xdr:col>
      <xdr:colOff>196850</xdr:colOff>
      <xdr:row>41</xdr:row>
      <xdr:rowOff>58965</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7088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145341</xdr:rowOff>
    </xdr:from>
    <xdr:ext cx="762000" cy="259045"/>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6598900" y="5460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58964</xdr:rowOff>
    </xdr:from>
    <xdr:to>
      <xdr:col>82</xdr:col>
      <xdr:colOff>196850</xdr:colOff>
      <xdr:row>33</xdr:row>
      <xdr:rowOff>58964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5716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143328</xdr:rowOff>
    </xdr:from>
    <xdr:to>
      <xdr:col>82</xdr:col>
      <xdr:colOff>107950</xdr:colOff>
      <xdr:row>36</xdr:row>
      <xdr:rowOff>154214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5671800" y="6315528"/>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98170</xdr:rowOff>
    </xdr:from>
    <xdr:ext cx="762000" cy="259045"/>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6598900" y="6098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81643</xdr:rowOff>
    </xdr:from>
    <xdr:to>
      <xdr:col>82</xdr:col>
      <xdr:colOff>158750</xdr:colOff>
      <xdr:row>37</xdr:row>
      <xdr:rowOff>11793</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6459200" y="625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37</xdr:row>
      <xdr:rowOff>102507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4782800" y="6315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48986</xdr:rowOff>
    </xdr:from>
    <xdr:to>
      <xdr:col>78</xdr:col>
      <xdr:colOff>120650</xdr:colOff>
      <xdr:row>36</xdr:row>
      <xdr:rowOff>150586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5621000" y="622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160763</xdr:rowOff>
    </xdr:from>
    <xdr:ext cx="7366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290800" y="5990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69850</xdr:rowOff>
    </xdr:from>
    <xdr:to>
      <xdr:col>73</xdr:col>
      <xdr:colOff>180975</xdr:colOff>
      <xdr:row>37</xdr:row>
      <xdr:rowOff>102507</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893800" y="6413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80736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004800" y="64135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166007</xdr:rowOff>
    </xdr:from>
    <xdr:to>
      <xdr:col>65</xdr:col>
      <xdr:colOff>53975</xdr:colOff>
      <xdr:row>36</xdr:row>
      <xdr:rowOff>96157</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2954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106334</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623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103414</xdr:rowOff>
    </xdr:from>
    <xdr:to>
      <xdr:col>82</xdr:col>
      <xdr:colOff>158750</xdr:colOff>
      <xdr:row>37</xdr:row>
      <xdr:rowOff>33564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6459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75491</xdr:rowOff>
    </xdr:from>
    <xdr:ext cx="762000" cy="259045"/>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6598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92528</xdr:rowOff>
    </xdr:from>
    <xdr:to>
      <xdr:col>78</xdr:col>
      <xdr:colOff>120650</xdr:colOff>
      <xdr:row>37</xdr:row>
      <xdr:rowOff>22678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5621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7455</xdr:rowOff>
    </xdr:from>
    <xdr:ext cx="7366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5290800" y="635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51707</xdr:rowOff>
    </xdr:from>
    <xdr:to>
      <xdr:col>74</xdr:col>
      <xdr:colOff>31750</xdr:colOff>
      <xdr:row>37</xdr:row>
      <xdr:rowOff>153307</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4732000" y="639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138084</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4401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19050</xdr:rowOff>
    </xdr:from>
    <xdr:to>
      <xdr:col>69</xdr:col>
      <xdr:colOff>142875</xdr:colOff>
      <xdr:row>37</xdr:row>
      <xdr:rowOff>120650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3843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29936</xdr:rowOff>
    </xdr:from>
    <xdr:to>
      <xdr:col>65</xdr:col>
      <xdr:colOff>53975</xdr:colOff>
      <xdr:row>37</xdr:row>
      <xdr:rowOff>131536</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2954000" y="637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116312</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2623800" y="64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通常、県が行っている港湾や空港の建設費用を当市が負担しており、これらに係る公債費の経常収支比率は</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％である。これを当市の比率</a:t>
          </a:r>
          <a:r>
            <a:rPr kumimoji="1" lang="en-US" altLang="ja-JP" sz="1300">
              <a:latin typeface="ＭＳ Ｐゴシック" panose="020B0600070205080204" pitchFamily="50" charset="-128"/>
              <a:ea typeface="ＭＳ Ｐゴシック" panose="020B0600070205080204" pitchFamily="50" charset="-128"/>
            </a:rPr>
            <a:t>23.8</a:t>
          </a:r>
          <a:r>
            <a:rPr kumimoji="1" lang="ja-JP" altLang="en-US" sz="1300">
              <a:latin typeface="ＭＳ Ｐゴシック" panose="020B0600070205080204" pitchFamily="50" charset="-128"/>
              <a:ea typeface="ＭＳ Ｐゴシック" panose="020B0600070205080204" pitchFamily="50" charset="-128"/>
            </a:rPr>
            <a:t>％から差し引くと</a:t>
          </a:r>
          <a:r>
            <a:rPr kumimoji="1" lang="en-US" altLang="ja-JP" sz="1300">
              <a:latin typeface="ＭＳ Ｐゴシック" panose="020B0600070205080204" pitchFamily="50" charset="-128"/>
              <a:ea typeface="ＭＳ Ｐゴシック" panose="020B0600070205080204" pitchFamily="50" charset="-128"/>
            </a:rPr>
            <a:t>21.2</a:t>
          </a:r>
          <a:r>
            <a:rPr kumimoji="1" lang="ja-JP" altLang="en-US" sz="1300">
              <a:latin typeface="ＭＳ Ｐゴシック" panose="020B0600070205080204" pitchFamily="50" charset="-128"/>
              <a:ea typeface="ＭＳ Ｐゴシック" panose="020B0600070205080204" pitchFamily="50" charset="-128"/>
            </a:rPr>
            <a:t>％まで低下する。</a:t>
          </a:r>
        </a:p>
        <a:p>
          <a:r>
            <a:rPr kumimoji="1" lang="ja-JP" altLang="en-US" sz="1300">
              <a:latin typeface="ＭＳ Ｐゴシック" panose="020B0600070205080204" pitchFamily="50" charset="-128"/>
              <a:ea typeface="ＭＳ Ｐゴシック" panose="020B0600070205080204" pitchFamily="50" charset="-128"/>
            </a:rPr>
            <a:t>しかし、それでも類似団体平均を大きく上回っていることから、今後も、「返す以上に借りない」という方針を守り、比率の低下に努める。</a:t>
          </a:r>
        </a:p>
      </xdr:txBody>
    </xdr:sp>
    <xdr:clientData/>
  </xdr:twoCellAnchor>
  <xdr:oneCellAnchor>
    <xdr:from>
      <xdr:col>3</xdr:col>
      <xdr:colOff>123825</xdr:colOff>
      <xdr:row>69</xdr:row>
      <xdr:rowOff>107950</xdr:rowOff>
    </xdr:from>
    <xdr:ext cx="298543" cy="225703"/>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76708</xdr:rowOff>
    </xdr:from>
    <xdr:to>
      <xdr:col>24</xdr:col>
      <xdr:colOff>25400</xdr:colOff>
      <xdr:row>79</xdr:row>
      <xdr:rowOff>129287</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764008"/>
          <a:ext cx="0" cy="909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101364</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64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129287</xdr:rowOff>
    </xdr:from>
    <xdr:to>
      <xdr:col>24</xdr:col>
      <xdr:colOff>114300</xdr:colOff>
      <xdr:row>79</xdr:row>
      <xdr:rowOff>129287</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67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163085</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76708</xdr:rowOff>
    </xdr:from>
    <xdr:to>
      <xdr:col>24</xdr:col>
      <xdr:colOff>114300</xdr:colOff>
      <xdr:row>74</xdr:row>
      <xdr:rowOff>76708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129287</xdr:rowOff>
    </xdr:from>
    <xdr:to>
      <xdr:col>24</xdr:col>
      <xdr:colOff>25400</xdr:colOff>
      <xdr:row>79</xdr:row>
      <xdr:rowOff>138430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673837"/>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129287</xdr:rowOff>
    </xdr:from>
    <xdr:to>
      <xdr:col>19</xdr:col>
      <xdr:colOff>187325</xdr:colOff>
      <xdr:row>79</xdr:row>
      <xdr:rowOff>138430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3098800" y="13673837"/>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103632</xdr:rowOff>
    </xdr:from>
    <xdr:to>
      <xdr:col>20</xdr:col>
      <xdr:colOff>38100</xdr:colOff>
      <xdr:row>77</xdr:row>
      <xdr:rowOff>33782</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43959</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97282</xdr:rowOff>
    </xdr:from>
    <xdr:to>
      <xdr:col>15</xdr:col>
      <xdr:colOff>98425</xdr:colOff>
      <xdr:row>79</xdr:row>
      <xdr:rowOff>129287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2209800" y="13641832"/>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103632</xdr:rowOff>
    </xdr:from>
    <xdr:to>
      <xdr:col>15</xdr:col>
      <xdr:colOff>149225</xdr:colOff>
      <xdr:row>77</xdr:row>
      <xdr:rowOff>33782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43959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97282</xdr:rowOff>
    </xdr:from>
    <xdr:to>
      <xdr:col>11</xdr:col>
      <xdr:colOff>9525</xdr:colOff>
      <xdr:row>79</xdr:row>
      <xdr:rowOff>133858</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1320800" y="136418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103632</xdr:rowOff>
    </xdr:from>
    <xdr:to>
      <xdr:col>11</xdr:col>
      <xdr:colOff>60325</xdr:colOff>
      <xdr:row>77</xdr:row>
      <xdr:rowOff>33782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43959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0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48531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78487</xdr:rowOff>
    </xdr:from>
    <xdr:to>
      <xdr:col>24</xdr:col>
      <xdr:colOff>76200</xdr:colOff>
      <xdr:row>80</xdr:row>
      <xdr:rowOff>8637</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158514</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531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87630</xdr:rowOff>
    </xdr:from>
    <xdr:to>
      <xdr:col>20</xdr:col>
      <xdr:colOff>38100</xdr:colOff>
      <xdr:row>80</xdr:row>
      <xdr:rowOff>17780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2557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71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78487</xdr:rowOff>
    </xdr:from>
    <xdr:to>
      <xdr:col>15</xdr:col>
      <xdr:colOff>149225</xdr:colOff>
      <xdr:row>80</xdr:row>
      <xdr:rowOff>8637</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164864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46482</xdr:rowOff>
    </xdr:from>
    <xdr:to>
      <xdr:col>11</xdr:col>
      <xdr:colOff>60325</xdr:colOff>
      <xdr:row>79</xdr:row>
      <xdr:rowOff>148082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59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132859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6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83058</xdr:rowOff>
    </xdr:from>
    <xdr:to>
      <xdr:col>6</xdr:col>
      <xdr:colOff>171450</xdr:colOff>
      <xdr:row>80</xdr:row>
      <xdr:rowOff>13208</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169435</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71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公債費以外では、類似団体平均を下回っている。これは、人件費や物件費の割合が類似団体平均より低いことが要因である。</a:t>
          </a: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390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11447</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38117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8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3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123190</xdr:rowOff>
    </xdr:from>
    <xdr:to>
      <xdr:col>82</xdr:col>
      <xdr:colOff>107950</xdr:colOff>
      <xdr:row>74</xdr:row>
      <xdr:rowOff>35560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63904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52088</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5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80011</xdr:rowOff>
    </xdr:from>
    <xdr:to>
      <xdr:col>82</xdr:col>
      <xdr:colOff>158750</xdr:colOff>
      <xdr:row>78</xdr:row>
      <xdr:rowOff>10161</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74</xdr:row>
      <xdr:rowOff>142240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722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110489</xdr:rowOff>
    </xdr:from>
    <xdr:to>
      <xdr:col>78</xdr:col>
      <xdr:colOff>120650</xdr:colOff>
      <xdr:row>78</xdr:row>
      <xdr:rowOff>40639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25416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88900</xdr:rowOff>
    </xdr:from>
    <xdr:to>
      <xdr:col>73</xdr:col>
      <xdr:colOff>180975</xdr:colOff>
      <xdr:row>74</xdr:row>
      <xdr:rowOff>142240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7762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135907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88900</xdr:rowOff>
    </xdr:from>
    <xdr:to>
      <xdr:col>69</xdr:col>
      <xdr:colOff>92075</xdr:colOff>
      <xdr:row>74</xdr:row>
      <xdr:rowOff>88900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2776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67327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82566</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72390</xdr:rowOff>
    </xdr:from>
    <xdr:to>
      <xdr:col>82</xdr:col>
      <xdr:colOff>158750</xdr:colOff>
      <xdr:row>74</xdr:row>
      <xdr:rowOff>2540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152417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91440</xdr:rowOff>
    </xdr:from>
    <xdr:to>
      <xdr:col>74</xdr:col>
      <xdr:colOff>31750</xdr:colOff>
      <xdr:row>75</xdr:row>
      <xdr:rowOff>21590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31767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4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38100</xdr:rowOff>
    </xdr:from>
    <xdr:to>
      <xdr:col>69</xdr:col>
      <xdr:colOff>142875</xdr:colOff>
      <xdr:row>74</xdr:row>
      <xdr:rowOff>139700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149877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38100</xdr:rowOff>
    </xdr:from>
    <xdr:to>
      <xdr:col>65</xdr:col>
      <xdr:colOff>53975</xdr:colOff>
      <xdr:row>74</xdr:row>
      <xdr:rowOff>139700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72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149877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92100</xdr:rowOff>
    </xdr:from>
    <xdr:to>
      <xdr:col>29</xdr:col>
      <xdr:colOff>127000</xdr:colOff>
      <xdr:row>20</xdr:row>
      <xdr:rowOff>49169</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25675"/>
          <a:ext cx="0" cy="15001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21246</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49169</xdr:rowOff>
    </xdr:from>
    <xdr:to>
      <xdr:col>30</xdr:col>
      <xdr:colOff>25400</xdr:colOff>
      <xdr:row>20</xdr:row>
      <xdr:rowOff>49169</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2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7027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6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92100</xdr:rowOff>
    </xdr:from>
    <xdr:to>
      <xdr:col>30</xdr:col>
      <xdr:colOff>25400</xdr:colOff>
      <xdr:row>11</xdr:row>
      <xdr:rowOff>92100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25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11</xdr:row>
      <xdr:rowOff>141249</xdr:rowOff>
    </xdr:from>
    <xdr:to>
      <xdr:col>29</xdr:col>
      <xdr:colOff>127000</xdr:colOff>
      <xdr:row>12</xdr:row>
      <xdr:rowOff>96810</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074824"/>
          <a:ext cx="647700" cy="1270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16121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8069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44044</xdr:rowOff>
    </xdr:from>
    <xdr:to>
      <xdr:col>29</xdr:col>
      <xdr:colOff>177800</xdr:colOff>
      <xdr:row>16</xdr:row>
      <xdr:rowOff>145644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83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12</xdr:row>
      <xdr:rowOff>78064</xdr:rowOff>
    </xdr:from>
    <xdr:to>
      <xdr:col>26</xdr:col>
      <xdr:colOff>50800</xdr:colOff>
      <xdr:row>12</xdr:row>
      <xdr:rowOff>96810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183089"/>
          <a:ext cx="698500" cy="187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97033</xdr:rowOff>
    </xdr:from>
    <xdr:to>
      <xdr:col>26</xdr:col>
      <xdr:colOff>101600</xdr:colOff>
      <xdr:row>17</xdr:row>
      <xdr:rowOff>27183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11960</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9742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78064</xdr:rowOff>
    </xdr:from>
    <xdr:to>
      <xdr:col>22</xdr:col>
      <xdr:colOff>114300</xdr:colOff>
      <xdr:row>12</xdr:row>
      <xdr:rowOff>101382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183089"/>
          <a:ext cx="698500" cy="23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125974</xdr:rowOff>
    </xdr:from>
    <xdr:to>
      <xdr:col>22</xdr:col>
      <xdr:colOff>165100</xdr:colOff>
      <xdr:row>17</xdr:row>
      <xdr:rowOff>56124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40901</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00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101382</xdr:rowOff>
    </xdr:from>
    <xdr:to>
      <xdr:col>18</xdr:col>
      <xdr:colOff>177800</xdr:colOff>
      <xdr:row>13</xdr:row>
      <xdr:rowOff>1392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206407"/>
          <a:ext cx="698500" cy="714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86426</xdr:rowOff>
    </xdr:from>
    <xdr:to>
      <xdr:col>19</xdr:col>
      <xdr:colOff>38100</xdr:colOff>
      <xdr:row>17</xdr:row>
      <xdr:rowOff>16576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106177</xdr:rowOff>
    </xdr:from>
    <xdr:to>
      <xdr:col>15</xdr:col>
      <xdr:colOff>101600</xdr:colOff>
      <xdr:row>17</xdr:row>
      <xdr:rowOff>36327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21104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11</xdr:row>
      <xdr:rowOff>90449</xdr:rowOff>
    </xdr:from>
    <xdr:to>
      <xdr:col>29</xdr:col>
      <xdr:colOff>177800</xdr:colOff>
      <xdr:row>12</xdr:row>
      <xdr:rowOff>20599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0240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10</xdr:row>
      <xdr:rowOff>170476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193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46010</xdr:rowOff>
    </xdr:from>
    <xdr:to>
      <xdr:col>26</xdr:col>
      <xdr:colOff>101600</xdr:colOff>
      <xdr:row>12</xdr:row>
      <xdr:rowOff>147610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151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10</xdr:row>
      <xdr:rowOff>157787</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19199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27264</xdr:rowOff>
    </xdr:from>
    <xdr:to>
      <xdr:col>22</xdr:col>
      <xdr:colOff>165100</xdr:colOff>
      <xdr:row>12</xdr:row>
      <xdr:rowOff>128864</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132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10</xdr:row>
      <xdr:rowOff>139041</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190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50582</xdr:rowOff>
    </xdr:from>
    <xdr:to>
      <xdr:col>19</xdr:col>
      <xdr:colOff>38100</xdr:colOff>
      <xdr:row>12</xdr:row>
      <xdr:rowOff>152182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155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10</xdr:row>
      <xdr:rowOff>162359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1924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12</xdr:row>
      <xdr:rowOff>122042</xdr:rowOff>
    </xdr:from>
    <xdr:to>
      <xdr:col>15</xdr:col>
      <xdr:colOff>101600</xdr:colOff>
      <xdr:row>13</xdr:row>
      <xdr:rowOff>52192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270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62369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199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207048</xdr:rowOff>
    </xdr:from>
    <xdr:to>
      <xdr:col>29</xdr:col>
      <xdr:colOff>127000</xdr:colOff>
      <xdr:row>37</xdr:row>
      <xdr:rowOff>233909</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1598"/>
          <a:ext cx="0" cy="12270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205986</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33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233909</xdr:rowOff>
    </xdr:from>
    <xdr:to>
      <xdr:col>30</xdr:col>
      <xdr:colOff>25400</xdr:colOff>
      <xdr:row>37</xdr:row>
      <xdr:rowOff>233909</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3586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121975</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5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207048</xdr:rowOff>
    </xdr:from>
    <xdr:to>
      <xdr:col>30</xdr:col>
      <xdr:colOff>25400</xdr:colOff>
      <xdr:row>33</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15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207048</xdr:rowOff>
    </xdr:from>
    <xdr:to>
      <xdr:col>29</xdr:col>
      <xdr:colOff>127000</xdr:colOff>
      <xdr:row>33</xdr:row>
      <xdr:rowOff>255778</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131598"/>
          <a:ext cx="6477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250931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86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278854</xdr:rowOff>
    </xdr:from>
    <xdr:to>
      <xdr:col>29</xdr:col>
      <xdr:colOff>177800</xdr:colOff>
      <xdr:row>36</xdr:row>
      <xdr:rowOff>37554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8892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255778</xdr:rowOff>
    </xdr:from>
    <xdr:to>
      <xdr:col>26</xdr:col>
      <xdr:colOff>50800</xdr:colOff>
      <xdr:row>33</xdr:row>
      <xdr:rowOff>273190</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180328"/>
          <a:ext cx="698500" cy="174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267348</xdr:rowOff>
    </xdr:from>
    <xdr:to>
      <xdr:col>26</xdr:col>
      <xdr:colOff>101600</xdr:colOff>
      <xdr:row>36</xdr:row>
      <xdr:rowOff>26048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10825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96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273190</xdr:rowOff>
    </xdr:from>
    <xdr:to>
      <xdr:col>22</xdr:col>
      <xdr:colOff>114300</xdr:colOff>
      <xdr:row>33</xdr:row>
      <xdr:rowOff>291135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197740"/>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279044</xdr:rowOff>
    </xdr:from>
    <xdr:to>
      <xdr:col>22</xdr:col>
      <xdr:colOff>165100</xdr:colOff>
      <xdr:row>36</xdr:row>
      <xdr:rowOff>37744</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22521</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975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268884</xdr:rowOff>
    </xdr:from>
    <xdr:to>
      <xdr:col>18</xdr:col>
      <xdr:colOff>177800</xdr:colOff>
      <xdr:row>33</xdr:row>
      <xdr:rowOff>291135</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2908300" y="6193434"/>
          <a:ext cx="698500" cy="2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274548</xdr:rowOff>
    </xdr:from>
    <xdr:to>
      <xdr:col>19</xdr:col>
      <xdr:colOff>38100</xdr:colOff>
      <xdr:row>36</xdr:row>
      <xdr:rowOff>33248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18025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272948</xdr:rowOff>
    </xdr:from>
    <xdr:to>
      <xdr:col>15</xdr:col>
      <xdr:colOff>101600</xdr:colOff>
      <xdr:row>36</xdr:row>
      <xdr:rowOff>31648</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16425</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156248</xdr:rowOff>
    </xdr:from>
    <xdr:to>
      <xdr:col>29</xdr:col>
      <xdr:colOff>177800</xdr:colOff>
      <xdr:row>33</xdr:row>
      <xdr:rowOff>257848</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080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102925</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02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204978</xdr:rowOff>
    </xdr:from>
    <xdr:to>
      <xdr:col>26</xdr:col>
      <xdr:colOff>101600</xdr:colOff>
      <xdr:row>33</xdr:row>
      <xdr:rowOff>306578</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129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145305</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222390</xdr:rowOff>
    </xdr:from>
    <xdr:to>
      <xdr:col>22</xdr:col>
      <xdr:colOff>165100</xdr:colOff>
      <xdr:row>33</xdr:row>
      <xdr:rowOff>323990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1469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162717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591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240335</xdr:rowOff>
    </xdr:from>
    <xdr:to>
      <xdr:col>19</xdr:col>
      <xdr:colOff>38100</xdr:colOff>
      <xdr:row>33</xdr:row>
      <xdr:rowOff>341935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16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9212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593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218084</xdr:rowOff>
    </xdr:from>
    <xdr:to>
      <xdr:col>15</xdr:col>
      <xdr:colOff>101600</xdr:colOff>
      <xdr:row>33</xdr:row>
      <xdr:rowOff>319684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142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158411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5911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165,667
164,748
1,363.29
117,656,013
116,996,919
626,122
49,360,230
114,507,252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166599</xdr:rowOff>
    </xdr:from>
    <xdr:to>
      <xdr:col>24</xdr:col>
      <xdr:colOff>62865</xdr:colOff>
      <xdr:row>38</xdr:row>
      <xdr:rowOff>10999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38649"/>
          <a:ext cx="1270" cy="138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14826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29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10999</xdr:rowOff>
    </xdr:from>
    <xdr:to>
      <xdr:col>24</xdr:col>
      <xdr:colOff>152400</xdr:colOff>
      <xdr:row>38</xdr:row>
      <xdr:rowOff>10999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113276</xdr:rowOff>
    </xdr:from>
    <xdr:ext cx="534377"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1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166599</xdr:rowOff>
    </xdr:from>
    <xdr:to>
      <xdr:col>24</xdr:col>
      <xdr:colOff>152400</xdr:colOff>
      <xdr:row>29</xdr:row>
      <xdr:rowOff>166599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38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149911</xdr:rowOff>
    </xdr:from>
    <xdr:to>
      <xdr:col>24</xdr:col>
      <xdr:colOff>63500</xdr:colOff>
      <xdr:row>31</xdr:row>
      <xdr:rowOff>120307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293411"/>
          <a:ext cx="838200" cy="1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40695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699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62268</xdr:rowOff>
    </xdr:from>
    <xdr:to>
      <xdr:col>24</xdr:col>
      <xdr:colOff>114300</xdr:colOff>
      <xdr:row>34</xdr:row>
      <xdr:rowOff>163868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891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120307</xdr:rowOff>
    </xdr:from>
    <xdr:to>
      <xdr:col>19</xdr:col>
      <xdr:colOff>177800</xdr:colOff>
      <xdr:row>31</xdr:row>
      <xdr:rowOff>147549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435257"/>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62040</xdr:rowOff>
    </xdr:from>
    <xdr:to>
      <xdr:col>20</xdr:col>
      <xdr:colOff>38100</xdr:colOff>
      <xdr:row>35</xdr:row>
      <xdr:rowOff>163640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154767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127317</xdr:rowOff>
    </xdr:from>
    <xdr:to>
      <xdr:col>15</xdr:col>
      <xdr:colOff>50800</xdr:colOff>
      <xdr:row>31</xdr:row>
      <xdr:rowOff>147549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442267"/>
          <a:ext cx="889000" cy="2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66878</xdr:rowOff>
    </xdr:from>
    <xdr:to>
      <xdr:col>15</xdr:col>
      <xdr:colOff>101600</xdr:colOff>
      <xdr:row>35</xdr:row>
      <xdr:rowOff>168478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159605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127317</xdr:rowOff>
    </xdr:from>
    <xdr:to>
      <xdr:col>10</xdr:col>
      <xdr:colOff>114300</xdr:colOff>
      <xdr:row>31</xdr:row>
      <xdr:rowOff>163284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442267"/>
          <a:ext cx="889000" cy="3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65392</xdr:rowOff>
    </xdr:from>
    <xdr:to>
      <xdr:col>10</xdr:col>
      <xdr:colOff>165100</xdr:colOff>
      <xdr:row>35</xdr:row>
      <xdr:rowOff>166992</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158119</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62763</xdr:rowOff>
    </xdr:from>
    <xdr:to>
      <xdr:col>6</xdr:col>
      <xdr:colOff>38100</xdr:colOff>
      <xdr:row>35</xdr:row>
      <xdr:rowOff>164363</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155490</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99111</xdr:rowOff>
    </xdr:from>
    <xdr:to>
      <xdr:col>24</xdr:col>
      <xdr:colOff>114300</xdr:colOff>
      <xdr:row>31</xdr:row>
      <xdr:rowOff>29261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24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121988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094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69507</xdr:rowOff>
    </xdr:from>
    <xdr:to>
      <xdr:col>20</xdr:col>
      <xdr:colOff>38100</xdr:colOff>
      <xdr:row>31</xdr:row>
      <xdr:rowOff>171107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38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16184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159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96749</xdr:rowOff>
    </xdr:from>
    <xdr:to>
      <xdr:col>15</xdr:col>
      <xdr:colOff>101600</xdr:colOff>
      <xdr:row>32</xdr:row>
      <xdr:rowOff>26899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41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30</xdr:row>
      <xdr:rowOff>43426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18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76517</xdr:rowOff>
    </xdr:from>
    <xdr:to>
      <xdr:col>10</xdr:col>
      <xdr:colOff>165100</xdr:colOff>
      <xdr:row>32</xdr:row>
      <xdr:rowOff>6667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391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23194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16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112484</xdr:rowOff>
    </xdr:from>
    <xdr:to>
      <xdr:col>6</xdr:col>
      <xdr:colOff>38100</xdr:colOff>
      <xdr:row>32</xdr:row>
      <xdr:rowOff>42634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42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59161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20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140075</xdr:rowOff>
    </xdr:from>
    <xdr:to>
      <xdr:col>24</xdr:col>
      <xdr:colOff>62865</xdr:colOff>
      <xdr:row>58</xdr:row>
      <xdr:rowOff>67805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12575"/>
          <a:ext cx="1270" cy="1299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71632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1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67805</xdr:rowOff>
    </xdr:from>
    <xdr:to>
      <xdr:col>24</xdr:col>
      <xdr:colOff>152400</xdr:colOff>
      <xdr:row>58</xdr:row>
      <xdr:rowOff>67805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1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86752</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487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140075</xdr:rowOff>
    </xdr:from>
    <xdr:to>
      <xdr:col>24</xdr:col>
      <xdr:colOff>152400</xdr:colOff>
      <xdr:row>50</xdr:row>
      <xdr:rowOff>140075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12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157237</xdr:rowOff>
    </xdr:from>
    <xdr:to>
      <xdr:col>24</xdr:col>
      <xdr:colOff>63500</xdr:colOff>
      <xdr:row>55</xdr:row>
      <xdr:rowOff>92184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15537"/>
          <a:ext cx="838200" cy="10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110124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9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131697</xdr:rowOff>
    </xdr:from>
    <xdr:to>
      <xdr:col>24</xdr:col>
      <xdr:colOff>114300</xdr:colOff>
      <xdr:row>56</xdr:row>
      <xdr:rowOff>61847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561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92184</xdr:rowOff>
    </xdr:from>
    <xdr:to>
      <xdr:col>19</xdr:col>
      <xdr:colOff>177800</xdr:colOff>
      <xdr:row>56</xdr:row>
      <xdr:rowOff>3683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21934"/>
          <a:ext cx="889000" cy="82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22475</xdr:rowOff>
    </xdr:from>
    <xdr:to>
      <xdr:col>20</xdr:col>
      <xdr:colOff>38100</xdr:colOff>
      <xdr:row>56</xdr:row>
      <xdr:rowOff>124075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115202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16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152861</xdr:rowOff>
    </xdr:from>
    <xdr:to>
      <xdr:col>15</xdr:col>
      <xdr:colOff>50800</xdr:colOff>
      <xdr:row>56</xdr:row>
      <xdr:rowOff>3683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582611"/>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67640</xdr:rowOff>
    </xdr:from>
    <xdr:to>
      <xdr:col>15</xdr:col>
      <xdr:colOff>101600</xdr:colOff>
      <xdr:row>56</xdr:row>
      <xdr:rowOff>169240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160367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152861</xdr:rowOff>
    </xdr:from>
    <xdr:to>
      <xdr:col>10</xdr:col>
      <xdr:colOff>114300</xdr:colOff>
      <xdr:row>56</xdr:row>
      <xdr:rowOff>32209</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582611"/>
          <a:ext cx="889000" cy="50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156663</xdr:rowOff>
    </xdr:from>
    <xdr:to>
      <xdr:col>10</xdr:col>
      <xdr:colOff>165100</xdr:colOff>
      <xdr:row>56</xdr:row>
      <xdr:rowOff>86813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77940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67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42804</xdr:rowOff>
    </xdr:from>
    <xdr:to>
      <xdr:col>6</xdr:col>
      <xdr:colOff>38100</xdr:colOff>
      <xdr:row>55</xdr:row>
      <xdr:rowOff>144404</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160931</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106437</xdr:rowOff>
    </xdr:from>
    <xdr:to>
      <xdr:col>24</xdr:col>
      <xdr:colOff>114300</xdr:colOff>
      <xdr:row>55</xdr:row>
      <xdr:rowOff>36587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6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129314</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1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41384</xdr:rowOff>
    </xdr:from>
    <xdr:to>
      <xdr:col>20</xdr:col>
      <xdr:colOff>38100</xdr:colOff>
      <xdr:row>55</xdr:row>
      <xdr:rowOff>142984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7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159511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4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124333</xdr:rowOff>
    </xdr:from>
    <xdr:to>
      <xdr:col>15</xdr:col>
      <xdr:colOff>101600</xdr:colOff>
      <xdr:row>56</xdr:row>
      <xdr:rowOff>54483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54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71010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29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102061</xdr:rowOff>
    </xdr:from>
    <xdr:to>
      <xdr:col>10</xdr:col>
      <xdr:colOff>165100</xdr:colOff>
      <xdr:row>56</xdr:row>
      <xdr:rowOff>32211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3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48738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0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152859</xdr:rowOff>
    </xdr:from>
    <xdr:to>
      <xdr:col>6</xdr:col>
      <xdr:colOff>38100</xdr:colOff>
      <xdr:row>56</xdr:row>
      <xdr:rowOff>83009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58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74136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67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12011</xdr:rowOff>
    </xdr:from>
    <xdr:to>
      <xdr:col>24</xdr:col>
      <xdr:colOff>62865</xdr:colOff>
      <xdr:row>79</xdr:row>
      <xdr:rowOff>48151</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84961"/>
          <a:ext cx="1270" cy="1407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51978</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9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48151</xdr:rowOff>
    </xdr:from>
    <xdr:to>
      <xdr:col>24</xdr:col>
      <xdr:colOff>152400</xdr:colOff>
      <xdr:row>79</xdr:row>
      <xdr:rowOff>48151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9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130138</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6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12011</xdr:rowOff>
    </xdr:from>
    <xdr:to>
      <xdr:col>24</xdr:col>
      <xdr:colOff>152400</xdr:colOff>
      <xdr:row>71</xdr:row>
      <xdr:rowOff>12011</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8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88319</xdr:rowOff>
    </xdr:from>
    <xdr:to>
      <xdr:col>24</xdr:col>
      <xdr:colOff>63500</xdr:colOff>
      <xdr:row>73</xdr:row>
      <xdr:rowOff>118908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3797300" y="12604169"/>
          <a:ext cx="838200" cy="3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41529</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63102</xdr:rowOff>
    </xdr:from>
    <xdr:to>
      <xdr:col>24</xdr:col>
      <xdr:colOff>114300</xdr:colOff>
      <xdr:row>77</xdr:row>
      <xdr:rowOff>164702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88319</xdr:rowOff>
    </xdr:from>
    <xdr:to>
      <xdr:col>19</xdr:col>
      <xdr:colOff>177800</xdr:colOff>
      <xdr:row>74</xdr:row>
      <xdr:rowOff>69161</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604169"/>
          <a:ext cx="889000" cy="15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65387</xdr:rowOff>
    </xdr:from>
    <xdr:to>
      <xdr:col>20</xdr:col>
      <xdr:colOff>38100</xdr:colOff>
      <xdr:row>77</xdr:row>
      <xdr:rowOff>166987</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158114</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5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69161</xdr:rowOff>
    </xdr:from>
    <xdr:to>
      <xdr:col>15</xdr:col>
      <xdr:colOff>50800</xdr:colOff>
      <xdr:row>74</xdr:row>
      <xdr:rowOff>160383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2756461"/>
          <a:ext cx="889000" cy="9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73442</xdr:rowOff>
    </xdr:from>
    <xdr:to>
      <xdr:col>15</xdr:col>
      <xdr:colOff>101600</xdr:colOff>
      <xdr:row>78</xdr:row>
      <xdr:rowOff>3592</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166169</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36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30843</xdr:rowOff>
    </xdr:from>
    <xdr:to>
      <xdr:col>10</xdr:col>
      <xdr:colOff>114300</xdr:colOff>
      <xdr:row>74</xdr:row>
      <xdr:rowOff>160383</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2718143"/>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50256</xdr:rowOff>
    </xdr:from>
    <xdr:to>
      <xdr:col>10</xdr:col>
      <xdr:colOff>165100</xdr:colOff>
      <xdr:row>77</xdr:row>
      <xdr:rowOff>151856</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142983</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34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35561</xdr:rowOff>
    </xdr:from>
    <xdr:to>
      <xdr:col>6</xdr:col>
      <xdr:colOff>38100</xdr:colOff>
      <xdr:row>77</xdr:row>
      <xdr:rowOff>137161</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128288</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3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68108</xdr:rowOff>
    </xdr:from>
    <xdr:to>
      <xdr:col>24</xdr:col>
      <xdr:colOff>114300</xdr:colOff>
      <xdr:row>73</xdr:row>
      <xdr:rowOff>169708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8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90985</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435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37519</xdr:rowOff>
    </xdr:from>
    <xdr:to>
      <xdr:col>20</xdr:col>
      <xdr:colOff>38100</xdr:colOff>
      <xdr:row>73</xdr:row>
      <xdr:rowOff>139119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55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71</xdr:row>
      <xdr:rowOff>155646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232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18361</xdr:rowOff>
    </xdr:from>
    <xdr:to>
      <xdr:col>15</xdr:col>
      <xdr:colOff>101600</xdr:colOff>
      <xdr:row>74</xdr:row>
      <xdr:rowOff>119961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0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136488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248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109583</xdr:rowOff>
    </xdr:from>
    <xdr:to>
      <xdr:col>10</xdr:col>
      <xdr:colOff>165100</xdr:colOff>
      <xdr:row>75</xdr:row>
      <xdr:rowOff>39733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9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56260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257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151493</xdr:rowOff>
    </xdr:from>
    <xdr:to>
      <xdr:col>6</xdr:col>
      <xdr:colOff>38100</xdr:colOff>
      <xdr:row>74</xdr:row>
      <xdr:rowOff>81643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66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98170</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244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117574</xdr:rowOff>
    </xdr:from>
    <xdr:to>
      <xdr:col>24</xdr:col>
      <xdr:colOff>62865</xdr:colOff>
      <xdr:row>100</xdr:row>
      <xdr:rowOff>4598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48074"/>
          <a:ext cx="1270" cy="1601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8425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715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4598</xdr:rowOff>
    </xdr:from>
    <xdr:to>
      <xdr:col>24</xdr:col>
      <xdr:colOff>152400</xdr:colOff>
      <xdr:row>100</xdr:row>
      <xdr:rowOff>4598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7149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64251</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2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117574</xdr:rowOff>
    </xdr:from>
    <xdr:to>
      <xdr:col>24</xdr:col>
      <xdr:colOff>152400</xdr:colOff>
      <xdr:row>90</xdr:row>
      <xdr:rowOff>117574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48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117574</xdr:rowOff>
    </xdr:from>
    <xdr:to>
      <xdr:col>24</xdr:col>
      <xdr:colOff>63500</xdr:colOff>
      <xdr:row>91</xdr:row>
      <xdr:rowOff>3046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5548074"/>
          <a:ext cx="838200" cy="5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94907</xdr:rowOff>
    </xdr:from>
    <xdr:ext cx="599010"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5541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116480</xdr:rowOff>
    </xdr:from>
    <xdr:to>
      <xdr:col>24</xdr:col>
      <xdr:colOff>114300</xdr:colOff>
      <xdr:row>97</xdr:row>
      <xdr:rowOff>46630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5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3046</xdr:rowOff>
    </xdr:from>
    <xdr:to>
      <xdr:col>19</xdr:col>
      <xdr:colOff>177800</xdr:colOff>
      <xdr:row>91</xdr:row>
      <xdr:rowOff>130099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5604996"/>
          <a:ext cx="889000" cy="12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27896</xdr:rowOff>
    </xdr:from>
    <xdr:to>
      <xdr:col>20</xdr:col>
      <xdr:colOff>38100</xdr:colOff>
      <xdr:row>97</xdr:row>
      <xdr:rowOff>129496</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65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120623</xdr:rowOff>
    </xdr:from>
    <xdr:ext cx="59901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497795" y="1675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126033</xdr:rowOff>
    </xdr:from>
    <xdr:to>
      <xdr:col>15</xdr:col>
      <xdr:colOff>50800</xdr:colOff>
      <xdr:row>91</xdr:row>
      <xdr:rowOff>130099</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a:off x="2019300" y="15727983"/>
          <a:ext cx="889000" cy="4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109229</xdr:rowOff>
    </xdr:from>
    <xdr:to>
      <xdr:col>15</xdr:col>
      <xdr:colOff>101600</xdr:colOff>
      <xdr:row>98</xdr:row>
      <xdr:rowOff>39379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739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30506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83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126033</xdr:rowOff>
    </xdr:from>
    <xdr:to>
      <xdr:col>10</xdr:col>
      <xdr:colOff>114300</xdr:colOff>
      <xdr:row>92</xdr:row>
      <xdr:rowOff>19456</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5727983"/>
          <a:ext cx="889000" cy="6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136889</xdr:rowOff>
    </xdr:from>
    <xdr:to>
      <xdr:col>10</xdr:col>
      <xdr:colOff>165100</xdr:colOff>
      <xdr:row>98</xdr:row>
      <xdr:rowOff>67039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76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58166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8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11961</xdr:rowOff>
    </xdr:from>
    <xdr:to>
      <xdr:col>6</xdr:col>
      <xdr:colOff>38100</xdr:colOff>
      <xdr:row>98</xdr:row>
      <xdr:rowOff>113561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81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104688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90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66774</xdr:rowOff>
    </xdr:from>
    <xdr:to>
      <xdr:col>24</xdr:col>
      <xdr:colOff>114300</xdr:colOff>
      <xdr:row>90</xdr:row>
      <xdr:rowOff>168374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549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19801</xdr:rowOff>
    </xdr:from>
    <xdr:ext cx="599010"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5450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123696</xdr:rowOff>
    </xdr:from>
    <xdr:to>
      <xdr:col>20</xdr:col>
      <xdr:colOff>38100</xdr:colOff>
      <xdr:row>91</xdr:row>
      <xdr:rowOff>53846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555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70373</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497795" y="153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79299</xdr:rowOff>
    </xdr:from>
    <xdr:to>
      <xdr:col>15</xdr:col>
      <xdr:colOff>101600</xdr:colOff>
      <xdr:row>92</xdr:row>
      <xdr:rowOff>9449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568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25976</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08795" y="15456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75233</xdr:rowOff>
    </xdr:from>
    <xdr:to>
      <xdr:col>10</xdr:col>
      <xdr:colOff>165100</xdr:colOff>
      <xdr:row>92</xdr:row>
      <xdr:rowOff>5383</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567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90</xdr:row>
      <xdr:rowOff>21910</xdr:rowOff>
    </xdr:from>
    <xdr:ext cx="599010"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19795" y="1545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140106</xdr:rowOff>
    </xdr:from>
    <xdr:to>
      <xdr:col>6</xdr:col>
      <xdr:colOff>38100</xdr:colOff>
      <xdr:row>92</xdr:row>
      <xdr:rowOff>70256</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574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90</xdr:row>
      <xdr:rowOff>86783</xdr:rowOff>
    </xdr:from>
    <xdr:ext cx="599010"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30795" y="1551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a:extLst>
            <a:ext uri="{FF2B5EF4-FFF2-40B4-BE49-F238E27FC236}">
              <a16:creationId xmlns:a16="http://schemas.microsoft.com/office/drawing/2014/main" id="{00000000-0008-0000-06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131024</xdr:rowOff>
    </xdr:from>
    <xdr:to>
      <xdr:col>54</xdr:col>
      <xdr:colOff>189865</xdr:colOff>
      <xdr:row>34</xdr:row>
      <xdr:rowOff>14547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10475595" y="5274524"/>
          <a:ext cx="1270" cy="56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18374</xdr:rowOff>
    </xdr:from>
    <xdr:ext cx="599010" cy="259045"/>
    <xdr:sp macro="" textlink="">
      <xdr:nvSpPr>
        <xdr:cNvPr id="296" name="補助費等最小値テキスト">
          <a:extLst>
            <a:ext uri="{FF2B5EF4-FFF2-40B4-BE49-F238E27FC236}">
              <a16:creationId xmlns:a16="http://schemas.microsoft.com/office/drawing/2014/main" id="{00000000-0008-0000-0600-000028010000}"/>
            </a:ext>
          </a:extLst>
        </xdr:cNvPr>
        <xdr:cNvSpPr txBox="1"/>
      </xdr:nvSpPr>
      <xdr:spPr>
        <a:xfrm>
          <a:off x="10528300" y="5847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14547</xdr:rowOff>
    </xdr:from>
    <xdr:to>
      <xdr:col>55</xdr:col>
      <xdr:colOff>88900</xdr:colOff>
      <xdr:row>34</xdr:row>
      <xdr:rowOff>14547</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84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77701</xdr:rowOff>
    </xdr:from>
    <xdr:ext cx="599010" cy="259045"/>
    <xdr:sp macro="" textlink="">
      <xdr:nvSpPr>
        <xdr:cNvPr id="298" name="補助費等最大値テキスト">
          <a:extLst>
            <a:ext uri="{FF2B5EF4-FFF2-40B4-BE49-F238E27FC236}">
              <a16:creationId xmlns:a16="http://schemas.microsoft.com/office/drawing/2014/main" id="{00000000-0008-0000-0600-00002A010000}"/>
            </a:ext>
          </a:extLst>
        </xdr:cNvPr>
        <xdr:cNvSpPr txBox="1"/>
      </xdr:nvSpPr>
      <xdr:spPr>
        <a:xfrm>
          <a:off x="10528300" y="5049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131024</xdr:rowOff>
    </xdr:from>
    <xdr:to>
      <xdr:col>55</xdr:col>
      <xdr:colOff>88900</xdr:colOff>
      <xdr:row>30</xdr:row>
      <xdr:rowOff>131024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10388600" y="5274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156279</xdr:rowOff>
    </xdr:from>
    <xdr:to>
      <xdr:col>55</xdr:col>
      <xdr:colOff>0</xdr:colOff>
      <xdr:row>38</xdr:row>
      <xdr:rowOff>27055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9639300" y="5299779"/>
          <a:ext cx="838200" cy="124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51390</xdr:rowOff>
    </xdr:from>
    <xdr:ext cx="599010" cy="259045"/>
    <xdr:sp macro="" textlink="">
      <xdr:nvSpPr>
        <xdr:cNvPr id="301" name="補助費等平均値テキスト">
          <a:extLst>
            <a:ext uri="{FF2B5EF4-FFF2-40B4-BE49-F238E27FC236}">
              <a16:creationId xmlns:a16="http://schemas.microsoft.com/office/drawing/2014/main" id="{00000000-0008-0000-0600-00002D010000}"/>
            </a:ext>
          </a:extLst>
        </xdr:cNvPr>
        <xdr:cNvSpPr txBox="1"/>
      </xdr:nvSpPr>
      <xdr:spPr>
        <a:xfrm>
          <a:off x="10528300" y="55377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72963</xdr:rowOff>
    </xdr:from>
    <xdr:to>
      <xdr:col>55</xdr:col>
      <xdr:colOff>50800</xdr:colOff>
      <xdr:row>33</xdr:row>
      <xdr:rowOff>3113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10426700" y="555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27055</xdr:rowOff>
    </xdr:from>
    <xdr:to>
      <xdr:col>50</xdr:col>
      <xdr:colOff>114300</xdr:colOff>
      <xdr:row>38</xdr:row>
      <xdr:rowOff>114260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8750300" y="6542155"/>
          <a:ext cx="889000" cy="8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56537</xdr:rowOff>
    </xdr:from>
    <xdr:to>
      <xdr:col>50</xdr:col>
      <xdr:colOff>165100</xdr:colOff>
      <xdr:row>39</xdr:row>
      <xdr:rowOff>158137</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9588500" y="674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149264</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72111" y="683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68834</xdr:rowOff>
    </xdr:from>
    <xdr:to>
      <xdr:col>45</xdr:col>
      <xdr:colOff>177800</xdr:colOff>
      <xdr:row>38</xdr:row>
      <xdr:rowOff>114260</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a:off x="7861300" y="6583934"/>
          <a:ext cx="889000" cy="45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70830</xdr:rowOff>
    </xdr:from>
    <xdr:to>
      <xdr:col>46</xdr:col>
      <xdr:colOff>38100</xdr:colOff>
      <xdr:row>40</xdr:row>
      <xdr:rowOff>980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8699500" y="675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163557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483111" y="685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68834</xdr:rowOff>
    </xdr:from>
    <xdr:to>
      <xdr:col>41</xdr:col>
      <xdr:colOff>50800</xdr:colOff>
      <xdr:row>38</xdr:row>
      <xdr:rowOff>71806</xdr:rowOff>
    </xdr:to>
    <xdr:cxnSp macro="">
      <xdr:nvCxnSpPr>
        <xdr:cNvPr id="309" name="直線コネクタ 308">
          <a:extLst>
            <a:ext uri="{FF2B5EF4-FFF2-40B4-BE49-F238E27FC236}">
              <a16:creationId xmlns:a16="http://schemas.microsoft.com/office/drawing/2014/main" id="{00000000-0008-0000-0600-000035010000}"/>
            </a:ext>
          </a:extLst>
        </xdr:cNvPr>
        <xdr:cNvCxnSpPr/>
      </xdr:nvCxnSpPr>
      <xdr:spPr>
        <a:xfrm flipV="1">
          <a:off x="6972300" y="6583934"/>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81748</xdr:rowOff>
    </xdr:from>
    <xdr:to>
      <xdr:col>41</xdr:col>
      <xdr:colOff>101600</xdr:colOff>
      <xdr:row>40</xdr:row>
      <xdr:rowOff>11898</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7810500" y="676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3025</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94111" y="686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87931</xdr:rowOff>
    </xdr:from>
    <xdr:to>
      <xdr:col>36</xdr:col>
      <xdr:colOff>165100</xdr:colOff>
      <xdr:row>40</xdr:row>
      <xdr:rowOff>18081</xdr:rowOff>
    </xdr:to>
    <xdr:sp macro="" textlink="">
      <xdr:nvSpPr>
        <xdr:cNvPr id="312" name="フローチャート: 判断 311">
          <a:extLst>
            <a:ext uri="{FF2B5EF4-FFF2-40B4-BE49-F238E27FC236}">
              <a16:creationId xmlns:a16="http://schemas.microsoft.com/office/drawing/2014/main" id="{00000000-0008-0000-0600-000038010000}"/>
            </a:ext>
          </a:extLst>
        </xdr:cNvPr>
        <xdr:cNvSpPr/>
      </xdr:nvSpPr>
      <xdr:spPr>
        <a:xfrm>
          <a:off x="6921500" y="677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9208</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05111" y="68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30</xdr:row>
      <xdr:rowOff>105479</xdr:rowOff>
    </xdr:from>
    <xdr:to>
      <xdr:col>55</xdr:col>
      <xdr:colOff>50800</xdr:colOff>
      <xdr:row>31</xdr:row>
      <xdr:rowOff>35629</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10426700" y="524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33251</xdr:rowOff>
    </xdr:from>
    <xdr:ext cx="599010" cy="259045"/>
    <xdr:sp macro="" textlink="">
      <xdr:nvSpPr>
        <xdr:cNvPr id="320" name="補助費等該当値テキスト">
          <a:extLst>
            <a:ext uri="{FF2B5EF4-FFF2-40B4-BE49-F238E27FC236}">
              <a16:creationId xmlns:a16="http://schemas.microsoft.com/office/drawing/2014/main" id="{00000000-0008-0000-0600-000040010000}"/>
            </a:ext>
          </a:extLst>
        </xdr:cNvPr>
        <xdr:cNvSpPr txBox="1"/>
      </xdr:nvSpPr>
      <xdr:spPr>
        <a:xfrm>
          <a:off x="10528300" y="5176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147705</xdr:rowOff>
    </xdr:from>
    <xdr:to>
      <xdr:col>50</xdr:col>
      <xdr:colOff>165100</xdr:colOff>
      <xdr:row>38</xdr:row>
      <xdr:rowOff>77854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9588500" y="64913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94382</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9372111" y="626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63460</xdr:rowOff>
    </xdr:from>
    <xdr:to>
      <xdr:col>46</xdr:col>
      <xdr:colOff>38100</xdr:colOff>
      <xdr:row>38</xdr:row>
      <xdr:rowOff>165060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8699500" y="657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10137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8483111" y="6353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18034</xdr:rowOff>
    </xdr:from>
    <xdr:to>
      <xdr:col>41</xdr:col>
      <xdr:colOff>101600</xdr:colOff>
      <xdr:row>38</xdr:row>
      <xdr:rowOff>119634</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7810500" y="653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136161</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7594111" y="6308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21006</xdr:rowOff>
    </xdr:from>
    <xdr:to>
      <xdr:col>36</xdr:col>
      <xdr:colOff>165100</xdr:colOff>
      <xdr:row>38</xdr:row>
      <xdr:rowOff>122606</xdr:rowOff>
    </xdr:to>
    <xdr:sp macro="" textlink="">
      <xdr:nvSpPr>
        <xdr:cNvPr id="327" name="楕円 326">
          <a:extLst>
            <a:ext uri="{FF2B5EF4-FFF2-40B4-BE49-F238E27FC236}">
              <a16:creationId xmlns:a16="http://schemas.microsoft.com/office/drawing/2014/main" id="{00000000-0008-0000-0600-000047010000}"/>
            </a:ext>
          </a:extLst>
        </xdr:cNvPr>
        <xdr:cNvSpPr/>
      </xdr:nvSpPr>
      <xdr:spPr>
        <a:xfrm>
          <a:off x="6921500" y="653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139133</xdr:rowOff>
    </xdr:from>
    <xdr:ext cx="534377"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705111" y="631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6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5" name="普通建設事業費グラフ枠">
          <a:extLst>
            <a:ext uri="{FF2B5EF4-FFF2-40B4-BE49-F238E27FC236}">
              <a16:creationId xmlns:a16="http://schemas.microsoft.com/office/drawing/2014/main" id="{00000000-0008-0000-0600-00006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137443</xdr:rowOff>
    </xdr:from>
    <xdr:to>
      <xdr:col>54</xdr:col>
      <xdr:colOff>189865</xdr:colOff>
      <xdr:row>58</xdr:row>
      <xdr:rowOff>109639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10475595" y="8709943"/>
          <a:ext cx="1270" cy="13437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113466</xdr:rowOff>
    </xdr:from>
    <xdr:ext cx="534377" cy="259045"/>
    <xdr:sp macro="" textlink="">
      <xdr:nvSpPr>
        <xdr:cNvPr id="357" name="普通建設事業費最小値テキスト">
          <a:extLst>
            <a:ext uri="{FF2B5EF4-FFF2-40B4-BE49-F238E27FC236}">
              <a16:creationId xmlns:a16="http://schemas.microsoft.com/office/drawing/2014/main" id="{00000000-0008-0000-0600-000065010000}"/>
            </a:ext>
          </a:extLst>
        </xdr:cNvPr>
        <xdr:cNvSpPr txBox="1"/>
      </xdr:nvSpPr>
      <xdr:spPr>
        <a:xfrm>
          <a:off x="10528300" y="10057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109639</xdr:rowOff>
    </xdr:from>
    <xdr:to>
      <xdr:col>55</xdr:col>
      <xdr:colOff>88900</xdr:colOff>
      <xdr:row>58</xdr:row>
      <xdr:rowOff>109639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1005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84120</xdr:rowOff>
    </xdr:from>
    <xdr:ext cx="599010" cy="259045"/>
    <xdr:sp macro="" textlink="">
      <xdr:nvSpPr>
        <xdr:cNvPr id="359" name="普通建設事業費最大値テキスト">
          <a:extLst>
            <a:ext uri="{FF2B5EF4-FFF2-40B4-BE49-F238E27FC236}">
              <a16:creationId xmlns:a16="http://schemas.microsoft.com/office/drawing/2014/main" id="{00000000-0008-0000-0600-000067010000}"/>
            </a:ext>
          </a:extLst>
        </xdr:cNvPr>
        <xdr:cNvSpPr txBox="1"/>
      </xdr:nvSpPr>
      <xdr:spPr>
        <a:xfrm>
          <a:off x="10528300" y="8485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137443</xdr:rowOff>
    </xdr:from>
    <xdr:to>
      <xdr:col>55</xdr:col>
      <xdr:colOff>88900</xdr:colOff>
      <xdr:row>50</xdr:row>
      <xdr:rowOff>137443</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10388600" y="87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56861</xdr:rowOff>
    </xdr:from>
    <xdr:to>
      <xdr:col>55</xdr:col>
      <xdr:colOff>0</xdr:colOff>
      <xdr:row>56</xdr:row>
      <xdr:rowOff>23685</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9639300" y="9315161"/>
          <a:ext cx="838200" cy="309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21307</xdr:rowOff>
    </xdr:from>
    <xdr:ext cx="534377" cy="259045"/>
    <xdr:sp macro="" textlink="">
      <xdr:nvSpPr>
        <xdr:cNvPr id="362" name="普通建設事業費平均値テキスト">
          <a:extLst>
            <a:ext uri="{FF2B5EF4-FFF2-40B4-BE49-F238E27FC236}">
              <a16:creationId xmlns:a16="http://schemas.microsoft.com/office/drawing/2014/main" id="{00000000-0008-0000-0600-00006A010000}"/>
            </a:ext>
          </a:extLst>
        </xdr:cNvPr>
        <xdr:cNvSpPr txBox="1"/>
      </xdr:nvSpPr>
      <xdr:spPr>
        <a:xfrm>
          <a:off x="10528300" y="9622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42880</xdr:rowOff>
    </xdr:from>
    <xdr:to>
      <xdr:col>55</xdr:col>
      <xdr:colOff>50800</xdr:colOff>
      <xdr:row>56</xdr:row>
      <xdr:rowOff>144480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10426700" y="964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123298</xdr:rowOff>
    </xdr:from>
    <xdr:to>
      <xdr:col>50</xdr:col>
      <xdr:colOff>114300</xdr:colOff>
      <xdr:row>56</xdr:row>
      <xdr:rowOff>23685</xdr:rowOff>
    </xdr:to>
    <xdr:cxnSp macro="">
      <xdr:nvCxnSpPr>
        <xdr:cNvPr id="364" name="直線コネクタ 363">
          <a:extLst>
            <a:ext uri="{FF2B5EF4-FFF2-40B4-BE49-F238E27FC236}">
              <a16:creationId xmlns:a16="http://schemas.microsoft.com/office/drawing/2014/main" id="{00000000-0008-0000-0600-00006C010000}"/>
            </a:ext>
          </a:extLst>
        </xdr:cNvPr>
        <xdr:cNvCxnSpPr/>
      </xdr:nvCxnSpPr>
      <xdr:spPr>
        <a:xfrm>
          <a:off x="8750300" y="9553048"/>
          <a:ext cx="889000" cy="7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65412</xdr:rowOff>
    </xdr:from>
    <xdr:to>
      <xdr:col>50</xdr:col>
      <xdr:colOff>165100</xdr:colOff>
      <xdr:row>56</xdr:row>
      <xdr:rowOff>167012</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9588500" y="9666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158139</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7683</xdr:rowOff>
    </xdr:from>
    <xdr:to>
      <xdr:col>45</xdr:col>
      <xdr:colOff>177800</xdr:colOff>
      <xdr:row>55</xdr:row>
      <xdr:rowOff>123298</xdr:rowOff>
    </xdr:to>
    <xdr:cxnSp macro="">
      <xdr:nvCxnSpPr>
        <xdr:cNvPr id="367" name="直線コネクタ 366">
          <a:extLst>
            <a:ext uri="{FF2B5EF4-FFF2-40B4-BE49-F238E27FC236}">
              <a16:creationId xmlns:a16="http://schemas.microsoft.com/office/drawing/2014/main" id="{00000000-0008-0000-0600-00006F010000}"/>
            </a:ext>
          </a:extLst>
        </xdr:cNvPr>
        <xdr:cNvCxnSpPr/>
      </xdr:nvCxnSpPr>
      <xdr:spPr>
        <a:xfrm>
          <a:off x="7861300" y="9437433"/>
          <a:ext cx="889000" cy="115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129291</xdr:rowOff>
    </xdr:from>
    <xdr:to>
      <xdr:col>46</xdr:col>
      <xdr:colOff>38100</xdr:colOff>
      <xdr:row>57</xdr:row>
      <xdr:rowOff>59441</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8699500" y="973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50568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83111" y="982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7683</xdr:rowOff>
    </xdr:from>
    <xdr:to>
      <xdr:col>41</xdr:col>
      <xdr:colOff>50800</xdr:colOff>
      <xdr:row>55</xdr:row>
      <xdr:rowOff>54046</xdr:rowOff>
    </xdr:to>
    <xdr:cxnSp macro="">
      <xdr:nvCxnSpPr>
        <xdr:cNvPr id="370" name="直線コネクタ 369">
          <a:extLst>
            <a:ext uri="{FF2B5EF4-FFF2-40B4-BE49-F238E27FC236}">
              <a16:creationId xmlns:a16="http://schemas.microsoft.com/office/drawing/2014/main" id="{00000000-0008-0000-0600-000072010000}"/>
            </a:ext>
          </a:extLst>
        </xdr:cNvPr>
        <xdr:cNvCxnSpPr/>
      </xdr:nvCxnSpPr>
      <xdr:spPr>
        <a:xfrm flipV="1">
          <a:off x="6972300" y="9437433"/>
          <a:ext cx="889000" cy="46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16319</xdr:rowOff>
    </xdr:from>
    <xdr:to>
      <xdr:col>41</xdr:col>
      <xdr:colOff>101600</xdr:colOff>
      <xdr:row>56</xdr:row>
      <xdr:rowOff>117919</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7810500" y="961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109046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71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33279</xdr:rowOff>
    </xdr:from>
    <xdr:to>
      <xdr:col>36</xdr:col>
      <xdr:colOff>165100</xdr:colOff>
      <xdr:row>56</xdr:row>
      <xdr:rowOff>134879</xdr:rowOff>
    </xdr:to>
    <xdr:sp macro="" textlink="">
      <xdr:nvSpPr>
        <xdr:cNvPr id="373" name="フローチャート: 判断 372">
          <a:extLst>
            <a:ext uri="{FF2B5EF4-FFF2-40B4-BE49-F238E27FC236}">
              <a16:creationId xmlns:a16="http://schemas.microsoft.com/office/drawing/2014/main" id="{00000000-0008-0000-0600-000075010000}"/>
            </a:ext>
          </a:extLst>
        </xdr:cNvPr>
        <xdr:cNvSpPr/>
      </xdr:nvSpPr>
      <xdr:spPr>
        <a:xfrm>
          <a:off x="6921500" y="96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126006</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7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6061</xdr:rowOff>
    </xdr:from>
    <xdr:to>
      <xdr:col>55</xdr:col>
      <xdr:colOff>50800</xdr:colOff>
      <xdr:row>54</xdr:row>
      <xdr:rowOff>107661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10426700" y="92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28938</xdr:rowOff>
    </xdr:from>
    <xdr:ext cx="534377" cy="259045"/>
    <xdr:sp macro="" textlink="">
      <xdr:nvSpPr>
        <xdr:cNvPr id="381" name="普通建設事業費該当値テキスト">
          <a:extLst>
            <a:ext uri="{FF2B5EF4-FFF2-40B4-BE49-F238E27FC236}">
              <a16:creationId xmlns:a16="http://schemas.microsoft.com/office/drawing/2014/main" id="{00000000-0008-0000-0600-00007D010000}"/>
            </a:ext>
          </a:extLst>
        </xdr:cNvPr>
        <xdr:cNvSpPr txBox="1"/>
      </xdr:nvSpPr>
      <xdr:spPr>
        <a:xfrm>
          <a:off x="10528300" y="91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144335</xdr:rowOff>
    </xdr:from>
    <xdr:to>
      <xdr:col>50</xdr:col>
      <xdr:colOff>165100</xdr:colOff>
      <xdr:row>56</xdr:row>
      <xdr:rowOff>74485</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9588500" y="957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91012</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9372111" y="934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72498</xdr:rowOff>
    </xdr:from>
    <xdr:to>
      <xdr:col>46</xdr:col>
      <xdr:colOff>38100</xdr:colOff>
      <xdr:row>56</xdr:row>
      <xdr:rowOff>2648</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8699500" y="9502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19175</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8483111" y="927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128333</xdr:rowOff>
    </xdr:from>
    <xdr:to>
      <xdr:col>41</xdr:col>
      <xdr:colOff>101600</xdr:colOff>
      <xdr:row>55</xdr:row>
      <xdr:rowOff>58483</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7810500" y="938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75010</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7594111" y="916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3246</xdr:rowOff>
    </xdr:from>
    <xdr:to>
      <xdr:col>36</xdr:col>
      <xdr:colOff>165100</xdr:colOff>
      <xdr:row>55</xdr:row>
      <xdr:rowOff>104846</xdr:rowOff>
    </xdr:to>
    <xdr:sp macro="" textlink="">
      <xdr:nvSpPr>
        <xdr:cNvPr id="388" name="楕円 387">
          <a:extLst>
            <a:ext uri="{FF2B5EF4-FFF2-40B4-BE49-F238E27FC236}">
              <a16:creationId xmlns:a16="http://schemas.microsoft.com/office/drawing/2014/main" id="{00000000-0008-0000-0600-000084010000}"/>
            </a:ext>
          </a:extLst>
        </xdr:cNvPr>
        <xdr:cNvSpPr/>
      </xdr:nvSpPr>
      <xdr:spPr>
        <a:xfrm>
          <a:off x="6921500" y="94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121373</xdr:rowOff>
    </xdr:from>
    <xdr:ext cx="534377"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705111" y="920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6" name="正方形/長方形 395">
          <a:extLst>
            <a:ext uri="{FF2B5EF4-FFF2-40B4-BE49-F238E27FC236}">
              <a16:creationId xmlns:a16="http://schemas.microsoft.com/office/drawing/2014/main" id="{00000000-0008-0000-0600-00008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7" name="正方形/長方形 396">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105204</xdr:rowOff>
    </xdr:from>
    <xdr:to>
      <xdr:col>54</xdr:col>
      <xdr:colOff>189865</xdr:colOff>
      <xdr:row>78</xdr:row>
      <xdr:rowOff>131059</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06704"/>
          <a:ext cx="1270" cy="1397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134886</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079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131059</xdr:rowOff>
    </xdr:from>
    <xdr:to>
      <xdr:col>55</xdr:col>
      <xdr:colOff>88900</xdr:colOff>
      <xdr:row>78</xdr:row>
      <xdr:rowOff>131059</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04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51881</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88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105204</xdr:rowOff>
    </xdr:from>
    <xdr:to>
      <xdr:col>55</xdr:col>
      <xdr:colOff>88900</xdr:colOff>
      <xdr:row>70</xdr:row>
      <xdr:rowOff>105204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06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131059</xdr:rowOff>
    </xdr:from>
    <xdr:to>
      <xdr:col>55</xdr:col>
      <xdr:colOff>0</xdr:colOff>
      <xdr:row>78</xdr:row>
      <xdr:rowOff>137322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504159"/>
          <a:ext cx="838200" cy="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49209</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0794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26332</xdr:rowOff>
    </xdr:from>
    <xdr:to>
      <xdr:col>55</xdr:col>
      <xdr:colOff>50800</xdr:colOff>
      <xdr:row>77</xdr:row>
      <xdr:rowOff>127932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2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128246</xdr:rowOff>
    </xdr:from>
    <xdr:to>
      <xdr:col>50</xdr:col>
      <xdr:colOff>114300</xdr:colOff>
      <xdr:row>78</xdr:row>
      <xdr:rowOff>137322</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501346"/>
          <a:ext cx="889000" cy="9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28916</xdr:rowOff>
    </xdr:from>
    <xdr:to>
      <xdr:col>50</xdr:col>
      <xdr:colOff>165100</xdr:colOff>
      <xdr:row>77</xdr:row>
      <xdr:rowOff>130516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23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147043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0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128246</xdr:rowOff>
    </xdr:from>
    <xdr:to>
      <xdr:col>45</xdr:col>
      <xdr:colOff>177800</xdr:colOff>
      <xdr:row>78</xdr:row>
      <xdr:rowOff>132224</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7861300" y="13501346"/>
          <a:ext cx="889000" cy="3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76121</xdr:rowOff>
    </xdr:from>
    <xdr:to>
      <xdr:col>46</xdr:col>
      <xdr:colOff>38100</xdr:colOff>
      <xdr:row>78</xdr:row>
      <xdr:rowOff>6271</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7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22798</xdr:rowOff>
    </xdr:from>
    <xdr:ext cx="469744"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15428" y="1305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56809</xdr:rowOff>
    </xdr:from>
    <xdr:to>
      <xdr:col>41</xdr:col>
      <xdr:colOff>50800</xdr:colOff>
      <xdr:row>78</xdr:row>
      <xdr:rowOff>132224</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3429909"/>
          <a:ext cx="889000" cy="75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21120</xdr:rowOff>
    </xdr:from>
    <xdr:to>
      <xdr:col>41</xdr:col>
      <xdr:colOff>101600</xdr:colOff>
      <xdr:row>77</xdr:row>
      <xdr:rowOff>122720</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139247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299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41694</xdr:rowOff>
    </xdr:from>
    <xdr:to>
      <xdr:col>36</xdr:col>
      <xdr:colOff>165100</xdr:colOff>
      <xdr:row>77</xdr:row>
      <xdr:rowOff>143294</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4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159821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0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80259</xdr:rowOff>
    </xdr:from>
    <xdr:to>
      <xdr:col>55</xdr:col>
      <xdr:colOff>50800</xdr:colOff>
      <xdr:row>79</xdr:row>
      <xdr:rowOff>10409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4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166636</xdr:rowOff>
    </xdr:from>
    <xdr:ext cx="378565"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68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86522</xdr:rowOff>
    </xdr:from>
    <xdr:to>
      <xdr:col>50</xdr:col>
      <xdr:colOff>165100</xdr:colOff>
      <xdr:row>79</xdr:row>
      <xdr:rowOff>16672</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5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7799</xdr:rowOff>
    </xdr:from>
    <xdr:ext cx="378565"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50017" y="13552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77446</xdr:rowOff>
    </xdr:from>
    <xdr:to>
      <xdr:col>46</xdr:col>
      <xdr:colOff>38100</xdr:colOff>
      <xdr:row>79</xdr:row>
      <xdr:rowOff>7596</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5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78</xdr:row>
      <xdr:rowOff>170173</xdr:rowOff>
    </xdr:from>
    <xdr:ext cx="378565"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61017" y="1354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81424</xdr:rowOff>
    </xdr:from>
    <xdr:to>
      <xdr:col>41</xdr:col>
      <xdr:colOff>101600</xdr:colOff>
      <xdr:row>79</xdr:row>
      <xdr:rowOff>11574</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345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2701</xdr:rowOff>
    </xdr:from>
    <xdr:ext cx="378565"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672017" y="13547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6009</xdr:rowOff>
    </xdr:from>
    <xdr:to>
      <xdr:col>36</xdr:col>
      <xdr:colOff>165100</xdr:colOff>
      <xdr:row>78</xdr:row>
      <xdr:rowOff>107609</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337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98736</xdr:rowOff>
    </xdr:from>
    <xdr:ext cx="469744"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37428" y="13471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90342</xdr:rowOff>
    </xdr:from>
    <xdr:to>
      <xdr:col>54</xdr:col>
      <xdr:colOff>189865</xdr:colOff>
      <xdr:row>98</xdr:row>
      <xdr:rowOff>106972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692292"/>
          <a:ext cx="1270" cy="121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110799</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106972</xdr:rowOff>
    </xdr:from>
    <xdr:to>
      <xdr:col>55</xdr:col>
      <xdr:colOff>88900</xdr:colOff>
      <xdr:row>98</xdr:row>
      <xdr:rowOff>106972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09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37019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46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90342</xdr:rowOff>
    </xdr:from>
    <xdr:to>
      <xdr:col>55</xdr:col>
      <xdr:colOff>88900</xdr:colOff>
      <xdr:row>91</xdr:row>
      <xdr:rowOff>90342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6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163951</xdr:rowOff>
    </xdr:from>
    <xdr:to>
      <xdr:col>55</xdr:col>
      <xdr:colOff>0</xdr:colOff>
      <xdr:row>95</xdr:row>
      <xdr:rowOff>92894</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5937351"/>
          <a:ext cx="838200" cy="44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53573</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512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75146</xdr:rowOff>
    </xdr:from>
    <xdr:to>
      <xdr:col>55</xdr:col>
      <xdr:colOff>50800</xdr:colOff>
      <xdr:row>97</xdr:row>
      <xdr:rowOff>5296</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534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144214</xdr:rowOff>
    </xdr:from>
    <xdr:to>
      <xdr:col>50</xdr:col>
      <xdr:colOff>114300</xdr:colOff>
      <xdr:row>95</xdr:row>
      <xdr:rowOff>92894</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260514"/>
          <a:ext cx="889000" cy="1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104121</xdr:rowOff>
    </xdr:from>
    <xdr:to>
      <xdr:col>50</xdr:col>
      <xdr:colOff>165100</xdr:colOff>
      <xdr:row>97</xdr:row>
      <xdr:rowOff>34271</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563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25398</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65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106648</xdr:rowOff>
    </xdr:from>
    <xdr:to>
      <xdr:col>45</xdr:col>
      <xdr:colOff>177800</xdr:colOff>
      <xdr:row>94</xdr:row>
      <xdr:rowOff>144214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222948"/>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156660</xdr:rowOff>
    </xdr:from>
    <xdr:to>
      <xdr:col>46</xdr:col>
      <xdr:colOff>38100</xdr:colOff>
      <xdr:row>97</xdr:row>
      <xdr:rowOff>86810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61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77937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70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106648</xdr:rowOff>
    </xdr:from>
    <xdr:to>
      <xdr:col>41</xdr:col>
      <xdr:colOff>50800</xdr:colOff>
      <xdr:row>94</xdr:row>
      <xdr:rowOff>154787</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222948"/>
          <a:ext cx="889000" cy="4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85337</xdr:rowOff>
    </xdr:from>
    <xdr:to>
      <xdr:col>41</xdr:col>
      <xdr:colOff>101600</xdr:colOff>
      <xdr:row>97</xdr:row>
      <xdr:rowOff>15487</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4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6614</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637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108026</xdr:rowOff>
    </xdr:from>
    <xdr:to>
      <xdr:col>36</xdr:col>
      <xdr:colOff>165100</xdr:colOff>
      <xdr:row>97</xdr:row>
      <xdr:rowOff>38176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29303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65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113151</xdr:rowOff>
    </xdr:from>
    <xdr:to>
      <xdr:col>55</xdr:col>
      <xdr:colOff>50800</xdr:colOff>
      <xdr:row>93</xdr:row>
      <xdr:rowOff>43301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5886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136028</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573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42094</xdr:rowOff>
    </xdr:from>
    <xdr:to>
      <xdr:col>50</xdr:col>
      <xdr:colOff>165100</xdr:colOff>
      <xdr:row>95</xdr:row>
      <xdr:rowOff>143694</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3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160221</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10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93414</xdr:rowOff>
    </xdr:from>
    <xdr:to>
      <xdr:col>46</xdr:col>
      <xdr:colOff>38100</xdr:colOff>
      <xdr:row>95</xdr:row>
      <xdr:rowOff>23564</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20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40091</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59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55848</xdr:rowOff>
    </xdr:from>
    <xdr:to>
      <xdr:col>41</xdr:col>
      <xdr:colOff>101600</xdr:colOff>
      <xdr:row>94</xdr:row>
      <xdr:rowOff>157448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17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2525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594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103987</xdr:rowOff>
    </xdr:from>
    <xdr:to>
      <xdr:col>36</xdr:col>
      <xdr:colOff>165100</xdr:colOff>
      <xdr:row>95</xdr:row>
      <xdr:rowOff>34137</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22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50664</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599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45060</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702910"/>
          <a:ext cx="1269" cy="951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163187</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478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45060</xdr:rowOff>
    </xdr:from>
    <xdr:to>
      <xdr:col>86</xdr:col>
      <xdr:colOff>25400</xdr:colOff>
      <xdr:row>33</xdr:row>
      <xdr:rowOff>45060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702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14884</xdr:rowOff>
    </xdr:from>
    <xdr:to>
      <xdr:col>85</xdr:col>
      <xdr:colOff>127000</xdr:colOff>
      <xdr:row>38</xdr:row>
      <xdr:rowOff>45517</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529984"/>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115435</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2876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92558</xdr:rowOff>
    </xdr:from>
    <xdr:to>
      <xdr:col>85</xdr:col>
      <xdr:colOff>177800</xdr:colOff>
      <xdr:row>38</xdr:row>
      <xdr:rowOff>22707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14884</xdr:rowOff>
    </xdr:from>
    <xdr:to>
      <xdr:col>81</xdr:col>
      <xdr:colOff>50800</xdr:colOff>
      <xdr:row>38</xdr:row>
      <xdr:rowOff>99009</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52998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138278</xdr:rowOff>
    </xdr:from>
    <xdr:to>
      <xdr:col>81</xdr:col>
      <xdr:colOff>101600</xdr:colOff>
      <xdr:row>38</xdr:row>
      <xdr:rowOff>68428</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81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59555</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574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64719</xdr:rowOff>
    </xdr:from>
    <xdr:to>
      <xdr:col>76</xdr:col>
      <xdr:colOff>114300</xdr:colOff>
      <xdr:row>38</xdr:row>
      <xdr:rowOff>99009</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3703300" y="65798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163423</xdr:rowOff>
    </xdr:from>
    <xdr:to>
      <xdr:col>76</xdr:col>
      <xdr:colOff>165100</xdr:colOff>
      <xdr:row>38</xdr:row>
      <xdr:rowOff>93573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110101</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282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169875</xdr:rowOff>
    </xdr:from>
    <xdr:to>
      <xdr:col>71</xdr:col>
      <xdr:colOff>177800</xdr:colOff>
      <xdr:row>38</xdr:row>
      <xdr:rowOff>64719</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5999175"/>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156566</xdr:rowOff>
    </xdr:from>
    <xdr:to>
      <xdr:col>72</xdr:col>
      <xdr:colOff>38100</xdr:colOff>
      <xdr:row>34</xdr:row>
      <xdr:rowOff>86716</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581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32</xdr:row>
      <xdr:rowOff>103243</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55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30</xdr:row>
      <xdr:rowOff>138278</xdr:rowOff>
    </xdr:from>
    <xdr:to>
      <xdr:col>67</xdr:col>
      <xdr:colOff>101600</xdr:colOff>
      <xdr:row>31</xdr:row>
      <xdr:rowOff>68428</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528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29</xdr:row>
      <xdr:rowOff>84955</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505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166167</xdr:rowOff>
    </xdr:from>
    <xdr:to>
      <xdr:col>85</xdr:col>
      <xdr:colOff>177800</xdr:colOff>
      <xdr:row>38</xdr:row>
      <xdr:rowOff>96317</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81094</xdr:rowOff>
    </xdr:from>
    <xdr:ext cx="378565"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424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135534</xdr:rowOff>
    </xdr:from>
    <xdr:to>
      <xdr:col>81</xdr:col>
      <xdr:colOff>101600</xdr:colOff>
      <xdr:row>38</xdr:row>
      <xdr:rowOff>65684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47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82211</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92017" y="62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48209</xdr:rowOff>
    </xdr:from>
    <xdr:to>
      <xdr:col>76</xdr:col>
      <xdr:colOff>165100</xdr:colOff>
      <xdr:row>38</xdr:row>
      <xdr:rowOff>149809</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6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140936</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35333" y="6656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13919</xdr:rowOff>
    </xdr:from>
    <xdr:to>
      <xdr:col>72</xdr:col>
      <xdr:colOff>38100</xdr:colOff>
      <xdr:row>38</xdr:row>
      <xdr:rowOff>115519</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52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106646</xdr:rowOff>
    </xdr:from>
    <xdr:ext cx="378565"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14017" y="6621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119075</xdr:rowOff>
    </xdr:from>
    <xdr:to>
      <xdr:col>67</xdr:col>
      <xdr:colOff>101600</xdr:colOff>
      <xdr:row>35</xdr:row>
      <xdr:rowOff>49225</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40352</xdr:rowOff>
    </xdr:from>
    <xdr:ext cx="469744"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579428" y="6041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公債費グラフ枠">
          <a:extLst>
            <a:ext uri="{FF2B5EF4-FFF2-40B4-BE49-F238E27FC236}">
              <a16:creationId xmlns:a16="http://schemas.microsoft.com/office/drawing/2014/main" id="{00000000-0008-0000-06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97428</xdr:rowOff>
    </xdr:from>
    <xdr:to>
      <xdr:col>85</xdr:col>
      <xdr:colOff>126364</xdr:colOff>
      <xdr:row>77</xdr:row>
      <xdr:rowOff>167494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6317595" y="12098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171321</xdr:rowOff>
    </xdr:from>
    <xdr:ext cx="534377" cy="259045"/>
    <xdr:sp macro="" textlink="">
      <xdr:nvSpPr>
        <xdr:cNvPr id="630" name="公債費最小値テキスト">
          <a:extLst>
            <a:ext uri="{FF2B5EF4-FFF2-40B4-BE49-F238E27FC236}">
              <a16:creationId xmlns:a16="http://schemas.microsoft.com/office/drawing/2014/main" id="{00000000-0008-0000-0600-000076020000}"/>
            </a:ext>
          </a:extLst>
        </xdr:cNvPr>
        <xdr:cNvSpPr txBox="1"/>
      </xdr:nvSpPr>
      <xdr:spPr>
        <a:xfrm>
          <a:off x="16370300" y="13372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167494</xdr:rowOff>
    </xdr:from>
    <xdr:to>
      <xdr:col>86</xdr:col>
      <xdr:colOff>25400</xdr:colOff>
      <xdr:row>77</xdr:row>
      <xdr:rowOff>167494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3369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44105</xdr:rowOff>
    </xdr:from>
    <xdr:ext cx="534377" cy="259045"/>
    <xdr:sp macro="" textlink="">
      <xdr:nvSpPr>
        <xdr:cNvPr id="632" name="公債費最大値テキスト">
          <a:extLst>
            <a:ext uri="{FF2B5EF4-FFF2-40B4-BE49-F238E27FC236}">
              <a16:creationId xmlns:a16="http://schemas.microsoft.com/office/drawing/2014/main" id="{00000000-0008-0000-0600-000078020000}"/>
            </a:ext>
          </a:extLst>
        </xdr:cNvPr>
        <xdr:cNvSpPr txBox="1"/>
      </xdr:nvSpPr>
      <xdr:spPr>
        <a:xfrm>
          <a:off x="16370300" y="1187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97428</xdr:rowOff>
    </xdr:from>
    <xdr:to>
      <xdr:col>86</xdr:col>
      <xdr:colOff>25400</xdr:colOff>
      <xdr:row>70</xdr:row>
      <xdr:rowOff>97428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209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97428</xdr:rowOff>
    </xdr:from>
    <xdr:to>
      <xdr:col>85</xdr:col>
      <xdr:colOff>127000</xdr:colOff>
      <xdr:row>70</xdr:row>
      <xdr:rowOff>111278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5481300" y="12098928"/>
          <a:ext cx="838200" cy="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151089</xdr:rowOff>
    </xdr:from>
    <xdr:ext cx="534377" cy="259045"/>
    <xdr:sp macro="" textlink="">
      <xdr:nvSpPr>
        <xdr:cNvPr id="635" name="公債費平均値テキスト">
          <a:extLst>
            <a:ext uri="{FF2B5EF4-FFF2-40B4-BE49-F238E27FC236}">
              <a16:creationId xmlns:a16="http://schemas.microsoft.com/office/drawing/2014/main" id="{00000000-0008-0000-0600-00007B020000}"/>
            </a:ext>
          </a:extLst>
        </xdr:cNvPr>
        <xdr:cNvSpPr txBox="1"/>
      </xdr:nvSpPr>
      <xdr:spPr>
        <a:xfrm>
          <a:off x="16370300" y="13009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1212</xdr:rowOff>
    </xdr:from>
    <xdr:to>
      <xdr:col>85</xdr:col>
      <xdr:colOff>177800</xdr:colOff>
      <xdr:row>76</xdr:row>
      <xdr:rowOff>102812</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6268700" y="13031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111278</xdr:rowOff>
    </xdr:from>
    <xdr:to>
      <xdr:col>81</xdr:col>
      <xdr:colOff>50800</xdr:colOff>
      <xdr:row>71</xdr:row>
      <xdr:rowOff>1016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4592300" y="12112778"/>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159823</xdr:rowOff>
    </xdr:from>
    <xdr:to>
      <xdr:col>81</xdr:col>
      <xdr:colOff>101600</xdr:colOff>
      <xdr:row>76</xdr:row>
      <xdr:rowOff>89973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5430500" y="13018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81100</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214111" y="1311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1016</xdr:rowOff>
    </xdr:from>
    <xdr:to>
      <xdr:col>76</xdr:col>
      <xdr:colOff>114300</xdr:colOff>
      <xdr:row>71</xdr:row>
      <xdr:rowOff>36487</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flipV="1">
          <a:off x="13703300" y="12173966"/>
          <a:ext cx="889000" cy="3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165424</xdr:rowOff>
    </xdr:from>
    <xdr:to>
      <xdr:col>76</xdr:col>
      <xdr:colOff>165100</xdr:colOff>
      <xdr:row>76</xdr:row>
      <xdr:rowOff>95574</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4541500" y="13024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86701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11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29077</xdr:rowOff>
    </xdr:from>
    <xdr:to>
      <xdr:col>71</xdr:col>
      <xdr:colOff>177800</xdr:colOff>
      <xdr:row>71</xdr:row>
      <xdr:rowOff>36487</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814300" y="12202027"/>
          <a:ext cx="889000" cy="7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165348</xdr:rowOff>
    </xdr:from>
    <xdr:to>
      <xdr:col>72</xdr:col>
      <xdr:colOff>38100</xdr:colOff>
      <xdr:row>76</xdr:row>
      <xdr:rowOff>95498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3652500" y="13024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86625</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436111" y="1311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166129</xdr:rowOff>
    </xdr:from>
    <xdr:to>
      <xdr:col>67</xdr:col>
      <xdr:colOff>101600</xdr:colOff>
      <xdr:row>76</xdr:row>
      <xdr:rowOff>96279</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27635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87406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547111" y="13117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46628</xdr:rowOff>
    </xdr:from>
    <xdr:to>
      <xdr:col>85</xdr:col>
      <xdr:colOff>177800</xdr:colOff>
      <xdr:row>70</xdr:row>
      <xdr:rowOff>148228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6268700" y="1204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69</xdr:row>
      <xdr:rowOff>171105</xdr:rowOff>
    </xdr:from>
    <xdr:ext cx="534377" cy="259045"/>
    <xdr:sp macro="" textlink="">
      <xdr:nvSpPr>
        <xdr:cNvPr id="654" name="公債費該当値テキスト">
          <a:extLst>
            <a:ext uri="{FF2B5EF4-FFF2-40B4-BE49-F238E27FC236}">
              <a16:creationId xmlns:a16="http://schemas.microsoft.com/office/drawing/2014/main" id="{00000000-0008-0000-0600-00008E020000}"/>
            </a:ext>
          </a:extLst>
        </xdr:cNvPr>
        <xdr:cNvSpPr txBox="1"/>
      </xdr:nvSpPr>
      <xdr:spPr>
        <a:xfrm>
          <a:off x="16370300" y="1200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60478</xdr:rowOff>
    </xdr:from>
    <xdr:to>
      <xdr:col>81</xdr:col>
      <xdr:colOff>101600</xdr:colOff>
      <xdr:row>70</xdr:row>
      <xdr:rowOff>162078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5430500" y="1206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69</xdr:row>
      <xdr:rowOff>7155</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5214111" y="1183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121666</xdr:rowOff>
    </xdr:from>
    <xdr:to>
      <xdr:col>76</xdr:col>
      <xdr:colOff>165100</xdr:colOff>
      <xdr:row>71</xdr:row>
      <xdr:rowOff>51816</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4541500" y="12123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68343</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4325111" y="1189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157137</xdr:rowOff>
    </xdr:from>
    <xdr:to>
      <xdr:col>72</xdr:col>
      <xdr:colOff>38100</xdr:colOff>
      <xdr:row>71</xdr:row>
      <xdr:rowOff>87287</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3652500" y="1215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103814</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3436111" y="1193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149727</xdr:rowOff>
    </xdr:from>
    <xdr:to>
      <xdr:col>67</xdr:col>
      <xdr:colOff>101600</xdr:colOff>
      <xdr:row>71</xdr:row>
      <xdr:rowOff>79877</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2763500" y="12151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96404</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547111" y="1192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83831</xdr:rowOff>
    </xdr:from>
    <xdr:to>
      <xdr:col>85</xdr:col>
      <xdr:colOff>126364</xdr:colOff>
      <xdr:row>98</xdr:row>
      <xdr:rowOff>111536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685781"/>
          <a:ext cx="1269" cy="122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115363</xdr:rowOff>
    </xdr:from>
    <xdr:ext cx="378565"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6917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111536</xdr:rowOff>
    </xdr:from>
    <xdr:to>
      <xdr:col>86</xdr:col>
      <xdr:colOff>25400</xdr:colOff>
      <xdr:row>98</xdr:row>
      <xdr:rowOff>111536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691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30508</xdr:rowOff>
    </xdr:from>
    <xdr:ext cx="534377"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46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83831</xdr:rowOff>
    </xdr:from>
    <xdr:to>
      <xdr:col>86</xdr:col>
      <xdr:colOff>25400</xdr:colOff>
      <xdr:row>91</xdr:row>
      <xdr:rowOff>83831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68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73634</xdr:rowOff>
    </xdr:from>
    <xdr:to>
      <xdr:col>85</xdr:col>
      <xdr:colOff>127000</xdr:colOff>
      <xdr:row>98</xdr:row>
      <xdr:rowOff>102347</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875734"/>
          <a:ext cx="838200" cy="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53393</xdr:rowOff>
    </xdr:from>
    <xdr:ext cx="469744"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3411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30516</xdr:rowOff>
    </xdr:from>
    <xdr:to>
      <xdr:col>85</xdr:col>
      <xdr:colOff>177800</xdr:colOff>
      <xdr:row>96</xdr:row>
      <xdr:rowOff>132116</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489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99009</xdr:rowOff>
    </xdr:from>
    <xdr:to>
      <xdr:col>81</xdr:col>
      <xdr:colOff>50800</xdr:colOff>
      <xdr:row>98</xdr:row>
      <xdr:rowOff>102347</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901109"/>
          <a:ext cx="8890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44140</xdr:rowOff>
    </xdr:from>
    <xdr:to>
      <xdr:col>81</xdr:col>
      <xdr:colOff>101600</xdr:colOff>
      <xdr:row>96</xdr:row>
      <xdr:rowOff>145740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162267</xdr:rowOff>
    </xdr:from>
    <xdr:ext cx="469744"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46428" y="162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99009</xdr:rowOff>
    </xdr:from>
    <xdr:to>
      <xdr:col>76</xdr:col>
      <xdr:colOff>114300</xdr:colOff>
      <xdr:row>98</xdr:row>
      <xdr:rowOff>106187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901109"/>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44461</xdr:rowOff>
    </xdr:from>
    <xdr:to>
      <xdr:col>76</xdr:col>
      <xdr:colOff>165100</xdr:colOff>
      <xdr:row>96</xdr:row>
      <xdr:rowOff>146061</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162588</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57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69475</xdr:rowOff>
    </xdr:from>
    <xdr:to>
      <xdr:col>71</xdr:col>
      <xdr:colOff>177800</xdr:colOff>
      <xdr:row>98</xdr:row>
      <xdr:rowOff>106187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871575"/>
          <a:ext cx="889000" cy="36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27498</xdr:rowOff>
    </xdr:from>
    <xdr:to>
      <xdr:col>72</xdr:col>
      <xdr:colOff>38100</xdr:colOff>
      <xdr:row>96</xdr:row>
      <xdr:rowOff>129098</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145625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68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95803</xdr:rowOff>
    </xdr:from>
    <xdr:to>
      <xdr:col>67</xdr:col>
      <xdr:colOff>101600</xdr:colOff>
      <xdr:row>97</xdr:row>
      <xdr:rowOff>25953</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42480</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79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22834</xdr:rowOff>
    </xdr:from>
    <xdr:to>
      <xdr:col>85</xdr:col>
      <xdr:colOff>177800</xdr:colOff>
      <xdr:row>98</xdr:row>
      <xdr:rowOff>124434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24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109211</xdr:rowOff>
    </xdr:from>
    <xdr:ext cx="469744"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73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51547</xdr:rowOff>
    </xdr:from>
    <xdr:to>
      <xdr:col>81</xdr:col>
      <xdr:colOff>101600</xdr:colOff>
      <xdr:row>98</xdr:row>
      <xdr:rowOff>153147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5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144274</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2017" y="16946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48209</xdr:rowOff>
    </xdr:from>
    <xdr:to>
      <xdr:col>76</xdr:col>
      <xdr:colOff>165100</xdr:colOff>
      <xdr:row>98</xdr:row>
      <xdr:rowOff>149809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85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140936</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403017" y="16943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55387</xdr:rowOff>
    </xdr:from>
    <xdr:to>
      <xdr:col>72</xdr:col>
      <xdr:colOff>38100</xdr:colOff>
      <xdr:row>98</xdr:row>
      <xdr:rowOff>156987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8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98</xdr:row>
      <xdr:rowOff>148114</xdr:rowOff>
    </xdr:from>
    <xdr:ext cx="378565"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514017" y="16950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18675</xdr:rowOff>
    </xdr:from>
    <xdr:to>
      <xdr:col>67</xdr:col>
      <xdr:colOff>101600</xdr:colOff>
      <xdr:row>98</xdr:row>
      <xdr:rowOff>120275</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82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111402</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79428" y="16913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469744"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4937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67528</xdr:rowOff>
    </xdr:from>
    <xdr:to>
      <xdr:col>116</xdr:col>
      <xdr:colOff>63500</xdr:colOff>
      <xdr:row>35</xdr:row>
      <xdr:rowOff>88428</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1323300" y="6068278"/>
          <a:ext cx="838200" cy="2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10504</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354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32077</xdr:rowOff>
    </xdr:from>
    <xdr:to>
      <xdr:col>116</xdr:col>
      <xdr:colOff>114300</xdr:colOff>
      <xdr:row>37</xdr:row>
      <xdr:rowOff>133677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37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67528</xdr:rowOff>
    </xdr:from>
    <xdr:to>
      <xdr:col>111</xdr:col>
      <xdr:colOff>177800</xdr:colOff>
      <xdr:row>35</xdr:row>
      <xdr:rowOff>79611</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20434300" y="6068278"/>
          <a:ext cx="889000" cy="12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45793</xdr:rowOff>
    </xdr:from>
    <xdr:to>
      <xdr:col>112</xdr:col>
      <xdr:colOff>38100</xdr:colOff>
      <xdr:row>37</xdr:row>
      <xdr:rowOff>147393</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38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138520</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482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79611</xdr:rowOff>
    </xdr:from>
    <xdr:to>
      <xdr:col>107</xdr:col>
      <xdr:colOff>50800</xdr:colOff>
      <xdr:row>39</xdr:row>
      <xdr:rowOff>56097</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080361"/>
          <a:ext cx="889000" cy="66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143764</xdr:rowOff>
    </xdr:from>
    <xdr:to>
      <xdr:col>107</xdr:col>
      <xdr:colOff>101600</xdr:colOff>
      <xdr:row>38</xdr:row>
      <xdr:rowOff>73914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8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65041</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5017" y="6580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51853</xdr:rowOff>
    </xdr:from>
    <xdr:to>
      <xdr:col>102</xdr:col>
      <xdr:colOff>114300</xdr:colOff>
      <xdr:row>39</xdr:row>
      <xdr:rowOff>56097</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656300" y="6738403"/>
          <a:ext cx="889000" cy="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44813</xdr:rowOff>
    </xdr:from>
    <xdr:to>
      <xdr:col>102</xdr:col>
      <xdr:colOff>165100</xdr:colOff>
      <xdr:row>38</xdr:row>
      <xdr:rowOff>146413</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55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162940</xdr:rowOff>
    </xdr:from>
    <xdr:ext cx="378565"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56017" y="633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48405</xdr:rowOff>
    </xdr:from>
    <xdr:to>
      <xdr:col>98</xdr:col>
      <xdr:colOff>38100</xdr:colOff>
      <xdr:row>38</xdr:row>
      <xdr:rowOff>150005</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56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166532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7017" y="63387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37628</xdr:rowOff>
    </xdr:from>
    <xdr:to>
      <xdr:col>116</xdr:col>
      <xdr:colOff>114300</xdr:colOff>
      <xdr:row>35</xdr:row>
      <xdr:rowOff>139228</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3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60505</xdr:rowOff>
    </xdr:from>
    <xdr:ext cx="469744"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889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16728</xdr:rowOff>
    </xdr:from>
    <xdr:to>
      <xdr:col>112</xdr:col>
      <xdr:colOff>38100</xdr:colOff>
      <xdr:row>35</xdr:row>
      <xdr:rowOff>118328</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017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134855</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28811</xdr:rowOff>
    </xdr:from>
    <xdr:to>
      <xdr:col>107</xdr:col>
      <xdr:colOff>101600</xdr:colOff>
      <xdr:row>35</xdr:row>
      <xdr:rowOff>130411</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02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146938</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80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5297</xdr:rowOff>
    </xdr:from>
    <xdr:to>
      <xdr:col>102</xdr:col>
      <xdr:colOff>165100</xdr:colOff>
      <xdr:row>39</xdr:row>
      <xdr:rowOff>106897</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6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98024</xdr:rowOff>
    </xdr:from>
    <xdr:ext cx="378565"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56017" y="6784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1053</xdr:rowOff>
    </xdr:from>
    <xdr:to>
      <xdr:col>98</xdr:col>
      <xdr:colOff>38100</xdr:colOff>
      <xdr:row>39</xdr:row>
      <xdr:rowOff>102653</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68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93780</xdr:rowOff>
    </xdr:from>
    <xdr:ext cx="378565"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67017" y="6780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貸付金グラフ枠">
          <a:extLst>
            <a:ext uri="{FF2B5EF4-FFF2-40B4-BE49-F238E27FC236}">
              <a16:creationId xmlns:a16="http://schemas.microsoft.com/office/drawing/2014/main" id="{00000000-0008-0000-06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53</xdr:row>
      <xdr:rowOff>145872</xdr:rowOff>
    </xdr:from>
    <xdr:to>
      <xdr:col>116</xdr:col>
      <xdr:colOff>62864</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2159595" y="9232722"/>
          <a:ext cx="1269" cy="851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9" name="貸付金最小値テキスト">
          <a:extLst>
            <a:ext uri="{FF2B5EF4-FFF2-40B4-BE49-F238E27FC236}">
              <a16:creationId xmlns:a16="http://schemas.microsoft.com/office/drawing/2014/main" id="{00000000-0008-0000-0600-00001F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52</xdr:row>
      <xdr:rowOff>92549</xdr:rowOff>
    </xdr:from>
    <xdr:ext cx="534377" cy="259045"/>
    <xdr:sp macro="" textlink="">
      <xdr:nvSpPr>
        <xdr:cNvPr id="801" name="貸付金最大値テキスト">
          <a:extLst>
            <a:ext uri="{FF2B5EF4-FFF2-40B4-BE49-F238E27FC236}">
              <a16:creationId xmlns:a16="http://schemas.microsoft.com/office/drawing/2014/main" id="{00000000-0008-0000-0600-000021030000}"/>
            </a:ext>
          </a:extLst>
        </xdr:cNvPr>
        <xdr:cNvSpPr txBox="1"/>
      </xdr:nvSpPr>
      <xdr:spPr>
        <a:xfrm>
          <a:off x="22212300" y="900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53</xdr:row>
      <xdr:rowOff>145872</xdr:rowOff>
    </xdr:from>
    <xdr:to>
      <xdr:col>116</xdr:col>
      <xdr:colOff>152400</xdr:colOff>
      <xdr:row>53</xdr:row>
      <xdr:rowOff>145872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923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143860</xdr:rowOff>
    </xdr:from>
    <xdr:to>
      <xdr:col>116</xdr:col>
      <xdr:colOff>63500</xdr:colOff>
      <xdr:row>53</xdr:row>
      <xdr:rowOff>145872</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1323300" y="9059260"/>
          <a:ext cx="838200" cy="17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127175</xdr:rowOff>
    </xdr:from>
    <xdr:ext cx="469744" cy="259045"/>
    <xdr:sp macro="" textlink="">
      <xdr:nvSpPr>
        <xdr:cNvPr id="804" name="貸付金平均値テキスト">
          <a:extLst>
            <a:ext uri="{FF2B5EF4-FFF2-40B4-BE49-F238E27FC236}">
              <a16:creationId xmlns:a16="http://schemas.microsoft.com/office/drawing/2014/main" id="{00000000-0008-0000-0600-000024030000}"/>
            </a:ext>
          </a:extLst>
        </xdr:cNvPr>
        <xdr:cNvSpPr txBox="1"/>
      </xdr:nvSpPr>
      <xdr:spPr>
        <a:xfrm>
          <a:off x="22212300" y="9899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148748</xdr:rowOff>
    </xdr:from>
    <xdr:to>
      <xdr:col>116</xdr:col>
      <xdr:colOff>114300</xdr:colOff>
      <xdr:row>58</xdr:row>
      <xdr:rowOff>78898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2110700" y="99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50</xdr:row>
      <xdr:rowOff>67828</xdr:rowOff>
    </xdr:from>
    <xdr:to>
      <xdr:col>111</xdr:col>
      <xdr:colOff>177800</xdr:colOff>
      <xdr:row>52</xdr:row>
      <xdr:rowOff>143860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20434300" y="8640328"/>
          <a:ext cx="889000" cy="418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144815</xdr:rowOff>
    </xdr:from>
    <xdr:to>
      <xdr:col>112</xdr:col>
      <xdr:colOff>38100</xdr:colOff>
      <xdr:row>58</xdr:row>
      <xdr:rowOff>74965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1272500" y="991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66092</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088428" y="10010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67828</xdr:rowOff>
    </xdr:from>
    <xdr:to>
      <xdr:col>107</xdr:col>
      <xdr:colOff>50800</xdr:colOff>
      <xdr:row>51</xdr:row>
      <xdr:rowOff>64399</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flipV="1">
          <a:off x="19545300" y="8640328"/>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123876</xdr:rowOff>
    </xdr:from>
    <xdr:to>
      <xdr:col>107</xdr:col>
      <xdr:colOff>101600</xdr:colOff>
      <xdr:row>58</xdr:row>
      <xdr:rowOff>54026</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20383500" y="9896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45153</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199428" y="9989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2540</xdr:rowOff>
    </xdr:from>
    <xdr:to>
      <xdr:col>102</xdr:col>
      <xdr:colOff>114300</xdr:colOff>
      <xdr:row>51</xdr:row>
      <xdr:rowOff>64399</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656300" y="8575040"/>
          <a:ext cx="889000" cy="23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119441</xdr:rowOff>
    </xdr:from>
    <xdr:to>
      <xdr:col>102</xdr:col>
      <xdr:colOff>165100</xdr:colOff>
      <xdr:row>58</xdr:row>
      <xdr:rowOff>49591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9494500" y="989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40718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10428" y="998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109062</xdr:rowOff>
    </xdr:from>
    <xdr:to>
      <xdr:col>98</xdr:col>
      <xdr:colOff>38100</xdr:colOff>
      <xdr:row>58</xdr:row>
      <xdr:rowOff>39212</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8605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30339</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21428" y="99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95072</xdr:rowOff>
    </xdr:from>
    <xdr:to>
      <xdr:col>116</xdr:col>
      <xdr:colOff>114300</xdr:colOff>
      <xdr:row>54</xdr:row>
      <xdr:rowOff>25222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2110700" y="918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48099</xdr:rowOff>
    </xdr:from>
    <xdr:ext cx="534377" cy="259045"/>
    <xdr:sp macro="" textlink="">
      <xdr:nvSpPr>
        <xdr:cNvPr id="823" name="貸付金該当値テキスト">
          <a:extLst>
            <a:ext uri="{FF2B5EF4-FFF2-40B4-BE49-F238E27FC236}">
              <a16:creationId xmlns:a16="http://schemas.microsoft.com/office/drawing/2014/main" id="{00000000-0008-0000-0600-000037030000}"/>
            </a:ext>
          </a:extLst>
        </xdr:cNvPr>
        <xdr:cNvSpPr txBox="1"/>
      </xdr:nvSpPr>
      <xdr:spPr>
        <a:xfrm>
          <a:off x="22212300" y="9134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93060</xdr:rowOff>
    </xdr:from>
    <xdr:to>
      <xdr:col>112</xdr:col>
      <xdr:colOff>38100</xdr:colOff>
      <xdr:row>53</xdr:row>
      <xdr:rowOff>23210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1272500" y="900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51</xdr:row>
      <xdr:rowOff>39737</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56111" y="8783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50</xdr:row>
      <xdr:rowOff>17028</xdr:rowOff>
    </xdr:from>
    <xdr:to>
      <xdr:col>107</xdr:col>
      <xdr:colOff>101600</xdr:colOff>
      <xdr:row>50</xdr:row>
      <xdr:rowOff>118628</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0383500" y="858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48</xdr:row>
      <xdr:rowOff>135155</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0167111" y="836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51</xdr:row>
      <xdr:rowOff>13599</xdr:rowOff>
    </xdr:from>
    <xdr:to>
      <xdr:col>102</xdr:col>
      <xdr:colOff>165100</xdr:colOff>
      <xdr:row>51</xdr:row>
      <xdr:rowOff>115199</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9494500" y="875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49</xdr:row>
      <xdr:rowOff>131726</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9278111" y="853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8605500" y="852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48</xdr:row>
      <xdr:rowOff>69867</xdr:rowOff>
    </xdr:from>
    <xdr:ext cx="534377"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389111" y="829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a:extLst>
            <a:ext uri="{FF2B5EF4-FFF2-40B4-BE49-F238E27FC236}">
              <a16:creationId xmlns:a16="http://schemas.microsoft.com/office/drawing/2014/main" id="{00000000-0008-0000-0600-00005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32761</xdr:rowOff>
    </xdr:from>
    <xdr:to>
      <xdr:col>116</xdr:col>
      <xdr:colOff>62864</xdr:colOff>
      <xdr:row>78</xdr:row>
      <xdr:rowOff>110806</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2159595" y="12205711"/>
          <a:ext cx="1269" cy="1278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114633</xdr:rowOff>
    </xdr:from>
    <xdr:ext cx="534377" cy="259045"/>
    <xdr:sp macro="" textlink="">
      <xdr:nvSpPr>
        <xdr:cNvPr id="855" name="繰出金最小値テキスト">
          <a:extLst>
            <a:ext uri="{FF2B5EF4-FFF2-40B4-BE49-F238E27FC236}">
              <a16:creationId xmlns:a16="http://schemas.microsoft.com/office/drawing/2014/main" id="{00000000-0008-0000-0600-000057030000}"/>
            </a:ext>
          </a:extLst>
        </xdr:cNvPr>
        <xdr:cNvSpPr txBox="1"/>
      </xdr:nvSpPr>
      <xdr:spPr>
        <a:xfrm>
          <a:off x="22212300" y="1348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110806</xdr:rowOff>
    </xdr:from>
    <xdr:to>
      <xdr:col>116</xdr:col>
      <xdr:colOff>152400</xdr:colOff>
      <xdr:row>78</xdr:row>
      <xdr:rowOff>110806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22072600" y="1348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150888</xdr:rowOff>
    </xdr:from>
    <xdr:ext cx="534377" cy="259045"/>
    <xdr:sp macro="" textlink="">
      <xdr:nvSpPr>
        <xdr:cNvPr id="857" name="繰出金最大値テキスト">
          <a:extLst>
            <a:ext uri="{FF2B5EF4-FFF2-40B4-BE49-F238E27FC236}">
              <a16:creationId xmlns:a16="http://schemas.microsoft.com/office/drawing/2014/main" id="{00000000-0008-0000-0600-000059030000}"/>
            </a:ext>
          </a:extLst>
        </xdr:cNvPr>
        <xdr:cNvSpPr txBox="1"/>
      </xdr:nvSpPr>
      <xdr:spPr>
        <a:xfrm>
          <a:off x="22212300" y="1198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32761</xdr:rowOff>
    </xdr:from>
    <xdr:to>
      <xdr:col>116</xdr:col>
      <xdr:colOff>152400</xdr:colOff>
      <xdr:row>71</xdr:row>
      <xdr:rowOff>32761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2205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68971</xdr:rowOff>
    </xdr:from>
    <xdr:to>
      <xdr:col>116</xdr:col>
      <xdr:colOff>63500</xdr:colOff>
      <xdr:row>72</xdr:row>
      <xdr:rowOff>127493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1323300" y="12413371"/>
          <a:ext cx="8382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157898</xdr:rowOff>
    </xdr:from>
    <xdr:ext cx="534377" cy="259045"/>
    <xdr:sp macro="" textlink="">
      <xdr:nvSpPr>
        <xdr:cNvPr id="860" name="繰出金平均値テキスト">
          <a:extLst>
            <a:ext uri="{FF2B5EF4-FFF2-40B4-BE49-F238E27FC236}">
              <a16:creationId xmlns:a16="http://schemas.microsoft.com/office/drawing/2014/main" id="{00000000-0008-0000-0600-00005C030000}"/>
            </a:ext>
          </a:extLst>
        </xdr:cNvPr>
        <xdr:cNvSpPr txBox="1"/>
      </xdr:nvSpPr>
      <xdr:spPr>
        <a:xfrm>
          <a:off x="22212300" y="12845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8021</xdr:rowOff>
    </xdr:from>
    <xdr:to>
      <xdr:col>116</xdr:col>
      <xdr:colOff>114300</xdr:colOff>
      <xdr:row>75</xdr:row>
      <xdr:rowOff>109621</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22110700" y="12866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127493</xdr:rowOff>
    </xdr:from>
    <xdr:to>
      <xdr:col>111</xdr:col>
      <xdr:colOff>177800</xdr:colOff>
      <xdr:row>73</xdr:row>
      <xdr:rowOff>80218</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0434300" y="12471893"/>
          <a:ext cx="889000" cy="12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148976</xdr:rowOff>
    </xdr:from>
    <xdr:to>
      <xdr:col>112</xdr:col>
      <xdr:colOff>38100</xdr:colOff>
      <xdr:row>75</xdr:row>
      <xdr:rowOff>79126</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12725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70253</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92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59919</xdr:rowOff>
    </xdr:from>
    <xdr:to>
      <xdr:col>107</xdr:col>
      <xdr:colOff>50800</xdr:colOff>
      <xdr:row>73</xdr:row>
      <xdr:rowOff>80218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9545300" y="12575769"/>
          <a:ext cx="889000" cy="20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165024</xdr:rowOff>
    </xdr:from>
    <xdr:to>
      <xdr:col>107</xdr:col>
      <xdr:colOff>101600</xdr:colOff>
      <xdr:row>75</xdr:row>
      <xdr:rowOff>95174</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0383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86301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59919</xdr:rowOff>
    </xdr:from>
    <xdr:to>
      <xdr:col>102</xdr:col>
      <xdr:colOff>114300</xdr:colOff>
      <xdr:row>73</xdr:row>
      <xdr:rowOff>99878</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8656300" y="12575769"/>
          <a:ext cx="889000" cy="3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146690</xdr:rowOff>
    </xdr:from>
    <xdr:to>
      <xdr:col>102</xdr:col>
      <xdr:colOff>165100</xdr:colOff>
      <xdr:row>75</xdr:row>
      <xdr:rowOff>76840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19494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67967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278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138735</xdr:rowOff>
    </xdr:from>
    <xdr:to>
      <xdr:col>98</xdr:col>
      <xdr:colOff>38100</xdr:colOff>
      <xdr:row>75</xdr:row>
      <xdr:rowOff>68885</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8605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60012</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8389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18171</xdr:rowOff>
    </xdr:from>
    <xdr:to>
      <xdr:col>116</xdr:col>
      <xdr:colOff>114300</xdr:colOff>
      <xdr:row>72</xdr:row>
      <xdr:rowOff>119771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2110700" y="1236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41048</xdr:rowOff>
    </xdr:from>
    <xdr:ext cx="534377" cy="259045"/>
    <xdr:sp macro="" textlink="">
      <xdr:nvSpPr>
        <xdr:cNvPr id="879" name="繰出金該当値テキスト">
          <a:extLst>
            <a:ext uri="{FF2B5EF4-FFF2-40B4-BE49-F238E27FC236}">
              <a16:creationId xmlns:a16="http://schemas.microsoft.com/office/drawing/2014/main" id="{00000000-0008-0000-0600-00006F030000}"/>
            </a:ext>
          </a:extLst>
        </xdr:cNvPr>
        <xdr:cNvSpPr txBox="1"/>
      </xdr:nvSpPr>
      <xdr:spPr>
        <a:xfrm>
          <a:off x="22212300" y="12213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76693</xdr:rowOff>
    </xdr:from>
    <xdr:to>
      <xdr:col>112</xdr:col>
      <xdr:colOff>38100</xdr:colOff>
      <xdr:row>73</xdr:row>
      <xdr:rowOff>6843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1272500" y="124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23370</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056111" y="121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29418</xdr:rowOff>
    </xdr:from>
    <xdr:to>
      <xdr:col>107</xdr:col>
      <xdr:colOff>101600</xdr:colOff>
      <xdr:row>73</xdr:row>
      <xdr:rowOff>131018</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0383500" y="1254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147545</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167111" y="1232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9119</xdr:rowOff>
    </xdr:from>
    <xdr:to>
      <xdr:col>102</xdr:col>
      <xdr:colOff>165100</xdr:colOff>
      <xdr:row>73</xdr:row>
      <xdr:rowOff>110719</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19494500" y="1252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127246</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278111" y="12300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49078</xdr:rowOff>
    </xdr:from>
    <xdr:to>
      <xdr:col>98</xdr:col>
      <xdr:colOff>38100</xdr:colOff>
      <xdr:row>73</xdr:row>
      <xdr:rowOff>150678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8605500" y="1256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167205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389111" y="1234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a:extLst>
            <a:ext uri="{FF2B5EF4-FFF2-40B4-BE49-F238E27FC236}">
              <a16:creationId xmlns:a16="http://schemas.microsoft.com/office/drawing/2014/main" id="{00000000-0008-0000-0600-00008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a:extLst>
            <a:ext uri="{FF2B5EF4-FFF2-40B4-BE49-F238E27FC236}">
              <a16:creationId xmlns:a16="http://schemas.microsoft.com/office/drawing/2014/main" id="{00000000-0008-0000-0600-00008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a:extLst>
            <a:ext uri="{FF2B5EF4-FFF2-40B4-BE49-F238E27FC236}">
              <a16:creationId xmlns:a16="http://schemas.microsoft.com/office/drawing/2014/main" id="{00000000-0008-0000-0600-00008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a:extLst>
            <a:ext uri="{FF2B5EF4-FFF2-40B4-BE49-F238E27FC236}">
              <a16:creationId xmlns:a16="http://schemas.microsoft.com/office/drawing/2014/main" id="{00000000-0008-0000-0600-00008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a:extLst>
            <a:ext uri="{FF2B5EF4-FFF2-40B4-BE49-F238E27FC236}">
              <a16:creationId xmlns:a16="http://schemas.microsoft.com/office/drawing/2014/main" id="{00000000-0008-0000-0600-0000A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・扶助費～住民一人当たり</a:t>
          </a:r>
          <a:r>
            <a:rPr kumimoji="1" lang="en-US" altLang="ja-JP" sz="1300">
              <a:latin typeface="ＭＳ Ｐゴシック" panose="020B0600070205080204" pitchFamily="50" charset="-128"/>
              <a:ea typeface="ＭＳ Ｐゴシック" panose="020B0600070205080204" pitchFamily="50" charset="-128"/>
            </a:rPr>
            <a:t>173,355</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円となっており、類似団体と比較してコストが高い状況が続いている。生活保護費については平成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年度をピークに減少傾向にあるが、障害福祉サービス費等の増加傾向が主な要因となっている。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・補助費等～住民一人当たり</a:t>
          </a:r>
          <a:r>
            <a:rPr kumimoji="1" lang="en-US" altLang="ja-JP" sz="1300">
              <a:latin typeface="ＭＳ Ｐゴシック" panose="020B0600070205080204" pitchFamily="50" charset="-128"/>
              <a:ea typeface="ＭＳ Ｐゴシック" panose="020B0600070205080204" pitchFamily="50" charset="-128"/>
            </a:rPr>
            <a:t>166,477</a:t>
          </a:r>
          <a:r>
            <a:rPr kumimoji="1" lang="ja-JP" altLang="en-US" sz="1300">
              <a:latin typeface="ＭＳ Ｐゴシック" panose="020B0600070205080204" pitchFamily="50" charset="-128"/>
              <a:ea typeface="ＭＳ Ｐゴシック" panose="020B0600070205080204" pitchFamily="50" charset="-128"/>
            </a:rPr>
            <a:t>円で類似団体平均を大きく上回り、前年度よりコスト増となっているが、これは新産業創造等に取組む民間事業者への補助金の増等によるものである。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・貸付金～住民一人当たり</a:t>
          </a:r>
          <a:r>
            <a:rPr kumimoji="1" lang="en-US" altLang="ja-JP" sz="1300">
              <a:latin typeface="ＭＳ Ｐゴシック" panose="020B0600070205080204" pitchFamily="50" charset="-128"/>
              <a:ea typeface="ＭＳ Ｐゴシック" panose="020B0600070205080204" pitchFamily="50" charset="-128"/>
            </a:rPr>
            <a:t>18,615</a:t>
          </a:r>
          <a:r>
            <a:rPr kumimoji="1" lang="ja-JP" altLang="en-US" sz="1300">
              <a:latin typeface="ＭＳ Ｐゴシック" panose="020B0600070205080204" pitchFamily="50" charset="-128"/>
              <a:ea typeface="ＭＳ Ｐゴシック" panose="020B0600070205080204" pitchFamily="50" charset="-128"/>
            </a:rPr>
            <a:t>円で類似団体平均を大きく上回り、前年度よりコスト減となっているが、これは民間埠頭運営会社への貸付金の減等によるものである。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165,667
164,748
1,363.29
117,656,013
116,996,919
626,122
49,360,230
114,507,252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51918</xdr:rowOff>
    </xdr:from>
    <xdr:to>
      <xdr:col>24</xdr:col>
      <xdr:colOff>62865</xdr:colOff>
      <xdr:row>39</xdr:row>
      <xdr:rowOff>10313</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195418"/>
          <a:ext cx="1270" cy="1501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14140</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10313</xdr:rowOff>
    </xdr:from>
    <xdr:to>
      <xdr:col>24</xdr:col>
      <xdr:colOff>152400</xdr:colOff>
      <xdr:row>39</xdr:row>
      <xdr:rowOff>10313</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96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170045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0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51918</xdr:rowOff>
    </xdr:from>
    <xdr:to>
      <xdr:col>24</xdr:col>
      <xdr:colOff>152400</xdr:colOff>
      <xdr:row>30</xdr:row>
      <xdr:rowOff>51918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19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2540</xdr:rowOff>
    </xdr:from>
    <xdr:to>
      <xdr:col>24</xdr:col>
      <xdr:colOff>63500</xdr:colOff>
      <xdr:row>34</xdr:row>
      <xdr:rowOff>2540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83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113504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42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135077</xdr:rowOff>
    </xdr:from>
    <xdr:to>
      <xdr:col>24</xdr:col>
      <xdr:colOff>114300</xdr:colOff>
      <xdr:row>36</xdr:row>
      <xdr:rowOff>65227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166675</xdr:rowOff>
    </xdr:from>
    <xdr:to>
      <xdr:col>19</xdr:col>
      <xdr:colOff>177800</xdr:colOff>
      <xdr:row>34</xdr:row>
      <xdr:rowOff>2540</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824525"/>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125933</xdr:rowOff>
    </xdr:from>
    <xdr:to>
      <xdr:col>20</xdr:col>
      <xdr:colOff>38100</xdr:colOff>
      <xdr:row>36</xdr:row>
      <xdr:rowOff>56083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47210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219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164846</xdr:rowOff>
    </xdr:from>
    <xdr:to>
      <xdr:col>15</xdr:col>
      <xdr:colOff>50800</xdr:colOff>
      <xdr:row>33</xdr:row>
      <xdr:rowOff>166675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2696"/>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119532</xdr:rowOff>
    </xdr:from>
    <xdr:to>
      <xdr:col>15</xdr:col>
      <xdr:colOff>101600</xdr:colOff>
      <xdr:row>36</xdr:row>
      <xdr:rowOff>49682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2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40809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21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164846</xdr:rowOff>
    </xdr:from>
    <xdr:to>
      <xdr:col>10</xdr:col>
      <xdr:colOff>114300</xdr:colOff>
      <xdr:row>34</xdr:row>
      <xdr:rowOff>54661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269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76556</xdr:rowOff>
    </xdr:from>
    <xdr:to>
      <xdr:col>10</xdr:col>
      <xdr:colOff>165100</xdr:colOff>
      <xdr:row>36</xdr:row>
      <xdr:rowOff>6706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169283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70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69240</xdr:rowOff>
    </xdr:from>
    <xdr:to>
      <xdr:col>6</xdr:col>
      <xdr:colOff>38100</xdr:colOff>
      <xdr:row>35</xdr:row>
      <xdr:rowOff>170840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161967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16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123190</xdr:rowOff>
    </xdr:from>
    <xdr:to>
      <xdr:col>24</xdr:col>
      <xdr:colOff>114300</xdr:colOff>
      <xdr:row>34</xdr:row>
      <xdr:rowOff>53340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146067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123190</xdr:rowOff>
    </xdr:from>
    <xdr:to>
      <xdr:col>20</xdr:col>
      <xdr:colOff>38100</xdr:colOff>
      <xdr:row>34</xdr:row>
      <xdr:rowOff>53340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8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69867</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56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115875</xdr:rowOff>
    </xdr:from>
    <xdr:to>
      <xdr:col>15</xdr:col>
      <xdr:colOff>101600</xdr:colOff>
      <xdr:row>34</xdr:row>
      <xdr:rowOff>46025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77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62552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54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114046</xdr:rowOff>
    </xdr:from>
    <xdr:to>
      <xdr:col>10</xdr:col>
      <xdr:colOff>165100</xdr:colOff>
      <xdr:row>34</xdr:row>
      <xdr:rowOff>44196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1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60723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3861</xdr:rowOff>
    </xdr:from>
    <xdr:to>
      <xdr:col>6</xdr:col>
      <xdr:colOff>38100</xdr:colOff>
      <xdr:row>34</xdr:row>
      <xdr:rowOff>105461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3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121988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08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104039</xdr:rowOff>
    </xdr:from>
    <xdr:to>
      <xdr:col>24</xdr:col>
      <xdr:colOff>62865</xdr:colOff>
      <xdr:row>53</xdr:row>
      <xdr:rowOff>150455</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676539"/>
          <a:ext cx="1270" cy="560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154282</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924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150455</xdr:rowOff>
    </xdr:from>
    <xdr:to>
      <xdr:col>24</xdr:col>
      <xdr:colOff>152400</xdr:colOff>
      <xdr:row>53</xdr:row>
      <xdr:rowOff>150455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9237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50716</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451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171,276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104039</xdr:rowOff>
    </xdr:from>
    <xdr:to>
      <xdr:col>24</xdr:col>
      <xdr:colOff>152400</xdr:colOff>
      <xdr:row>50</xdr:row>
      <xdr:rowOff>104039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67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70914</xdr:rowOff>
    </xdr:from>
    <xdr:to>
      <xdr:col>24</xdr:col>
      <xdr:colOff>63500</xdr:colOff>
      <xdr:row>58</xdr:row>
      <xdr:rowOff>157052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986314"/>
          <a:ext cx="838200" cy="111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21052</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8936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42625</xdr:rowOff>
    </xdr:from>
    <xdr:to>
      <xdr:col>24</xdr:col>
      <xdr:colOff>114300</xdr:colOff>
      <xdr:row>52</xdr:row>
      <xdr:rowOff>144225</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895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157052</xdr:rowOff>
    </xdr:from>
    <xdr:to>
      <xdr:col>19</xdr:col>
      <xdr:colOff>177800</xdr:colOff>
      <xdr:row>59</xdr:row>
      <xdr:rowOff>69389</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10101152"/>
          <a:ext cx="889000" cy="83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121078</xdr:rowOff>
    </xdr:from>
    <xdr:to>
      <xdr:col>20</xdr:col>
      <xdr:colOff>38100</xdr:colOff>
      <xdr:row>59</xdr:row>
      <xdr:rowOff>51228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1006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42355</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1015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40390</xdr:rowOff>
    </xdr:from>
    <xdr:to>
      <xdr:col>15</xdr:col>
      <xdr:colOff>50800</xdr:colOff>
      <xdr:row>59</xdr:row>
      <xdr:rowOff>69389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10155940"/>
          <a:ext cx="889000" cy="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147498</xdr:rowOff>
    </xdr:from>
    <xdr:to>
      <xdr:col>15</xdr:col>
      <xdr:colOff>101600</xdr:colOff>
      <xdr:row>59</xdr:row>
      <xdr:rowOff>77648</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100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94175</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41111" y="9866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40390</xdr:rowOff>
    </xdr:from>
    <xdr:to>
      <xdr:col>10</xdr:col>
      <xdr:colOff>114300</xdr:colOff>
      <xdr:row>59</xdr:row>
      <xdr:rowOff>53071</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10155940"/>
          <a:ext cx="889000" cy="1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95159</xdr:rowOff>
    </xdr:from>
    <xdr:to>
      <xdr:col>10</xdr:col>
      <xdr:colOff>165100</xdr:colOff>
      <xdr:row>59</xdr:row>
      <xdr:rowOff>25309</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10039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41836</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814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124453</xdr:rowOff>
    </xdr:from>
    <xdr:to>
      <xdr:col>6</xdr:col>
      <xdr:colOff>38100</xdr:colOff>
      <xdr:row>59</xdr:row>
      <xdr:rowOff>54603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1006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71130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843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20114</xdr:rowOff>
    </xdr:from>
    <xdr:to>
      <xdr:col>24</xdr:col>
      <xdr:colOff>114300</xdr:colOff>
      <xdr:row>52</xdr:row>
      <xdr:rowOff>121714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9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42991</xdr:rowOff>
    </xdr:from>
    <xdr:ext cx="599010"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78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106252</xdr:rowOff>
    </xdr:from>
    <xdr:to>
      <xdr:col>20</xdr:col>
      <xdr:colOff>38100</xdr:colOff>
      <xdr:row>59</xdr:row>
      <xdr:rowOff>36402</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1005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52929</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982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18589</xdr:rowOff>
    </xdr:from>
    <xdr:to>
      <xdr:col>15</xdr:col>
      <xdr:colOff>101600</xdr:colOff>
      <xdr:row>59</xdr:row>
      <xdr:rowOff>120189</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1013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111316</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41111" y="1022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161040</xdr:rowOff>
    </xdr:from>
    <xdr:to>
      <xdr:col>10</xdr:col>
      <xdr:colOff>165100</xdr:colOff>
      <xdr:row>59</xdr:row>
      <xdr:rowOff>91190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1010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82317</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19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2271</xdr:rowOff>
    </xdr:from>
    <xdr:to>
      <xdr:col>6</xdr:col>
      <xdr:colOff>38100</xdr:colOff>
      <xdr:row>59</xdr:row>
      <xdr:rowOff>103871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10117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94998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21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73533</xdr:rowOff>
    </xdr:from>
    <xdr:to>
      <xdr:col>24</xdr:col>
      <xdr:colOff>62865</xdr:colOff>
      <xdr:row>79</xdr:row>
      <xdr:rowOff>19214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075033"/>
          <a:ext cx="1270" cy="148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23041</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67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19214</xdr:rowOff>
    </xdr:from>
    <xdr:to>
      <xdr:col>24</xdr:col>
      <xdr:colOff>152400</xdr:colOff>
      <xdr:row>79</xdr:row>
      <xdr:rowOff>19214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63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20210</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50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239,210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73533</xdr:rowOff>
    </xdr:from>
    <xdr:to>
      <xdr:col>24</xdr:col>
      <xdr:colOff>152400</xdr:colOff>
      <xdr:row>70</xdr:row>
      <xdr:rowOff>73533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0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73533</xdr:rowOff>
    </xdr:from>
    <xdr:to>
      <xdr:col>24</xdr:col>
      <xdr:colOff>63500</xdr:colOff>
      <xdr:row>70</xdr:row>
      <xdr:rowOff>165773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2075033"/>
          <a:ext cx="838200" cy="9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53319</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120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74892</xdr:rowOff>
    </xdr:from>
    <xdr:to>
      <xdr:col>24</xdr:col>
      <xdr:colOff>114300</xdr:colOff>
      <xdr:row>76</xdr:row>
      <xdr:rowOff>5042</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165773</xdr:rowOff>
    </xdr:from>
    <xdr:to>
      <xdr:col>19</xdr:col>
      <xdr:colOff>177800</xdr:colOff>
      <xdr:row>71</xdr:row>
      <xdr:rowOff>114503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2167273"/>
          <a:ext cx="889000" cy="120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7835</xdr:rowOff>
    </xdr:from>
    <xdr:to>
      <xdr:col>20</xdr:col>
      <xdr:colOff>38100</xdr:colOff>
      <xdr:row>76</xdr:row>
      <xdr:rowOff>109435</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100562</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313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114503</xdr:rowOff>
    </xdr:from>
    <xdr:to>
      <xdr:col>15</xdr:col>
      <xdr:colOff>50800</xdr:colOff>
      <xdr:row>71</xdr:row>
      <xdr:rowOff>115430</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2287453"/>
          <a:ext cx="8890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89230</xdr:rowOff>
    </xdr:from>
    <xdr:to>
      <xdr:col>15</xdr:col>
      <xdr:colOff>101600</xdr:colOff>
      <xdr:row>77</xdr:row>
      <xdr:rowOff>19380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10507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3212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71</xdr:row>
      <xdr:rowOff>115430</xdr:rowOff>
    </xdr:from>
    <xdr:to>
      <xdr:col>10</xdr:col>
      <xdr:colOff>114300</xdr:colOff>
      <xdr:row>71</xdr:row>
      <xdr:rowOff>143649</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288380"/>
          <a:ext cx="889000" cy="2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65621</xdr:rowOff>
    </xdr:from>
    <xdr:to>
      <xdr:col>10</xdr:col>
      <xdr:colOff>165100</xdr:colOff>
      <xdr:row>76</xdr:row>
      <xdr:rowOff>167221</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158348</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188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6186</xdr:rowOff>
    </xdr:from>
    <xdr:to>
      <xdr:col>6</xdr:col>
      <xdr:colOff>38100</xdr:colOff>
      <xdr:row>76</xdr:row>
      <xdr:rowOff>107786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98913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12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70</xdr:row>
      <xdr:rowOff>22733</xdr:rowOff>
    </xdr:from>
    <xdr:to>
      <xdr:col>24</xdr:col>
      <xdr:colOff>114300</xdr:colOff>
      <xdr:row>70</xdr:row>
      <xdr:rowOff>124333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02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69</xdr:row>
      <xdr:rowOff>147210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197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70</xdr:row>
      <xdr:rowOff>114973</xdr:rowOff>
    </xdr:from>
    <xdr:to>
      <xdr:col>20</xdr:col>
      <xdr:colOff>38100</xdr:colOff>
      <xdr:row>71</xdr:row>
      <xdr:rowOff>45123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21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69</xdr:row>
      <xdr:rowOff>61650</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1891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63703</xdr:rowOff>
    </xdr:from>
    <xdr:to>
      <xdr:col>15</xdr:col>
      <xdr:colOff>101600</xdr:colOff>
      <xdr:row>71</xdr:row>
      <xdr:rowOff>165303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2236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70</xdr:row>
      <xdr:rowOff>10380</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2011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71</xdr:row>
      <xdr:rowOff>64630</xdr:rowOff>
    </xdr:from>
    <xdr:to>
      <xdr:col>10</xdr:col>
      <xdr:colOff>165100</xdr:colOff>
      <xdr:row>71</xdr:row>
      <xdr:rowOff>166230</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2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70</xdr:row>
      <xdr:rowOff>11307</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0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71</xdr:row>
      <xdr:rowOff>92849</xdr:rowOff>
    </xdr:from>
    <xdr:to>
      <xdr:col>6</xdr:col>
      <xdr:colOff>38100</xdr:colOff>
      <xdr:row>72</xdr:row>
      <xdr:rowOff>22999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22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39526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204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145035</xdr:rowOff>
    </xdr:from>
    <xdr:to>
      <xdr:col>24</xdr:col>
      <xdr:colOff>62865</xdr:colOff>
      <xdr:row>97</xdr:row>
      <xdr:rowOff>118402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04085"/>
          <a:ext cx="1270" cy="1344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122229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75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118402</xdr:rowOff>
    </xdr:from>
    <xdr:to>
      <xdr:col>24</xdr:col>
      <xdr:colOff>152400</xdr:colOff>
      <xdr:row>97</xdr:row>
      <xdr:rowOff>118402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749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91712</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52,360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145035</xdr:rowOff>
    </xdr:from>
    <xdr:to>
      <xdr:col>24</xdr:col>
      <xdr:colOff>152400</xdr:colOff>
      <xdr:row>89</xdr:row>
      <xdr:rowOff>145035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04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122098</xdr:rowOff>
    </xdr:from>
    <xdr:to>
      <xdr:col>24</xdr:col>
      <xdr:colOff>63500</xdr:colOff>
      <xdr:row>92</xdr:row>
      <xdr:rowOff>111164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5724048"/>
          <a:ext cx="838200" cy="16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165244</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110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15367</xdr:rowOff>
    </xdr:from>
    <xdr:to>
      <xdr:col>24</xdr:col>
      <xdr:colOff>114300</xdr:colOff>
      <xdr:row>94</xdr:row>
      <xdr:rowOff>116967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131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111164</xdr:rowOff>
    </xdr:from>
    <xdr:to>
      <xdr:col>19</xdr:col>
      <xdr:colOff>177800</xdr:colOff>
      <xdr:row>93</xdr:row>
      <xdr:rowOff>59919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5884564"/>
          <a:ext cx="889000" cy="1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59449</xdr:rowOff>
    </xdr:from>
    <xdr:to>
      <xdr:col>20</xdr:col>
      <xdr:colOff>38100</xdr:colOff>
      <xdr:row>94</xdr:row>
      <xdr:rowOff>161049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152176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26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59919</xdr:rowOff>
    </xdr:from>
    <xdr:to>
      <xdr:col>15</xdr:col>
      <xdr:colOff>50800</xdr:colOff>
      <xdr:row>94</xdr:row>
      <xdr:rowOff>75845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004769"/>
          <a:ext cx="889000" cy="1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104406</xdr:rowOff>
    </xdr:from>
    <xdr:to>
      <xdr:col>15</xdr:col>
      <xdr:colOff>101600</xdr:colOff>
      <xdr:row>95</xdr:row>
      <xdr:rowOff>34556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25683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75845</xdr:rowOff>
    </xdr:from>
    <xdr:to>
      <xdr:col>10</xdr:col>
      <xdr:colOff>114300</xdr:colOff>
      <xdr:row>94</xdr:row>
      <xdr:rowOff>98628</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192145"/>
          <a:ext cx="889000" cy="22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95720</xdr:rowOff>
    </xdr:from>
    <xdr:to>
      <xdr:col>10</xdr:col>
      <xdr:colOff>165100</xdr:colOff>
      <xdr:row>95</xdr:row>
      <xdr:rowOff>25870</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16997</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107341</xdr:rowOff>
    </xdr:from>
    <xdr:to>
      <xdr:col>6</xdr:col>
      <xdr:colOff>38100</xdr:colOff>
      <xdr:row>95</xdr:row>
      <xdr:rowOff>37491</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28618</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71298</xdr:rowOff>
    </xdr:from>
    <xdr:to>
      <xdr:col>24</xdr:col>
      <xdr:colOff>114300</xdr:colOff>
      <xdr:row>92</xdr:row>
      <xdr:rowOff>1448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567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94175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552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60364</xdr:rowOff>
    </xdr:from>
    <xdr:to>
      <xdr:col>20</xdr:col>
      <xdr:colOff>38100</xdr:colOff>
      <xdr:row>92</xdr:row>
      <xdr:rowOff>161964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583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7041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560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9119</xdr:rowOff>
    </xdr:from>
    <xdr:to>
      <xdr:col>15</xdr:col>
      <xdr:colOff>101600</xdr:colOff>
      <xdr:row>93</xdr:row>
      <xdr:rowOff>110719</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59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127246</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5729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25045</xdr:rowOff>
    </xdr:from>
    <xdr:to>
      <xdr:col>10</xdr:col>
      <xdr:colOff>165100</xdr:colOff>
      <xdr:row>94</xdr:row>
      <xdr:rowOff>126645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14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143172</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591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47828</xdr:rowOff>
    </xdr:from>
    <xdr:to>
      <xdr:col>6</xdr:col>
      <xdr:colOff>38100</xdr:colOff>
      <xdr:row>94</xdr:row>
      <xdr:rowOff>149428</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16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165955</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593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152654</xdr:rowOff>
    </xdr:from>
    <xdr:to>
      <xdr:col>54</xdr:col>
      <xdr:colOff>189865</xdr:colOff>
      <xdr:row>39</xdr:row>
      <xdr:rowOff>43307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67604"/>
          <a:ext cx="1270" cy="1262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47134</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36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43307</xdr:rowOff>
    </xdr:from>
    <xdr:to>
      <xdr:col>55</xdr:col>
      <xdr:colOff>88900</xdr:colOff>
      <xdr:row>39</xdr:row>
      <xdr:rowOff>43307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99331</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4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152654</xdr:rowOff>
    </xdr:from>
    <xdr:to>
      <xdr:col>55</xdr:col>
      <xdr:colOff>88900</xdr:colOff>
      <xdr:row>31</xdr:row>
      <xdr:rowOff>152654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67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55118</xdr:rowOff>
    </xdr:from>
    <xdr:to>
      <xdr:col>55</xdr:col>
      <xdr:colOff>0</xdr:colOff>
      <xdr:row>37</xdr:row>
      <xdr:rowOff>82550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39876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50055</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2225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27178</xdr:rowOff>
    </xdr:from>
    <xdr:to>
      <xdr:col>55</xdr:col>
      <xdr:colOff>50800</xdr:colOff>
      <xdr:row>37</xdr:row>
      <xdr:rowOff>128778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0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40640</xdr:rowOff>
    </xdr:from>
    <xdr:to>
      <xdr:col>50</xdr:col>
      <xdr:colOff>114300</xdr:colOff>
      <xdr:row>37</xdr:row>
      <xdr:rowOff>55118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38429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159766</xdr:rowOff>
    </xdr:from>
    <xdr:to>
      <xdr:col>50</xdr:col>
      <xdr:colOff>165100</xdr:colOff>
      <xdr:row>37</xdr:row>
      <xdr:rowOff>89916</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106443</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40640</xdr:rowOff>
    </xdr:from>
    <xdr:to>
      <xdr:col>45</xdr:col>
      <xdr:colOff>177800</xdr:colOff>
      <xdr:row>37</xdr:row>
      <xdr:rowOff>68834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7861300" y="6384290"/>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149877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68834</xdr:rowOff>
    </xdr:from>
    <xdr:to>
      <xdr:col>41</xdr:col>
      <xdr:colOff>50800</xdr:colOff>
      <xdr:row>37</xdr:row>
      <xdr:rowOff>75692</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flipV="1">
          <a:off x="6972300" y="64124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889</xdr:rowOff>
    </xdr:from>
    <xdr:to>
      <xdr:col>41</xdr:col>
      <xdr:colOff>101600</xdr:colOff>
      <xdr:row>37</xdr:row>
      <xdr:rowOff>102489</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34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119016</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2017" y="6119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31750</xdr:rowOff>
    </xdr:from>
    <xdr:to>
      <xdr:col>55</xdr:col>
      <xdr:colOff>50800</xdr:colOff>
      <xdr:row>37</xdr:row>
      <xdr:rowOff>133350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10177</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53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4318</xdr:rowOff>
    </xdr:from>
    <xdr:to>
      <xdr:col>50</xdr:col>
      <xdr:colOff>165100</xdr:colOff>
      <xdr:row>37</xdr:row>
      <xdr:rowOff>105918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347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97045</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4406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161290</xdr:rowOff>
    </xdr:from>
    <xdr:to>
      <xdr:col>46</xdr:col>
      <xdr:colOff>38100</xdr:colOff>
      <xdr:row>37</xdr:row>
      <xdr:rowOff>91440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82567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42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18034</xdr:rowOff>
    </xdr:from>
    <xdr:to>
      <xdr:col>41</xdr:col>
      <xdr:colOff>101600</xdr:colOff>
      <xdr:row>37</xdr:row>
      <xdr:rowOff>119634</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36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110761</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454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24892</xdr:rowOff>
    </xdr:from>
    <xdr:to>
      <xdr:col>36</xdr:col>
      <xdr:colOff>165100</xdr:colOff>
      <xdr:row>37</xdr:row>
      <xdr:rowOff>126492</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6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143019</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1437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105867</xdr:rowOff>
    </xdr:from>
    <xdr:to>
      <xdr:col>54</xdr:col>
      <xdr:colOff>189865</xdr:colOff>
      <xdr:row>59</xdr:row>
      <xdr:rowOff>41631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8849817"/>
          <a:ext cx="1270" cy="1307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45458</xdr:rowOff>
    </xdr:from>
    <xdr:ext cx="313932"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0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41631</xdr:rowOff>
    </xdr:from>
    <xdr:to>
      <xdr:col>55</xdr:col>
      <xdr:colOff>88900</xdr:colOff>
      <xdr:row>59</xdr:row>
      <xdr:rowOff>41631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7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52544</xdr:rowOff>
    </xdr:from>
    <xdr:ext cx="534377"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62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105867</xdr:rowOff>
    </xdr:from>
    <xdr:to>
      <xdr:col>55</xdr:col>
      <xdr:colOff>88900</xdr:colOff>
      <xdr:row>51</xdr:row>
      <xdr:rowOff>105867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884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158369</xdr:rowOff>
    </xdr:from>
    <xdr:to>
      <xdr:col>55</xdr:col>
      <xdr:colOff>0</xdr:colOff>
      <xdr:row>55</xdr:row>
      <xdr:rowOff>9246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9416669"/>
          <a:ext cx="838200" cy="22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107789</xdr:rowOff>
    </xdr:from>
    <xdr:ext cx="469744"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8804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129362</xdr:rowOff>
    </xdr:from>
    <xdr:to>
      <xdr:col>55</xdr:col>
      <xdr:colOff>50800</xdr:colOff>
      <xdr:row>58</xdr:row>
      <xdr:rowOff>59512</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90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158369</xdr:rowOff>
    </xdr:from>
    <xdr:to>
      <xdr:col>50</xdr:col>
      <xdr:colOff>114300</xdr:colOff>
      <xdr:row>55</xdr:row>
      <xdr:rowOff>22885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9416669"/>
          <a:ext cx="889000" cy="3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135687</xdr:rowOff>
    </xdr:from>
    <xdr:to>
      <xdr:col>50</xdr:col>
      <xdr:colOff>165100</xdr:colOff>
      <xdr:row>58</xdr:row>
      <xdr:rowOff>65837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56964</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04428" y="10001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53213</xdr:rowOff>
    </xdr:from>
    <xdr:to>
      <xdr:col>45</xdr:col>
      <xdr:colOff>177800</xdr:colOff>
      <xdr:row>55</xdr:row>
      <xdr:rowOff>22885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140063"/>
          <a:ext cx="889000" cy="31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144450</xdr:rowOff>
    </xdr:from>
    <xdr:to>
      <xdr:col>46</xdr:col>
      <xdr:colOff>38100</xdr:colOff>
      <xdr:row>58</xdr:row>
      <xdr:rowOff>74600</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65727</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15428" y="1000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53213</xdr:rowOff>
    </xdr:from>
    <xdr:to>
      <xdr:col>41</xdr:col>
      <xdr:colOff>50800</xdr:colOff>
      <xdr:row>53</xdr:row>
      <xdr:rowOff>83159</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140063"/>
          <a:ext cx="889000" cy="29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104216</xdr:rowOff>
    </xdr:from>
    <xdr:to>
      <xdr:col>41</xdr:col>
      <xdr:colOff>101600</xdr:colOff>
      <xdr:row>58</xdr:row>
      <xdr:rowOff>34366</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25493</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26428" y="996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120980</xdr:rowOff>
    </xdr:from>
    <xdr:to>
      <xdr:col>36</xdr:col>
      <xdr:colOff>165100</xdr:colOff>
      <xdr:row>58</xdr:row>
      <xdr:rowOff>51130</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42257</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37428" y="9986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129896</xdr:rowOff>
    </xdr:from>
    <xdr:to>
      <xdr:col>55</xdr:col>
      <xdr:colOff>50800</xdr:colOff>
      <xdr:row>55</xdr:row>
      <xdr:rowOff>60046</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38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152773</xdr:rowOff>
    </xdr:from>
    <xdr:ext cx="469744"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23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107569</xdr:rowOff>
    </xdr:from>
    <xdr:to>
      <xdr:col>50</xdr:col>
      <xdr:colOff>165100</xdr:colOff>
      <xdr:row>55</xdr:row>
      <xdr:rowOff>37719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936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54246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404428" y="914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143535</xdr:rowOff>
    </xdr:from>
    <xdr:to>
      <xdr:col>46</xdr:col>
      <xdr:colOff>38100</xdr:colOff>
      <xdr:row>55</xdr:row>
      <xdr:rowOff>73685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4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90212</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515428" y="917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2413</xdr:rowOff>
    </xdr:from>
    <xdr:to>
      <xdr:col>41</xdr:col>
      <xdr:colOff>101600</xdr:colOff>
      <xdr:row>53</xdr:row>
      <xdr:rowOff>104013</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08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120540</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94111" y="886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32359</xdr:rowOff>
    </xdr:from>
    <xdr:to>
      <xdr:col>36</xdr:col>
      <xdr:colOff>165100</xdr:colOff>
      <xdr:row>53</xdr:row>
      <xdr:rowOff>133959</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119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150486</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05111" y="889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57900</xdr:rowOff>
    </xdr:from>
    <xdr:to>
      <xdr:col>54</xdr:col>
      <xdr:colOff>189865</xdr:colOff>
      <xdr:row>78</xdr:row>
      <xdr:rowOff>114630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230850"/>
          <a:ext cx="1270" cy="1256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118457</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9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114630</xdr:rowOff>
    </xdr:from>
    <xdr:to>
      <xdr:col>55</xdr:col>
      <xdr:colOff>88900</xdr:colOff>
      <xdr:row>78</xdr:row>
      <xdr:rowOff>114630</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87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4577</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200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35,647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57900</xdr:rowOff>
    </xdr:from>
    <xdr:to>
      <xdr:col>55</xdr:col>
      <xdr:colOff>88900</xdr:colOff>
      <xdr:row>71</xdr:row>
      <xdr:rowOff>57900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230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161760</xdr:rowOff>
    </xdr:from>
    <xdr:to>
      <xdr:col>55</xdr:col>
      <xdr:colOff>0</xdr:colOff>
      <xdr:row>71</xdr:row>
      <xdr:rowOff>57900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163260"/>
          <a:ext cx="8382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152252</xdr:rowOff>
    </xdr:from>
    <xdr:ext cx="469744"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31824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2375</xdr:rowOff>
    </xdr:from>
    <xdr:to>
      <xdr:col>55</xdr:col>
      <xdr:colOff>50800</xdr:colOff>
      <xdr:row>77</xdr:row>
      <xdr:rowOff>103975</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320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161760</xdr:rowOff>
    </xdr:from>
    <xdr:to>
      <xdr:col>50</xdr:col>
      <xdr:colOff>114300</xdr:colOff>
      <xdr:row>72</xdr:row>
      <xdr:rowOff>23914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163260"/>
          <a:ext cx="889000" cy="205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125248</xdr:rowOff>
    </xdr:from>
    <xdr:to>
      <xdr:col>50</xdr:col>
      <xdr:colOff>165100</xdr:colOff>
      <xdr:row>78</xdr:row>
      <xdr:rowOff>55398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46525</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04428" y="13419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169799</xdr:rowOff>
    </xdr:from>
    <xdr:to>
      <xdr:col>45</xdr:col>
      <xdr:colOff>177800</xdr:colOff>
      <xdr:row>72</xdr:row>
      <xdr:rowOff>23914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342749"/>
          <a:ext cx="889000" cy="2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155460</xdr:rowOff>
    </xdr:from>
    <xdr:to>
      <xdr:col>46</xdr:col>
      <xdr:colOff>38100</xdr:colOff>
      <xdr:row>78</xdr:row>
      <xdr:rowOff>85610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76737</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15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142519</xdr:rowOff>
    </xdr:from>
    <xdr:to>
      <xdr:col>41</xdr:col>
      <xdr:colOff>50800</xdr:colOff>
      <xdr:row>71</xdr:row>
      <xdr:rowOff>169799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6972300" y="12144019"/>
          <a:ext cx="889000" cy="19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141973</xdr:rowOff>
    </xdr:from>
    <xdr:to>
      <xdr:col>41</xdr:col>
      <xdr:colOff>101600</xdr:colOff>
      <xdr:row>78</xdr:row>
      <xdr:rowOff>72123</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63250</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26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138658</xdr:rowOff>
    </xdr:from>
    <xdr:to>
      <xdr:col>36</xdr:col>
      <xdr:colOff>165100</xdr:colOff>
      <xdr:row>78</xdr:row>
      <xdr:rowOff>68808</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59935</xdr:rowOff>
    </xdr:from>
    <xdr:ext cx="469744"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37428" y="1343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7100</xdr:rowOff>
    </xdr:from>
    <xdr:to>
      <xdr:col>55</xdr:col>
      <xdr:colOff>50800</xdr:colOff>
      <xdr:row>71</xdr:row>
      <xdr:rowOff>108700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18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131577</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1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110960</xdr:rowOff>
    </xdr:from>
    <xdr:to>
      <xdr:col>50</xdr:col>
      <xdr:colOff>165100</xdr:colOff>
      <xdr:row>71</xdr:row>
      <xdr:rowOff>41110</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1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57637</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1887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144564</xdr:rowOff>
    </xdr:from>
    <xdr:to>
      <xdr:col>46</xdr:col>
      <xdr:colOff>38100</xdr:colOff>
      <xdr:row>72</xdr:row>
      <xdr:rowOff>74714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317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91241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092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118999</xdr:rowOff>
    </xdr:from>
    <xdr:to>
      <xdr:col>41</xdr:col>
      <xdr:colOff>101600</xdr:colOff>
      <xdr:row>72</xdr:row>
      <xdr:rowOff>49149</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2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65676</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0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91719</xdr:rowOff>
    </xdr:from>
    <xdr:to>
      <xdr:col>36</xdr:col>
      <xdr:colOff>165100</xdr:colOff>
      <xdr:row>71</xdr:row>
      <xdr:rowOff>21869</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09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38396</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1868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131218</xdr:rowOff>
    </xdr:from>
    <xdr:to>
      <xdr:col>54</xdr:col>
      <xdr:colOff>189865</xdr:colOff>
      <xdr:row>99</xdr:row>
      <xdr:rowOff>18314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561718"/>
          <a:ext cx="1270" cy="1430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22141</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699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18314</xdr:rowOff>
    </xdr:from>
    <xdr:to>
      <xdr:col>55</xdr:col>
      <xdr:colOff>88900</xdr:colOff>
      <xdr:row>99</xdr:row>
      <xdr:rowOff>18314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6991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77895</xdr:rowOff>
    </xdr:from>
    <xdr:ext cx="534377"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336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131218</xdr:rowOff>
    </xdr:from>
    <xdr:to>
      <xdr:col>55</xdr:col>
      <xdr:colOff>88900</xdr:colOff>
      <xdr:row>90</xdr:row>
      <xdr:rowOff>131218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561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162125</xdr:rowOff>
    </xdr:from>
    <xdr:to>
      <xdr:col>55</xdr:col>
      <xdr:colOff>0</xdr:colOff>
      <xdr:row>94</xdr:row>
      <xdr:rowOff>137505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639300" y="15935525"/>
          <a:ext cx="838200" cy="31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75579</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53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97152</xdr:rowOff>
    </xdr:from>
    <xdr:to>
      <xdr:col>55</xdr:col>
      <xdr:colOff>50800</xdr:colOff>
      <xdr:row>97</xdr:row>
      <xdr:rowOff>27302</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10426700" y="1655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38522</xdr:rowOff>
    </xdr:from>
    <xdr:to>
      <xdr:col>50</xdr:col>
      <xdr:colOff>114300</xdr:colOff>
      <xdr:row>94</xdr:row>
      <xdr:rowOff>137505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8750300" y="15811922"/>
          <a:ext cx="889000" cy="44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135649</xdr:rowOff>
    </xdr:from>
    <xdr:to>
      <xdr:col>50</xdr:col>
      <xdr:colOff>165100</xdr:colOff>
      <xdr:row>97</xdr:row>
      <xdr:rowOff>65799</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9588500" y="16594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56926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7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38522</xdr:rowOff>
    </xdr:from>
    <xdr:to>
      <xdr:col>45</xdr:col>
      <xdr:colOff>177800</xdr:colOff>
      <xdr:row>92</xdr:row>
      <xdr:rowOff>103947</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7861300" y="15811922"/>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130756</xdr:rowOff>
    </xdr:from>
    <xdr:to>
      <xdr:col>46</xdr:col>
      <xdr:colOff>38100</xdr:colOff>
      <xdr:row>97</xdr:row>
      <xdr:rowOff>60906</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8699500" y="165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52033</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82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96152</xdr:rowOff>
    </xdr:from>
    <xdr:to>
      <xdr:col>41</xdr:col>
      <xdr:colOff>50800</xdr:colOff>
      <xdr:row>92</xdr:row>
      <xdr:rowOff>103947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a:off x="6972300" y="15869552"/>
          <a:ext cx="889000" cy="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72258</xdr:rowOff>
    </xdr:from>
    <xdr:to>
      <xdr:col>41</xdr:col>
      <xdr:colOff>101600</xdr:colOff>
      <xdr:row>97</xdr:row>
      <xdr:rowOff>2408</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7810500" y="1653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164985</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24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60942</xdr:rowOff>
    </xdr:from>
    <xdr:to>
      <xdr:col>36</xdr:col>
      <xdr:colOff>165100</xdr:colOff>
      <xdr:row>96</xdr:row>
      <xdr:rowOff>162542</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69215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153669</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61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111325</xdr:rowOff>
    </xdr:from>
    <xdr:to>
      <xdr:col>55</xdr:col>
      <xdr:colOff>50800</xdr:colOff>
      <xdr:row>93</xdr:row>
      <xdr:rowOff>41475</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10426700" y="158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134202</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573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86705</xdr:rowOff>
    </xdr:from>
    <xdr:to>
      <xdr:col>50</xdr:col>
      <xdr:colOff>165100</xdr:colOff>
      <xdr:row>95</xdr:row>
      <xdr:rowOff>16855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9588500" y="162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33382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59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159172</xdr:rowOff>
    </xdr:from>
    <xdr:to>
      <xdr:col>46</xdr:col>
      <xdr:colOff>38100</xdr:colOff>
      <xdr:row>92</xdr:row>
      <xdr:rowOff>89322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8699500" y="1576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105849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53147</xdr:rowOff>
    </xdr:from>
    <xdr:to>
      <xdr:col>41</xdr:col>
      <xdr:colOff>101600</xdr:colOff>
      <xdr:row>92</xdr:row>
      <xdr:rowOff>154747</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7810500" y="1582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171274</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5601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45352</xdr:rowOff>
    </xdr:from>
    <xdr:to>
      <xdr:col>36</xdr:col>
      <xdr:colOff>165100</xdr:colOff>
      <xdr:row>92</xdr:row>
      <xdr:rowOff>146952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6921500" y="1581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163479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559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22017</xdr:rowOff>
    </xdr:from>
    <xdr:to>
      <xdr:col>85</xdr:col>
      <xdr:colOff>126364</xdr:colOff>
      <xdr:row>39</xdr:row>
      <xdr:rowOff>77521</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165517"/>
          <a:ext cx="1269" cy="1598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81348</xdr:rowOff>
    </xdr:from>
    <xdr:ext cx="469744"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76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77521</xdr:rowOff>
    </xdr:from>
    <xdr:to>
      <xdr:col>86</xdr:col>
      <xdr:colOff>25400</xdr:colOff>
      <xdr:row>39</xdr:row>
      <xdr:rowOff>77521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764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140144</xdr:rowOff>
    </xdr:from>
    <xdr:ext cx="534377"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494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22017</xdr:rowOff>
    </xdr:from>
    <xdr:to>
      <xdr:col>86</xdr:col>
      <xdr:colOff>25400</xdr:colOff>
      <xdr:row>30</xdr:row>
      <xdr:rowOff>22017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165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22017</xdr:rowOff>
    </xdr:from>
    <xdr:to>
      <xdr:col>85</xdr:col>
      <xdr:colOff>127000</xdr:colOff>
      <xdr:row>33</xdr:row>
      <xdr:rowOff>143266</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5165517"/>
          <a:ext cx="838200" cy="63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104451</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76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126024</xdr:rowOff>
    </xdr:from>
    <xdr:to>
      <xdr:col>85</xdr:col>
      <xdr:colOff>177800</xdr:colOff>
      <xdr:row>37</xdr:row>
      <xdr:rowOff>56174</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29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143266</xdr:rowOff>
    </xdr:from>
    <xdr:to>
      <xdr:col>81</xdr:col>
      <xdr:colOff>50800</xdr:colOff>
      <xdr:row>34</xdr:row>
      <xdr:rowOff>149393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4592300" y="5801116"/>
          <a:ext cx="889000" cy="17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128676</xdr:rowOff>
    </xdr:from>
    <xdr:to>
      <xdr:col>81</xdr:col>
      <xdr:colOff>101600</xdr:colOff>
      <xdr:row>37</xdr:row>
      <xdr:rowOff>58826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3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49953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393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128818</xdr:rowOff>
    </xdr:from>
    <xdr:to>
      <xdr:col>76</xdr:col>
      <xdr:colOff>114300</xdr:colOff>
      <xdr:row>34</xdr:row>
      <xdr:rowOff>149393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5958118"/>
          <a:ext cx="889000" cy="20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15108</xdr:rowOff>
    </xdr:from>
    <xdr:to>
      <xdr:col>76</xdr:col>
      <xdr:colOff>165100</xdr:colOff>
      <xdr:row>37</xdr:row>
      <xdr:rowOff>116708</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35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107835</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45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89683</xdr:rowOff>
    </xdr:from>
    <xdr:to>
      <xdr:col>71</xdr:col>
      <xdr:colOff>177800</xdr:colOff>
      <xdr:row>34</xdr:row>
      <xdr:rowOff>128818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2814300" y="5747533"/>
          <a:ext cx="889000" cy="21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39888</xdr:rowOff>
    </xdr:from>
    <xdr:to>
      <xdr:col>72</xdr:col>
      <xdr:colOff>38100</xdr:colOff>
      <xdr:row>37</xdr:row>
      <xdr:rowOff>141488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3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132615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47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29647</xdr:rowOff>
    </xdr:from>
    <xdr:to>
      <xdr:col>67</xdr:col>
      <xdr:colOff>101600</xdr:colOff>
      <xdr:row>37</xdr:row>
      <xdr:rowOff>131247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373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122374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46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29</xdr:row>
      <xdr:rowOff>142667</xdr:rowOff>
    </xdr:from>
    <xdr:to>
      <xdr:col>85</xdr:col>
      <xdr:colOff>177800</xdr:colOff>
      <xdr:row>30</xdr:row>
      <xdr:rowOff>72817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511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95694</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506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92466</xdr:rowOff>
    </xdr:from>
    <xdr:to>
      <xdr:col>81</xdr:col>
      <xdr:colOff>101600</xdr:colOff>
      <xdr:row>34</xdr:row>
      <xdr:rowOff>22616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575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39143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5525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98593</xdr:rowOff>
    </xdr:from>
    <xdr:to>
      <xdr:col>76</xdr:col>
      <xdr:colOff>165100</xdr:colOff>
      <xdr:row>35</xdr:row>
      <xdr:rowOff>28743</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592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45270</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570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78018</xdr:rowOff>
    </xdr:from>
    <xdr:to>
      <xdr:col>72</xdr:col>
      <xdr:colOff>38100</xdr:colOff>
      <xdr:row>35</xdr:row>
      <xdr:rowOff>8168</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5907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24695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56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38883</xdr:rowOff>
    </xdr:from>
    <xdr:to>
      <xdr:col>67</xdr:col>
      <xdr:colOff>101600</xdr:colOff>
      <xdr:row>33</xdr:row>
      <xdr:rowOff>140483</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569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157010</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547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124864</xdr:rowOff>
    </xdr:from>
    <xdr:to>
      <xdr:col>85</xdr:col>
      <xdr:colOff>126364</xdr:colOff>
      <xdr:row>58</xdr:row>
      <xdr:rowOff>72629</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868814"/>
          <a:ext cx="1269" cy="1147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76456</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20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72629</xdr:rowOff>
    </xdr:from>
    <xdr:to>
      <xdr:col>86</xdr:col>
      <xdr:colOff>25400</xdr:colOff>
      <xdr:row>58</xdr:row>
      <xdr:rowOff>72629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16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71541</xdr:rowOff>
    </xdr:from>
    <xdr:ext cx="534377"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64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73,149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124864</xdr:rowOff>
    </xdr:from>
    <xdr:to>
      <xdr:col>86</xdr:col>
      <xdr:colOff>25400</xdr:colOff>
      <xdr:row>51</xdr:row>
      <xdr:rowOff>124864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86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9696</xdr:rowOff>
    </xdr:from>
    <xdr:to>
      <xdr:col>85</xdr:col>
      <xdr:colOff>127000</xdr:colOff>
      <xdr:row>55</xdr:row>
      <xdr:rowOff>2266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096546"/>
          <a:ext cx="838200" cy="33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122397</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3806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143970</xdr:rowOff>
    </xdr:from>
    <xdr:to>
      <xdr:col>85</xdr:col>
      <xdr:colOff>177800</xdr:colOff>
      <xdr:row>55</xdr:row>
      <xdr:rowOff>74120</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40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2266</xdr:rowOff>
    </xdr:from>
    <xdr:to>
      <xdr:col>81</xdr:col>
      <xdr:colOff>50800</xdr:colOff>
      <xdr:row>55</xdr:row>
      <xdr:rowOff>64970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432016"/>
          <a:ext cx="889000" cy="6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137592</xdr:rowOff>
    </xdr:from>
    <xdr:to>
      <xdr:col>81</xdr:col>
      <xdr:colOff>101600</xdr:colOff>
      <xdr:row>56</xdr:row>
      <xdr:rowOff>67742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58869</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66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43917</xdr:rowOff>
    </xdr:from>
    <xdr:to>
      <xdr:col>76</xdr:col>
      <xdr:colOff>114300</xdr:colOff>
      <xdr:row>55</xdr:row>
      <xdr:rowOff>64970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302217"/>
          <a:ext cx="889000" cy="19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32482</xdr:rowOff>
    </xdr:from>
    <xdr:to>
      <xdr:col>76</xdr:col>
      <xdr:colOff>165100</xdr:colOff>
      <xdr:row>56</xdr:row>
      <xdr:rowOff>134082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125209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43917</xdr:rowOff>
    </xdr:from>
    <xdr:to>
      <xdr:col>71</xdr:col>
      <xdr:colOff>177800</xdr:colOff>
      <xdr:row>55</xdr:row>
      <xdr:rowOff>71692</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302217"/>
          <a:ext cx="889000" cy="19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386</xdr:rowOff>
    </xdr:from>
    <xdr:to>
      <xdr:col>72</xdr:col>
      <xdr:colOff>38100</xdr:colOff>
      <xdr:row>56</xdr:row>
      <xdr:rowOff>101986</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93113</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14536</xdr:rowOff>
    </xdr:from>
    <xdr:to>
      <xdr:col>67</xdr:col>
      <xdr:colOff>101600</xdr:colOff>
      <xdr:row>56</xdr:row>
      <xdr:rowOff>116136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107263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130346</xdr:rowOff>
    </xdr:from>
    <xdr:to>
      <xdr:col>85</xdr:col>
      <xdr:colOff>177800</xdr:colOff>
      <xdr:row>53</xdr:row>
      <xdr:rowOff>60496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04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153223</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8897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122916</xdr:rowOff>
    </xdr:from>
    <xdr:to>
      <xdr:col>81</xdr:col>
      <xdr:colOff>101600</xdr:colOff>
      <xdr:row>55</xdr:row>
      <xdr:rowOff>53066</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38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69593</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15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14170</xdr:rowOff>
    </xdr:from>
    <xdr:to>
      <xdr:col>76</xdr:col>
      <xdr:colOff>165100</xdr:colOff>
      <xdr:row>55</xdr:row>
      <xdr:rowOff>115770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44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132297</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219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164567</xdr:rowOff>
    </xdr:from>
    <xdr:to>
      <xdr:col>72</xdr:col>
      <xdr:colOff>38100</xdr:colOff>
      <xdr:row>54</xdr:row>
      <xdr:rowOff>94717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5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111244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02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20892</xdr:rowOff>
    </xdr:from>
    <xdr:to>
      <xdr:col>67</xdr:col>
      <xdr:colOff>101600</xdr:colOff>
      <xdr:row>55</xdr:row>
      <xdr:rowOff>122492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4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139019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25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45059</xdr:rowOff>
    </xdr:from>
    <xdr:to>
      <xdr:col>85</xdr:col>
      <xdr:colOff>126364</xdr:colOff>
      <xdr:row>78</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560909"/>
          <a:ext cx="1269" cy="951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163186</xdr:rowOff>
    </xdr:from>
    <xdr:ext cx="469744"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233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73</xdr:row>
      <xdr:rowOff>45059</xdr:rowOff>
    </xdr:from>
    <xdr:to>
      <xdr:col>86</xdr:col>
      <xdr:colOff>25400</xdr:colOff>
      <xdr:row>73</xdr:row>
      <xdr:rowOff>45059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560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14884</xdr:rowOff>
    </xdr:from>
    <xdr:to>
      <xdr:col>85</xdr:col>
      <xdr:colOff>127000</xdr:colOff>
      <xdr:row>78</xdr:row>
      <xdr:rowOff>45517</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387984"/>
          <a:ext cx="838200" cy="3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115434</xdr:rowOff>
    </xdr:from>
    <xdr:ext cx="378565"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1456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92557</xdr:rowOff>
    </xdr:from>
    <xdr:to>
      <xdr:col>85</xdr:col>
      <xdr:colOff>177800</xdr:colOff>
      <xdr:row>78</xdr:row>
      <xdr:rowOff>22707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14884</xdr:rowOff>
    </xdr:from>
    <xdr:to>
      <xdr:col>81</xdr:col>
      <xdr:colOff>50800</xdr:colOff>
      <xdr:row>78</xdr:row>
      <xdr:rowOff>99009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4592300" y="13387984"/>
          <a:ext cx="889000" cy="84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138277</xdr:rowOff>
    </xdr:from>
    <xdr:to>
      <xdr:col>81</xdr:col>
      <xdr:colOff>101600</xdr:colOff>
      <xdr:row>78</xdr:row>
      <xdr:rowOff>68427</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39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59554</xdr:rowOff>
    </xdr:from>
    <xdr:ext cx="378565"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2017" y="13432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64719</xdr:rowOff>
    </xdr:from>
    <xdr:to>
      <xdr:col>76</xdr:col>
      <xdr:colOff>114300</xdr:colOff>
      <xdr:row>78</xdr:row>
      <xdr:rowOff>99009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43781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163424</xdr:rowOff>
    </xdr:from>
    <xdr:to>
      <xdr:col>76</xdr:col>
      <xdr:colOff>165100</xdr:colOff>
      <xdr:row>78</xdr:row>
      <xdr:rowOff>93574</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36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110101</xdr:rowOff>
    </xdr:from>
    <xdr:ext cx="378565"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3017" y="1314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169875</xdr:rowOff>
    </xdr:from>
    <xdr:to>
      <xdr:col>71</xdr:col>
      <xdr:colOff>177800</xdr:colOff>
      <xdr:row>78</xdr:row>
      <xdr:rowOff>64719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2857175"/>
          <a:ext cx="889000" cy="580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156566</xdr:rowOff>
    </xdr:from>
    <xdr:to>
      <xdr:col>72</xdr:col>
      <xdr:colOff>38100</xdr:colOff>
      <xdr:row>74</xdr:row>
      <xdr:rowOff>86716</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267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72</xdr:row>
      <xdr:rowOff>103243</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68428" y="12447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138278</xdr:rowOff>
    </xdr:from>
    <xdr:to>
      <xdr:col>67</xdr:col>
      <xdr:colOff>101600</xdr:colOff>
      <xdr:row>71</xdr:row>
      <xdr:rowOff>68428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2139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69</xdr:row>
      <xdr:rowOff>84955</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191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166167</xdr:rowOff>
    </xdr:from>
    <xdr:to>
      <xdr:col>85</xdr:col>
      <xdr:colOff>177800</xdr:colOff>
      <xdr:row>78</xdr:row>
      <xdr:rowOff>96317</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367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81094</xdr:rowOff>
    </xdr:from>
    <xdr:ext cx="378565"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282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135534</xdr:rowOff>
    </xdr:from>
    <xdr:to>
      <xdr:col>81</xdr:col>
      <xdr:colOff>101600</xdr:colOff>
      <xdr:row>78</xdr:row>
      <xdr:rowOff>65684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3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82211</xdr:rowOff>
    </xdr:from>
    <xdr:ext cx="378565"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2017" y="13112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48209</xdr:rowOff>
    </xdr:from>
    <xdr:to>
      <xdr:col>76</xdr:col>
      <xdr:colOff>165100</xdr:colOff>
      <xdr:row>78</xdr:row>
      <xdr:rowOff>149809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421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140936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35333" y="135140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13919</xdr:rowOff>
    </xdr:from>
    <xdr:to>
      <xdr:col>72</xdr:col>
      <xdr:colOff>38100</xdr:colOff>
      <xdr:row>78</xdr:row>
      <xdr:rowOff>115519</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38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106646</xdr:rowOff>
    </xdr:from>
    <xdr:ext cx="378565"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4017" y="134797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119075</xdr:rowOff>
    </xdr:from>
    <xdr:to>
      <xdr:col>67</xdr:col>
      <xdr:colOff>101600</xdr:colOff>
      <xdr:row>75</xdr:row>
      <xdr:rowOff>49225</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280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40352</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289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97428</xdr:rowOff>
    </xdr:from>
    <xdr:to>
      <xdr:col>85</xdr:col>
      <xdr:colOff>126364</xdr:colOff>
      <xdr:row>97</xdr:row>
      <xdr:rowOff>167494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527928"/>
          <a:ext cx="1269" cy="127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171321</xdr:rowOff>
    </xdr:from>
    <xdr:ext cx="534377"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80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167494</xdr:rowOff>
    </xdr:from>
    <xdr:to>
      <xdr:col>86</xdr:col>
      <xdr:colOff>25400</xdr:colOff>
      <xdr:row>97</xdr:row>
      <xdr:rowOff>167494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798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44105</xdr:rowOff>
    </xdr:from>
    <xdr:ext cx="534377"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3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97428</xdr:rowOff>
    </xdr:from>
    <xdr:to>
      <xdr:col>86</xdr:col>
      <xdr:colOff>25400</xdr:colOff>
      <xdr:row>90</xdr:row>
      <xdr:rowOff>97428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527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97428</xdr:rowOff>
    </xdr:from>
    <xdr:to>
      <xdr:col>85</xdr:col>
      <xdr:colOff>127000</xdr:colOff>
      <xdr:row>90</xdr:row>
      <xdr:rowOff>111277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5481300" y="15527928"/>
          <a:ext cx="8382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151071</xdr:rowOff>
    </xdr:from>
    <xdr:ext cx="534377"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438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1194</xdr:rowOff>
    </xdr:from>
    <xdr:to>
      <xdr:col>85</xdr:col>
      <xdr:colOff>177800</xdr:colOff>
      <xdr:row>96</xdr:row>
      <xdr:rowOff>102794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4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111277</xdr:rowOff>
    </xdr:from>
    <xdr:to>
      <xdr:col>81</xdr:col>
      <xdr:colOff>50800</xdr:colOff>
      <xdr:row>91</xdr:row>
      <xdr:rowOff>1015</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5541777"/>
          <a:ext cx="889000" cy="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159804</xdr:rowOff>
    </xdr:from>
    <xdr:to>
      <xdr:col>81</xdr:col>
      <xdr:colOff>101600</xdr:colOff>
      <xdr:row>96</xdr:row>
      <xdr:rowOff>89954</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447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81081</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14111" y="16540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1015</xdr:rowOff>
    </xdr:from>
    <xdr:to>
      <xdr:col>76</xdr:col>
      <xdr:colOff>114300</xdr:colOff>
      <xdr:row>91</xdr:row>
      <xdr:rowOff>36488</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3703300" y="15602965"/>
          <a:ext cx="889000" cy="3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165405</xdr:rowOff>
    </xdr:from>
    <xdr:to>
      <xdr:col>76</xdr:col>
      <xdr:colOff>165100</xdr:colOff>
      <xdr:row>96</xdr:row>
      <xdr:rowOff>95555</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45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86682</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325111" y="16545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28981</xdr:rowOff>
    </xdr:from>
    <xdr:to>
      <xdr:col>71</xdr:col>
      <xdr:colOff>177800</xdr:colOff>
      <xdr:row>91</xdr:row>
      <xdr:rowOff>36488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814300" y="15630931"/>
          <a:ext cx="889000" cy="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165328</xdr:rowOff>
    </xdr:from>
    <xdr:to>
      <xdr:col>72</xdr:col>
      <xdr:colOff>38100</xdr:colOff>
      <xdr:row>96</xdr:row>
      <xdr:rowOff>95478</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5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86605</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36111" y="1654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166109</xdr:rowOff>
    </xdr:from>
    <xdr:to>
      <xdr:col>67</xdr:col>
      <xdr:colOff>101600</xdr:colOff>
      <xdr:row>96</xdr:row>
      <xdr:rowOff>96259</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87386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47111" y="1654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46628</xdr:rowOff>
    </xdr:from>
    <xdr:to>
      <xdr:col>85</xdr:col>
      <xdr:colOff>177800</xdr:colOff>
      <xdr:row>90</xdr:row>
      <xdr:rowOff>148228</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547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171105</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543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90</xdr:row>
      <xdr:rowOff>60477</xdr:rowOff>
    </xdr:from>
    <xdr:to>
      <xdr:col>81</xdr:col>
      <xdr:colOff>101600</xdr:colOff>
      <xdr:row>90</xdr:row>
      <xdr:rowOff>162077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5490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89</xdr:row>
      <xdr:rowOff>7154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526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121665</xdr:rowOff>
    </xdr:from>
    <xdr:to>
      <xdr:col>76</xdr:col>
      <xdr:colOff>165100</xdr:colOff>
      <xdr:row>91</xdr:row>
      <xdr:rowOff>51815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55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68342</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532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157138</xdr:rowOff>
    </xdr:from>
    <xdr:to>
      <xdr:col>72</xdr:col>
      <xdr:colOff>38100</xdr:colOff>
      <xdr:row>91</xdr:row>
      <xdr:rowOff>87288</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558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103815</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536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149631</xdr:rowOff>
    </xdr:from>
    <xdr:to>
      <xdr:col>67</xdr:col>
      <xdr:colOff>101600</xdr:colOff>
      <xdr:row>91</xdr:row>
      <xdr:rowOff>79781</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558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96308</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5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8484</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494884"/>
          <a:ext cx="1269" cy="11599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126611</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270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8484</xdr:rowOff>
    </xdr:from>
    <xdr:to>
      <xdr:col>116</xdr:col>
      <xdr:colOff>152400</xdr:colOff>
      <xdr:row>32</xdr:row>
      <xdr:rowOff>8484</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494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54856</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3985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31979</xdr:rowOff>
    </xdr:from>
    <xdr:to>
      <xdr:col>116</xdr:col>
      <xdr:colOff>114300</xdr:colOff>
      <xdr:row>38</xdr:row>
      <xdr:rowOff>133579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4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52781</xdr:rowOff>
    </xdr:from>
    <xdr:to>
      <xdr:col>112</xdr:col>
      <xdr:colOff>38100</xdr:colOff>
      <xdr:row>38</xdr:row>
      <xdr:rowOff>154381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6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170908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431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58954</xdr:rowOff>
    </xdr:from>
    <xdr:to>
      <xdr:col>107</xdr:col>
      <xdr:colOff>101600</xdr:colOff>
      <xdr:row>38</xdr:row>
      <xdr:rowOff>160554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57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5630</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49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57582</xdr:rowOff>
    </xdr:from>
    <xdr:to>
      <xdr:col>102</xdr:col>
      <xdr:colOff>165100</xdr:colOff>
      <xdr:row>38</xdr:row>
      <xdr:rowOff>159182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57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4259</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347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52324</xdr:rowOff>
    </xdr:from>
    <xdr:to>
      <xdr:col>98</xdr:col>
      <xdr:colOff>38100</xdr:colOff>
      <xdr:row>38</xdr:row>
      <xdr:rowOff>153924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170451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342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10406</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255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・商工費～住民一人当たり</a:t>
          </a:r>
          <a:r>
            <a:rPr kumimoji="1" lang="en-US" altLang="ja-JP" sz="1300">
              <a:latin typeface="ＭＳ Ｐゴシック" panose="020B0600070205080204" pitchFamily="50" charset="-128"/>
              <a:ea typeface="ＭＳ Ｐゴシック" panose="020B0600070205080204" pitchFamily="50" charset="-128"/>
            </a:rPr>
            <a:t>35,647</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円となっており、類似団体と比較してコストが高い状況が続いている。物件費の委託料が類似団体に比べ高くなっており、指定管理施設に係る委託料が主な要因となっている。</a:t>
          </a:r>
        </a:p>
        <a:p>
          <a:r>
            <a:rPr kumimoji="1" lang="ja-JP" altLang="en-US" sz="1300">
              <a:latin typeface="ＭＳ Ｐゴシック" panose="020B0600070205080204" pitchFamily="50" charset="-128"/>
              <a:ea typeface="ＭＳ Ｐゴシック" panose="020B0600070205080204" pitchFamily="50" charset="-128"/>
            </a:rPr>
            <a:t>・公債費～住民一人当たり</a:t>
          </a:r>
          <a:r>
            <a:rPr kumimoji="1" lang="en-US" altLang="ja-JP" sz="1300">
              <a:latin typeface="ＭＳ Ｐゴシック" panose="020B0600070205080204" pitchFamily="50" charset="-128"/>
              <a:ea typeface="ＭＳ Ｐゴシック" panose="020B0600070205080204" pitchFamily="50" charset="-128"/>
            </a:rPr>
            <a:t>78,219</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円となっており、類似団体と比較してコストが高い状況が続いている。平成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年度に借り入れした第三セクター等改革推進債が主な要因となっている。今後も引き続き「返す以上に借りない」という方針に基づき、公債費の縮減に努めていく。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財政健全化推進プランに基づき事務事業の見直し等を着実に進めていることから、実質収支額は継続的に黒字を確保している。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実質単年度収支について、令和２年度は歳出で内部管理経費の節減などにより一定程度の不用額が生じたことなどにより収支が好転し、前年度と比べ</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ポイント（約</a:t>
          </a:r>
          <a:r>
            <a:rPr kumimoji="1" lang="en-US" altLang="ja-JP" sz="1400">
              <a:latin typeface="ＭＳ ゴシック" pitchFamily="49" charset="-128"/>
              <a:ea typeface="ＭＳ ゴシック" pitchFamily="49" charset="-128"/>
            </a:rPr>
            <a:t>11</a:t>
          </a:r>
          <a:r>
            <a:rPr kumimoji="1" lang="ja-JP" altLang="en-US" sz="1400">
              <a:latin typeface="ＭＳ ゴシック" pitchFamily="49" charset="-128"/>
              <a:ea typeface="ＭＳ ゴシック" pitchFamily="49" charset="-128"/>
            </a:rPr>
            <a:t>億円）の増となった。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今後も財政健全化推進プランの着実な実行により、健全な財政運営に努めていく。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は、一般・特別会計では実質収支額が約３億７千万円、企業会計では、資金剰余額が約５３億７千万円、前年度と比較して増加しており、それぞれ黒字を確保し、全会計の連結決算として黒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今後も引き続き財政の健全化に向け、一層の取り組みに努めていく。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実質公債費比率の分子は元利償還金の減等により平成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年度から減少傾向にあったが、平成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年度以降、学校施設耐震化</a:t>
          </a:r>
          <a:r>
            <a:rPr kumimoji="1" lang="en-US" altLang="ja-JP" sz="1400">
              <a:latin typeface="ＭＳ ゴシック" pitchFamily="49" charset="-128"/>
              <a:ea typeface="ＭＳ ゴシック" pitchFamily="49" charset="-128"/>
            </a:rPr>
            <a:t>PFI</a:t>
          </a:r>
          <a:r>
            <a:rPr kumimoji="1" lang="ja-JP" altLang="en-US" sz="1400">
              <a:latin typeface="ＭＳ ゴシック" pitchFamily="49" charset="-128"/>
              <a:ea typeface="ＭＳ ゴシック" pitchFamily="49" charset="-128"/>
            </a:rPr>
            <a:t>事業や防災庁舎整備事業などの大型事業で借り入れた起債の元金償還が順次始まったことなどにより、令和２年度は前年度比で</a:t>
          </a:r>
          <a:r>
            <a:rPr kumimoji="1" lang="en-US" altLang="ja-JP" sz="1400">
              <a:latin typeface="ＭＳ ゴシック" pitchFamily="49" charset="-128"/>
              <a:ea typeface="ＭＳ ゴシック" pitchFamily="49" charset="-128"/>
            </a:rPr>
            <a:t>150</a:t>
          </a:r>
          <a:r>
            <a:rPr kumimoji="1" lang="ja-JP" altLang="en-US" sz="1400">
              <a:latin typeface="ＭＳ ゴシック" pitchFamily="49" charset="-128"/>
              <a:ea typeface="ＭＳ ゴシック" pitchFamily="49" charset="-128"/>
            </a:rPr>
            <a:t>百万円増加した。</a:t>
          </a:r>
        </a:p>
        <a:p>
          <a:r>
            <a:rPr kumimoji="1" lang="ja-JP" altLang="en-US" sz="1400">
              <a:latin typeface="ＭＳ ゴシック" pitchFamily="49" charset="-128"/>
              <a:ea typeface="ＭＳ ゴシック" pitchFamily="49" charset="-128"/>
            </a:rPr>
            <a:t>　令和３年度以降もこの償還は当面続くが、過去に借り入れした起債の償還が終了することや、過疎債等の交付税措置のある有利な起債を活用することで減少要素もあることから、実質公債費比率は大幅な増減はしない見込みである。</a:t>
          </a:r>
        </a:p>
        <a:p>
          <a:r>
            <a:rPr kumimoji="1" lang="ja-JP" altLang="en-US" sz="1400">
              <a:latin typeface="ＭＳ ゴシック" pitchFamily="49" charset="-128"/>
              <a:ea typeface="ＭＳ ゴシック" pitchFamily="49" charset="-128"/>
            </a:rPr>
            <a:t>　今後も「返す以上に借りない」という方針に基づき、公債費の縮減に努めていく。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満期一括償還地方債の償還財源として減債基金に積み立てているものはない。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北海道釧路市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将来負担比率の分子は、一般会計等に係る地方債の現在高の減や充当可能基金、充当可能特定歳入の増などにより年々減少している。</a:t>
          </a:r>
        </a:p>
        <a:p>
          <a:r>
            <a:rPr kumimoji="1" lang="ja-JP" altLang="en-US" sz="1400">
              <a:latin typeface="ＭＳ ゴシック" pitchFamily="49" charset="-128"/>
              <a:ea typeface="ＭＳ ゴシック" pitchFamily="49" charset="-128"/>
            </a:rPr>
            <a:t>　令和３年度以降は、一般会計に加え、企業会計でも大型事業が予定されていること、また、基金残高が取り崩しにより減少予定であることから、将来負担比率は横ばいまたは微増する見込みである。</a:t>
          </a:r>
        </a:p>
        <a:p>
          <a:r>
            <a:rPr kumimoji="1" lang="ja-JP" altLang="en-US" sz="1400">
              <a:latin typeface="ＭＳ ゴシック" pitchFamily="49" charset="-128"/>
              <a:ea typeface="ＭＳ ゴシック" pitchFamily="49" charset="-128"/>
            </a:rPr>
            <a:t>　今後も財政健全化推進プランの着実な実行により、健全な財政運営に努めていく。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北海道釧路市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金の積立等により財政調整基金は約４千万円の増となり、企業立地促進条例補助金や釧路駅周辺整備推進事業等の実施のため地域振興基金を約１億８千万円取り崩したこと等があるものの、基金全体としては約１千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一般会計において基金からの長期借入金が約８億円あり、令和７年度までに償還を完了する予定であることから、順次償還し、それぞれの基金の設置目的に応じた有効活用を図っていく。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・地域振興基金：社会の環境変化に対応し、時代に即した社会基盤整備、活力創造、地域の資源活用、地域の団体・住民等との協働推進その他の地域振興を図る資金に充てる。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・公共施設整備等基金：公共施設等の整備に要する資金に充てる。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企業立地促進条例補助金や釧路駅周辺整備推進事業等の実施のため地域振興基金を約１億８千万円取り崩したこと等により、特定目的基金全体としては約３千万円の減となった。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一般会計において基金からの長期借入金が約８億円あり、それらは全て特定目的基金からの借入であることから、順次償還し、それぞれの基金の設置目的に応じた有効活用を図っていく。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令和元年度決算剰余金の積立等により、約４千万円の増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年度末に残高が無くなったが、その後財政健全化プラン等により徹底した歳出の削減等に取り組んだことから、平成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年度の決算剰余金より積立を再開、以後毎年度堅調に決算剰余金の積立を行っている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人口減少による税収減や、災害の発生に伴う突発的な支出等に備え、必要な額を堅持していく。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運用利子により約２百万円の積立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令和２年度収支の好転により減債基金の取崩しを行わなかったことから、２百万円の増となった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地方債償還のピークが数年続いており、また今後の、新ごみ最終処分場整備事業等の大型事業実施に伴う起債借入・償還に備え、必要な額を堅持していく。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A205B91-A174-4565-8103-D6209B69D0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E18B5FB-BAE3-47D9-ACE0-D889C3C070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9D74C46-05D5-413D-B4EB-31DB8C3FAB71}"/>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C083F43-4DDB-4A5A-BFE6-B61CDECC38BE}"/>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5087A74D-AD55-4C29-AD27-4147914B666D}"/>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65E0E57-3485-4414-9FA5-48E18955EE06}"/>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6F0E9C11-7EAC-4389-81E8-A1FE21EDC35F}"/>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1D13FAE-5A44-4757-94AA-9A18723D3F65}"/>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8C38F80A-5B3D-4659-8A23-7B5038D383D5}"/>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C49BB761-5622-4F3F-85DC-9CE8304DE6F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E07116ED-48F1-4671-A383-A9E2FD19232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43FAAC91-35C9-4C00-8358-99A33614A31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165,667
164,748
1,363.29
117,656,013
116,996,919
626,122
49,360,230
114,507,252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D25814E9-0734-40E0-B961-EAFD37BC560B}"/>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517F257D-DCEF-4A98-8016-649F8B3A71D7}"/>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C4C75952-73A9-4DA0-B3C4-34751CE64EF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2370A642-4111-4DFC-A6FA-83929E61F3C1}"/>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0AEF147-CD3C-4DDC-A5BF-B355EEF2994B}"/>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79FCADE0-2BE3-4319-BD85-19C7C05D0C6E}"/>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A8519E6-BFD7-43C7-BE42-7F9EE9093A92}"/>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3AD6C5A6-4AC1-4156-94ED-23A2E4DB09FC}"/>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174289-DEE0-4823-8709-95567A841E5F}"/>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F06EDB41-CECB-4C76-A813-A4F9FCAF6F2E}"/>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B78F783B-9FA9-4F96-BC2C-697E4CDFC1F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04B535D-6881-4D94-A6E9-F0275C2BC78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87408A3-E167-47A7-B331-BDB2D01C893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640E6E1A-DCB5-4105-8D90-F2CF6E0254FD}"/>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5B9D3107-0AAA-4338-AE5B-2813A93E8BBF}"/>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2C3B9BA-5E45-4E6A-B3C0-454782A4967B}"/>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078B50C-38C3-4944-BEEB-C6E498CE6B77}"/>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95DCE5A9-CF74-4856-B0ED-3D87FE7CFA3A}"/>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EBF69A5-0EEC-42BE-96BA-288AD8B0092B}"/>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3CBC398F-E195-4F14-9F3E-730B0EAF82AA}"/>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A22D2EAE-2019-4EAE-AD8C-BEF1D7A352B6}"/>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C262FFA-E1D2-4985-8888-B0C6928BE96B}"/>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98C0A52-0FF6-45E5-B232-4B5C9382AD28}"/>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76C7ED4C-ED70-46BD-84D7-C4DBE9D89673}"/>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3BDEDF3F-BD98-4C7C-A286-6935A7F44754}"/>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2BB168F-8A0C-465D-A11C-775210BA768E}"/>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3AF5504D-DD76-45C1-8F1E-1451928E2E73}"/>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5074A861-9FC9-4E7B-8040-A94F2ADAD7AD}"/>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5862B8-5288-486A-8B21-202E2BB42CFB}"/>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8F83C1E6-F3E9-4831-897E-9F9264A96CF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7DF08545-795C-4819-908B-B3B9AC3C4F6E}"/>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EDCCA9BE-0DAE-4020-810C-38BB89C2326C}"/>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5D601685-1BF8-4336-8F6A-E2460A306E46}"/>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3B5AF8D-4C26-4122-B69E-996ED32B167B}"/>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185E9FBA-85DC-43C2-AEA0-721E5FAC52CA}"/>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有形固定減価償却率は類似団体平均を若干上回っている。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本市の施設は昭和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年代中盤に建設が集中しており、老朽化が進行している。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年９月に策定した釧路市公共施設等総合管理計画に基づき、維持管理コストの縮減、更新費用の負担軽減</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平準化などを勘案して施設保有量の最適化を図るなど、適切な運営に努める。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66276AC9-9C20-4962-82EC-2B2713A21921}"/>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EB547A3-8732-44F8-ACF4-489F54C8AAE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C3DDE63-9B32-47BA-9C5C-743413B16E5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1A6594FC-148E-4FD4-AE23-4507A099562B}"/>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a:extLst>
            <a:ext uri="{FF2B5EF4-FFF2-40B4-BE49-F238E27FC236}">
              <a16:creationId xmlns:a16="http://schemas.microsoft.com/office/drawing/2014/main" id="{0E6C160F-78CB-48AA-B0E6-2A83CDD69A86}"/>
            </a:ext>
          </a:extLst>
        </xdr:cNvPr>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FA8E417B-118F-46A3-A98A-356071C11EB7}"/>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8EABEB64-18C0-4771-BB6D-C36F224DDEB9}"/>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FC37C432-CF2F-4C1B-A666-9694E054EA71}"/>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12E18ACC-E5A4-47FA-A3F9-D5C063007BED}"/>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2F42D53E-1984-416A-8768-D7B683696ABC}"/>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4B75B960-5268-43F8-B59B-9ACC1DA42B2C}"/>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5CAD3C21-4AF1-4A15-9ED4-6510E8B76FD9}"/>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E422369A-505A-45DB-B37E-C96F320D5F0B}"/>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37EFDE78-A347-48ED-962D-AA179EDF146F}"/>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a:extLst>
            <a:ext uri="{FF2B5EF4-FFF2-40B4-BE49-F238E27FC236}">
              <a16:creationId xmlns:a16="http://schemas.microsoft.com/office/drawing/2014/main" id="{8F1F75D9-CB94-4DC3-A811-64CD6926DA49}"/>
            </a:ext>
          </a:extLst>
        </xdr:cNvPr>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a:extLst>
            <a:ext uri="{FF2B5EF4-FFF2-40B4-BE49-F238E27FC236}">
              <a16:creationId xmlns:a16="http://schemas.microsoft.com/office/drawing/2014/main" id="{8BF6C963-4B8B-4E91-A28E-94949C40177E}"/>
            </a:ext>
          </a:extLst>
        </xdr:cNvPr>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a:extLst>
            <a:ext uri="{FF2B5EF4-FFF2-40B4-BE49-F238E27FC236}">
              <a16:creationId xmlns:a16="http://schemas.microsoft.com/office/drawing/2014/main" id="{A3575CF5-622B-4C2A-85D3-FEFE1D8905AC}"/>
            </a:ext>
          </a:extLst>
        </xdr:cNvPr>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a:extLst>
            <a:ext uri="{FF2B5EF4-FFF2-40B4-BE49-F238E27FC236}">
              <a16:creationId xmlns:a16="http://schemas.microsoft.com/office/drawing/2014/main" id="{3063DFCB-98DC-48E2-B3AC-472F54A7F7AE}"/>
            </a:ext>
          </a:extLst>
        </xdr:cNvPr>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a:extLst>
            <a:ext uri="{FF2B5EF4-FFF2-40B4-BE49-F238E27FC236}">
              <a16:creationId xmlns:a16="http://schemas.microsoft.com/office/drawing/2014/main" id="{DFEA5451-BF2D-4667-B36A-B567BC5F9B61}"/>
            </a:ext>
          </a:extLst>
        </xdr:cNvPr>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88282</xdr:rowOff>
    </xdr:from>
    <xdr:ext cx="405111" cy="259045"/>
    <xdr:sp macro="" textlink="">
      <xdr:nvSpPr>
        <xdr:cNvPr id="68" name="有形固定資産減価償却率平均値テキスト">
          <a:extLst>
            <a:ext uri="{FF2B5EF4-FFF2-40B4-BE49-F238E27FC236}">
              <a16:creationId xmlns:a16="http://schemas.microsoft.com/office/drawing/2014/main" id="{2F7D642F-84A0-45FF-8F35-BA3FF3DFA165}"/>
            </a:ext>
          </a:extLst>
        </xdr:cNvPr>
        <xdr:cNvSpPr txBox="1"/>
      </xdr:nvSpPr>
      <xdr:spPr>
        <a:xfrm>
          <a:off x="4813300" y="4888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a:extLst>
            <a:ext uri="{FF2B5EF4-FFF2-40B4-BE49-F238E27FC236}">
              <a16:creationId xmlns:a16="http://schemas.microsoft.com/office/drawing/2014/main" id="{F9870FFF-1C50-4540-B6F9-4300E48F051D}"/>
            </a:ext>
          </a:extLst>
        </xdr:cNvPr>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a:extLst>
            <a:ext uri="{FF2B5EF4-FFF2-40B4-BE49-F238E27FC236}">
              <a16:creationId xmlns:a16="http://schemas.microsoft.com/office/drawing/2014/main" id="{F8077ECE-3B2D-440F-9AE9-68C283A27CFC}"/>
            </a:ext>
          </a:extLst>
        </xdr:cNvPr>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a:extLst>
            <a:ext uri="{FF2B5EF4-FFF2-40B4-BE49-F238E27FC236}">
              <a16:creationId xmlns:a16="http://schemas.microsoft.com/office/drawing/2014/main" id="{A486E456-D941-4FD5-8DE9-C372FE98EC49}"/>
            </a:ext>
          </a:extLst>
        </xdr:cNvPr>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a:extLst>
            <a:ext uri="{FF2B5EF4-FFF2-40B4-BE49-F238E27FC236}">
              <a16:creationId xmlns:a16="http://schemas.microsoft.com/office/drawing/2014/main" id="{BB9BB035-55D8-44FB-B71D-EBC2B3541C97}"/>
            </a:ext>
          </a:extLst>
        </xdr:cNvPr>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a:extLst>
            <a:ext uri="{FF2B5EF4-FFF2-40B4-BE49-F238E27FC236}">
              <a16:creationId xmlns:a16="http://schemas.microsoft.com/office/drawing/2014/main" id="{7696CE07-45C8-4B6B-91C4-41984CD79829}"/>
            </a:ext>
          </a:extLst>
        </xdr:cNvPr>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6ACA97C2-F5D7-4A3B-89F7-FF5AF7A58844}"/>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3242C2A6-975B-4FE0-8FE3-71F48C01D08B}"/>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55DF220-C9AE-4F0F-AD7C-38B7EDF9FB65}"/>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8FD44BB0-4300-4C7D-985D-71F5ECC844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F0D14D61-E9B3-46FB-ABA9-332C565FF4B2}"/>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138811</xdr:rowOff>
    </xdr:from>
    <xdr:to>
      <xdr:col>23</xdr:col>
      <xdr:colOff>136525</xdr:colOff>
      <xdr:row>30</xdr:row>
      <xdr:rowOff>68961</xdr:rowOff>
    </xdr:to>
    <xdr:sp macro="" textlink="">
      <xdr:nvSpPr>
        <xdr:cNvPr id="79" name="楕円 78">
          <a:extLst>
            <a:ext uri="{FF2B5EF4-FFF2-40B4-BE49-F238E27FC236}">
              <a16:creationId xmlns:a16="http://schemas.microsoft.com/office/drawing/2014/main" id="{C681A9D1-C643-4478-A539-EB170E77F04C}"/>
            </a:ext>
          </a:extLst>
        </xdr:cNvPr>
        <xdr:cNvSpPr/>
      </xdr:nvSpPr>
      <xdr:spPr>
        <a:xfrm>
          <a:off x="4711700" y="511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117238</xdr:rowOff>
    </xdr:from>
    <xdr:ext cx="405111" cy="259045"/>
    <xdr:sp macro="" textlink="">
      <xdr:nvSpPr>
        <xdr:cNvPr id="80" name="有形固定資産減価償却率該当値テキスト">
          <a:extLst>
            <a:ext uri="{FF2B5EF4-FFF2-40B4-BE49-F238E27FC236}">
              <a16:creationId xmlns:a16="http://schemas.microsoft.com/office/drawing/2014/main" id="{64D0D991-30A7-4FEA-B9B9-5BD6E48D8A67}"/>
            </a:ext>
          </a:extLst>
        </xdr:cNvPr>
        <xdr:cNvSpPr txBox="1"/>
      </xdr:nvSpPr>
      <xdr:spPr>
        <a:xfrm>
          <a:off x="4813300" y="508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104267</xdr:rowOff>
    </xdr:from>
    <xdr:to>
      <xdr:col>19</xdr:col>
      <xdr:colOff>187325</xdr:colOff>
      <xdr:row>30</xdr:row>
      <xdr:rowOff>34417</xdr:rowOff>
    </xdr:to>
    <xdr:sp macro="" textlink="">
      <xdr:nvSpPr>
        <xdr:cNvPr id="81" name="楕円 80">
          <a:extLst>
            <a:ext uri="{FF2B5EF4-FFF2-40B4-BE49-F238E27FC236}">
              <a16:creationId xmlns:a16="http://schemas.microsoft.com/office/drawing/2014/main" id="{DD34F2F9-5190-478F-9F63-B5564AE3054F}"/>
            </a:ext>
          </a:extLst>
        </xdr:cNvPr>
        <xdr:cNvSpPr/>
      </xdr:nvSpPr>
      <xdr:spPr>
        <a:xfrm>
          <a:off x="4000500" y="507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155067</xdr:rowOff>
    </xdr:from>
    <xdr:to>
      <xdr:col>23</xdr:col>
      <xdr:colOff>85725</xdr:colOff>
      <xdr:row>30</xdr:row>
      <xdr:rowOff>18161</xdr:rowOff>
    </xdr:to>
    <xdr:cxnSp macro="">
      <xdr:nvCxnSpPr>
        <xdr:cNvPr id="82" name="直線コネクタ 81">
          <a:extLst>
            <a:ext uri="{FF2B5EF4-FFF2-40B4-BE49-F238E27FC236}">
              <a16:creationId xmlns:a16="http://schemas.microsoft.com/office/drawing/2014/main" id="{709AC181-58A3-4A98-96B0-9356194C29AC}"/>
            </a:ext>
          </a:extLst>
        </xdr:cNvPr>
        <xdr:cNvCxnSpPr/>
      </xdr:nvCxnSpPr>
      <xdr:spPr>
        <a:xfrm>
          <a:off x="4051300" y="5127117"/>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39497</xdr:rowOff>
    </xdr:from>
    <xdr:to>
      <xdr:col>15</xdr:col>
      <xdr:colOff>187325</xdr:colOff>
      <xdr:row>29</xdr:row>
      <xdr:rowOff>141097</xdr:rowOff>
    </xdr:to>
    <xdr:sp macro="" textlink="">
      <xdr:nvSpPr>
        <xdr:cNvPr id="83" name="楕円 82">
          <a:extLst>
            <a:ext uri="{FF2B5EF4-FFF2-40B4-BE49-F238E27FC236}">
              <a16:creationId xmlns:a16="http://schemas.microsoft.com/office/drawing/2014/main" id="{44027304-99C8-43C4-8351-79B45AF0140E}"/>
            </a:ext>
          </a:extLst>
        </xdr:cNvPr>
        <xdr:cNvSpPr/>
      </xdr:nvSpPr>
      <xdr:spPr>
        <a:xfrm>
          <a:off x="3238500" y="5011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90297</xdr:rowOff>
    </xdr:from>
    <xdr:to>
      <xdr:col>19</xdr:col>
      <xdr:colOff>136525</xdr:colOff>
      <xdr:row>29</xdr:row>
      <xdr:rowOff>155067</xdr:rowOff>
    </xdr:to>
    <xdr:cxnSp macro="">
      <xdr:nvCxnSpPr>
        <xdr:cNvPr id="84" name="直線コネクタ 83">
          <a:extLst>
            <a:ext uri="{FF2B5EF4-FFF2-40B4-BE49-F238E27FC236}">
              <a16:creationId xmlns:a16="http://schemas.microsoft.com/office/drawing/2014/main" id="{4FA45C7A-BD3E-4879-8B1D-A6B955ACDC50}"/>
            </a:ext>
          </a:extLst>
        </xdr:cNvPr>
        <xdr:cNvCxnSpPr/>
      </xdr:nvCxnSpPr>
      <xdr:spPr>
        <a:xfrm>
          <a:off x="3289300" y="506234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154813</xdr:rowOff>
    </xdr:from>
    <xdr:to>
      <xdr:col>11</xdr:col>
      <xdr:colOff>187325</xdr:colOff>
      <xdr:row>29</xdr:row>
      <xdr:rowOff>84963</xdr:rowOff>
    </xdr:to>
    <xdr:sp macro="" textlink="">
      <xdr:nvSpPr>
        <xdr:cNvPr id="85" name="楕円 84">
          <a:extLst>
            <a:ext uri="{FF2B5EF4-FFF2-40B4-BE49-F238E27FC236}">
              <a16:creationId xmlns:a16="http://schemas.microsoft.com/office/drawing/2014/main" id="{7612B25F-9315-42BE-8528-9FF29BD203CE}"/>
            </a:ext>
          </a:extLst>
        </xdr:cNvPr>
        <xdr:cNvSpPr/>
      </xdr:nvSpPr>
      <xdr:spPr>
        <a:xfrm>
          <a:off x="2476500" y="4955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34163</xdr:rowOff>
    </xdr:from>
    <xdr:to>
      <xdr:col>15</xdr:col>
      <xdr:colOff>136525</xdr:colOff>
      <xdr:row>29</xdr:row>
      <xdr:rowOff>90297</xdr:rowOff>
    </xdr:to>
    <xdr:cxnSp macro="">
      <xdr:nvCxnSpPr>
        <xdr:cNvPr id="86" name="直線コネクタ 85">
          <a:extLst>
            <a:ext uri="{FF2B5EF4-FFF2-40B4-BE49-F238E27FC236}">
              <a16:creationId xmlns:a16="http://schemas.microsoft.com/office/drawing/2014/main" id="{D98713A0-E397-4EB0-A0B3-69ADAACA37A4}"/>
            </a:ext>
          </a:extLst>
        </xdr:cNvPr>
        <xdr:cNvCxnSpPr/>
      </xdr:nvCxnSpPr>
      <xdr:spPr>
        <a:xfrm>
          <a:off x="2527300" y="5006213"/>
          <a:ext cx="7620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107315</xdr:rowOff>
    </xdr:from>
    <xdr:to>
      <xdr:col>7</xdr:col>
      <xdr:colOff>187325</xdr:colOff>
      <xdr:row>29</xdr:row>
      <xdr:rowOff>37465</xdr:rowOff>
    </xdr:to>
    <xdr:sp macro="" textlink="">
      <xdr:nvSpPr>
        <xdr:cNvPr id="87" name="楕円 86">
          <a:extLst>
            <a:ext uri="{FF2B5EF4-FFF2-40B4-BE49-F238E27FC236}">
              <a16:creationId xmlns:a16="http://schemas.microsoft.com/office/drawing/2014/main" id="{3066F3DE-930A-440A-B978-D2DF24533A40}"/>
            </a:ext>
          </a:extLst>
        </xdr:cNvPr>
        <xdr:cNvSpPr/>
      </xdr:nvSpPr>
      <xdr:spPr>
        <a:xfrm>
          <a:off x="1714500" y="490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158115</xdr:rowOff>
    </xdr:from>
    <xdr:to>
      <xdr:col>11</xdr:col>
      <xdr:colOff>136525</xdr:colOff>
      <xdr:row>29</xdr:row>
      <xdr:rowOff>34163</xdr:rowOff>
    </xdr:to>
    <xdr:cxnSp macro="">
      <xdr:nvCxnSpPr>
        <xdr:cNvPr id="88" name="直線コネクタ 87">
          <a:extLst>
            <a:ext uri="{FF2B5EF4-FFF2-40B4-BE49-F238E27FC236}">
              <a16:creationId xmlns:a16="http://schemas.microsoft.com/office/drawing/2014/main" id="{5C4FB341-558C-42E6-AF8E-B892AB9EDAFA}"/>
            </a:ext>
          </a:extLst>
        </xdr:cNvPr>
        <xdr:cNvCxnSpPr/>
      </xdr:nvCxnSpPr>
      <xdr:spPr>
        <a:xfrm>
          <a:off x="1765300" y="4958715"/>
          <a:ext cx="762000" cy="4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148988</xdr:rowOff>
    </xdr:from>
    <xdr:ext cx="405111" cy="259045"/>
    <xdr:sp macro="" textlink="">
      <xdr:nvSpPr>
        <xdr:cNvPr id="89" name="n_1aveValue有形固定資産減価償却率">
          <a:extLst>
            <a:ext uri="{FF2B5EF4-FFF2-40B4-BE49-F238E27FC236}">
              <a16:creationId xmlns:a16="http://schemas.microsoft.com/office/drawing/2014/main" id="{FCA9A40E-4343-49B7-8842-D87535BA2B13}"/>
            </a:ext>
          </a:extLst>
        </xdr:cNvPr>
        <xdr:cNvSpPr txBox="1"/>
      </xdr:nvSpPr>
      <xdr:spPr>
        <a:xfrm>
          <a:off x="3836044" y="4778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114444</xdr:rowOff>
    </xdr:from>
    <xdr:ext cx="405111" cy="259045"/>
    <xdr:sp macro="" textlink="">
      <xdr:nvSpPr>
        <xdr:cNvPr id="90" name="n_2aveValue有形固定資産減価償却率">
          <a:extLst>
            <a:ext uri="{FF2B5EF4-FFF2-40B4-BE49-F238E27FC236}">
              <a16:creationId xmlns:a16="http://schemas.microsoft.com/office/drawing/2014/main" id="{C50C71EA-B82F-42E1-B0A3-49C044A2F608}"/>
            </a:ext>
          </a:extLst>
        </xdr:cNvPr>
        <xdr:cNvSpPr txBox="1"/>
      </xdr:nvSpPr>
      <xdr:spPr>
        <a:xfrm>
          <a:off x="3086744" y="4743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92854</xdr:rowOff>
    </xdr:from>
    <xdr:ext cx="405111" cy="259045"/>
    <xdr:sp macro="" textlink="">
      <xdr:nvSpPr>
        <xdr:cNvPr id="91" name="n_3aveValue有形固定資産減価償却率">
          <a:extLst>
            <a:ext uri="{FF2B5EF4-FFF2-40B4-BE49-F238E27FC236}">
              <a16:creationId xmlns:a16="http://schemas.microsoft.com/office/drawing/2014/main" id="{6CD4BDB5-AFDB-430B-BF27-93685EA3BDAF}"/>
            </a:ext>
          </a:extLst>
        </xdr:cNvPr>
        <xdr:cNvSpPr txBox="1"/>
      </xdr:nvSpPr>
      <xdr:spPr>
        <a:xfrm>
          <a:off x="2324744" y="4722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a:extLst>
            <a:ext uri="{FF2B5EF4-FFF2-40B4-BE49-F238E27FC236}">
              <a16:creationId xmlns:a16="http://schemas.microsoft.com/office/drawing/2014/main" id="{4E84A3B5-EF70-440C-AC45-E9B9F8F7F175}"/>
            </a:ext>
          </a:extLst>
        </xdr:cNvPr>
        <xdr:cNvSpPr txBox="1"/>
      </xdr:nvSpPr>
      <xdr:spPr>
        <a:xfrm>
          <a:off x="1562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25544</xdr:rowOff>
    </xdr:from>
    <xdr:ext cx="405111" cy="259045"/>
    <xdr:sp macro="" textlink="">
      <xdr:nvSpPr>
        <xdr:cNvPr id="93" name="n_1mainValue有形固定資産減価償却率">
          <a:extLst>
            <a:ext uri="{FF2B5EF4-FFF2-40B4-BE49-F238E27FC236}">
              <a16:creationId xmlns:a16="http://schemas.microsoft.com/office/drawing/2014/main" id="{8D8CBECF-7CAB-4665-A217-52B1E1CB5346}"/>
            </a:ext>
          </a:extLst>
        </xdr:cNvPr>
        <xdr:cNvSpPr txBox="1"/>
      </xdr:nvSpPr>
      <xdr:spPr>
        <a:xfrm>
          <a:off x="3836044" y="5169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132224</xdr:rowOff>
    </xdr:from>
    <xdr:ext cx="405111" cy="259045"/>
    <xdr:sp macro="" textlink="">
      <xdr:nvSpPr>
        <xdr:cNvPr id="94" name="n_2mainValue有形固定資産減価償却率">
          <a:extLst>
            <a:ext uri="{FF2B5EF4-FFF2-40B4-BE49-F238E27FC236}">
              <a16:creationId xmlns:a16="http://schemas.microsoft.com/office/drawing/2014/main" id="{C1D66746-E294-4088-8016-51159B9C88A1}"/>
            </a:ext>
          </a:extLst>
        </xdr:cNvPr>
        <xdr:cNvSpPr txBox="1"/>
      </xdr:nvSpPr>
      <xdr:spPr>
        <a:xfrm>
          <a:off x="3086744" y="5104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76090</xdr:rowOff>
    </xdr:from>
    <xdr:ext cx="405111" cy="259045"/>
    <xdr:sp macro="" textlink="">
      <xdr:nvSpPr>
        <xdr:cNvPr id="95" name="n_3mainValue有形固定資産減価償却率">
          <a:extLst>
            <a:ext uri="{FF2B5EF4-FFF2-40B4-BE49-F238E27FC236}">
              <a16:creationId xmlns:a16="http://schemas.microsoft.com/office/drawing/2014/main" id="{E0C38181-970B-4668-BD05-710B7C875D8C}"/>
            </a:ext>
          </a:extLst>
        </xdr:cNvPr>
        <xdr:cNvSpPr txBox="1"/>
      </xdr:nvSpPr>
      <xdr:spPr>
        <a:xfrm>
          <a:off x="2324744" y="504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53992</xdr:rowOff>
    </xdr:from>
    <xdr:ext cx="405111" cy="259045"/>
    <xdr:sp macro="" textlink="">
      <xdr:nvSpPr>
        <xdr:cNvPr id="96" name="n_4mainValue有形固定資産減価償却率">
          <a:extLst>
            <a:ext uri="{FF2B5EF4-FFF2-40B4-BE49-F238E27FC236}">
              <a16:creationId xmlns:a16="http://schemas.microsoft.com/office/drawing/2014/main" id="{42EABFDC-F25E-4431-A96E-ABFE16FEB8D1}"/>
            </a:ext>
          </a:extLst>
        </xdr:cNvPr>
        <xdr:cNvSpPr txBox="1"/>
      </xdr:nvSpPr>
      <xdr:spPr>
        <a:xfrm>
          <a:off x="1562744" y="4683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3FA4286-555A-4EAB-947E-0423B46F505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037E622E-BAD7-4DAC-8245-B82D6972496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B2046E63-CEEB-4FBD-961F-D59C9C7923A9}"/>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[ 704.9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7610CF21-9DCC-4694-962B-B1208E073ADE}"/>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E4752BF0-B914-443D-825B-ACF3A7B8C4E3}"/>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129871F2-91A6-4822-BEF5-9F10F24DA513}"/>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5054E68-6306-4326-A28D-0AEC833CDBA5}"/>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4F8D8855-9FA9-4FA2-A74F-C96CF3D8209C}"/>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A861C531-B976-413C-A1BC-B332E0F466D7}"/>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1A771994-4901-4754-9DF3-AEDCCDCF3A02}"/>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BD6AA33D-A701-41C0-BF2C-A803B94D0EC4}"/>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2BF35F70-D937-4435-B08F-AE7BD1A0D012}"/>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6C36000F-9937-4314-ADAF-2098B8B74CC1}"/>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「返す以上に借りない」を基本方針として市債の借入を抑制するなど、行財政改革の取組を通じて、今後も債務償還比率の改善を図る。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DA5772FA-39BA-4AC0-846C-B6275FA9B374}"/>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E216689A-E538-4EA8-838B-D16C5D1BA56F}"/>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283F2CD5-8635-45A6-9808-4C3375EE68B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a:extLst>
            <a:ext uri="{FF2B5EF4-FFF2-40B4-BE49-F238E27FC236}">
              <a16:creationId xmlns:a16="http://schemas.microsoft.com/office/drawing/2014/main" id="{ADA1D690-0B11-4A12-8D47-401D56612FD4}"/>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a:extLst>
            <a:ext uri="{FF2B5EF4-FFF2-40B4-BE49-F238E27FC236}">
              <a16:creationId xmlns:a16="http://schemas.microsoft.com/office/drawing/2014/main" id="{CCCAB23D-37A8-4348-9007-B294FD03B884}"/>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a:extLst>
            <a:ext uri="{FF2B5EF4-FFF2-40B4-BE49-F238E27FC236}">
              <a16:creationId xmlns:a16="http://schemas.microsoft.com/office/drawing/2014/main" id="{8AF0DF8B-E2E7-483F-B26C-CBEBA8F51D9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a:extLst>
            <a:ext uri="{FF2B5EF4-FFF2-40B4-BE49-F238E27FC236}">
              <a16:creationId xmlns:a16="http://schemas.microsoft.com/office/drawing/2014/main" id="{03832E4E-76DD-4C00-8751-17BC28F29EB3}"/>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a:extLst>
            <a:ext uri="{FF2B5EF4-FFF2-40B4-BE49-F238E27FC236}">
              <a16:creationId xmlns:a16="http://schemas.microsoft.com/office/drawing/2014/main" id="{FA40BE3B-15D3-4D77-9702-9A0883794174}"/>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a:extLst>
            <a:ext uri="{FF2B5EF4-FFF2-40B4-BE49-F238E27FC236}">
              <a16:creationId xmlns:a16="http://schemas.microsoft.com/office/drawing/2014/main" id="{E6379E24-F660-41E6-AB23-B7E94F90973A}"/>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a:extLst>
            <a:ext uri="{FF2B5EF4-FFF2-40B4-BE49-F238E27FC236}">
              <a16:creationId xmlns:a16="http://schemas.microsoft.com/office/drawing/2014/main" id="{5BD8C8E4-0904-4A00-9013-0BDB0094F36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a:extLst>
            <a:ext uri="{FF2B5EF4-FFF2-40B4-BE49-F238E27FC236}">
              <a16:creationId xmlns:a16="http://schemas.microsoft.com/office/drawing/2014/main" id="{7017AF29-D4B3-4E34-8110-3A473D3F849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a:extLst>
            <a:ext uri="{FF2B5EF4-FFF2-40B4-BE49-F238E27FC236}">
              <a16:creationId xmlns:a16="http://schemas.microsoft.com/office/drawing/2014/main" id="{EA43D768-530C-4652-AB86-9F2B16AB3FC1}"/>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a:extLst>
            <a:ext uri="{FF2B5EF4-FFF2-40B4-BE49-F238E27FC236}">
              <a16:creationId xmlns:a16="http://schemas.microsoft.com/office/drawing/2014/main" id="{B5FF4D63-BF2C-42FF-BF30-271730DED869}"/>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a:extLst>
            <a:ext uri="{FF2B5EF4-FFF2-40B4-BE49-F238E27FC236}">
              <a16:creationId xmlns:a16="http://schemas.microsoft.com/office/drawing/2014/main" id="{F80270AD-C201-4E5B-9804-5E6D511C222B}"/>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a:extLst>
            <a:ext uri="{FF2B5EF4-FFF2-40B4-BE49-F238E27FC236}">
              <a16:creationId xmlns:a16="http://schemas.microsoft.com/office/drawing/2014/main" id="{6A9FE68A-0EA5-4FB4-85FF-1720F75ECDEB}"/>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FD438BA-9903-44A2-A4C9-9B8E3E60235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356238AD-75A6-4589-973D-3716270DA827}"/>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a:extLst>
            <a:ext uri="{FF2B5EF4-FFF2-40B4-BE49-F238E27FC236}">
              <a16:creationId xmlns:a16="http://schemas.microsoft.com/office/drawing/2014/main" id="{BC97F780-1287-40FF-9F88-6BC261D662BA}"/>
            </a:ext>
          </a:extLst>
        </xdr:cNvPr>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a:extLst>
            <a:ext uri="{FF2B5EF4-FFF2-40B4-BE49-F238E27FC236}">
              <a16:creationId xmlns:a16="http://schemas.microsoft.com/office/drawing/2014/main" id="{9540288C-CF95-407B-855B-00C8FD830EE7}"/>
            </a:ext>
          </a:extLst>
        </xdr:cNvPr>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a:extLst>
            <a:ext uri="{FF2B5EF4-FFF2-40B4-BE49-F238E27FC236}">
              <a16:creationId xmlns:a16="http://schemas.microsoft.com/office/drawing/2014/main" id="{05F50950-62F4-4304-AF91-ACC8998B6844}"/>
            </a:ext>
          </a:extLst>
        </xdr:cNvPr>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a:extLst>
            <a:ext uri="{FF2B5EF4-FFF2-40B4-BE49-F238E27FC236}">
              <a16:creationId xmlns:a16="http://schemas.microsoft.com/office/drawing/2014/main" id="{223437BF-E89E-45BA-B7F3-557F3AE5A4AF}"/>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a:extLst>
            <a:ext uri="{FF2B5EF4-FFF2-40B4-BE49-F238E27FC236}">
              <a16:creationId xmlns:a16="http://schemas.microsoft.com/office/drawing/2014/main" id="{092512F5-CCF2-4A46-8D40-A94AF31B0BA1}"/>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a:extLst>
            <a:ext uri="{FF2B5EF4-FFF2-40B4-BE49-F238E27FC236}">
              <a16:creationId xmlns:a16="http://schemas.microsoft.com/office/drawing/2014/main" id="{49B21C65-2075-4668-AAA5-D37E7A6400CF}"/>
            </a:ext>
          </a:extLst>
        </xdr:cNvPr>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a:extLst>
            <a:ext uri="{FF2B5EF4-FFF2-40B4-BE49-F238E27FC236}">
              <a16:creationId xmlns:a16="http://schemas.microsoft.com/office/drawing/2014/main" id="{E234604E-CC6A-4B3C-B9EE-9025ED65A1FE}"/>
            </a:ext>
          </a:extLst>
        </xdr:cNvPr>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a:extLst>
            <a:ext uri="{FF2B5EF4-FFF2-40B4-BE49-F238E27FC236}">
              <a16:creationId xmlns:a16="http://schemas.microsoft.com/office/drawing/2014/main" id="{DA6D3B74-570F-480B-A025-237DCC12808B}"/>
            </a:ext>
          </a:extLst>
        </xdr:cNvPr>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a:extLst>
            <a:ext uri="{FF2B5EF4-FFF2-40B4-BE49-F238E27FC236}">
              <a16:creationId xmlns:a16="http://schemas.microsoft.com/office/drawing/2014/main" id="{2F0AE170-9436-4358-B3AE-83E3DCB1B2E7}"/>
            </a:ext>
          </a:extLst>
        </xdr:cNvPr>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a:extLst>
            <a:ext uri="{FF2B5EF4-FFF2-40B4-BE49-F238E27FC236}">
              <a16:creationId xmlns:a16="http://schemas.microsoft.com/office/drawing/2014/main" id="{384DC052-4CE4-4BA9-BD5A-8A7601456165}"/>
            </a:ext>
          </a:extLst>
        </xdr:cNvPr>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a:extLst>
            <a:ext uri="{FF2B5EF4-FFF2-40B4-BE49-F238E27FC236}">
              <a16:creationId xmlns:a16="http://schemas.microsoft.com/office/drawing/2014/main" id="{A06B44B1-17B5-4796-A03F-140F8B1197CE}"/>
            </a:ext>
          </a:extLst>
        </xdr:cNvPr>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E8F655D6-B088-4B83-9BAC-76C5AC0A36E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3D38898-D684-4ABC-8C05-C04427D78475}"/>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77E9F720-5F2B-4758-A67A-9497025187A1}"/>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FFA1CF2A-ACC4-4260-8FD4-BBEFAB997D19}"/>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DC25721A-AA44-4318-8553-796BBFDFEAA5}"/>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39760</xdr:rowOff>
    </xdr:from>
    <xdr:to>
      <xdr:col>76</xdr:col>
      <xdr:colOff>73025</xdr:colOff>
      <xdr:row>32</xdr:row>
      <xdr:rowOff>141360</xdr:rowOff>
    </xdr:to>
    <xdr:sp macro="" textlink="">
      <xdr:nvSpPr>
        <xdr:cNvPr id="143" name="楕円 142">
          <a:extLst>
            <a:ext uri="{FF2B5EF4-FFF2-40B4-BE49-F238E27FC236}">
              <a16:creationId xmlns:a16="http://schemas.microsoft.com/office/drawing/2014/main" id="{6BD910C5-CB5C-4827-8010-BADA8FA1CA94}"/>
            </a:ext>
          </a:extLst>
        </xdr:cNvPr>
        <xdr:cNvSpPr/>
      </xdr:nvSpPr>
      <xdr:spPr>
        <a:xfrm>
          <a:off x="14744700" y="552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18187</xdr:rowOff>
    </xdr:from>
    <xdr:ext cx="469744" cy="259045"/>
    <xdr:sp macro="" textlink="">
      <xdr:nvSpPr>
        <xdr:cNvPr id="144" name="債務償還比率該当値テキスト">
          <a:extLst>
            <a:ext uri="{FF2B5EF4-FFF2-40B4-BE49-F238E27FC236}">
              <a16:creationId xmlns:a16="http://schemas.microsoft.com/office/drawing/2014/main" id="{1BA8E0FA-3602-4D32-B9ED-C0DE7BBDED60}"/>
            </a:ext>
          </a:extLst>
        </xdr:cNvPr>
        <xdr:cNvSpPr txBox="1"/>
      </xdr:nvSpPr>
      <xdr:spPr>
        <a:xfrm>
          <a:off x="14846300" y="550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123498</xdr:rowOff>
    </xdr:from>
    <xdr:to>
      <xdr:col>72</xdr:col>
      <xdr:colOff>123825</xdr:colOff>
      <xdr:row>33</xdr:row>
      <xdr:rowOff>53648</xdr:rowOff>
    </xdr:to>
    <xdr:sp macro="" textlink="">
      <xdr:nvSpPr>
        <xdr:cNvPr id="145" name="楕円 144">
          <a:extLst>
            <a:ext uri="{FF2B5EF4-FFF2-40B4-BE49-F238E27FC236}">
              <a16:creationId xmlns:a16="http://schemas.microsoft.com/office/drawing/2014/main" id="{A64C9433-5599-424F-8A58-D121F77326B1}"/>
            </a:ext>
          </a:extLst>
        </xdr:cNvPr>
        <xdr:cNvSpPr/>
      </xdr:nvSpPr>
      <xdr:spPr>
        <a:xfrm>
          <a:off x="14033500" y="5609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90560</xdr:rowOff>
    </xdr:from>
    <xdr:to>
      <xdr:col>76</xdr:col>
      <xdr:colOff>22225</xdr:colOff>
      <xdr:row>33</xdr:row>
      <xdr:rowOff>2848</xdr:rowOff>
    </xdr:to>
    <xdr:cxnSp macro="">
      <xdr:nvCxnSpPr>
        <xdr:cNvPr id="146" name="直線コネクタ 145">
          <a:extLst>
            <a:ext uri="{FF2B5EF4-FFF2-40B4-BE49-F238E27FC236}">
              <a16:creationId xmlns:a16="http://schemas.microsoft.com/office/drawing/2014/main" id="{DA88AFB8-1FEA-45D3-94DC-8F35FCB6F0D0}"/>
            </a:ext>
          </a:extLst>
        </xdr:cNvPr>
        <xdr:cNvCxnSpPr/>
      </xdr:nvCxnSpPr>
      <xdr:spPr>
        <a:xfrm flipV="1">
          <a:off x="14084300" y="5576960"/>
          <a:ext cx="711200" cy="83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95159</xdr:rowOff>
    </xdr:from>
    <xdr:to>
      <xdr:col>68</xdr:col>
      <xdr:colOff>123825</xdr:colOff>
      <xdr:row>34</xdr:row>
      <xdr:rowOff>25309</xdr:rowOff>
    </xdr:to>
    <xdr:sp macro="" textlink="">
      <xdr:nvSpPr>
        <xdr:cNvPr id="147" name="楕円 146">
          <a:extLst>
            <a:ext uri="{FF2B5EF4-FFF2-40B4-BE49-F238E27FC236}">
              <a16:creationId xmlns:a16="http://schemas.microsoft.com/office/drawing/2014/main" id="{6CCCC40D-2FAE-4B49-B2CF-941607495CE1}"/>
            </a:ext>
          </a:extLst>
        </xdr:cNvPr>
        <xdr:cNvSpPr/>
      </xdr:nvSpPr>
      <xdr:spPr>
        <a:xfrm>
          <a:off x="13271500" y="575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33</xdr:row>
      <xdr:rowOff>2848</xdr:rowOff>
    </xdr:from>
    <xdr:to>
      <xdr:col>72</xdr:col>
      <xdr:colOff>73025</xdr:colOff>
      <xdr:row>33</xdr:row>
      <xdr:rowOff>145959</xdr:rowOff>
    </xdr:to>
    <xdr:cxnSp macro="">
      <xdr:nvCxnSpPr>
        <xdr:cNvPr id="148" name="直線コネクタ 147">
          <a:extLst>
            <a:ext uri="{FF2B5EF4-FFF2-40B4-BE49-F238E27FC236}">
              <a16:creationId xmlns:a16="http://schemas.microsoft.com/office/drawing/2014/main" id="{00E9B931-AF5F-4C5C-8FBE-E2138C0DBBD8}"/>
            </a:ext>
          </a:extLst>
        </xdr:cNvPr>
        <xdr:cNvCxnSpPr/>
      </xdr:nvCxnSpPr>
      <xdr:spPr>
        <a:xfrm flipV="1">
          <a:off x="13322300" y="5660698"/>
          <a:ext cx="762000" cy="143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115053</xdr:rowOff>
    </xdr:from>
    <xdr:to>
      <xdr:col>64</xdr:col>
      <xdr:colOff>123825</xdr:colOff>
      <xdr:row>34</xdr:row>
      <xdr:rowOff>45203</xdr:rowOff>
    </xdr:to>
    <xdr:sp macro="" textlink="">
      <xdr:nvSpPr>
        <xdr:cNvPr id="149" name="楕円 148">
          <a:extLst>
            <a:ext uri="{FF2B5EF4-FFF2-40B4-BE49-F238E27FC236}">
              <a16:creationId xmlns:a16="http://schemas.microsoft.com/office/drawing/2014/main" id="{3B20AC98-317E-4654-B88B-FA42A7835BED}"/>
            </a:ext>
          </a:extLst>
        </xdr:cNvPr>
        <xdr:cNvSpPr/>
      </xdr:nvSpPr>
      <xdr:spPr>
        <a:xfrm>
          <a:off x="12509500" y="5772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145959</xdr:rowOff>
    </xdr:from>
    <xdr:to>
      <xdr:col>68</xdr:col>
      <xdr:colOff>73025</xdr:colOff>
      <xdr:row>33</xdr:row>
      <xdr:rowOff>165853</xdr:rowOff>
    </xdr:to>
    <xdr:cxnSp macro="">
      <xdr:nvCxnSpPr>
        <xdr:cNvPr id="150" name="直線コネクタ 149">
          <a:extLst>
            <a:ext uri="{FF2B5EF4-FFF2-40B4-BE49-F238E27FC236}">
              <a16:creationId xmlns:a16="http://schemas.microsoft.com/office/drawing/2014/main" id="{CF23A942-EADF-471B-9583-8D0523989703}"/>
            </a:ext>
          </a:extLst>
        </xdr:cNvPr>
        <xdr:cNvCxnSpPr/>
      </xdr:nvCxnSpPr>
      <xdr:spPr>
        <a:xfrm flipV="1">
          <a:off x="12560300" y="5803809"/>
          <a:ext cx="762000" cy="19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22098</xdr:rowOff>
    </xdr:from>
    <xdr:to>
      <xdr:col>60</xdr:col>
      <xdr:colOff>123825</xdr:colOff>
      <xdr:row>34</xdr:row>
      <xdr:rowOff>123698</xdr:rowOff>
    </xdr:to>
    <xdr:sp macro="" textlink="">
      <xdr:nvSpPr>
        <xdr:cNvPr id="151" name="楕円 150">
          <a:extLst>
            <a:ext uri="{FF2B5EF4-FFF2-40B4-BE49-F238E27FC236}">
              <a16:creationId xmlns:a16="http://schemas.microsoft.com/office/drawing/2014/main" id="{E8AFCF2B-CF93-4C9D-979D-D0EB6AD11DBB}"/>
            </a:ext>
          </a:extLst>
        </xdr:cNvPr>
        <xdr:cNvSpPr/>
      </xdr:nvSpPr>
      <xdr:spPr>
        <a:xfrm>
          <a:off x="11747500" y="585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165853</xdr:rowOff>
    </xdr:from>
    <xdr:to>
      <xdr:col>64</xdr:col>
      <xdr:colOff>73025</xdr:colOff>
      <xdr:row>34</xdr:row>
      <xdr:rowOff>72898</xdr:rowOff>
    </xdr:to>
    <xdr:cxnSp macro="">
      <xdr:nvCxnSpPr>
        <xdr:cNvPr id="152" name="直線コネクタ 151">
          <a:extLst>
            <a:ext uri="{FF2B5EF4-FFF2-40B4-BE49-F238E27FC236}">
              <a16:creationId xmlns:a16="http://schemas.microsoft.com/office/drawing/2014/main" id="{2FCAAF89-7D28-4EDC-92DC-4588BAE0836A}"/>
            </a:ext>
          </a:extLst>
        </xdr:cNvPr>
        <xdr:cNvCxnSpPr/>
      </xdr:nvCxnSpPr>
      <xdr:spPr>
        <a:xfrm flipV="1">
          <a:off x="11798300" y="5823703"/>
          <a:ext cx="762000" cy="7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a:extLst>
            <a:ext uri="{FF2B5EF4-FFF2-40B4-BE49-F238E27FC236}">
              <a16:creationId xmlns:a16="http://schemas.microsoft.com/office/drawing/2014/main" id="{BF59F803-E807-41A3-ADD1-4A7D5CCE2F27}"/>
            </a:ext>
          </a:extLst>
        </xdr:cNvPr>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a:extLst>
            <a:ext uri="{FF2B5EF4-FFF2-40B4-BE49-F238E27FC236}">
              <a16:creationId xmlns:a16="http://schemas.microsoft.com/office/drawing/2014/main" id="{17F8CA8B-4D0B-405B-8929-BC1116924F43}"/>
            </a:ext>
          </a:extLst>
        </xdr:cNvPr>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a:extLst>
            <a:ext uri="{FF2B5EF4-FFF2-40B4-BE49-F238E27FC236}">
              <a16:creationId xmlns:a16="http://schemas.microsoft.com/office/drawing/2014/main" id="{DB245DED-2488-4F8A-A5FF-977E2D7AD8FA}"/>
            </a:ext>
          </a:extLst>
        </xdr:cNvPr>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a:extLst>
            <a:ext uri="{FF2B5EF4-FFF2-40B4-BE49-F238E27FC236}">
              <a16:creationId xmlns:a16="http://schemas.microsoft.com/office/drawing/2014/main" id="{1C487A4F-A418-496F-BC65-F1B37A842EAD}"/>
            </a:ext>
          </a:extLst>
        </xdr:cNvPr>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44776</xdr:rowOff>
    </xdr:from>
    <xdr:ext cx="469744" cy="259045"/>
    <xdr:sp macro="" textlink="">
      <xdr:nvSpPr>
        <xdr:cNvPr id="157" name="n_1mainValue債務償還比率">
          <a:extLst>
            <a:ext uri="{FF2B5EF4-FFF2-40B4-BE49-F238E27FC236}">
              <a16:creationId xmlns:a16="http://schemas.microsoft.com/office/drawing/2014/main" id="{519800C6-D27A-4BFE-8907-C02DF0671AC3}"/>
            </a:ext>
          </a:extLst>
        </xdr:cNvPr>
        <xdr:cNvSpPr txBox="1"/>
      </xdr:nvSpPr>
      <xdr:spPr>
        <a:xfrm>
          <a:off x="13836727" y="5702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16436</xdr:rowOff>
    </xdr:from>
    <xdr:ext cx="469744" cy="259045"/>
    <xdr:sp macro="" textlink="">
      <xdr:nvSpPr>
        <xdr:cNvPr id="158" name="n_2mainValue債務償還比率">
          <a:extLst>
            <a:ext uri="{FF2B5EF4-FFF2-40B4-BE49-F238E27FC236}">
              <a16:creationId xmlns:a16="http://schemas.microsoft.com/office/drawing/2014/main" id="{00B51432-CAD0-4C3A-A5A0-42B70D7AFE05}"/>
            </a:ext>
          </a:extLst>
        </xdr:cNvPr>
        <xdr:cNvSpPr txBox="1"/>
      </xdr:nvSpPr>
      <xdr:spPr>
        <a:xfrm>
          <a:off x="13087427" y="584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36330</xdr:rowOff>
    </xdr:from>
    <xdr:ext cx="469744" cy="259045"/>
    <xdr:sp macro="" textlink="">
      <xdr:nvSpPr>
        <xdr:cNvPr id="159" name="n_3mainValue債務償還比率">
          <a:extLst>
            <a:ext uri="{FF2B5EF4-FFF2-40B4-BE49-F238E27FC236}">
              <a16:creationId xmlns:a16="http://schemas.microsoft.com/office/drawing/2014/main" id="{02029C9D-B21A-4BF7-8A83-7A18DB43E3C9}"/>
            </a:ext>
          </a:extLst>
        </xdr:cNvPr>
        <xdr:cNvSpPr txBox="1"/>
      </xdr:nvSpPr>
      <xdr:spPr>
        <a:xfrm>
          <a:off x="12325427" y="58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114825</xdr:rowOff>
    </xdr:from>
    <xdr:ext cx="469744" cy="259045"/>
    <xdr:sp macro="" textlink="">
      <xdr:nvSpPr>
        <xdr:cNvPr id="160" name="n_4mainValue債務償還比率">
          <a:extLst>
            <a:ext uri="{FF2B5EF4-FFF2-40B4-BE49-F238E27FC236}">
              <a16:creationId xmlns:a16="http://schemas.microsoft.com/office/drawing/2014/main" id="{A5050FD6-5777-4054-91DD-7B763DF86AD5}"/>
            </a:ext>
          </a:extLst>
        </xdr:cNvPr>
        <xdr:cNvSpPr txBox="1"/>
      </xdr:nvSpPr>
      <xdr:spPr>
        <a:xfrm>
          <a:off x="11563427" y="594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8A4B82D1-7F6F-40BC-9318-A4FC468C5F6B}"/>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EDCB9BF4-732E-4AE8-95DD-F28D45F06B3D}"/>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F8C227C9-C2A0-4197-B9E6-E7E5ABD51BEF}"/>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F5680EC9-65EB-46D4-8F82-0F87F37139F5}"/>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F688C800-5668-4ACD-9637-012A8B1CF345}"/>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66BFDCEB-901E-42DF-BB24-B3270CE9123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861460-CCD7-4537-8D72-393DF3A965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7447953B-C375-4678-AE2C-2FF4FE0FFCD3}"/>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ADFA69A-655B-43B2-BE9A-60134BD1729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8824C576-CD8E-41EF-AFF8-7B42FA78B99E}"/>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B318BE3-B246-4D21-90C2-653CFF6BA9A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3EFF347-2059-450C-9D36-B5A22B93275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99CA8A-CA31-4082-A656-48F314A06F3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996F065-1120-4E8E-B4E8-F7813B27F69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32143AE9-5952-4026-823D-674ACE1BD4A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59223A5-26A2-4DAF-B536-3F0249333F4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165,667
164,748
1,363.29
117,656,013
116,996,919
626,122
49,360,230
114,507,252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651F04A-59C2-4D5D-8383-045E150053C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5873F40-76EE-4CCF-B417-BDED7C6BA3A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0DE49B-58DC-4069-9A13-470741443AE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39554296-9CD0-4212-AAF3-C84ACE9D75C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FE3A923-A444-4993-B0D1-846396103FC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D545D559-8047-45A7-81EC-9052FEF066A9}"/>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75321B2-6D08-478F-81ED-134BB403931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E9DF724C-AF8F-45A4-A0EA-B72E3022546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6812336-7F11-49E5-9433-7042D326D37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EA88DE0-248B-4561-9DEC-BBD4269A997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EECB9B9-BB10-4DE1-BA85-8E289B17670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0251A3-E42F-4352-A48A-6A21A2F4D3D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437422A-4A1A-4074-A33F-2D0C4D9C49D8}"/>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815C5D4-6437-4C0D-806E-70D732A3698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8CB58E-6D8E-49C8-B000-3357A0E2D1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C172AE5-AB26-4CC2-A03B-9A1155DD9B6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2560B6F-F3BB-4ED9-AC63-DC09B9B8939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BA516D47-6951-49B1-92D8-C9C760FE150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6E278E8B-6BAF-45E7-9A6C-6AE02EE01BB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269C4CEB-6CBD-42D8-A4DD-5458D53BB1B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82FC25FC-3A7E-4C43-8B93-7D1E56D1BF7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AD1CC01-8713-4753-A962-F1759D002DD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144758B-EF02-4650-840B-0642C25F71B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9603981-599B-412B-8F9D-4BB8CFA08FB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225A725-1F09-462C-A6BB-77B037CF0E1F}"/>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70423AB-43DE-43EC-864E-E31281EBBBD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8C56DE9-7D4F-4B26-B398-419DCACD679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F77BA423-DF44-47E2-BED6-5BDA483B9E7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F271A64-E495-4571-9AF7-6D6D395613D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75C57D9B-85D8-4778-812F-61A35F07196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BB4FD65-29C8-49A4-910D-2C7A51071C3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68A83A6-02AF-4327-B456-26C904149EA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3FC32C30-6CA7-48ED-81EA-C561FD4ED99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53F85B9F-2A20-40E4-A07C-1DB71D4BF7C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2792E9E3-8276-43CF-B7FC-C301FE8B446F}"/>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14B54DF-CE50-4DC0-858E-476101441AE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1F4DD36A-38CE-4D05-8286-D8E30BC471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48AEBDA-46A0-44D4-BD6A-40234E86CEC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CEDB11A-9A0E-4DFE-AE3E-D15C01FDAAF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2CC538B-BE9F-43B5-8A7D-885D08ED5E06}"/>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8C276A4A-61B7-4330-8D59-C5F912DDE8FB}"/>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9BB98BC7-8320-48CD-903B-FFD26332B77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C8B633EC-E387-4F66-A5B2-F6FC91B3958D}"/>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D9A8237-B8C0-4D5C-ABD1-40EB337AA69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96DE098F-B4FC-420D-A270-097AF45F315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037ACE34-4D91-4B83-9A77-53ABE9FE193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a:extLst>
            <a:ext uri="{FF2B5EF4-FFF2-40B4-BE49-F238E27FC236}">
              <a16:creationId xmlns:a16="http://schemas.microsoft.com/office/drawing/2014/main" id="{5A51695C-AADC-40B3-ACAE-EE4D2F66C6D0}"/>
            </a:ext>
          </a:extLst>
        </xdr:cNvPr>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a:extLst>
            <a:ext uri="{FF2B5EF4-FFF2-40B4-BE49-F238E27FC236}">
              <a16:creationId xmlns:a16="http://schemas.microsoft.com/office/drawing/2014/main" id="{A2676642-22FB-48B8-A7F1-4F313A04D059}"/>
            </a:ext>
          </a:extLst>
        </xdr:cNvPr>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a:extLst>
            <a:ext uri="{FF2B5EF4-FFF2-40B4-BE49-F238E27FC236}">
              <a16:creationId xmlns:a16="http://schemas.microsoft.com/office/drawing/2014/main" id="{A8293256-E12B-417D-AC81-1CFAFB575905}"/>
            </a:ext>
          </a:extLst>
        </xdr:cNvPr>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a:extLst>
            <a:ext uri="{FF2B5EF4-FFF2-40B4-BE49-F238E27FC236}">
              <a16:creationId xmlns:a16="http://schemas.microsoft.com/office/drawing/2014/main" id="{738171FA-5649-4F56-A264-1CDE7845E7CE}"/>
            </a:ext>
          </a:extLst>
        </xdr:cNvPr>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a:extLst>
            <a:ext uri="{FF2B5EF4-FFF2-40B4-BE49-F238E27FC236}">
              <a16:creationId xmlns:a16="http://schemas.microsoft.com/office/drawing/2014/main" id="{F4FADEAA-F6D9-4227-B524-1F6305EC1817}"/>
            </a:ext>
          </a:extLst>
        </xdr:cNvPr>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a:extLst>
            <a:ext uri="{FF2B5EF4-FFF2-40B4-BE49-F238E27FC236}">
              <a16:creationId xmlns:a16="http://schemas.microsoft.com/office/drawing/2014/main" id="{98F15465-F6C7-4E18-AEBC-AF2B7D9AD765}"/>
            </a:ext>
          </a:extLst>
        </xdr:cNvPr>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a:extLst>
            <a:ext uri="{FF2B5EF4-FFF2-40B4-BE49-F238E27FC236}">
              <a16:creationId xmlns:a16="http://schemas.microsoft.com/office/drawing/2014/main" id="{D50431E1-C9D8-4F94-AB7B-6020F1B301B4}"/>
            </a:ext>
          </a:extLst>
        </xdr:cNvPr>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a:extLst>
            <a:ext uri="{FF2B5EF4-FFF2-40B4-BE49-F238E27FC236}">
              <a16:creationId xmlns:a16="http://schemas.microsoft.com/office/drawing/2014/main" id="{93507359-6EB8-481E-A790-B06882F33E11}"/>
            </a:ext>
          </a:extLst>
        </xdr:cNvPr>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a:extLst>
            <a:ext uri="{FF2B5EF4-FFF2-40B4-BE49-F238E27FC236}">
              <a16:creationId xmlns:a16="http://schemas.microsoft.com/office/drawing/2014/main" id="{6968553C-FA21-49D0-804E-DA98D4C7E997}"/>
            </a:ext>
          </a:extLst>
        </xdr:cNvPr>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a:extLst>
            <a:ext uri="{FF2B5EF4-FFF2-40B4-BE49-F238E27FC236}">
              <a16:creationId xmlns:a16="http://schemas.microsoft.com/office/drawing/2014/main" id="{2D62FA87-3763-4D82-AAD9-2541EA9A5061}"/>
            </a:ext>
          </a:extLst>
        </xdr:cNvPr>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A0444CAB-674B-4555-857E-094CEFDC5CAD}"/>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81EC03-53A8-4341-BA56-54C05BCD88D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71C34E5-5587-44A4-9288-35241E729A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6A4DB6-8755-4528-B8BA-FE1E68A3DEA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42EFBDF-3E4A-461F-8B89-52C8DE7C271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FD65293-0A56-416E-BA90-49B89BFB4A1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5806</xdr:rowOff>
    </xdr:from>
    <xdr:to>
      <xdr:col>24</xdr:col>
      <xdr:colOff>114300</xdr:colOff>
      <xdr:row>38</xdr:row>
      <xdr:rowOff>107406</xdr:rowOff>
    </xdr:to>
    <xdr:sp macro="" textlink="">
      <xdr:nvSpPr>
        <xdr:cNvPr id="74" name="楕円 73">
          <a:extLst>
            <a:ext uri="{FF2B5EF4-FFF2-40B4-BE49-F238E27FC236}">
              <a16:creationId xmlns:a16="http://schemas.microsoft.com/office/drawing/2014/main" id="{231DDBAA-152B-41F7-B8AA-EC9505428C9A}"/>
            </a:ext>
          </a:extLst>
        </xdr:cNvPr>
        <xdr:cNvSpPr/>
      </xdr:nvSpPr>
      <xdr:spPr>
        <a:xfrm>
          <a:off x="4584700" y="652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28683</xdr:rowOff>
    </xdr:from>
    <xdr:ext cx="405111" cy="259045"/>
    <xdr:sp macro="" textlink="">
      <xdr:nvSpPr>
        <xdr:cNvPr id="75" name="【道路】&#10;有形固定資産減価償却率該当値テキスト">
          <a:extLst>
            <a:ext uri="{FF2B5EF4-FFF2-40B4-BE49-F238E27FC236}">
              <a16:creationId xmlns:a16="http://schemas.microsoft.com/office/drawing/2014/main" id="{A4F569C2-04E4-4309-A125-B4969BDB3DFD}"/>
            </a:ext>
          </a:extLst>
        </xdr:cNvPr>
        <xdr:cNvSpPr txBox="1"/>
      </xdr:nvSpPr>
      <xdr:spPr>
        <a:xfrm>
          <a:off x="4673600" y="6372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144599</xdr:rowOff>
    </xdr:from>
    <xdr:to>
      <xdr:col>20</xdr:col>
      <xdr:colOff>38100</xdr:colOff>
      <xdr:row>38</xdr:row>
      <xdr:rowOff>74749</xdr:rowOff>
    </xdr:to>
    <xdr:sp macro="" textlink="">
      <xdr:nvSpPr>
        <xdr:cNvPr id="76" name="楕円 75">
          <a:extLst>
            <a:ext uri="{FF2B5EF4-FFF2-40B4-BE49-F238E27FC236}">
              <a16:creationId xmlns:a16="http://schemas.microsoft.com/office/drawing/2014/main" id="{24E6D08E-7BC0-4295-9860-7C351451BD20}"/>
            </a:ext>
          </a:extLst>
        </xdr:cNvPr>
        <xdr:cNvSpPr/>
      </xdr:nvSpPr>
      <xdr:spPr>
        <a:xfrm>
          <a:off x="3746500" y="648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23949</xdr:rowOff>
    </xdr:from>
    <xdr:to>
      <xdr:col>24</xdr:col>
      <xdr:colOff>63500</xdr:colOff>
      <xdr:row>38</xdr:row>
      <xdr:rowOff>56606</xdr:rowOff>
    </xdr:to>
    <xdr:cxnSp macro="">
      <xdr:nvCxnSpPr>
        <xdr:cNvPr id="77" name="直線コネクタ 76">
          <a:extLst>
            <a:ext uri="{FF2B5EF4-FFF2-40B4-BE49-F238E27FC236}">
              <a16:creationId xmlns:a16="http://schemas.microsoft.com/office/drawing/2014/main" id="{F0C8AA4E-A028-4F3E-9D4D-E0BB0CC3732B}"/>
            </a:ext>
          </a:extLst>
        </xdr:cNvPr>
        <xdr:cNvCxnSpPr/>
      </xdr:nvCxnSpPr>
      <xdr:spPr>
        <a:xfrm>
          <a:off x="3797300" y="653904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a:extLst>
            <a:ext uri="{FF2B5EF4-FFF2-40B4-BE49-F238E27FC236}">
              <a16:creationId xmlns:a16="http://schemas.microsoft.com/office/drawing/2014/main" id="{B46DDABE-B590-4F42-B3E6-ED671073C04E}"/>
            </a:ext>
          </a:extLst>
        </xdr:cNvPr>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23949</xdr:rowOff>
    </xdr:to>
    <xdr:cxnSp macro="">
      <xdr:nvCxnSpPr>
        <xdr:cNvPr id="79" name="直線コネクタ 78">
          <a:extLst>
            <a:ext uri="{FF2B5EF4-FFF2-40B4-BE49-F238E27FC236}">
              <a16:creationId xmlns:a16="http://schemas.microsoft.com/office/drawing/2014/main" id="{8BDAA474-EABA-40DE-A6E5-B9E1006C223A}"/>
            </a:ext>
          </a:extLst>
        </xdr:cNvPr>
        <xdr:cNvCxnSpPr/>
      </xdr:nvCxnSpPr>
      <xdr:spPr>
        <a:xfrm>
          <a:off x="2908300" y="6516188"/>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89081</xdr:rowOff>
    </xdr:from>
    <xdr:to>
      <xdr:col>10</xdr:col>
      <xdr:colOff>165100</xdr:colOff>
      <xdr:row>38</xdr:row>
      <xdr:rowOff>19231</xdr:rowOff>
    </xdr:to>
    <xdr:sp macro="" textlink="">
      <xdr:nvSpPr>
        <xdr:cNvPr id="80" name="楕円 79">
          <a:extLst>
            <a:ext uri="{FF2B5EF4-FFF2-40B4-BE49-F238E27FC236}">
              <a16:creationId xmlns:a16="http://schemas.microsoft.com/office/drawing/2014/main" id="{5398BB33-8D34-4CDA-8F37-733580AC194D}"/>
            </a:ext>
          </a:extLst>
        </xdr:cNvPr>
        <xdr:cNvSpPr/>
      </xdr:nvSpPr>
      <xdr:spPr>
        <a:xfrm>
          <a:off x="19685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139881</xdr:rowOff>
    </xdr:from>
    <xdr:to>
      <xdr:col>15</xdr:col>
      <xdr:colOff>50800</xdr:colOff>
      <xdr:row>38</xdr:row>
      <xdr:rowOff>1088</xdr:rowOff>
    </xdr:to>
    <xdr:cxnSp macro="">
      <xdr:nvCxnSpPr>
        <xdr:cNvPr id="81" name="直線コネクタ 80">
          <a:extLst>
            <a:ext uri="{FF2B5EF4-FFF2-40B4-BE49-F238E27FC236}">
              <a16:creationId xmlns:a16="http://schemas.microsoft.com/office/drawing/2014/main" id="{286D939F-9C5D-4009-8AD6-10A0C3644584}"/>
            </a:ext>
          </a:extLst>
        </xdr:cNvPr>
        <xdr:cNvCxnSpPr/>
      </xdr:nvCxnSpPr>
      <xdr:spPr>
        <a:xfrm>
          <a:off x="2019300" y="648353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56424</xdr:rowOff>
    </xdr:from>
    <xdr:to>
      <xdr:col>6</xdr:col>
      <xdr:colOff>38100</xdr:colOff>
      <xdr:row>37</xdr:row>
      <xdr:rowOff>158024</xdr:rowOff>
    </xdr:to>
    <xdr:sp macro="" textlink="">
      <xdr:nvSpPr>
        <xdr:cNvPr id="82" name="楕円 81">
          <a:extLst>
            <a:ext uri="{FF2B5EF4-FFF2-40B4-BE49-F238E27FC236}">
              <a16:creationId xmlns:a16="http://schemas.microsoft.com/office/drawing/2014/main" id="{67FBE8ED-CAE5-43E3-B349-EB8BFF4E932F}"/>
            </a:ext>
          </a:extLst>
        </xdr:cNvPr>
        <xdr:cNvSpPr/>
      </xdr:nvSpPr>
      <xdr:spPr>
        <a:xfrm>
          <a:off x="1079500" y="640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107224</xdr:rowOff>
    </xdr:from>
    <xdr:to>
      <xdr:col>10</xdr:col>
      <xdr:colOff>114300</xdr:colOff>
      <xdr:row>37</xdr:row>
      <xdr:rowOff>139881</xdr:rowOff>
    </xdr:to>
    <xdr:cxnSp macro="">
      <xdr:nvCxnSpPr>
        <xdr:cNvPr id="83" name="直線コネクタ 82">
          <a:extLst>
            <a:ext uri="{FF2B5EF4-FFF2-40B4-BE49-F238E27FC236}">
              <a16:creationId xmlns:a16="http://schemas.microsoft.com/office/drawing/2014/main" id="{42D8A3F8-A160-466B-BFC5-9F6FEA7231D5}"/>
            </a:ext>
          </a:extLst>
        </xdr:cNvPr>
        <xdr:cNvCxnSpPr/>
      </xdr:nvCxnSpPr>
      <xdr:spPr>
        <a:xfrm>
          <a:off x="1130300" y="645087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a:extLst>
            <a:ext uri="{FF2B5EF4-FFF2-40B4-BE49-F238E27FC236}">
              <a16:creationId xmlns:a16="http://schemas.microsoft.com/office/drawing/2014/main" id="{C43C042E-D9B3-4911-85CB-0FC6B4822FBF}"/>
            </a:ext>
          </a:extLst>
        </xdr:cNvPr>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a:extLst>
            <a:ext uri="{FF2B5EF4-FFF2-40B4-BE49-F238E27FC236}">
              <a16:creationId xmlns:a16="http://schemas.microsoft.com/office/drawing/2014/main" id="{D30C2261-1D0F-4ACC-B661-4872040EADA6}"/>
            </a:ext>
          </a:extLst>
        </xdr:cNvPr>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a:extLst>
            <a:ext uri="{FF2B5EF4-FFF2-40B4-BE49-F238E27FC236}">
              <a16:creationId xmlns:a16="http://schemas.microsoft.com/office/drawing/2014/main" id="{E259FAAA-7EE6-458E-8BF7-56A5EB86DD83}"/>
            </a:ext>
          </a:extLst>
        </xdr:cNvPr>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a:extLst>
            <a:ext uri="{FF2B5EF4-FFF2-40B4-BE49-F238E27FC236}">
              <a16:creationId xmlns:a16="http://schemas.microsoft.com/office/drawing/2014/main" id="{AAD9A9B4-6C02-4F6E-8119-23FF727FC25B}"/>
            </a:ext>
          </a:extLst>
        </xdr:cNvPr>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91276</xdr:rowOff>
    </xdr:from>
    <xdr:ext cx="405111" cy="259045"/>
    <xdr:sp macro="" textlink="">
      <xdr:nvSpPr>
        <xdr:cNvPr id="88" name="n_1mainValue【道路】&#10;有形固定資産減価償却率">
          <a:extLst>
            <a:ext uri="{FF2B5EF4-FFF2-40B4-BE49-F238E27FC236}">
              <a16:creationId xmlns:a16="http://schemas.microsoft.com/office/drawing/2014/main" id="{F5CD9089-6DF3-49B2-8B37-77797E7ABA5F}"/>
            </a:ext>
          </a:extLst>
        </xdr:cNvPr>
        <xdr:cNvSpPr txBox="1"/>
      </xdr:nvSpPr>
      <xdr:spPr>
        <a:xfrm>
          <a:off x="3582044" y="626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68416</xdr:rowOff>
    </xdr:from>
    <xdr:ext cx="405111" cy="259045"/>
    <xdr:sp macro="" textlink="">
      <xdr:nvSpPr>
        <xdr:cNvPr id="89" name="n_2mainValue【道路】&#10;有形固定資産減価償却率">
          <a:extLst>
            <a:ext uri="{FF2B5EF4-FFF2-40B4-BE49-F238E27FC236}">
              <a16:creationId xmlns:a16="http://schemas.microsoft.com/office/drawing/2014/main" id="{9F0A7F5E-07E5-4EAB-8D39-449674E5232A}"/>
            </a:ext>
          </a:extLst>
        </xdr:cNvPr>
        <xdr:cNvSpPr txBox="1"/>
      </xdr:nvSpPr>
      <xdr:spPr>
        <a:xfrm>
          <a:off x="2705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35758</xdr:rowOff>
    </xdr:from>
    <xdr:ext cx="405111" cy="259045"/>
    <xdr:sp macro="" textlink="">
      <xdr:nvSpPr>
        <xdr:cNvPr id="90" name="n_3mainValue【道路】&#10;有形固定資産減価償却率">
          <a:extLst>
            <a:ext uri="{FF2B5EF4-FFF2-40B4-BE49-F238E27FC236}">
              <a16:creationId xmlns:a16="http://schemas.microsoft.com/office/drawing/2014/main" id="{76E8E857-FC86-4F3E-86A8-8F653036B902}"/>
            </a:ext>
          </a:extLst>
        </xdr:cNvPr>
        <xdr:cNvSpPr txBox="1"/>
      </xdr:nvSpPr>
      <xdr:spPr>
        <a:xfrm>
          <a:off x="1816744" y="620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3101</xdr:rowOff>
    </xdr:from>
    <xdr:ext cx="405111" cy="259045"/>
    <xdr:sp macro="" textlink="">
      <xdr:nvSpPr>
        <xdr:cNvPr id="91" name="n_4mainValue【道路】&#10;有形固定資産減価償却率">
          <a:extLst>
            <a:ext uri="{FF2B5EF4-FFF2-40B4-BE49-F238E27FC236}">
              <a16:creationId xmlns:a16="http://schemas.microsoft.com/office/drawing/2014/main" id="{5FD99DAE-2438-4992-B6EE-5377A29C0147}"/>
            </a:ext>
          </a:extLst>
        </xdr:cNvPr>
        <xdr:cNvSpPr txBox="1"/>
      </xdr:nvSpPr>
      <xdr:spPr>
        <a:xfrm>
          <a:off x="9277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E340C62F-B617-4337-9ABE-87D514C90771}"/>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71ADB55-7CEC-4B87-8810-DDAAFF8F681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F8D2B006-EC7E-4FE1-A0EB-8CCD2A5D8EC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6603F04C-D1E9-4B54-B971-2E795EB7E74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D54E49F-7478-4270-AF0B-EFB78047847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6169E6-24AA-4B3B-9C14-A0F855FD34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8305A10-CC50-4862-AEFB-38FED0795E4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186CC3A9-7827-422D-9760-1B64D351CCA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3F8B4C98-804C-483B-B90E-65E05E887D4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B77314C-A55A-428C-AE0D-0FEAE865A10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44917A61-F95D-48A2-85B9-B792C12E34B7}"/>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A3B9B7DD-048F-4392-ACA5-B6D6E666A11D}"/>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2D572558-36F0-4B69-B25E-C6966DD547A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a:extLst>
            <a:ext uri="{FF2B5EF4-FFF2-40B4-BE49-F238E27FC236}">
              <a16:creationId xmlns:a16="http://schemas.microsoft.com/office/drawing/2014/main" id="{766D8D23-60AC-4418-AF8B-B411114D08D8}"/>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5224721-5FE3-43FD-A191-C021365C62D9}"/>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a:extLst>
            <a:ext uri="{FF2B5EF4-FFF2-40B4-BE49-F238E27FC236}">
              <a16:creationId xmlns:a16="http://schemas.microsoft.com/office/drawing/2014/main" id="{82E402F7-F024-4A0A-87CB-D9C5C4A6FB8F}"/>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1758A935-D6B9-48AD-8782-9F3C75F344A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a:extLst>
            <a:ext uri="{FF2B5EF4-FFF2-40B4-BE49-F238E27FC236}">
              <a16:creationId xmlns:a16="http://schemas.microsoft.com/office/drawing/2014/main" id="{548E7E53-778C-480D-8DDC-E4296CA3014B}"/>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A5EC326F-9582-4C57-A5C6-559A416F8B7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a:extLst>
            <a:ext uri="{FF2B5EF4-FFF2-40B4-BE49-F238E27FC236}">
              <a16:creationId xmlns:a16="http://schemas.microsoft.com/office/drawing/2014/main" id="{B4DC9107-DE92-4718-B3BF-3D9CA82BDBB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a:extLst>
            <a:ext uri="{FF2B5EF4-FFF2-40B4-BE49-F238E27FC236}">
              <a16:creationId xmlns:a16="http://schemas.microsoft.com/office/drawing/2014/main" id="{C02E537D-8B3C-4627-9477-E5F6A8D8FAF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a:extLst>
            <a:ext uri="{FF2B5EF4-FFF2-40B4-BE49-F238E27FC236}">
              <a16:creationId xmlns:a16="http://schemas.microsoft.com/office/drawing/2014/main" id="{588C4D1A-D1B3-4CAB-ADC7-9D6DA63921B3}"/>
            </a:ext>
          </a:extLst>
        </xdr:cNvPr>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a:extLst>
            <a:ext uri="{FF2B5EF4-FFF2-40B4-BE49-F238E27FC236}">
              <a16:creationId xmlns:a16="http://schemas.microsoft.com/office/drawing/2014/main" id="{47A49769-5688-469B-97E9-7298107F2F18}"/>
            </a:ext>
          </a:extLst>
        </xdr:cNvPr>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a:extLst>
            <a:ext uri="{FF2B5EF4-FFF2-40B4-BE49-F238E27FC236}">
              <a16:creationId xmlns:a16="http://schemas.microsoft.com/office/drawing/2014/main" id="{B473510D-F079-4809-8D60-7CAFF635713D}"/>
            </a:ext>
          </a:extLst>
        </xdr:cNvPr>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a:extLst>
            <a:ext uri="{FF2B5EF4-FFF2-40B4-BE49-F238E27FC236}">
              <a16:creationId xmlns:a16="http://schemas.microsoft.com/office/drawing/2014/main" id="{913117EB-6F53-487F-9268-950D3B79E019}"/>
            </a:ext>
          </a:extLst>
        </xdr:cNvPr>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a:extLst>
            <a:ext uri="{FF2B5EF4-FFF2-40B4-BE49-F238E27FC236}">
              <a16:creationId xmlns:a16="http://schemas.microsoft.com/office/drawing/2014/main" id="{AA325E96-D686-4194-8B04-1D401B75DD0E}"/>
            </a:ext>
          </a:extLst>
        </xdr:cNvPr>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a:extLst>
            <a:ext uri="{FF2B5EF4-FFF2-40B4-BE49-F238E27FC236}">
              <a16:creationId xmlns:a16="http://schemas.microsoft.com/office/drawing/2014/main" id="{6DC64624-0399-4417-A036-378B10B236A3}"/>
            </a:ext>
          </a:extLst>
        </xdr:cNvPr>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a:extLst>
            <a:ext uri="{FF2B5EF4-FFF2-40B4-BE49-F238E27FC236}">
              <a16:creationId xmlns:a16="http://schemas.microsoft.com/office/drawing/2014/main" id="{F2EB3EE2-13B7-4912-A075-1B490B29C970}"/>
            </a:ext>
          </a:extLst>
        </xdr:cNvPr>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a:extLst>
            <a:ext uri="{FF2B5EF4-FFF2-40B4-BE49-F238E27FC236}">
              <a16:creationId xmlns:a16="http://schemas.microsoft.com/office/drawing/2014/main" id="{51D25618-4F9C-4268-AEC9-9855450A926D}"/>
            </a:ext>
          </a:extLst>
        </xdr:cNvPr>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a:extLst>
            <a:ext uri="{FF2B5EF4-FFF2-40B4-BE49-F238E27FC236}">
              <a16:creationId xmlns:a16="http://schemas.microsoft.com/office/drawing/2014/main" id="{9D8C13A3-7BCB-437F-823C-FBB93BA30A95}"/>
            </a:ext>
          </a:extLst>
        </xdr:cNvPr>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a:extLst>
            <a:ext uri="{FF2B5EF4-FFF2-40B4-BE49-F238E27FC236}">
              <a16:creationId xmlns:a16="http://schemas.microsoft.com/office/drawing/2014/main" id="{FF4F88E5-A59F-4DFC-B66F-0062C6B0791E}"/>
            </a:ext>
          </a:extLst>
        </xdr:cNvPr>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a:extLst>
            <a:ext uri="{FF2B5EF4-FFF2-40B4-BE49-F238E27FC236}">
              <a16:creationId xmlns:a16="http://schemas.microsoft.com/office/drawing/2014/main" id="{37F866DF-7887-4C26-A774-51622F6A7E91}"/>
            </a:ext>
          </a:extLst>
        </xdr:cNvPr>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926DD054-3ECC-4D48-A510-2D07B6A2EB25}"/>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08F6466-6532-47C1-AB86-FB030FB18C6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1603869-C130-4A17-83D1-B254500F82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6F43C28C-11EC-41FA-8875-7A3766678C0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0A5AC6-6BE5-4E51-BB34-D33521C005F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28829</xdr:rowOff>
    </xdr:from>
    <xdr:to>
      <xdr:col>55</xdr:col>
      <xdr:colOff>50800</xdr:colOff>
      <xdr:row>40</xdr:row>
      <xdr:rowOff>130429</xdr:rowOff>
    </xdr:to>
    <xdr:sp macro="" textlink="">
      <xdr:nvSpPr>
        <xdr:cNvPr id="129" name="楕円 128">
          <a:extLst>
            <a:ext uri="{FF2B5EF4-FFF2-40B4-BE49-F238E27FC236}">
              <a16:creationId xmlns:a16="http://schemas.microsoft.com/office/drawing/2014/main" id="{EB875963-B67F-475B-8E5D-923AB55213F0}"/>
            </a:ext>
          </a:extLst>
        </xdr:cNvPr>
        <xdr:cNvSpPr/>
      </xdr:nvSpPr>
      <xdr:spPr>
        <a:xfrm>
          <a:off x="10426700" y="68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51706</xdr:rowOff>
    </xdr:from>
    <xdr:ext cx="469744" cy="259045"/>
    <xdr:sp macro="" textlink="">
      <xdr:nvSpPr>
        <xdr:cNvPr id="130" name="【道路】&#10;一人当たり延長該当値テキスト">
          <a:extLst>
            <a:ext uri="{FF2B5EF4-FFF2-40B4-BE49-F238E27FC236}">
              <a16:creationId xmlns:a16="http://schemas.microsoft.com/office/drawing/2014/main" id="{A00DF145-56E2-4ABC-AA92-E6BF5FE72364}"/>
            </a:ext>
          </a:extLst>
        </xdr:cNvPr>
        <xdr:cNvSpPr txBox="1"/>
      </xdr:nvSpPr>
      <xdr:spPr>
        <a:xfrm>
          <a:off x="10515600" y="67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32075</xdr:rowOff>
    </xdr:from>
    <xdr:to>
      <xdr:col>50</xdr:col>
      <xdr:colOff>165100</xdr:colOff>
      <xdr:row>40</xdr:row>
      <xdr:rowOff>133675</xdr:rowOff>
    </xdr:to>
    <xdr:sp macro="" textlink="">
      <xdr:nvSpPr>
        <xdr:cNvPr id="131" name="楕円 130">
          <a:extLst>
            <a:ext uri="{FF2B5EF4-FFF2-40B4-BE49-F238E27FC236}">
              <a16:creationId xmlns:a16="http://schemas.microsoft.com/office/drawing/2014/main" id="{99F37B4E-C1C9-4F08-9451-1BF67C3658B5}"/>
            </a:ext>
          </a:extLst>
        </xdr:cNvPr>
        <xdr:cNvSpPr/>
      </xdr:nvSpPr>
      <xdr:spPr>
        <a:xfrm>
          <a:off x="9588500" y="689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79629</xdr:rowOff>
    </xdr:from>
    <xdr:to>
      <xdr:col>55</xdr:col>
      <xdr:colOff>0</xdr:colOff>
      <xdr:row>40</xdr:row>
      <xdr:rowOff>82875</xdr:rowOff>
    </xdr:to>
    <xdr:cxnSp macro="">
      <xdr:nvCxnSpPr>
        <xdr:cNvPr id="132" name="直線コネクタ 131">
          <a:extLst>
            <a:ext uri="{FF2B5EF4-FFF2-40B4-BE49-F238E27FC236}">
              <a16:creationId xmlns:a16="http://schemas.microsoft.com/office/drawing/2014/main" id="{EA92A8CA-3C02-42A5-8414-62395C7CD87D}"/>
            </a:ext>
          </a:extLst>
        </xdr:cNvPr>
        <xdr:cNvCxnSpPr/>
      </xdr:nvCxnSpPr>
      <xdr:spPr>
        <a:xfrm flipV="1">
          <a:off x="9639300" y="6937629"/>
          <a:ext cx="8382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35047</xdr:rowOff>
    </xdr:from>
    <xdr:to>
      <xdr:col>46</xdr:col>
      <xdr:colOff>38100</xdr:colOff>
      <xdr:row>40</xdr:row>
      <xdr:rowOff>136647</xdr:rowOff>
    </xdr:to>
    <xdr:sp macro="" textlink="">
      <xdr:nvSpPr>
        <xdr:cNvPr id="133" name="楕円 132">
          <a:extLst>
            <a:ext uri="{FF2B5EF4-FFF2-40B4-BE49-F238E27FC236}">
              <a16:creationId xmlns:a16="http://schemas.microsoft.com/office/drawing/2014/main" id="{7133AF49-8A9C-47BA-AA68-700994094553}"/>
            </a:ext>
          </a:extLst>
        </xdr:cNvPr>
        <xdr:cNvSpPr/>
      </xdr:nvSpPr>
      <xdr:spPr>
        <a:xfrm>
          <a:off x="8699500" y="689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82875</xdr:rowOff>
    </xdr:from>
    <xdr:to>
      <xdr:col>50</xdr:col>
      <xdr:colOff>114300</xdr:colOff>
      <xdr:row>40</xdr:row>
      <xdr:rowOff>85847</xdr:rowOff>
    </xdr:to>
    <xdr:cxnSp macro="">
      <xdr:nvCxnSpPr>
        <xdr:cNvPr id="134" name="直線コネクタ 133">
          <a:extLst>
            <a:ext uri="{FF2B5EF4-FFF2-40B4-BE49-F238E27FC236}">
              <a16:creationId xmlns:a16="http://schemas.microsoft.com/office/drawing/2014/main" id="{8270B8DB-5663-47FB-98BD-F568F84B5DCD}"/>
            </a:ext>
          </a:extLst>
        </xdr:cNvPr>
        <xdr:cNvCxnSpPr/>
      </xdr:nvCxnSpPr>
      <xdr:spPr>
        <a:xfrm flipV="1">
          <a:off x="8750300" y="6940875"/>
          <a:ext cx="8890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38339</xdr:rowOff>
    </xdr:from>
    <xdr:to>
      <xdr:col>41</xdr:col>
      <xdr:colOff>101600</xdr:colOff>
      <xdr:row>40</xdr:row>
      <xdr:rowOff>139939</xdr:rowOff>
    </xdr:to>
    <xdr:sp macro="" textlink="">
      <xdr:nvSpPr>
        <xdr:cNvPr id="135" name="楕円 134">
          <a:extLst>
            <a:ext uri="{FF2B5EF4-FFF2-40B4-BE49-F238E27FC236}">
              <a16:creationId xmlns:a16="http://schemas.microsoft.com/office/drawing/2014/main" id="{87A570A6-B17C-4A0F-93DF-DD900347C84E}"/>
            </a:ext>
          </a:extLst>
        </xdr:cNvPr>
        <xdr:cNvSpPr/>
      </xdr:nvSpPr>
      <xdr:spPr>
        <a:xfrm>
          <a:off x="7810500" y="6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85847</xdr:rowOff>
    </xdr:from>
    <xdr:to>
      <xdr:col>45</xdr:col>
      <xdr:colOff>177800</xdr:colOff>
      <xdr:row>40</xdr:row>
      <xdr:rowOff>89139</xdr:rowOff>
    </xdr:to>
    <xdr:cxnSp macro="">
      <xdr:nvCxnSpPr>
        <xdr:cNvPr id="136" name="直線コネクタ 135">
          <a:extLst>
            <a:ext uri="{FF2B5EF4-FFF2-40B4-BE49-F238E27FC236}">
              <a16:creationId xmlns:a16="http://schemas.microsoft.com/office/drawing/2014/main" id="{F54003EC-DF72-435F-9CB5-CD8B57548F24}"/>
            </a:ext>
          </a:extLst>
        </xdr:cNvPr>
        <xdr:cNvCxnSpPr/>
      </xdr:nvCxnSpPr>
      <xdr:spPr>
        <a:xfrm flipV="1">
          <a:off x="7861300" y="6943847"/>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41448</xdr:rowOff>
    </xdr:from>
    <xdr:to>
      <xdr:col>36</xdr:col>
      <xdr:colOff>165100</xdr:colOff>
      <xdr:row>40</xdr:row>
      <xdr:rowOff>143048</xdr:rowOff>
    </xdr:to>
    <xdr:sp macro="" textlink="">
      <xdr:nvSpPr>
        <xdr:cNvPr id="137" name="楕円 136">
          <a:extLst>
            <a:ext uri="{FF2B5EF4-FFF2-40B4-BE49-F238E27FC236}">
              <a16:creationId xmlns:a16="http://schemas.microsoft.com/office/drawing/2014/main" id="{ED9A6FF1-3953-4E00-9B26-7841EF473BD3}"/>
            </a:ext>
          </a:extLst>
        </xdr:cNvPr>
        <xdr:cNvSpPr/>
      </xdr:nvSpPr>
      <xdr:spPr>
        <a:xfrm>
          <a:off x="6921500" y="689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89139</xdr:rowOff>
    </xdr:from>
    <xdr:to>
      <xdr:col>41</xdr:col>
      <xdr:colOff>50800</xdr:colOff>
      <xdr:row>40</xdr:row>
      <xdr:rowOff>92248</xdr:rowOff>
    </xdr:to>
    <xdr:cxnSp macro="">
      <xdr:nvCxnSpPr>
        <xdr:cNvPr id="138" name="直線コネクタ 137">
          <a:extLst>
            <a:ext uri="{FF2B5EF4-FFF2-40B4-BE49-F238E27FC236}">
              <a16:creationId xmlns:a16="http://schemas.microsoft.com/office/drawing/2014/main" id="{6806086B-613C-4B68-884D-71A4A84DEF4A}"/>
            </a:ext>
          </a:extLst>
        </xdr:cNvPr>
        <xdr:cNvCxnSpPr/>
      </xdr:nvCxnSpPr>
      <xdr:spPr>
        <a:xfrm flipV="1">
          <a:off x="6972300" y="694713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a:extLst>
            <a:ext uri="{FF2B5EF4-FFF2-40B4-BE49-F238E27FC236}">
              <a16:creationId xmlns:a16="http://schemas.microsoft.com/office/drawing/2014/main" id="{29217DE8-D0F3-4DB0-9E5E-C5A3E9F7E41E}"/>
            </a:ext>
          </a:extLst>
        </xdr:cNvPr>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a:extLst>
            <a:ext uri="{FF2B5EF4-FFF2-40B4-BE49-F238E27FC236}">
              <a16:creationId xmlns:a16="http://schemas.microsoft.com/office/drawing/2014/main" id="{C34A7D2B-F69D-47FA-A7B9-2FCDC3000B0E}"/>
            </a:ext>
          </a:extLst>
        </xdr:cNvPr>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a:extLst>
            <a:ext uri="{FF2B5EF4-FFF2-40B4-BE49-F238E27FC236}">
              <a16:creationId xmlns:a16="http://schemas.microsoft.com/office/drawing/2014/main" id="{37DC4C99-11F1-4E8A-9804-109DE7D08C37}"/>
            </a:ext>
          </a:extLst>
        </xdr:cNvPr>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155368</xdr:rowOff>
    </xdr:from>
    <xdr:ext cx="469744" cy="259045"/>
    <xdr:sp macro="" textlink="">
      <xdr:nvSpPr>
        <xdr:cNvPr id="142" name="n_4aveValue【道路】&#10;一人当たり延長">
          <a:extLst>
            <a:ext uri="{FF2B5EF4-FFF2-40B4-BE49-F238E27FC236}">
              <a16:creationId xmlns:a16="http://schemas.microsoft.com/office/drawing/2014/main" id="{36D8DE27-CC0B-4742-87BE-84096305447C}"/>
            </a:ext>
          </a:extLst>
        </xdr:cNvPr>
        <xdr:cNvSpPr txBox="1"/>
      </xdr:nvSpPr>
      <xdr:spPr>
        <a:xfrm>
          <a:off x="6737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150202</xdr:rowOff>
    </xdr:from>
    <xdr:ext cx="469744" cy="259045"/>
    <xdr:sp macro="" textlink="">
      <xdr:nvSpPr>
        <xdr:cNvPr id="143" name="n_1mainValue【道路】&#10;一人当たり延長">
          <a:extLst>
            <a:ext uri="{FF2B5EF4-FFF2-40B4-BE49-F238E27FC236}">
              <a16:creationId xmlns:a16="http://schemas.microsoft.com/office/drawing/2014/main" id="{4FB8DA82-5F80-4575-929B-A3AEB3270EE1}"/>
            </a:ext>
          </a:extLst>
        </xdr:cNvPr>
        <xdr:cNvSpPr txBox="1"/>
      </xdr:nvSpPr>
      <xdr:spPr>
        <a:xfrm>
          <a:off x="9391727" y="666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153174</xdr:rowOff>
    </xdr:from>
    <xdr:ext cx="469744" cy="259045"/>
    <xdr:sp macro="" textlink="">
      <xdr:nvSpPr>
        <xdr:cNvPr id="144" name="n_2mainValue【道路】&#10;一人当たり延長">
          <a:extLst>
            <a:ext uri="{FF2B5EF4-FFF2-40B4-BE49-F238E27FC236}">
              <a16:creationId xmlns:a16="http://schemas.microsoft.com/office/drawing/2014/main" id="{59282227-1A52-475F-BEE6-E8B92177CB2C}"/>
            </a:ext>
          </a:extLst>
        </xdr:cNvPr>
        <xdr:cNvSpPr txBox="1"/>
      </xdr:nvSpPr>
      <xdr:spPr>
        <a:xfrm>
          <a:off x="8515427" y="666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156466</xdr:rowOff>
    </xdr:from>
    <xdr:ext cx="469744" cy="259045"/>
    <xdr:sp macro="" textlink="">
      <xdr:nvSpPr>
        <xdr:cNvPr id="145" name="n_3mainValue【道路】&#10;一人当たり延長">
          <a:extLst>
            <a:ext uri="{FF2B5EF4-FFF2-40B4-BE49-F238E27FC236}">
              <a16:creationId xmlns:a16="http://schemas.microsoft.com/office/drawing/2014/main" id="{B9879BC3-A920-4B1D-96CB-83C726E6DD94}"/>
            </a:ext>
          </a:extLst>
        </xdr:cNvPr>
        <xdr:cNvSpPr txBox="1"/>
      </xdr:nvSpPr>
      <xdr:spPr>
        <a:xfrm>
          <a:off x="7626427" y="667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134175</xdr:rowOff>
    </xdr:from>
    <xdr:ext cx="469744" cy="259045"/>
    <xdr:sp macro="" textlink="">
      <xdr:nvSpPr>
        <xdr:cNvPr id="146" name="n_4mainValue【道路】&#10;一人当たり延長">
          <a:extLst>
            <a:ext uri="{FF2B5EF4-FFF2-40B4-BE49-F238E27FC236}">
              <a16:creationId xmlns:a16="http://schemas.microsoft.com/office/drawing/2014/main" id="{DDA6C571-25C0-494A-8DAA-34559F253B47}"/>
            </a:ext>
          </a:extLst>
        </xdr:cNvPr>
        <xdr:cNvSpPr txBox="1"/>
      </xdr:nvSpPr>
      <xdr:spPr>
        <a:xfrm>
          <a:off x="6737427" y="699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4E9FBE4A-C1F3-418F-BCCE-F3CA67546F1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D5B45A0E-916B-4880-9660-9C04CAC2FE2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9AD1DE63-DEDA-4909-844F-9605F7BBF5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DF09F97E-A79C-4C04-A867-CEF91A8BF45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83FEB09-4E39-41BC-B660-B3D4EEFE875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AEBAFF33-FA72-44B6-86CA-1D2CC7104C2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36E985E4-CBAC-49BC-960B-A2A439214A9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D0B1C068-94F0-4DF1-8135-F2C56932933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CAE25B96-9EC5-4E9F-B31B-AC9990816A8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50117775-F1A9-41D8-B534-3F9B5F8D66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4B794369-1210-4F31-8E9C-226D66D24D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73858A1-32FC-47C2-B277-9F8F643A8E71}"/>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9" name="テキスト ボックス 158">
          <a:extLst>
            <a:ext uri="{FF2B5EF4-FFF2-40B4-BE49-F238E27FC236}">
              <a16:creationId xmlns:a16="http://schemas.microsoft.com/office/drawing/2014/main" id="{D5CC375D-366C-4139-9863-FEE6D8852A96}"/>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F47BD0D9-E24C-4F43-A2DA-52BED21F7A08}"/>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1484CB06-7EF7-41BB-A404-E2A6B48E98A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8A3B5B06-ACA4-41C9-96D4-F78C8CF8F43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81C775F4-6A19-474D-80E5-F4A36F6216A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6C41336-7ECB-493E-B6A6-049AA38D1B6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23BA68D3-0B5A-43CD-9DA9-DEB4566D13ED}"/>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4A5B9AC7-004C-447B-8F1B-2F107A7D75F8}"/>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7" name="テキスト ボックス 166">
          <a:extLst>
            <a:ext uri="{FF2B5EF4-FFF2-40B4-BE49-F238E27FC236}">
              <a16:creationId xmlns:a16="http://schemas.microsoft.com/office/drawing/2014/main" id="{B428C428-C104-4570-9401-EC25014D1D67}"/>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2870C0B5-7193-4032-A14C-23BDF6641CA5}"/>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DB827CC0-D89D-408E-925F-710EDF2FC9F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160020</xdr:rowOff>
    </xdr:from>
    <xdr:to>
      <xdr:col>24</xdr:col>
      <xdr:colOff>62865</xdr:colOff>
      <xdr:row>64</xdr:row>
      <xdr:rowOff>163830</xdr:rowOff>
    </xdr:to>
    <xdr:cxnSp macro="">
      <xdr:nvCxnSpPr>
        <xdr:cNvPr id="170" name="直線コネクタ 169">
          <a:extLst>
            <a:ext uri="{FF2B5EF4-FFF2-40B4-BE49-F238E27FC236}">
              <a16:creationId xmlns:a16="http://schemas.microsoft.com/office/drawing/2014/main" id="{5A055525-C929-45AF-9E69-CCE05B5DEF92}"/>
            </a:ext>
          </a:extLst>
        </xdr:cNvPr>
        <xdr:cNvCxnSpPr/>
      </xdr:nvCxnSpPr>
      <xdr:spPr>
        <a:xfrm flipV="1">
          <a:off x="4634865" y="958977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167657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57296520-4BAC-4630-8407-2B2C8366EB94}"/>
            </a:ext>
          </a:extLst>
        </xdr:cNvPr>
        <xdr:cNvSpPr txBox="1"/>
      </xdr:nvSpPr>
      <xdr:spPr>
        <a:xfrm>
          <a:off x="4673600" y="1114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163830</xdr:rowOff>
    </xdr:from>
    <xdr:to>
      <xdr:col>24</xdr:col>
      <xdr:colOff>152400</xdr:colOff>
      <xdr:row>64</xdr:row>
      <xdr:rowOff>163830</xdr:rowOff>
    </xdr:to>
    <xdr:cxnSp macro="">
      <xdr:nvCxnSpPr>
        <xdr:cNvPr id="172" name="直線コネクタ 171">
          <a:extLst>
            <a:ext uri="{FF2B5EF4-FFF2-40B4-BE49-F238E27FC236}">
              <a16:creationId xmlns:a16="http://schemas.microsoft.com/office/drawing/2014/main" id="{7C1CF22D-1158-4B7D-AA61-1B0318AAFD41}"/>
            </a:ext>
          </a:extLst>
        </xdr:cNvPr>
        <xdr:cNvCxnSpPr/>
      </xdr:nvCxnSpPr>
      <xdr:spPr>
        <a:xfrm>
          <a:off x="4546600" y="1113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106697</xdr:rowOff>
    </xdr:from>
    <xdr:ext cx="340478" cy="259045"/>
    <xdr:sp macro="" textlink="">
      <xdr:nvSpPr>
        <xdr:cNvPr id="173" name="【橋りょう・トンネル】&#10;有形固定資産減価償却率最大値テキスト">
          <a:extLst>
            <a:ext uri="{FF2B5EF4-FFF2-40B4-BE49-F238E27FC236}">
              <a16:creationId xmlns:a16="http://schemas.microsoft.com/office/drawing/2014/main" id="{3584EE6F-AD7E-462A-88A5-AA86BFE6D1F7}"/>
            </a:ext>
          </a:extLst>
        </xdr:cNvPr>
        <xdr:cNvSpPr txBox="1"/>
      </xdr:nvSpPr>
      <xdr:spPr>
        <a:xfrm>
          <a:off x="4673600" y="93649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160020</xdr:rowOff>
    </xdr:from>
    <xdr:to>
      <xdr:col>24</xdr:col>
      <xdr:colOff>152400</xdr:colOff>
      <xdr:row>55</xdr:row>
      <xdr:rowOff>160020</xdr:rowOff>
    </xdr:to>
    <xdr:cxnSp macro="">
      <xdr:nvCxnSpPr>
        <xdr:cNvPr id="174" name="直線コネクタ 173">
          <a:extLst>
            <a:ext uri="{FF2B5EF4-FFF2-40B4-BE49-F238E27FC236}">
              <a16:creationId xmlns:a16="http://schemas.microsoft.com/office/drawing/2014/main" id="{851370EA-FAB0-43DE-B598-85F67B7D32BC}"/>
            </a:ext>
          </a:extLst>
        </xdr:cNvPr>
        <xdr:cNvCxnSpPr/>
      </xdr:nvCxnSpPr>
      <xdr:spPr>
        <a:xfrm>
          <a:off x="4546600" y="958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169562</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AB7DEA85-0E15-4167-95FD-76B6B619EB66}"/>
            </a:ext>
          </a:extLst>
        </xdr:cNvPr>
        <xdr:cNvSpPr txBox="1"/>
      </xdr:nvSpPr>
      <xdr:spPr>
        <a:xfrm>
          <a:off x="4673600" y="10628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19685</xdr:rowOff>
    </xdr:from>
    <xdr:to>
      <xdr:col>24</xdr:col>
      <xdr:colOff>114300</xdr:colOff>
      <xdr:row>62</xdr:row>
      <xdr:rowOff>121285</xdr:rowOff>
    </xdr:to>
    <xdr:sp macro="" textlink="">
      <xdr:nvSpPr>
        <xdr:cNvPr id="176" name="フローチャート: 判断 175">
          <a:extLst>
            <a:ext uri="{FF2B5EF4-FFF2-40B4-BE49-F238E27FC236}">
              <a16:creationId xmlns:a16="http://schemas.microsoft.com/office/drawing/2014/main" id="{FE4287A8-28F2-4DBD-B310-90A4FF98E787}"/>
            </a:ext>
          </a:extLst>
        </xdr:cNvPr>
        <xdr:cNvSpPr/>
      </xdr:nvSpPr>
      <xdr:spPr>
        <a:xfrm>
          <a:off x="45847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156845</xdr:rowOff>
    </xdr:from>
    <xdr:to>
      <xdr:col>20</xdr:col>
      <xdr:colOff>38100</xdr:colOff>
      <xdr:row>62</xdr:row>
      <xdr:rowOff>86995</xdr:rowOff>
    </xdr:to>
    <xdr:sp macro="" textlink="">
      <xdr:nvSpPr>
        <xdr:cNvPr id="177" name="フローチャート: 判断 176">
          <a:extLst>
            <a:ext uri="{FF2B5EF4-FFF2-40B4-BE49-F238E27FC236}">
              <a16:creationId xmlns:a16="http://schemas.microsoft.com/office/drawing/2014/main" id="{A5B036D3-8F19-4B1B-BC92-C5B837A9A639}"/>
            </a:ext>
          </a:extLst>
        </xdr:cNvPr>
        <xdr:cNvSpPr/>
      </xdr:nvSpPr>
      <xdr:spPr>
        <a:xfrm>
          <a:off x="37465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133985</xdr:rowOff>
    </xdr:from>
    <xdr:to>
      <xdr:col>15</xdr:col>
      <xdr:colOff>101600</xdr:colOff>
      <xdr:row>62</xdr:row>
      <xdr:rowOff>64135</xdr:rowOff>
    </xdr:to>
    <xdr:sp macro="" textlink="">
      <xdr:nvSpPr>
        <xdr:cNvPr id="178" name="フローチャート: 判断 177">
          <a:extLst>
            <a:ext uri="{FF2B5EF4-FFF2-40B4-BE49-F238E27FC236}">
              <a16:creationId xmlns:a16="http://schemas.microsoft.com/office/drawing/2014/main" id="{C6D223D0-18D7-4652-9C33-C16FE70D08CD}"/>
            </a:ext>
          </a:extLst>
        </xdr:cNvPr>
        <xdr:cNvSpPr/>
      </xdr:nvSpPr>
      <xdr:spPr>
        <a:xfrm>
          <a:off x="2857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107315</xdr:rowOff>
    </xdr:from>
    <xdr:to>
      <xdr:col>10</xdr:col>
      <xdr:colOff>165100</xdr:colOff>
      <xdr:row>62</xdr:row>
      <xdr:rowOff>37465</xdr:rowOff>
    </xdr:to>
    <xdr:sp macro="" textlink="">
      <xdr:nvSpPr>
        <xdr:cNvPr id="179" name="フローチャート: 判断 178">
          <a:extLst>
            <a:ext uri="{FF2B5EF4-FFF2-40B4-BE49-F238E27FC236}">
              <a16:creationId xmlns:a16="http://schemas.microsoft.com/office/drawing/2014/main" id="{ED7B5430-E4CA-47DB-9B6D-A7AF4D0C4874}"/>
            </a:ext>
          </a:extLst>
        </xdr:cNvPr>
        <xdr:cNvSpPr/>
      </xdr:nvSpPr>
      <xdr:spPr>
        <a:xfrm>
          <a:off x="1968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31115</xdr:rowOff>
    </xdr:from>
    <xdr:to>
      <xdr:col>6</xdr:col>
      <xdr:colOff>38100</xdr:colOff>
      <xdr:row>60</xdr:row>
      <xdr:rowOff>132715</xdr:rowOff>
    </xdr:to>
    <xdr:sp macro="" textlink="">
      <xdr:nvSpPr>
        <xdr:cNvPr id="180" name="フローチャート: 判断 179">
          <a:extLst>
            <a:ext uri="{FF2B5EF4-FFF2-40B4-BE49-F238E27FC236}">
              <a16:creationId xmlns:a16="http://schemas.microsoft.com/office/drawing/2014/main" id="{ED54C3FC-F02D-4C2E-A9FE-D9008F73A6DE}"/>
            </a:ext>
          </a:extLst>
        </xdr:cNvPr>
        <xdr:cNvSpPr/>
      </xdr:nvSpPr>
      <xdr:spPr>
        <a:xfrm>
          <a:off x="1079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5AE61F27-4C28-4BD6-BF0B-DB135E15161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8726746-65DF-425F-A2C9-9644B9AB0A1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F444A74-0405-4F08-86C5-791F4B112244}"/>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39A0261A-2831-4E13-AB40-D2DD453130E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B8C2F77-5C22-48DC-BCD4-CA66B68F9DF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4445</xdr:rowOff>
    </xdr:from>
    <xdr:to>
      <xdr:col>24</xdr:col>
      <xdr:colOff>114300</xdr:colOff>
      <xdr:row>62</xdr:row>
      <xdr:rowOff>106045</xdr:rowOff>
    </xdr:to>
    <xdr:sp macro="" textlink="">
      <xdr:nvSpPr>
        <xdr:cNvPr id="186" name="楕円 185">
          <a:extLst>
            <a:ext uri="{FF2B5EF4-FFF2-40B4-BE49-F238E27FC236}">
              <a16:creationId xmlns:a16="http://schemas.microsoft.com/office/drawing/2014/main" id="{EE61260F-1496-4B36-871B-BB600B2D6370}"/>
            </a:ext>
          </a:extLst>
        </xdr:cNvPr>
        <xdr:cNvSpPr/>
      </xdr:nvSpPr>
      <xdr:spPr>
        <a:xfrm>
          <a:off x="4584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27322</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17AD2261-6584-4C02-ABD8-400A0A84487A}"/>
            </a:ext>
          </a:extLst>
        </xdr:cNvPr>
        <xdr:cNvSpPr txBox="1"/>
      </xdr:nvSpPr>
      <xdr:spPr>
        <a:xfrm>
          <a:off x="4673600" y="10485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139700</xdr:rowOff>
    </xdr:from>
    <xdr:to>
      <xdr:col>20</xdr:col>
      <xdr:colOff>38100</xdr:colOff>
      <xdr:row>62</xdr:row>
      <xdr:rowOff>69850</xdr:rowOff>
    </xdr:to>
    <xdr:sp macro="" textlink="">
      <xdr:nvSpPr>
        <xdr:cNvPr id="188" name="楕円 187">
          <a:extLst>
            <a:ext uri="{FF2B5EF4-FFF2-40B4-BE49-F238E27FC236}">
              <a16:creationId xmlns:a16="http://schemas.microsoft.com/office/drawing/2014/main" id="{84F2DAEB-44B4-4CCB-BC2D-BA1FB0E2DC0D}"/>
            </a:ext>
          </a:extLst>
        </xdr:cNvPr>
        <xdr:cNvSpPr/>
      </xdr:nvSpPr>
      <xdr:spPr>
        <a:xfrm>
          <a:off x="3746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19050</xdr:rowOff>
    </xdr:from>
    <xdr:to>
      <xdr:col>24</xdr:col>
      <xdr:colOff>63500</xdr:colOff>
      <xdr:row>62</xdr:row>
      <xdr:rowOff>55245</xdr:rowOff>
    </xdr:to>
    <xdr:cxnSp macro="">
      <xdr:nvCxnSpPr>
        <xdr:cNvPr id="189" name="直線コネクタ 188">
          <a:extLst>
            <a:ext uri="{FF2B5EF4-FFF2-40B4-BE49-F238E27FC236}">
              <a16:creationId xmlns:a16="http://schemas.microsoft.com/office/drawing/2014/main" id="{E8F76F2A-5986-448D-BE90-F687112A6523}"/>
            </a:ext>
          </a:extLst>
        </xdr:cNvPr>
        <xdr:cNvCxnSpPr/>
      </xdr:nvCxnSpPr>
      <xdr:spPr>
        <a:xfrm>
          <a:off x="3797300" y="1064895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103505</xdr:rowOff>
    </xdr:from>
    <xdr:to>
      <xdr:col>15</xdr:col>
      <xdr:colOff>101600</xdr:colOff>
      <xdr:row>62</xdr:row>
      <xdr:rowOff>33655</xdr:rowOff>
    </xdr:to>
    <xdr:sp macro="" textlink="">
      <xdr:nvSpPr>
        <xdr:cNvPr id="190" name="楕円 189">
          <a:extLst>
            <a:ext uri="{FF2B5EF4-FFF2-40B4-BE49-F238E27FC236}">
              <a16:creationId xmlns:a16="http://schemas.microsoft.com/office/drawing/2014/main" id="{E5565298-696F-42CC-9E0B-46C965B5F6E5}"/>
            </a:ext>
          </a:extLst>
        </xdr:cNvPr>
        <xdr:cNvSpPr/>
      </xdr:nvSpPr>
      <xdr:spPr>
        <a:xfrm>
          <a:off x="2857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154305</xdr:rowOff>
    </xdr:from>
    <xdr:to>
      <xdr:col>19</xdr:col>
      <xdr:colOff>177800</xdr:colOff>
      <xdr:row>62</xdr:row>
      <xdr:rowOff>19050</xdr:rowOff>
    </xdr:to>
    <xdr:cxnSp macro="">
      <xdr:nvCxnSpPr>
        <xdr:cNvPr id="191" name="直線コネクタ 190">
          <a:extLst>
            <a:ext uri="{FF2B5EF4-FFF2-40B4-BE49-F238E27FC236}">
              <a16:creationId xmlns:a16="http://schemas.microsoft.com/office/drawing/2014/main" id="{31F48195-F66B-4C6E-A2E9-9C5692B42987}"/>
            </a:ext>
          </a:extLst>
        </xdr:cNvPr>
        <xdr:cNvCxnSpPr/>
      </xdr:nvCxnSpPr>
      <xdr:spPr>
        <a:xfrm>
          <a:off x="2908300" y="106127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69215</xdr:rowOff>
    </xdr:from>
    <xdr:to>
      <xdr:col>10</xdr:col>
      <xdr:colOff>165100</xdr:colOff>
      <xdr:row>61</xdr:row>
      <xdr:rowOff>170815</xdr:rowOff>
    </xdr:to>
    <xdr:sp macro="" textlink="">
      <xdr:nvSpPr>
        <xdr:cNvPr id="192" name="楕円 191">
          <a:extLst>
            <a:ext uri="{FF2B5EF4-FFF2-40B4-BE49-F238E27FC236}">
              <a16:creationId xmlns:a16="http://schemas.microsoft.com/office/drawing/2014/main" id="{189A13E4-ECBE-4228-A4F6-CF847789FE36}"/>
            </a:ext>
          </a:extLst>
        </xdr:cNvPr>
        <xdr:cNvSpPr/>
      </xdr:nvSpPr>
      <xdr:spPr>
        <a:xfrm>
          <a:off x="1968500" y="1052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120015</xdr:rowOff>
    </xdr:from>
    <xdr:to>
      <xdr:col>15</xdr:col>
      <xdr:colOff>50800</xdr:colOff>
      <xdr:row>61</xdr:row>
      <xdr:rowOff>154305</xdr:rowOff>
    </xdr:to>
    <xdr:cxnSp macro="">
      <xdr:nvCxnSpPr>
        <xdr:cNvPr id="193" name="直線コネクタ 192">
          <a:extLst>
            <a:ext uri="{FF2B5EF4-FFF2-40B4-BE49-F238E27FC236}">
              <a16:creationId xmlns:a16="http://schemas.microsoft.com/office/drawing/2014/main" id="{B9F77B89-19CC-47DB-B4E6-D5674782CAAA}"/>
            </a:ext>
          </a:extLst>
        </xdr:cNvPr>
        <xdr:cNvCxnSpPr/>
      </xdr:nvCxnSpPr>
      <xdr:spPr>
        <a:xfrm>
          <a:off x="2019300" y="105784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33020</xdr:rowOff>
    </xdr:from>
    <xdr:to>
      <xdr:col>6</xdr:col>
      <xdr:colOff>38100</xdr:colOff>
      <xdr:row>61</xdr:row>
      <xdr:rowOff>134620</xdr:rowOff>
    </xdr:to>
    <xdr:sp macro="" textlink="">
      <xdr:nvSpPr>
        <xdr:cNvPr id="194" name="楕円 193">
          <a:extLst>
            <a:ext uri="{FF2B5EF4-FFF2-40B4-BE49-F238E27FC236}">
              <a16:creationId xmlns:a16="http://schemas.microsoft.com/office/drawing/2014/main" id="{8CE54B0A-C54F-4D3E-A002-28AF24A8BBEF}"/>
            </a:ext>
          </a:extLst>
        </xdr:cNvPr>
        <xdr:cNvSpPr/>
      </xdr:nvSpPr>
      <xdr:spPr>
        <a:xfrm>
          <a:off x="1079500" y="1049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83820</xdr:rowOff>
    </xdr:from>
    <xdr:to>
      <xdr:col>10</xdr:col>
      <xdr:colOff>114300</xdr:colOff>
      <xdr:row>61</xdr:row>
      <xdr:rowOff>120015</xdr:rowOff>
    </xdr:to>
    <xdr:cxnSp macro="">
      <xdr:nvCxnSpPr>
        <xdr:cNvPr id="195" name="直線コネクタ 194">
          <a:extLst>
            <a:ext uri="{FF2B5EF4-FFF2-40B4-BE49-F238E27FC236}">
              <a16:creationId xmlns:a16="http://schemas.microsoft.com/office/drawing/2014/main" id="{9D9994B3-2E2C-4992-BCFC-E41F7EB9A770}"/>
            </a:ext>
          </a:extLst>
        </xdr:cNvPr>
        <xdr:cNvCxnSpPr/>
      </xdr:nvCxnSpPr>
      <xdr:spPr>
        <a:xfrm>
          <a:off x="1130300" y="1054227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78122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F9EDBEEF-02CB-4801-AC09-F5E223E08FF7}"/>
            </a:ext>
          </a:extLst>
        </xdr:cNvPr>
        <xdr:cNvSpPr txBox="1"/>
      </xdr:nvSpPr>
      <xdr:spPr>
        <a:xfrm>
          <a:off x="3582044" y="1070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743E8056-16E5-4157-A991-7DD365F90FE9}"/>
            </a:ext>
          </a:extLst>
        </xdr:cNvPr>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28592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6A9EF54D-5028-49FB-98C9-25133360B18D}"/>
            </a:ext>
          </a:extLst>
        </xdr:cNvPr>
        <xdr:cNvSpPr txBox="1"/>
      </xdr:nvSpPr>
      <xdr:spPr>
        <a:xfrm>
          <a:off x="1816744" y="1065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149242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1C0AF054-47D0-4A53-BE40-9B51F639319A}"/>
            </a:ext>
          </a:extLst>
        </xdr:cNvPr>
        <xdr:cNvSpPr txBox="1"/>
      </xdr:nvSpPr>
      <xdr:spPr>
        <a:xfrm>
          <a:off x="927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86377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5F21CEDC-C1F2-448F-A663-1E6C75997D25}"/>
            </a:ext>
          </a:extLst>
        </xdr:cNvPr>
        <xdr:cNvSpPr txBox="1"/>
      </xdr:nvSpPr>
      <xdr:spPr>
        <a:xfrm>
          <a:off x="3582044" y="1037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50182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563D8EE0-1AEA-43D1-AC7C-0642BAD160BD}"/>
            </a:ext>
          </a:extLst>
        </xdr:cNvPr>
        <xdr:cNvSpPr txBox="1"/>
      </xdr:nvSpPr>
      <xdr:spPr>
        <a:xfrm>
          <a:off x="2705744" y="1033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15892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90390989-8871-4560-B561-12209D12F6CB}"/>
            </a:ext>
          </a:extLst>
        </xdr:cNvPr>
        <xdr:cNvSpPr txBox="1"/>
      </xdr:nvSpPr>
      <xdr:spPr>
        <a:xfrm>
          <a:off x="1816744" y="1030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125747</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8FA86272-612E-498C-9783-C2EFD10266E1}"/>
            </a:ext>
          </a:extLst>
        </xdr:cNvPr>
        <xdr:cNvSpPr txBox="1"/>
      </xdr:nvSpPr>
      <xdr:spPr>
        <a:xfrm>
          <a:off x="92774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EA95C0D0-3A32-4740-8E65-D61F09390BA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E9FFCF3D-641A-4267-A6C4-8D3FB9325A2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C9939BD-38E7-4A86-BEB2-04A1D646154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DBA1AF4B-B13E-4FFF-82D1-EB62A32594E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83B3C80F-C6A3-4048-9C69-C64E20D752B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499DF87F-499F-4AF0-A6DF-80B3B7D4485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D2388775-AC9E-46CB-91F1-103E032DD22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F027283F-A7A9-439A-9A75-729BA68479E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5511C1A1-9075-443D-BECF-4C737A633C4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5B964551-DB12-4A0D-B60C-4DEDE280053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4" name="直線コネクタ 213">
          <a:extLst>
            <a:ext uri="{FF2B5EF4-FFF2-40B4-BE49-F238E27FC236}">
              <a16:creationId xmlns:a16="http://schemas.microsoft.com/office/drawing/2014/main" id="{2DE9EF9E-BD54-4BD1-8030-1FE183A6EF4C}"/>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5" name="テキスト ボックス 214">
          <a:extLst>
            <a:ext uri="{FF2B5EF4-FFF2-40B4-BE49-F238E27FC236}">
              <a16:creationId xmlns:a16="http://schemas.microsoft.com/office/drawing/2014/main" id="{FABA348F-B551-40A5-9AAA-510396FE78DE}"/>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1D723EC3-4124-4CCD-8A4D-E2975075826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7" name="テキスト ボックス 216">
          <a:extLst>
            <a:ext uri="{FF2B5EF4-FFF2-40B4-BE49-F238E27FC236}">
              <a16:creationId xmlns:a16="http://schemas.microsoft.com/office/drawing/2014/main" id="{0B6D1B22-E5BD-4774-87A7-EE169A5C0A07}"/>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8" name="直線コネクタ 217">
          <a:extLst>
            <a:ext uri="{FF2B5EF4-FFF2-40B4-BE49-F238E27FC236}">
              <a16:creationId xmlns:a16="http://schemas.microsoft.com/office/drawing/2014/main" id="{3555B183-480E-4DBE-81AC-D78FA2B9B7C6}"/>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9" name="テキスト ボックス 218">
          <a:extLst>
            <a:ext uri="{FF2B5EF4-FFF2-40B4-BE49-F238E27FC236}">
              <a16:creationId xmlns:a16="http://schemas.microsoft.com/office/drawing/2014/main" id="{55597EAF-72E8-45D0-82EC-6D6C6A265882}"/>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a:extLst>
            <a:ext uri="{FF2B5EF4-FFF2-40B4-BE49-F238E27FC236}">
              <a16:creationId xmlns:a16="http://schemas.microsoft.com/office/drawing/2014/main" id="{E2F519E6-37A4-4A43-A61F-33AF453D724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1" name="テキスト ボックス 220">
          <a:extLst>
            <a:ext uri="{FF2B5EF4-FFF2-40B4-BE49-F238E27FC236}">
              <a16:creationId xmlns:a16="http://schemas.microsoft.com/office/drawing/2014/main" id="{DA080CAE-154C-4B1D-946B-E1A2F890277D}"/>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橋りょう・トンネル】&#10;一人当たり有形固定資産（償却資産）額グラフ枠">
          <a:extLst>
            <a:ext uri="{FF2B5EF4-FFF2-40B4-BE49-F238E27FC236}">
              <a16:creationId xmlns:a16="http://schemas.microsoft.com/office/drawing/2014/main" id="{A77D639C-C2C7-47BA-B8BB-439AD28488F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24717</xdr:rowOff>
    </xdr:from>
    <xdr:to>
      <xdr:col>54</xdr:col>
      <xdr:colOff>189865</xdr:colOff>
      <xdr:row>63</xdr:row>
      <xdr:rowOff>52692</xdr:rowOff>
    </xdr:to>
    <xdr:cxnSp macro="">
      <xdr:nvCxnSpPr>
        <xdr:cNvPr id="223" name="直線コネクタ 222">
          <a:extLst>
            <a:ext uri="{FF2B5EF4-FFF2-40B4-BE49-F238E27FC236}">
              <a16:creationId xmlns:a16="http://schemas.microsoft.com/office/drawing/2014/main" id="{9439043E-E0CA-4A49-A4A1-49F36F9E96D0}"/>
            </a:ext>
          </a:extLst>
        </xdr:cNvPr>
        <xdr:cNvCxnSpPr/>
      </xdr:nvCxnSpPr>
      <xdr:spPr>
        <a:xfrm flipV="1">
          <a:off x="10476865" y="9625917"/>
          <a:ext cx="0" cy="1228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56519</xdr:rowOff>
    </xdr:from>
    <xdr:ext cx="378565" cy="259045"/>
    <xdr:sp macro="" textlink="">
      <xdr:nvSpPr>
        <xdr:cNvPr id="224" name="【橋りょう・トンネル】&#10;一人当たり有形固定資産（償却資産）額最小値テキスト">
          <a:extLst>
            <a:ext uri="{FF2B5EF4-FFF2-40B4-BE49-F238E27FC236}">
              <a16:creationId xmlns:a16="http://schemas.microsoft.com/office/drawing/2014/main" id="{2277C5E8-8985-4AC7-9793-387D4312DE9B}"/>
            </a:ext>
          </a:extLst>
        </xdr:cNvPr>
        <xdr:cNvSpPr txBox="1"/>
      </xdr:nvSpPr>
      <xdr:spPr>
        <a:xfrm>
          <a:off x="10515600" y="108578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52692</xdr:rowOff>
    </xdr:from>
    <xdr:to>
      <xdr:col>55</xdr:col>
      <xdr:colOff>88900</xdr:colOff>
      <xdr:row>63</xdr:row>
      <xdr:rowOff>52692</xdr:rowOff>
    </xdr:to>
    <xdr:cxnSp macro="">
      <xdr:nvCxnSpPr>
        <xdr:cNvPr id="225" name="直線コネクタ 224">
          <a:extLst>
            <a:ext uri="{FF2B5EF4-FFF2-40B4-BE49-F238E27FC236}">
              <a16:creationId xmlns:a16="http://schemas.microsoft.com/office/drawing/2014/main" id="{003C9341-FCBF-474A-A099-42F18A3C0B2A}"/>
            </a:ext>
          </a:extLst>
        </xdr:cNvPr>
        <xdr:cNvCxnSpPr/>
      </xdr:nvCxnSpPr>
      <xdr:spPr>
        <a:xfrm>
          <a:off x="10388600" y="10854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142844</xdr:rowOff>
    </xdr:from>
    <xdr:ext cx="599010" cy="259045"/>
    <xdr:sp macro="" textlink="">
      <xdr:nvSpPr>
        <xdr:cNvPr id="226" name="【橋りょう・トンネル】&#10;一人当たり有形固定資産（償却資産）額最大値テキスト">
          <a:extLst>
            <a:ext uri="{FF2B5EF4-FFF2-40B4-BE49-F238E27FC236}">
              <a16:creationId xmlns:a16="http://schemas.microsoft.com/office/drawing/2014/main" id="{43F78553-6BA4-4A73-92AB-E4352606F4AD}"/>
            </a:ext>
          </a:extLst>
        </xdr:cNvPr>
        <xdr:cNvSpPr txBox="1"/>
      </xdr:nvSpPr>
      <xdr:spPr>
        <a:xfrm>
          <a:off x="10515600" y="940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24717</xdr:rowOff>
    </xdr:from>
    <xdr:to>
      <xdr:col>55</xdr:col>
      <xdr:colOff>88900</xdr:colOff>
      <xdr:row>56</xdr:row>
      <xdr:rowOff>24717</xdr:rowOff>
    </xdr:to>
    <xdr:cxnSp macro="">
      <xdr:nvCxnSpPr>
        <xdr:cNvPr id="227" name="直線コネクタ 226">
          <a:extLst>
            <a:ext uri="{FF2B5EF4-FFF2-40B4-BE49-F238E27FC236}">
              <a16:creationId xmlns:a16="http://schemas.microsoft.com/office/drawing/2014/main" id="{EB5674AA-5CBE-4880-9ECE-1E2F9FC93A4A}"/>
            </a:ext>
          </a:extLst>
        </xdr:cNvPr>
        <xdr:cNvCxnSpPr/>
      </xdr:nvCxnSpPr>
      <xdr:spPr>
        <a:xfrm>
          <a:off x="10388600" y="962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56094</xdr:rowOff>
    </xdr:from>
    <xdr:ext cx="534377" cy="259045"/>
    <xdr:sp macro="" textlink="">
      <xdr:nvSpPr>
        <xdr:cNvPr id="228" name="【橋りょう・トンネル】&#10;一人当たり有形固定資産（償却資産）額平均値テキスト">
          <a:extLst>
            <a:ext uri="{FF2B5EF4-FFF2-40B4-BE49-F238E27FC236}">
              <a16:creationId xmlns:a16="http://schemas.microsoft.com/office/drawing/2014/main" id="{5F7ABFA8-7083-451E-8466-EA943C09FDD5}"/>
            </a:ext>
          </a:extLst>
        </xdr:cNvPr>
        <xdr:cNvSpPr txBox="1"/>
      </xdr:nvSpPr>
      <xdr:spPr>
        <a:xfrm>
          <a:off x="10515600" y="10343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77667</xdr:rowOff>
    </xdr:from>
    <xdr:to>
      <xdr:col>55</xdr:col>
      <xdr:colOff>50800</xdr:colOff>
      <xdr:row>61</xdr:row>
      <xdr:rowOff>7817</xdr:rowOff>
    </xdr:to>
    <xdr:sp macro="" textlink="">
      <xdr:nvSpPr>
        <xdr:cNvPr id="229" name="フローチャート: 判断 228">
          <a:extLst>
            <a:ext uri="{FF2B5EF4-FFF2-40B4-BE49-F238E27FC236}">
              <a16:creationId xmlns:a16="http://schemas.microsoft.com/office/drawing/2014/main" id="{774FBB9B-0ED8-4727-810E-38EBE3AC51CB}"/>
            </a:ext>
          </a:extLst>
        </xdr:cNvPr>
        <xdr:cNvSpPr/>
      </xdr:nvSpPr>
      <xdr:spPr>
        <a:xfrm>
          <a:off x="10426700" y="1036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46692</xdr:rowOff>
    </xdr:from>
    <xdr:to>
      <xdr:col>50</xdr:col>
      <xdr:colOff>165100</xdr:colOff>
      <xdr:row>60</xdr:row>
      <xdr:rowOff>148292</xdr:rowOff>
    </xdr:to>
    <xdr:sp macro="" textlink="">
      <xdr:nvSpPr>
        <xdr:cNvPr id="230" name="フローチャート: 判断 229">
          <a:extLst>
            <a:ext uri="{FF2B5EF4-FFF2-40B4-BE49-F238E27FC236}">
              <a16:creationId xmlns:a16="http://schemas.microsoft.com/office/drawing/2014/main" id="{7735658D-8051-4DE4-BFC7-C0B2AAF6EE02}"/>
            </a:ext>
          </a:extLst>
        </xdr:cNvPr>
        <xdr:cNvSpPr/>
      </xdr:nvSpPr>
      <xdr:spPr>
        <a:xfrm>
          <a:off x="9588500" y="1033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49967</xdr:rowOff>
    </xdr:from>
    <xdr:to>
      <xdr:col>46</xdr:col>
      <xdr:colOff>38100</xdr:colOff>
      <xdr:row>60</xdr:row>
      <xdr:rowOff>151567</xdr:rowOff>
    </xdr:to>
    <xdr:sp macro="" textlink="">
      <xdr:nvSpPr>
        <xdr:cNvPr id="231" name="フローチャート: 判断 230">
          <a:extLst>
            <a:ext uri="{FF2B5EF4-FFF2-40B4-BE49-F238E27FC236}">
              <a16:creationId xmlns:a16="http://schemas.microsoft.com/office/drawing/2014/main" id="{2126917F-2153-4D02-89F8-D6284ED15EA1}"/>
            </a:ext>
          </a:extLst>
        </xdr:cNvPr>
        <xdr:cNvSpPr/>
      </xdr:nvSpPr>
      <xdr:spPr>
        <a:xfrm>
          <a:off x="8699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50441</xdr:rowOff>
    </xdr:from>
    <xdr:to>
      <xdr:col>41</xdr:col>
      <xdr:colOff>101600</xdr:colOff>
      <xdr:row>60</xdr:row>
      <xdr:rowOff>152041</xdr:rowOff>
    </xdr:to>
    <xdr:sp macro="" textlink="">
      <xdr:nvSpPr>
        <xdr:cNvPr id="232" name="フローチャート: 判断 231">
          <a:extLst>
            <a:ext uri="{FF2B5EF4-FFF2-40B4-BE49-F238E27FC236}">
              <a16:creationId xmlns:a16="http://schemas.microsoft.com/office/drawing/2014/main" id="{DF639AB4-8A9C-4C1A-8818-DC32C8048600}"/>
            </a:ext>
          </a:extLst>
        </xdr:cNvPr>
        <xdr:cNvSpPr/>
      </xdr:nvSpPr>
      <xdr:spPr>
        <a:xfrm>
          <a:off x="7810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137978</xdr:rowOff>
    </xdr:from>
    <xdr:to>
      <xdr:col>36</xdr:col>
      <xdr:colOff>165100</xdr:colOff>
      <xdr:row>60</xdr:row>
      <xdr:rowOff>68128</xdr:rowOff>
    </xdr:to>
    <xdr:sp macro="" textlink="">
      <xdr:nvSpPr>
        <xdr:cNvPr id="233" name="フローチャート: 判断 232">
          <a:extLst>
            <a:ext uri="{FF2B5EF4-FFF2-40B4-BE49-F238E27FC236}">
              <a16:creationId xmlns:a16="http://schemas.microsoft.com/office/drawing/2014/main" id="{827EA596-FDDC-43B3-A86F-69EA0406C224}"/>
            </a:ext>
          </a:extLst>
        </xdr:cNvPr>
        <xdr:cNvSpPr/>
      </xdr:nvSpPr>
      <xdr:spPr>
        <a:xfrm>
          <a:off x="6921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a:extLst>
            <a:ext uri="{FF2B5EF4-FFF2-40B4-BE49-F238E27FC236}">
              <a16:creationId xmlns:a16="http://schemas.microsoft.com/office/drawing/2014/main" id="{F551EA57-22F2-4A33-9DDB-31CBC03673B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a:extLst>
            <a:ext uri="{FF2B5EF4-FFF2-40B4-BE49-F238E27FC236}">
              <a16:creationId xmlns:a16="http://schemas.microsoft.com/office/drawing/2014/main" id="{8A53CAE1-325E-4B4A-AC54-6D1C758A57B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4EFDAD5-A818-4C75-8D18-B0FFB2AC83F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7193C8BF-A8F1-494E-A8EA-C82EA8E0BFC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608868B2-839A-4068-8C1D-B35788F944A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145367</xdr:rowOff>
    </xdr:from>
    <xdr:to>
      <xdr:col>55</xdr:col>
      <xdr:colOff>50800</xdr:colOff>
      <xdr:row>56</xdr:row>
      <xdr:rowOff>75517</xdr:rowOff>
    </xdr:to>
    <xdr:sp macro="" textlink="">
      <xdr:nvSpPr>
        <xdr:cNvPr id="239" name="楕円 238">
          <a:extLst>
            <a:ext uri="{FF2B5EF4-FFF2-40B4-BE49-F238E27FC236}">
              <a16:creationId xmlns:a16="http://schemas.microsoft.com/office/drawing/2014/main" id="{67B4CB32-22F1-4720-947B-FBCE32D28197}"/>
            </a:ext>
          </a:extLst>
        </xdr:cNvPr>
        <xdr:cNvSpPr/>
      </xdr:nvSpPr>
      <xdr:spPr>
        <a:xfrm>
          <a:off x="10426700" y="9575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55</xdr:row>
      <xdr:rowOff>98394</xdr:rowOff>
    </xdr:from>
    <xdr:ext cx="599010" cy="259045"/>
    <xdr:sp macro="" textlink="">
      <xdr:nvSpPr>
        <xdr:cNvPr id="240" name="【橋りょう・トンネル】&#10;一人当たり有形固定資産（償却資産）額該当値テキスト">
          <a:extLst>
            <a:ext uri="{FF2B5EF4-FFF2-40B4-BE49-F238E27FC236}">
              <a16:creationId xmlns:a16="http://schemas.microsoft.com/office/drawing/2014/main" id="{8824598A-A511-44FD-AF57-5A2DB08068AA}"/>
            </a:ext>
          </a:extLst>
        </xdr:cNvPr>
        <xdr:cNvSpPr txBox="1"/>
      </xdr:nvSpPr>
      <xdr:spPr>
        <a:xfrm>
          <a:off x="10515600" y="9528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164444</xdr:rowOff>
    </xdr:from>
    <xdr:to>
      <xdr:col>50</xdr:col>
      <xdr:colOff>165100</xdr:colOff>
      <xdr:row>56</xdr:row>
      <xdr:rowOff>94594</xdr:rowOff>
    </xdr:to>
    <xdr:sp macro="" textlink="">
      <xdr:nvSpPr>
        <xdr:cNvPr id="241" name="楕円 240">
          <a:extLst>
            <a:ext uri="{FF2B5EF4-FFF2-40B4-BE49-F238E27FC236}">
              <a16:creationId xmlns:a16="http://schemas.microsoft.com/office/drawing/2014/main" id="{C6AA24A5-F244-4142-B9B8-8ECD38FD4E6F}"/>
            </a:ext>
          </a:extLst>
        </xdr:cNvPr>
        <xdr:cNvSpPr/>
      </xdr:nvSpPr>
      <xdr:spPr>
        <a:xfrm>
          <a:off x="9588500" y="959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56</xdr:row>
      <xdr:rowOff>24717</xdr:rowOff>
    </xdr:from>
    <xdr:to>
      <xdr:col>55</xdr:col>
      <xdr:colOff>0</xdr:colOff>
      <xdr:row>56</xdr:row>
      <xdr:rowOff>43794</xdr:rowOff>
    </xdr:to>
    <xdr:cxnSp macro="">
      <xdr:nvCxnSpPr>
        <xdr:cNvPr id="242" name="直線コネクタ 241">
          <a:extLst>
            <a:ext uri="{FF2B5EF4-FFF2-40B4-BE49-F238E27FC236}">
              <a16:creationId xmlns:a16="http://schemas.microsoft.com/office/drawing/2014/main" id="{24AD59D0-A329-4712-8F9C-3E0E4DCFD9AE}"/>
            </a:ext>
          </a:extLst>
        </xdr:cNvPr>
        <xdr:cNvCxnSpPr/>
      </xdr:nvCxnSpPr>
      <xdr:spPr>
        <a:xfrm flipV="1">
          <a:off x="9639300" y="9625917"/>
          <a:ext cx="838200" cy="19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11065</xdr:rowOff>
    </xdr:from>
    <xdr:to>
      <xdr:col>46</xdr:col>
      <xdr:colOff>38100</xdr:colOff>
      <xdr:row>56</xdr:row>
      <xdr:rowOff>112665</xdr:rowOff>
    </xdr:to>
    <xdr:sp macro="" textlink="">
      <xdr:nvSpPr>
        <xdr:cNvPr id="243" name="楕円 242">
          <a:extLst>
            <a:ext uri="{FF2B5EF4-FFF2-40B4-BE49-F238E27FC236}">
              <a16:creationId xmlns:a16="http://schemas.microsoft.com/office/drawing/2014/main" id="{26A56B83-C4ED-46DF-9BD6-2780C6E76926}"/>
            </a:ext>
          </a:extLst>
        </xdr:cNvPr>
        <xdr:cNvSpPr/>
      </xdr:nvSpPr>
      <xdr:spPr>
        <a:xfrm>
          <a:off x="8699500" y="96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43794</xdr:rowOff>
    </xdr:from>
    <xdr:to>
      <xdr:col>50</xdr:col>
      <xdr:colOff>114300</xdr:colOff>
      <xdr:row>56</xdr:row>
      <xdr:rowOff>61865</xdr:rowOff>
    </xdr:to>
    <xdr:cxnSp macro="">
      <xdr:nvCxnSpPr>
        <xdr:cNvPr id="244" name="直線コネクタ 243">
          <a:extLst>
            <a:ext uri="{FF2B5EF4-FFF2-40B4-BE49-F238E27FC236}">
              <a16:creationId xmlns:a16="http://schemas.microsoft.com/office/drawing/2014/main" id="{3306B479-2602-4491-A502-B7DC910FB6D4}"/>
            </a:ext>
          </a:extLst>
        </xdr:cNvPr>
        <xdr:cNvCxnSpPr/>
      </xdr:nvCxnSpPr>
      <xdr:spPr>
        <a:xfrm flipV="1">
          <a:off x="8750300" y="9644994"/>
          <a:ext cx="889000" cy="18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30867</xdr:rowOff>
    </xdr:from>
    <xdr:to>
      <xdr:col>41</xdr:col>
      <xdr:colOff>101600</xdr:colOff>
      <xdr:row>56</xdr:row>
      <xdr:rowOff>132467</xdr:rowOff>
    </xdr:to>
    <xdr:sp macro="" textlink="">
      <xdr:nvSpPr>
        <xdr:cNvPr id="245" name="楕円 244">
          <a:extLst>
            <a:ext uri="{FF2B5EF4-FFF2-40B4-BE49-F238E27FC236}">
              <a16:creationId xmlns:a16="http://schemas.microsoft.com/office/drawing/2014/main" id="{F76B116C-D5EB-4189-8304-0F73A953875B}"/>
            </a:ext>
          </a:extLst>
        </xdr:cNvPr>
        <xdr:cNvSpPr/>
      </xdr:nvSpPr>
      <xdr:spPr>
        <a:xfrm>
          <a:off x="7810500" y="963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56</xdr:row>
      <xdr:rowOff>61865</xdr:rowOff>
    </xdr:from>
    <xdr:to>
      <xdr:col>45</xdr:col>
      <xdr:colOff>177800</xdr:colOff>
      <xdr:row>56</xdr:row>
      <xdr:rowOff>81667</xdr:rowOff>
    </xdr:to>
    <xdr:cxnSp macro="">
      <xdr:nvCxnSpPr>
        <xdr:cNvPr id="246" name="直線コネクタ 245">
          <a:extLst>
            <a:ext uri="{FF2B5EF4-FFF2-40B4-BE49-F238E27FC236}">
              <a16:creationId xmlns:a16="http://schemas.microsoft.com/office/drawing/2014/main" id="{0ED9CF2C-2700-46F4-8FE2-25B85C4FF7C2}"/>
            </a:ext>
          </a:extLst>
        </xdr:cNvPr>
        <xdr:cNvCxnSpPr/>
      </xdr:nvCxnSpPr>
      <xdr:spPr>
        <a:xfrm flipV="1">
          <a:off x="7861300" y="9663065"/>
          <a:ext cx="889000" cy="1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56</xdr:row>
      <xdr:rowOff>49092</xdr:rowOff>
    </xdr:from>
    <xdr:to>
      <xdr:col>36</xdr:col>
      <xdr:colOff>165100</xdr:colOff>
      <xdr:row>56</xdr:row>
      <xdr:rowOff>150692</xdr:rowOff>
    </xdr:to>
    <xdr:sp macro="" textlink="">
      <xdr:nvSpPr>
        <xdr:cNvPr id="247" name="楕円 246">
          <a:extLst>
            <a:ext uri="{FF2B5EF4-FFF2-40B4-BE49-F238E27FC236}">
              <a16:creationId xmlns:a16="http://schemas.microsoft.com/office/drawing/2014/main" id="{F8934FDB-CCE4-4973-B389-42294732CADC}"/>
            </a:ext>
          </a:extLst>
        </xdr:cNvPr>
        <xdr:cNvSpPr/>
      </xdr:nvSpPr>
      <xdr:spPr>
        <a:xfrm>
          <a:off x="6921500" y="9650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56</xdr:row>
      <xdr:rowOff>81667</xdr:rowOff>
    </xdr:from>
    <xdr:to>
      <xdr:col>41</xdr:col>
      <xdr:colOff>50800</xdr:colOff>
      <xdr:row>56</xdr:row>
      <xdr:rowOff>99892</xdr:rowOff>
    </xdr:to>
    <xdr:cxnSp macro="">
      <xdr:nvCxnSpPr>
        <xdr:cNvPr id="248" name="直線コネクタ 247">
          <a:extLst>
            <a:ext uri="{FF2B5EF4-FFF2-40B4-BE49-F238E27FC236}">
              <a16:creationId xmlns:a16="http://schemas.microsoft.com/office/drawing/2014/main" id="{8A95C03D-20AB-4FF0-9452-F946675E8D6D}"/>
            </a:ext>
          </a:extLst>
        </xdr:cNvPr>
        <xdr:cNvCxnSpPr/>
      </xdr:nvCxnSpPr>
      <xdr:spPr>
        <a:xfrm flipV="1">
          <a:off x="6972300" y="9682867"/>
          <a:ext cx="889000" cy="1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139419</xdr:rowOff>
    </xdr:from>
    <xdr:ext cx="534377" cy="259045"/>
    <xdr:sp macro="" textlink="">
      <xdr:nvSpPr>
        <xdr:cNvPr id="249" name="n_1aveValue【橋りょう・トンネル】&#10;一人当たり有形固定資産（償却資産）額">
          <a:extLst>
            <a:ext uri="{FF2B5EF4-FFF2-40B4-BE49-F238E27FC236}">
              <a16:creationId xmlns:a16="http://schemas.microsoft.com/office/drawing/2014/main" id="{9E148F34-B957-4C0B-925A-F618AD0319E4}"/>
            </a:ext>
          </a:extLst>
        </xdr:cNvPr>
        <xdr:cNvSpPr txBox="1"/>
      </xdr:nvSpPr>
      <xdr:spPr>
        <a:xfrm>
          <a:off x="9359411" y="1042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142694</xdr:rowOff>
    </xdr:from>
    <xdr:ext cx="534377" cy="259045"/>
    <xdr:sp macro="" textlink="">
      <xdr:nvSpPr>
        <xdr:cNvPr id="250" name="n_2aveValue【橋りょう・トンネル】&#10;一人当たり有形固定資産（償却資産）額">
          <a:extLst>
            <a:ext uri="{FF2B5EF4-FFF2-40B4-BE49-F238E27FC236}">
              <a16:creationId xmlns:a16="http://schemas.microsoft.com/office/drawing/2014/main" id="{32B84534-AAEF-4A4F-A348-D939DBDE3AE1}"/>
            </a:ext>
          </a:extLst>
        </xdr:cNvPr>
        <xdr:cNvSpPr txBox="1"/>
      </xdr:nvSpPr>
      <xdr:spPr>
        <a:xfrm>
          <a:off x="8483111" y="1042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60</xdr:row>
      <xdr:rowOff>143168</xdr:rowOff>
    </xdr:from>
    <xdr:ext cx="534377" cy="259045"/>
    <xdr:sp macro="" textlink="">
      <xdr:nvSpPr>
        <xdr:cNvPr id="251" name="n_3aveValue【橋りょう・トンネル】&#10;一人当たり有形固定資産（償却資産）額">
          <a:extLst>
            <a:ext uri="{FF2B5EF4-FFF2-40B4-BE49-F238E27FC236}">
              <a16:creationId xmlns:a16="http://schemas.microsoft.com/office/drawing/2014/main" id="{B33EB222-3F57-4A62-91B0-DC67A0DB2A21}"/>
            </a:ext>
          </a:extLst>
        </xdr:cNvPr>
        <xdr:cNvSpPr txBox="1"/>
      </xdr:nvSpPr>
      <xdr:spPr>
        <a:xfrm>
          <a:off x="7594111" y="1043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60</xdr:row>
      <xdr:rowOff>59255</xdr:rowOff>
    </xdr:from>
    <xdr:ext cx="534377" cy="259045"/>
    <xdr:sp macro="" textlink="">
      <xdr:nvSpPr>
        <xdr:cNvPr id="252" name="n_4aveValue【橋りょう・トンネル】&#10;一人当たり有形固定資産（償却資産）額">
          <a:extLst>
            <a:ext uri="{FF2B5EF4-FFF2-40B4-BE49-F238E27FC236}">
              <a16:creationId xmlns:a16="http://schemas.microsoft.com/office/drawing/2014/main" id="{DB202EB4-2FB2-4C3A-B3D6-ACD8119EC77F}"/>
            </a:ext>
          </a:extLst>
        </xdr:cNvPr>
        <xdr:cNvSpPr txBox="1"/>
      </xdr:nvSpPr>
      <xdr:spPr>
        <a:xfrm>
          <a:off x="6705111" y="1034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54</xdr:row>
      <xdr:rowOff>111121</xdr:rowOff>
    </xdr:from>
    <xdr:ext cx="599010" cy="259045"/>
    <xdr:sp macro="" textlink="">
      <xdr:nvSpPr>
        <xdr:cNvPr id="253" name="n_1mainValue【橋りょう・トンネル】&#10;一人当たり有形固定資産（償却資産）額">
          <a:extLst>
            <a:ext uri="{FF2B5EF4-FFF2-40B4-BE49-F238E27FC236}">
              <a16:creationId xmlns:a16="http://schemas.microsoft.com/office/drawing/2014/main" id="{B8C7FFC3-2551-4B73-A1A2-97E33DC138C4}"/>
            </a:ext>
          </a:extLst>
        </xdr:cNvPr>
        <xdr:cNvSpPr txBox="1"/>
      </xdr:nvSpPr>
      <xdr:spPr>
        <a:xfrm>
          <a:off x="9327095" y="9369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54</xdr:row>
      <xdr:rowOff>129192</xdr:rowOff>
    </xdr:from>
    <xdr:ext cx="599010" cy="259045"/>
    <xdr:sp macro="" textlink="">
      <xdr:nvSpPr>
        <xdr:cNvPr id="254" name="n_2mainValue【橋りょう・トンネル】&#10;一人当たり有形固定資産（償却資産）額">
          <a:extLst>
            <a:ext uri="{FF2B5EF4-FFF2-40B4-BE49-F238E27FC236}">
              <a16:creationId xmlns:a16="http://schemas.microsoft.com/office/drawing/2014/main" id="{57B22173-8AC0-45F8-AE6A-7E4B351D95A6}"/>
            </a:ext>
          </a:extLst>
        </xdr:cNvPr>
        <xdr:cNvSpPr txBox="1"/>
      </xdr:nvSpPr>
      <xdr:spPr>
        <a:xfrm>
          <a:off x="8450795" y="9387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54</xdr:row>
      <xdr:rowOff>148994</xdr:rowOff>
    </xdr:from>
    <xdr:ext cx="599010" cy="259045"/>
    <xdr:sp macro="" textlink="">
      <xdr:nvSpPr>
        <xdr:cNvPr id="255" name="n_3mainValue【橋りょう・トンネル】&#10;一人当たり有形固定資産（償却資産）額">
          <a:extLst>
            <a:ext uri="{FF2B5EF4-FFF2-40B4-BE49-F238E27FC236}">
              <a16:creationId xmlns:a16="http://schemas.microsoft.com/office/drawing/2014/main" id="{B7DAE2A0-F593-49DD-A292-537586BE1F54}"/>
            </a:ext>
          </a:extLst>
        </xdr:cNvPr>
        <xdr:cNvSpPr txBox="1"/>
      </xdr:nvSpPr>
      <xdr:spPr>
        <a:xfrm>
          <a:off x="7561795" y="940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54</xdr:row>
      <xdr:rowOff>167219</xdr:rowOff>
    </xdr:from>
    <xdr:ext cx="599010" cy="259045"/>
    <xdr:sp macro="" textlink="">
      <xdr:nvSpPr>
        <xdr:cNvPr id="256" name="n_4mainValue【橋りょう・トンネル】&#10;一人当たり有形固定資産（償却資産）額">
          <a:extLst>
            <a:ext uri="{FF2B5EF4-FFF2-40B4-BE49-F238E27FC236}">
              <a16:creationId xmlns:a16="http://schemas.microsoft.com/office/drawing/2014/main" id="{F8E9BD27-DBCA-4DDF-BAC1-C77B78FF4DB2}"/>
            </a:ext>
          </a:extLst>
        </xdr:cNvPr>
        <xdr:cNvSpPr txBox="1"/>
      </xdr:nvSpPr>
      <xdr:spPr>
        <a:xfrm>
          <a:off x="6672795" y="9425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a:extLst>
            <a:ext uri="{FF2B5EF4-FFF2-40B4-BE49-F238E27FC236}">
              <a16:creationId xmlns:a16="http://schemas.microsoft.com/office/drawing/2014/main" id="{16BAD960-0DC6-4ECB-814C-4C2F6D5EB7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a:extLst>
            <a:ext uri="{FF2B5EF4-FFF2-40B4-BE49-F238E27FC236}">
              <a16:creationId xmlns:a16="http://schemas.microsoft.com/office/drawing/2014/main" id="{88DC74B6-820D-49A6-9A36-1B9AAD54D47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a:extLst>
            <a:ext uri="{FF2B5EF4-FFF2-40B4-BE49-F238E27FC236}">
              <a16:creationId xmlns:a16="http://schemas.microsoft.com/office/drawing/2014/main" id="{B78BDC87-5E52-4594-9206-C8624E0D7CC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a:extLst>
            <a:ext uri="{FF2B5EF4-FFF2-40B4-BE49-F238E27FC236}">
              <a16:creationId xmlns:a16="http://schemas.microsoft.com/office/drawing/2014/main" id="{2889CC89-B34B-4047-94A0-EEE4E6CEDC8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a:extLst>
            <a:ext uri="{FF2B5EF4-FFF2-40B4-BE49-F238E27FC236}">
              <a16:creationId xmlns:a16="http://schemas.microsoft.com/office/drawing/2014/main" id="{6971F1A9-03D2-4F04-A7F1-DAE3598C94C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a:extLst>
            <a:ext uri="{FF2B5EF4-FFF2-40B4-BE49-F238E27FC236}">
              <a16:creationId xmlns:a16="http://schemas.microsoft.com/office/drawing/2014/main" id="{A7EAE4C4-1678-421B-8FA5-45E67F1DBF0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a:extLst>
            <a:ext uri="{FF2B5EF4-FFF2-40B4-BE49-F238E27FC236}">
              <a16:creationId xmlns:a16="http://schemas.microsoft.com/office/drawing/2014/main" id="{5EE4E779-5770-4061-A999-13A7A3C70F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a:extLst>
            <a:ext uri="{FF2B5EF4-FFF2-40B4-BE49-F238E27FC236}">
              <a16:creationId xmlns:a16="http://schemas.microsoft.com/office/drawing/2014/main" id="{FE87FE70-9D88-4840-8CCC-7F6A8BC2829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a:extLst>
            <a:ext uri="{FF2B5EF4-FFF2-40B4-BE49-F238E27FC236}">
              <a16:creationId xmlns:a16="http://schemas.microsoft.com/office/drawing/2014/main" id="{FE0D4236-94E6-4834-A9D2-D47FB905EA6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a:extLst>
            <a:ext uri="{FF2B5EF4-FFF2-40B4-BE49-F238E27FC236}">
              <a16:creationId xmlns:a16="http://schemas.microsoft.com/office/drawing/2014/main" id="{D88677B6-1CEF-4F80-9154-2624B9AE256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a:extLst>
            <a:ext uri="{FF2B5EF4-FFF2-40B4-BE49-F238E27FC236}">
              <a16:creationId xmlns:a16="http://schemas.microsoft.com/office/drawing/2014/main" id="{EA909717-3937-4B71-BCB2-B4BE893D9A2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8" name="直線コネクタ 267">
          <a:extLst>
            <a:ext uri="{FF2B5EF4-FFF2-40B4-BE49-F238E27FC236}">
              <a16:creationId xmlns:a16="http://schemas.microsoft.com/office/drawing/2014/main" id="{7EBE8A2D-B323-4565-A6EE-F2F0DFE80764}"/>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9" name="テキスト ボックス 268">
          <a:extLst>
            <a:ext uri="{FF2B5EF4-FFF2-40B4-BE49-F238E27FC236}">
              <a16:creationId xmlns:a16="http://schemas.microsoft.com/office/drawing/2014/main" id="{7D5318BA-C508-4E67-82C9-D6DFAA061781}"/>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0" name="直線コネクタ 269">
          <a:extLst>
            <a:ext uri="{FF2B5EF4-FFF2-40B4-BE49-F238E27FC236}">
              <a16:creationId xmlns:a16="http://schemas.microsoft.com/office/drawing/2014/main" id="{B527D8E9-F8C0-4524-8EAF-D76028EE2F6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1" name="テキスト ボックス 270">
          <a:extLst>
            <a:ext uri="{FF2B5EF4-FFF2-40B4-BE49-F238E27FC236}">
              <a16:creationId xmlns:a16="http://schemas.microsoft.com/office/drawing/2014/main" id="{17A81828-D8D6-498C-B0CD-8C788770C6E3}"/>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2" name="直線コネクタ 271">
          <a:extLst>
            <a:ext uri="{FF2B5EF4-FFF2-40B4-BE49-F238E27FC236}">
              <a16:creationId xmlns:a16="http://schemas.microsoft.com/office/drawing/2014/main" id="{1A0749D3-6687-4A9A-95C6-B90A92AED8B8}"/>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3" name="テキスト ボックス 272">
          <a:extLst>
            <a:ext uri="{FF2B5EF4-FFF2-40B4-BE49-F238E27FC236}">
              <a16:creationId xmlns:a16="http://schemas.microsoft.com/office/drawing/2014/main" id="{DBF6DC6C-49CF-4F21-8B92-ED1D3D298EF4}"/>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4" name="直線コネクタ 273">
          <a:extLst>
            <a:ext uri="{FF2B5EF4-FFF2-40B4-BE49-F238E27FC236}">
              <a16:creationId xmlns:a16="http://schemas.microsoft.com/office/drawing/2014/main" id="{86ECF311-EB57-48B6-8F41-2C854612875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5" name="テキスト ボックス 274">
          <a:extLst>
            <a:ext uri="{FF2B5EF4-FFF2-40B4-BE49-F238E27FC236}">
              <a16:creationId xmlns:a16="http://schemas.microsoft.com/office/drawing/2014/main" id="{201FDFDE-5F88-4229-BCB0-A0643C8EDBCC}"/>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6" name="直線コネクタ 275">
          <a:extLst>
            <a:ext uri="{FF2B5EF4-FFF2-40B4-BE49-F238E27FC236}">
              <a16:creationId xmlns:a16="http://schemas.microsoft.com/office/drawing/2014/main" id="{D6F9D8D3-D4A8-46C7-BF58-B2009742702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7" name="テキスト ボックス 276">
          <a:extLst>
            <a:ext uri="{FF2B5EF4-FFF2-40B4-BE49-F238E27FC236}">
              <a16:creationId xmlns:a16="http://schemas.microsoft.com/office/drawing/2014/main" id="{542AA469-F2F1-4B9D-8A59-F78D42B4C45A}"/>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8" name="【公営住宅】&#10;有形固定資産減価償却率グラフ枠">
          <a:extLst>
            <a:ext uri="{FF2B5EF4-FFF2-40B4-BE49-F238E27FC236}">
              <a16:creationId xmlns:a16="http://schemas.microsoft.com/office/drawing/2014/main" id="{A2C524DE-D72D-4793-88CF-B1AF7999BC9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279" name="直線コネクタ 278">
          <a:extLst>
            <a:ext uri="{FF2B5EF4-FFF2-40B4-BE49-F238E27FC236}">
              <a16:creationId xmlns:a16="http://schemas.microsoft.com/office/drawing/2014/main" id="{DB28A23E-8D45-417B-AFE0-CF21F0BD25AA}"/>
            </a:ext>
          </a:extLst>
        </xdr:cNvPr>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0" name="【公営住宅】&#10;有形固定資産減価償却率最小値テキスト">
          <a:extLst>
            <a:ext uri="{FF2B5EF4-FFF2-40B4-BE49-F238E27FC236}">
              <a16:creationId xmlns:a16="http://schemas.microsoft.com/office/drawing/2014/main" id="{139103F7-FEF0-443D-A604-9EABFADEEF56}"/>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1" name="直線コネクタ 280">
          <a:extLst>
            <a:ext uri="{FF2B5EF4-FFF2-40B4-BE49-F238E27FC236}">
              <a16:creationId xmlns:a16="http://schemas.microsoft.com/office/drawing/2014/main" id="{6CAC5735-913B-4165-BC51-6B86A8F3DE2D}"/>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282" name="【公営住宅】&#10;有形固定資産減価償却率最大値テキスト">
          <a:extLst>
            <a:ext uri="{FF2B5EF4-FFF2-40B4-BE49-F238E27FC236}">
              <a16:creationId xmlns:a16="http://schemas.microsoft.com/office/drawing/2014/main" id="{CEA93151-A228-4E75-AF50-95ED3888B7FA}"/>
            </a:ext>
          </a:extLst>
        </xdr:cNvPr>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283" name="直線コネクタ 282">
          <a:extLst>
            <a:ext uri="{FF2B5EF4-FFF2-40B4-BE49-F238E27FC236}">
              <a16:creationId xmlns:a16="http://schemas.microsoft.com/office/drawing/2014/main" id="{A4369570-53BE-4B26-A6B4-838061B0AFBA}"/>
            </a:ext>
          </a:extLst>
        </xdr:cNvPr>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284" name="【公営住宅】&#10;有形固定資産減価償却率平均値テキスト">
          <a:extLst>
            <a:ext uri="{FF2B5EF4-FFF2-40B4-BE49-F238E27FC236}">
              <a16:creationId xmlns:a16="http://schemas.microsoft.com/office/drawing/2014/main" id="{71FC5EEC-280F-415D-B427-229E7596A1B7}"/>
            </a:ext>
          </a:extLst>
        </xdr:cNvPr>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285" name="フローチャート: 判断 284">
          <a:extLst>
            <a:ext uri="{FF2B5EF4-FFF2-40B4-BE49-F238E27FC236}">
              <a16:creationId xmlns:a16="http://schemas.microsoft.com/office/drawing/2014/main" id="{DBC4B857-7648-4742-8B05-FB32F7F2EAA2}"/>
            </a:ext>
          </a:extLst>
        </xdr:cNvPr>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286" name="フローチャート: 判断 285">
          <a:extLst>
            <a:ext uri="{FF2B5EF4-FFF2-40B4-BE49-F238E27FC236}">
              <a16:creationId xmlns:a16="http://schemas.microsoft.com/office/drawing/2014/main" id="{5D024F04-81C0-47E5-9AD4-64EA9C398D56}"/>
            </a:ext>
          </a:extLst>
        </xdr:cNvPr>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287" name="フローチャート: 判断 286">
          <a:extLst>
            <a:ext uri="{FF2B5EF4-FFF2-40B4-BE49-F238E27FC236}">
              <a16:creationId xmlns:a16="http://schemas.microsoft.com/office/drawing/2014/main" id="{80371A02-BDF9-4D8E-900A-D791BC61C5C9}"/>
            </a:ext>
          </a:extLst>
        </xdr:cNvPr>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288" name="フローチャート: 判断 287">
          <a:extLst>
            <a:ext uri="{FF2B5EF4-FFF2-40B4-BE49-F238E27FC236}">
              <a16:creationId xmlns:a16="http://schemas.microsoft.com/office/drawing/2014/main" id="{B22BECE4-D0CC-4BFF-90CF-6CBE08AC1668}"/>
            </a:ext>
          </a:extLst>
        </xdr:cNvPr>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289" name="フローチャート: 判断 288">
          <a:extLst>
            <a:ext uri="{FF2B5EF4-FFF2-40B4-BE49-F238E27FC236}">
              <a16:creationId xmlns:a16="http://schemas.microsoft.com/office/drawing/2014/main" id="{B0F34808-4946-4BBC-8E57-8F3942AF6574}"/>
            </a:ext>
          </a:extLst>
        </xdr:cNvPr>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0" name="テキスト ボックス 289">
          <a:extLst>
            <a:ext uri="{FF2B5EF4-FFF2-40B4-BE49-F238E27FC236}">
              <a16:creationId xmlns:a16="http://schemas.microsoft.com/office/drawing/2014/main" id="{80E0556C-1CEB-451B-89E2-9D3A1E4A4D6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64D8A2B6-24C2-4DD2-A6C4-936258F28B7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27133AEB-6C60-409D-826A-14375172B86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9BC9F4C0-0660-4C92-AEB2-93C1A81822D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E94C190-D822-4780-BCE9-C1DA3AD76D2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87885</xdr:rowOff>
    </xdr:from>
    <xdr:to>
      <xdr:col>24</xdr:col>
      <xdr:colOff>114300</xdr:colOff>
      <xdr:row>82</xdr:row>
      <xdr:rowOff>18035</xdr:rowOff>
    </xdr:to>
    <xdr:sp macro="" textlink="">
      <xdr:nvSpPr>
        <xdr:cNvPr id="295" name="楕円 294">
          <a:extLst>
            <a:ext uri="{FF2B5EF4-FFF2-40B4-BE49-F238E27FC236}">
              <a16:creationId xmlns:a16="http://schemas.microsoft.com/office/drawing/2014/main" id="{66EE6BEA-2D97-4962-8D4F-F49F965FB345}"/>
            </a:ext>
          </a:extLst>
        </xdr:cNvPr>
        <xdr:cNvSpPr/>
      </xdr:nvSpPr>
      <xdr:spPr>
        <a:xfrm>
          <a:off x="4584700" y="139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66312</xdr:rowOff>
    </xdr:from>
    <xdr:ext cx="405111" cy="259045"/>
    <xdr:sp macro="" textlink="">
      <xdr:nvSpPr>
        <xdr:cNvPr id="296" name="【公営住宅】&#10;有形固定資産減価償却率該当値テキスト">
          <a:extLst>
            <a:ext uri="{FF2B5EF4-FFF2-40B4-BE49-F238E27FC236}">
              <a16:creationId xmlns:a16="http://schemas.microsoft.com/office/drawing/2014/main" id="{75996C1B-E661-4264-BCF9-56A3A713CCD3}"/>
            </a:ext>
          </a:extLst>
        </xdr:cNvPr>
        <xdr:cNvSpPr txBox="1"/>
      </xdr:nvSpPr>
      <xdr:spPr>
        <a:xfrm>
          <a:off x="4673600" y="1395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83313</xdr:rowOff>
    </xdr:from>
    <xdr:to>
      <xdr:col>20</xdr:col>
      <xdr:colOff>38100</xdr:colOff>
      <xdr:row>82</xdr:row>
      <xdr:rowOff>13463</xdr:rowOff>
    </xdr:to>
    <xdr:sp macro="" textlink="">
      <xdr:nvSpPr>
        <xdr:cNvPr id="297" name="楕円 296">
          <a:extLst>
            <a:ext uri="{FF2B5EF4-FFF2-40B4-BE49-F238E27FC236}">
              <a16:creationId xmlns:a16="http://schemas.microsoft.com/office/drawing/2014/main" id="{281AEBC2-B020-441A-A6B3-EBEF2C161615}"/>
            </a:ext>
          </a:extLst>
        </xdr:cNvPr>
        <xdr:cNvSpPr/>
      </xdr:nvSpPr>
      <xdr:spPr>
        <a:xfrm>
          <a:off x="3746500" y="139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134113</xdr:rowOff>
    </xdr:from>
    <xdr:to>
      <xdr:col>24</xdr:col>
      <xdr:colOff>63500</xdr:colOff>
      <xdr:row>81</xdr:row>
      <xdr:rowOff>138685</xdr:rowOff>
    </xdr:to>
    <xdr:cxnSp macro="">
      <xdr:nvCxnSpPr>
        <xdr:cNvPr id="298" name="直線コネクタ 297">
          <a:extLst>
            <a:ext uri="{FF2B5EF4-FFF2-40B4-BE49-F238E27FC236}">
              <a16:creationId xmlns:a16="http://schemas.microsoft.com/office/drawing/2014/main" id="{DD5E7312-DFB7-47D9-9A05-290ABE35A625}"/>
            </a:ext>
          </a:extLst>
        </xdr:cNvPr>
        <xdr:cNvCxnSpPr/>
      </xdr:nvCxnSpPr>
      <xdr:spPr>
        <a:xfrm>
          <a:off x="3797300" y="1402156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46737</xdr:rowOff>
    </xdr:from>
    <xdr:to>
      <xdr:col>15</xdr:col>
      <xdr:colOff>101600</xdr:colOff>
      <xdr:row>81</xdr:row>
      <xdr:rowOff>148337</xdr:rowOff>
    </xdr:to>
    <xdr:sp macro="" textlink="">
      <xdr:nvSpPr>
        <xdr:cNvPr id="299" name="楕円 298">
          <a:extLst>
            <a:ext uri="{FF2B5EF4-FFF2-40B4-BE49-F238E27FC236}">
              <a16:creationId xmlns:a16="http://schemas.microsoft.com/office/drawing/2014/main" id="{CB78495E-AB1E-4CAA-92CF-1DC14CAA1359}"/>
            </a:ext>
          </a:extLst>
        </xdr:cNvPr>
        <xdr:cNvSpPr/>
      </xdr:nvSpPr>
      <xdr:spPr>
        <a:xfrm>
          <a:off x="2857500" y="1393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97537</xdr:rowOff>
    </xdr:from>
    <xdr:to>
      <xdr:col>19</xdr:col>
      <xdr:colOff>177800</xdr:colOff>
      <xdr:row>81</xdr:row>
      <xdr:rowOff>134113</xdr:rowOff>
    </xdr:to>
    <xdr:cxnSp macro="">
      <xdr:nvCxnSpPr>
        <xdr:cNvPr id="300" name="直線コネクタ 299">
          <a:extLst>
            <a:ext uri="{FF2B5EF4-FFF2-40B4-BE49-F238E27FC236}">
              <a16:creationId xmlns:a16="http://schemas.microsoft.com/office/drawing/2014/main" id="{E75DB2CA-CAF5-4B0F-A20A-D41404D85067}"/>
            </a:ext>
          </a:extLst>
        </xdr:cNvPr>
        <xdr:cNvCxnSpPr/>
      </xdr:nvCxnSpPr>
      <xdr:spPr>
        <a:xfrm>
          <a:off x="2908300" y="139849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49022</xdr:rowOff>
    </xdr:from>
    <xdr:to>
      <xdr:col>10</xdr:col>
      <xdr:colOff>165100</xdr:colOff>
      <xdr:row>81</xdr:row>
      <xdr:rowOff>150622</xdr:rowOff>
    </xdr:to>
    <xdr:sp macro="" textlink="">
      <xdr:nvSpPr>
        <xdr:cNvPr id="301" name="楕円 300">
          <a:extLst>
            <a:ext uri="{FF2B5EF4-FFF2-40B4-BE49-F238E27FC236}">
              <a16:creationId xmlns:a16="http://schemas.microsoft.com/office/drawing/2014/main" id="{4A252278-4AD5-4285-90CD-91105CBA2CA8}"/>
            </a:ext>
          </a:extLst>
        </xdr:cNvPr>
        <xdr:cNvSpPr/>
      </xdr:nvSpPr>
      <xdr:spPr>
        <a:xfrm>
          <a:off x="1968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97537</xdr:rowOff>
    </xdr:from>
    <xdr:to>
      <xdr:col>15</xdr:col>
      <xdr:colOff>50800</xdr:colOff>
      <xdr:row>81</xdr:row>
      <xdr:rowOff>99822</xdr:rowOff>
    </xdr:to>
    <xdr:cxnSp macro="">
      <xdr:nvCxnSpPr>
        <xdr:cNvPr id="302" name="直線コネクタ 301">
          <a:extLst>
            <a:ext uri="{FF2B5EF4-FFF2-40B4-BE49-F238E27FC236}">
              <a16:creationId xmlns:a16="http://schemas.microsoft.com/office/drawing/2014/main" id="{2132FAF7-7783-44C7-81E7-838564241A92}"/>
            </a:ext>
          </a:extLst>
        </xdr:cNvPr>
        <xdr:cNvCxnSpPr/>
      </xdr:nvCxnSpPr>
      <xdr:spPr>
        <a:xfrm flipV="1">
          <a:off x="2019300" y="13984987"/>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55880</xdr:rowOff>
    </xdr:from>
    <xdr:to>
      <xdr:col>6</xdr:col>
      <xdr:colOff>38100</xdr:colOff>
      <xdr:row>81</xdr:row>
      <xdr:rowOff>157480</xdr:rowOff>
    </xdr:to>
    <xdr:sp macro="" textlink="">
      <xdr:nvSpPr>
        <xdr:cNvPr id="303" name="楕円 302">
          <a:extLst>
            <a:ext uri="{FF2B5EF4-FFF2-40B4-BE49-F238E27FC236}">
              <a16:creationId xmlns:a16="http://schemas.microsoft.com/office/drawing/2014/main" id="{752351A5-5085-4574-825A-E10CFFBB7D38}"/>
            </a:ext>
          </a:extLst>
        </xdr:cNvPr>
        <xdr:cNvSpPr/>
      </xdr:nvSpPr>
      <xdr:spPr>
        <a:xfrm>
          <a:off x="10795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106680</xdr:rowOff>
    </xdr:to>
    <xdr:cxnSp macro="">
      <xdr:nvCxnSpPr>
        <xdr:cNvPr id="304" name="直線コネクタ 303">
          <a:extLst>
            <a:ext uri="{FF2B5EF4-FFF2-40B4-BE49-F238E27FC236}">
              <a16:creationId xmlns:a16="http://schemas.microsoft.com/office/drawing/2014/main" id="{18790D89-E774-4179-ACFA-4EB1C61C2CDA}"/>
            </a:ext>
          </a:extLst>
        </xdr:cNvPr>
        <xdr:cNvCxnSpPr/>
      </xdr:nvCxnSpPr>
      <xdr:spPr>
        <a:xfrm flipV="1">
          <a:off x="1130300" y="13987272"/>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305" name="n_1aveValue【公営住宅】&#10;有形固定資産減価償却率">
          <a:extLst>
            <a:ext uri="{FF2B5EF4-FFF2-40B4-BE49-F238E27FC236}">
              <a16:creationId xmlns:a16="http://schemas.microsoft.com/office/drawing/2014/main" id="{8295C8CE-398A-4015-9D19-55414FE1A0B4}"/>
            </a:ext>
          </a:extLst>
        </xdr:cNvPr>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06" name="n_2aveValue【公営住宅】&#10;有形固定資産減価償却率">
          <a:extLst>
            <a:ext uri="{FF2B5EF4-FFF2-40B4-BE49-F238E27FC236}">
              <a16:creationId xmlns:a16="http://schemas.microsoft.com/office/drawing/2014/main" id="{0D81BAF8-F7C1-483A-A3DF-F416DFBE6039}"/>
            </a:ext>
          </a:extLst>
        </xdr:cNvPr>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307" name="n_3aveValue【公営住宅】&#10;有形固定資産減価償却率">
          <a:extLst>
            <a:ext uri="{FF2B5EF4-FFF2-40B4-BE49-F238E27FC236}">
              <a16:creationId xmlns:a16="http://schemas.microsoft.com/office/drawing/2014/main" id="{82B4A7D3-D5DE-4B1A-9749-3C2126E17AD8}"/>
            </a:ext>
          </a:extLst>
        </xdr:cNvPr>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308" name="n_4aveValue【公営住宅】&#10;有形固定資産減価償却率">
          <a:extLst>
            <a:ext uri="{FF2B5EF4-FFF2-40B4-BE49-F238E27FC236}">
              <a16:creationId xmlns:a16="http://schemas.microsoft.com/office/drawing/2014/main" id="{CF10532E-C097-459F-978E-CB9F0FCC25E1}"/>
            </a:ext>
          </a:extLst>
        </xdr:cNvPr>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4590</xdr:rowOff>
    </xdr:from>
    <xdr:ext cx="405111" cy="259045"/>
    <xdr:sp macro="" textlink="">
      <xdr:nvSpPr>
        <xdr:cNvPr id="309" name="n_1mainValue【公営住宅】&#10;有形固定資産減価償却率">
          <a:extLst>
            <a:ext uri="{FF2B5EF4-FFF2-40B4-BE49-F238E27FC236}">
              <a16:creationId xmlns:a16="http://schemas.microsoft.com/office/drawing/2014/main" id="{ECB9D2F8-36F6-4F87-83BC-8460F814BAB1}"/>
            </a:ext>
          </a:extLst>
        </xdr:cNvPr>
        <xdr:cNvSpPr txBox="1"/>
      </xdr:nvSpPr>
      <xdr:spPr>
        <a:xfrm>
          <a:off x="3582044" y="1406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139464</xdr:rowOff>
    </xdr:from>
    <xdr:ext cx="405111" cy="259045"/>
    <xdr:sp macro="" textlink="">
      <xdr:nvSpPr>
        <xdr:cNvPr id="310" name="n_2mainValue【公営住宅】&#10;有形固定資産減価償却率">
          <a:extLst>
            <a:ext uri="{FF2B5EF4-FFF2-40B4-BE49-F238E27FC236}">
              <a16:creationId xmlns:a16="http://schemas.microsoft.com/office/drawing/2014/main" id="{40632B3F-C08C-479A-A031-6FFD34EC516D}"/>
            </a:ext>
          </a:extLst>
        </xdr:cNvPr>
        <xdr:cNvSpPr txBox="1"/>
      </xdr:nvSpPr>
      <xdr:spPr>
        <a:xfrm>
          <a:off x="2705744" y="1402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141749</xdr:rowOff>
    </xdr:from>
    <xdr:ext cx="405111" cy="259045"/>
    <xdr:sp macro="" textlink="">
      <xdr:nvSpPr>
        <xdr:cNvPr id="311" name="n_3mainValue【公営住宅】&#10;有形固定資産減価償却率">
          <a:extLst>
            <a:ext uri="{FF2B5EF4-FFF2-40B4-BE49-F238E27FC236}">
              <a16:creationId xmlns:a16="http://schemas.microsoft.com/office/drawing/2014/main" id="{0203FC38-70C6-40C6-8EFF-1CF4300EE1D7}"/>
            </a:ext>
          </a:extLst>
        </xdr:cNvPr>
        <xdr:cNvSpPr txBox="1"/>
      </xdr:nvSpPr>
      <xdr:spPr>
        <a:xfrm>
          <a:off x="1816744" y="14029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148607</xdr:rowOff>
    </xdr:from>
    <xdr:ext cx="405111" cy="259045"/>
    <xdr:sp macro="" textlink="">
      <xdr:nvSpPr>
        <xdr:cNvPr id="312" name="n_4mainValue【公営住宅】&#10;有形固定資産減価償却率">
          <a:extLst>
            <a:ext uri="{FF2B5EF4-FFF2-40B4-BE49-F238E27FC236}">
              <a16:creationId xmlns:a16="http://schemas.microsoft.com/office/drawing/2014/main" id="{430F2B3D-6F16-4DFF-A5B6-51A0CE5EAEBB}"/>
            </a:ext>
          </a:extLst>
        </xdr:cNvPr>
        <xdr:cNvSpPr txBox="1"/>
      </xdr:nvSpPr>
      <xdr:spPr>
        <a:xfrm>
          <a:off x="927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3" name="正方形/長方形 312">
          <a:extLst>
            <a:ext uri="{FF2B5EF4-FFF2-40B4-BE49-F238E27FC236}">
              <a16:creationId xmlns:a16="http://schemas.microsoft.com/office/drawing/2014/main" id="{A07E03C8-1D80-4356-A396-07FB26834A2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4" name="正方形/長方形 313">
          <a:extLst>
            <a:ext uri="{FF2B5EF4-FFF2-40B4-BE49-F238E27FC236}">
              <a16:creationId xmlns:a16="http://schemas.microsoft.com/office/drawing/2014/main" id="{02CD6C2B-91F6-4014-A797-B6EE5977008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5" name="正方形/長方形 314">
          <a:extLst>
            <a:ext uri="{FF2B5EF4-FFF2-40B4-BE49-F238E27FC236}">
              <a16:creationId xmlns:a16="http://schemas.microsoft.com/office/drawing/2014/main" id="{17A67E40-2878-462B-A63B-3E468902456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6" name="正方形/長方形 315">
          <a:extLst>
            <a:ext uri="{FF2B5EF4-FFF2-40B4-BE49-F238E27FC236}">
              <a16:creationId xmlns:a16="http://schemas.microsoft.com/office/drawing/2014/main" id="{BB9CF421-709C-460B-BAC5-B71C0B16BB0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7" name="正方形/長方形 316">
          <a:extLst>
            <a:ext uri="{FF2B5EF4-FFF2-40B4-BE49-F238E27FC236}">
              <a16:creationId xmlns:a16="http://schemas.microsoft.com/office/drawing/2014/main" id="{3DEF570C-7341-4A2E-AFD2-52F32343112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8" name="正方形/長方形 317">
          <a:extLst>
            <a:ext uri="{FF2B5EF4-FFF2-40B4-BE49-F238E27FC236}">
              <a16:creationId xmlns:a16="http://schemas.microsoft.com/office/drawing/2014/main" id="{726E915E-DC07-4CD5-9DB5-43D20A8B9E7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9" name="正方形/長方形 318">
          <a:extLst>
            <a:ext uri="{FF2B5EF4-FFF2-40B4-BE49-F238E27FC236}">
              <a16:creationId xmlns:a16="http://schemas.microsoft.com/office/drawing/2014/main" id="{18803494-B692-48CD-9DB6-28D06E09DE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0" name="正方形/長方形 319">
          <a:extLst>
            <a:ext uri="{FF2B5EF4-FFF2-40B4-BE49-F238E27FC236}">
              <a16:creationId xmlns:a16="http://schemas.microsoft.com/office/drawing/2014/main" id="{9A3B44A8-58B9-47DE-827E-4F0DFBF9C1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1" name="テキスト ボックス 320">
          <a:extLst>
            <a:ext uri="{FF2B5EF4-FFF2-40B4-BE49-F238E27FC236}">
              <a16:creationId xmlns:a16="http://schemas.microsoft.com/office/drawing/2014/main" id="{E5465EFA-2EB7-45E0-859A-605D833DC9C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2" name="直線コネクタ 321">
          <a:extLst>
            <a:ext uri="{FF2B5EF4-FFF2-40B4-BE49-F238E27FC236}">
              <a16:creationId xmlns:a16="http://schemas.microsoft.com/office/drawing/2014/main" id="{466B7281-4C7C-4663-B56C-031B38C54E4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3" name="直線コネクタ 322">
          <a:extLst>
            <a:ext uri="{FF2B5EF4-FFF2-40B4-BE49-F238E27FC236}">
              <a16:creationId xmlns:a16="http://schemas.microsoft.com/office/drawing/2014/main" id="{4F930C48-5CF3-430C-A824-14A8144212E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4" name="テキスト ボックス 323">
          <a:extLst>
            <a:ext uri="{FF2B5EF4-FFF2-40B4-BE49-F238E27FC236}">
              <a16:creationId xmlns:a16="http://schemas.microsoft.com/office/drawing/2014/main" id="{33E707EC-F646-4B44-AFCC-0D9E79DBAC19}"/>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5" name="直線コネクタ 324">
          <a:extLst>
            <a:ext uri="{FF2B5EF4-FFF2-40B4-BE49-F238E27FC236}">
              <a16:creationId xmlns:a16="http://schemas.microsoft.com/office/drawing/2014/main" id="{CCA46EFE-4E50-428F-99FA-E5FB9C0920DE}"/>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6" name="テキスト ボックス 325">
          <a:extLst>
            <a:ext uri="{FF2B5EF4-FFF2-40B4-BE49-F238E27FC236}">
              <a16:creationId xmlns:a16="http://schemas.microsoft.com/office/drawing/2014/main" id="{EA07D9A8-C3CA-437C-933F-B691826B405D}"/>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7" name="直線コネクタ 326">
          <a:extLst>
            <a:ext uri="{FF2B5EF4-FFF2-40B4-BE49-F238E27FC236}">
              <a16:creationId xmlns:a16="http://schemas.microsoft.com/office/drawing/2014/main" id="{667360EC-786C-499E-9BEA-D85B00E4ADC4}"/>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8" name="テキスト ボックス 327">
          <a:extLst>
            <a:ext uri="{FF2B5EF4-FFF2-40B4-BE49-F238E27FC236}">
              <a16:creationId xmlns:a16="http://schemas.microsoft.com/office/drawing/2014/main" id="{B59A2F14-E2AE-4A6F-9B59-8CF15246EDF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9" name="直線コネクタ 328">
          <a:extLst>
            <a:ext uri="{FF2B5EF4-FFF2-40B4-BE49-F238E27FC236}">
              <a16:creationId xmlns:a16="http://schemas.microsoft.com/office/drawing/2014/main" id="{C8BDFEA7-EBF3-4A6C-9763-30A3BAE659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0" name="テキスト ボックス 329">
          <a:extLst>
            <a:ext uri="{FF2B5EF4-FFF2-40B4-BE49-F238E27FC236}">
              <a16:creationId xmlns:a16="http://schemas.microsoft.com/office/drawing/2014/main" id="{80A8264A-97C6-4CB0-9787-814FA4B41291}"/>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a:extLst>
            <a:ext uri="{FF2B5EF4-FFF2-40B4-BE49-F238E27FC236}">
              <a16:creationId xmlns:a16="http://schemas.microsoft.com/office/drawing/2014/main" id="{EC1CE3A1-49C6-4D12-822D-3EEA42845E3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a:extLst>
            <a:ext uri="{FF2B5EF4-FFF2-40B4-BE49-F238E27FC236}">
              <a16:creationId xmlns:a16="http://schemas.microsoft.com/office/drawing/2014/main" id="{3E49127A-A87E-43F6-8D70-B5E52DCFA28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a:extLst>
            <a:ext uri="{FF2B5EF4-FFF2-40B4-BE49-F238E27FC236}">
              <a16:creationId xmlns:a16="http://schemas.microsoft.com/office/drawing/2014/main" id="{81B2CF41-EFD8-4EAF-86C2-441E0B9D28B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334" name="直線コネクタ 333">
          <a:extLst>
            <a:ext uri="{FF2B5EF4-FFF2-40B4-BE49-F238E27FC236}">
              <a16:creationId xmlns:a16="http://schemas.microsoft.com/office/drawing/2014/main" id="{1B74C365-F461-4717-BC10-CC2FF25DA062}"/>
            </a:ext>
          </a:extLst>
        </xdr:cNvPr>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335" name="【公営住宅】&#10;一人当たり面積最小値テキスト">
          <a:extLst>
            <a:ext uri="{FF2B5EF4-FFF2-40B4-BE49-F238E27FC236}">
              <a16:creationId xmlns:a16="http://schemas.microsoft.com/office/drawing/2014/main" id="{0FD85E81-7DFF-4D42-875D-88499897CBBE}"/>
            </a:ext>
          </a:extLst>
        </xdr:cNvPr>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336" name="直線コネクタ 335">
          <a:extLst>
            <a:ext uri="{FF2B5EF4-FFF2-40B4-BE49-F238E27FC236}">
              <a16:creationId xmlns:a16="http://schemas.microsoft.com/office/drawing/2014/main" id="{C7220AA3-0B8E-48A2-AC03-DE33DFECECB9}"/>
            </a:ext>
          </a:extLst>
        </xdr:cNvPr>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337" name="【公営住宅】&#10;一人当たり面積最大値テキスト">
          <a:extLst>
            <a:ext uri="{FF2B5EF4-FFF2-40B4-BE49-F238E27FC236}">
              <a16:creationId xmlns:a16="http://schemas.microsoft.com/office/drawing/2014/main" id="{B8628071-77EB-4BCF-AD06-F08651A4606B}"/>
            </a:ext>
          </a:extLst>
        </xdr:cNvPr>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338" name="直線コネクタ 337">
          <a:extLst>
            <a:ext uri="{FF2B5EF4-FFF2-40B4-BE49-F238E27FC236}">
              <a16:creationId xmlns:a16="http://schemas.microsoft.com/office/drawing/2014/main" id="{3E6C8C0A-C568-4B83-B875-CD9C84100BF2}"/>
            </a:ext>
          </a:extLst>
        </xdr:cNvPr>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116603</xdr:rowOff>
    </xdr:from>
    <xdr:ext cx="469744" cy="259045"/>
    <xdr:sp macro="" textlink="">
      <xdr:nvSpPr>
        <xdr:cNvPr id="339" name="【公営住宅】&#10;一人当たり面積平均値テキスト">
          <a:extLst>
            <a:ext uri="{FF2B5EF4-FFF2-40B4-BE49-F238E27FC236}">
              <a16:creationId xmlns:a16="http://schemas.microsoft.com/office/drawing/2014/main" id="{077C4356-1E52-4151-98D9-53842C4D6F2B}"/>
            </a:ext>
          </a:extLst>
        </xdr:cNvPr>
        <xdr:cNvSpPr txBox="1"/>
      </xdr:nvSpPr>
      <xdr:spPr>
        <a:xfrm>
          <a:off x="10515600" y="14518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340" name="フローチャート: 判断 339">
          <a:extLst>
            <a:ext uri="{FF2B5EF4-FFF2-40B4-BE49-F238E27FC236}">
              <a16:creationId xmlns:a16="http://schemas.microsoft.com/office/drawing/2014/main" id="{604DE44A-4E1A-4DB3-B0BE-B8391DC438D0}"/>
            </a:ext>
          </a:extLst>
        </xdr:cNvPr>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341" name="フローチャート: 判断 340">
          <a:extLst>
            <a:ext uri="{FF2B5EF4-FFF2-40B4-BE49-F238E27FC236}">
              <a16:creationId xmlns:a16="http://schemas.microsoft.com/office/drawing/2014/main" id="{C61F4519-B8B9-4C4E-A8D6-7AA2DB2BF06F}"/>
            </a:ext>
          </a:extLst>
        </xdr:cNvPr>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342" name="フローチャート: 判断 341">
          <a:extLst>
            <a:ext uri="{FF2B5EF4-FFF2-40B4-BE49-F238E27FC236}">
              <a16:creationId xmlns:a16="http://schemas.microsoft.com/office/drawing/2014/main" id="{5ACDCE43-CC25-478C-88E4-93F17ED84304}"/>
            </a:ext>
          </a:extLst>
        </xdr:cNvPr>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343" name="フローチャート: 判断 342">
          <a:extLst>
            <a:ext uri="{FF2B5EF4-FFF2-40B4-BE49-F238E27FC236}">
              <a16:creationId xmlns:a16="http://schemas.microsoft.com/office/drawing/2014/main" id="{CF7BAB25-FA1F-4F7D-9D53-B8B438C6C43A}"/>
            </a:ext>
          </a:extLst>
        </xdr:cNvPr>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344" name="フローチャート: 判断 343">
          <a:extLst>
            <a:ext uri="{FF2B5EF4-FFF2-40B4-BE49-F238E27FC236}">
              <a16:creationId xmlns:a16="http://schemas.microsoft.com/office/drawing/2014/main" id="{960735E6-0D20-4240-900D-D90D9C307496}"/>
            </a:ext>
          </a:extLst>
        </xdr:cNvPr>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950E8E2-CB71-428F-B161-D64A8EAEE54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CAD559A4-01C7-45D3-A7F1-EFA2EB06A10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04AA58F9-AEF7-411E-A226-3EC206820EC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F8DF1DEB-208C-494E-ADCF-6570CE72CA1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F1A5ADE-EF10-4B9A-8B30-AB2F6DA54CA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156921</xdr:rowOff>
    </xdr:from>
    <xdr:to>
      <xdr:col>55</xdr:col>
      <xdr:colOff>50800</xdr:colOff>
      <xdr:row>79</xdr:row>
      <xdr:rowOff>87071</xdr:rowOff>
    </xdr:to>
    <xdr:sp macro="" textlink="">
      <xdr:nvSpPr>
        <xdr:cNvPr id="350" name="楕円 349">
          <a:extLst>
            <a:ext uri="{FF2B5EF4-FFF2-40B4-BE49-F238E27FC236}">
              <a16:creationId xmlns:a16="http://schemas.microsoft.com/office/drawing/2014/main" id="{FD328494-D45B-4980-914A-7C3A84C45C9A}"/>
            </a:ext>
          </a:extLst>
        </xdr:cNvPr>
        <xdr:cNvSpPr/>
      </xdr:nvSpPr>
      <xdr:spPr>
        <a:xfrm>
          <a:off x="10426700" y="1353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71848</xdr:rowOff>
    </xdr:from>
    <xdr:ext cx="469744" cy="259045"/>
    <xdr:sp macro="" textlink="">
      <xdr:nvSpPr>
        <xdr:cNvPr id="351" name="【公営住宅】&#10;一人当たり面積該当値テキスト">
          <a:extLst>
            <a:ext uri="{FF2B5EF4-FFF2-40B4-BE49-F238E27FC236}">
              <a16:creationId xmlns:a16="http://schemas.microsoft.com/office/drawing/2014/main" id="{7F790A1C-BF04-4E8C-A8BF-15E97E23C47B}"/>
            </a:ext>
          </a:extLst>
        </xdr:cNvPr>
        <xdr:cNvSpPr txBox="1"/>
      </xdr:nvSpPr>
      <xdr:spPr>
        <a:xfrm>
          <a:off x="10515600" y="134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162864</xdr:rowOff>
    </xdr:from>
    <xdr:to>
      <xdr:col>50</xdr:col>
      <xdr:colOff>165100</xdr:colOff>
      <xdr:row>79</xdr:row>
      <xdr:rowOff>93014</xdr:rowOff>
    </xdr:to>
    <xdr:sp macro="" textlink="">
      <xdr:nvSpPr>
        <xdr:cNvPr id="352" name="楕円 351">
          <a:extLst>
            <a:ext uri="{FF2B5EF4-FFF2-40B4-BE49-F238E27FC236}">
              <a16:creationId xmlns:a16="http://schemas.microsoft.com/office/drawing/2014/main" id="{8FFB9E99-2B61-40CB-99F5-3479D5C0CDFA}"/>
            </a:ext>
          </a:extLst>
        </xdr:cNvPr>
        <xdr:cNvSpPr/>
      </xdr:nvSpPr>
      <xdr:spPr>
        <a:xfrm>
          <a:off x="9588500" y="1353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36271</xdr:rowOff>
    </xdr:from>
    <xdr:to>
      <xdr:col>55</xdr:col>
      <xdr:colOff>0</xdr:colOff>
      <xdr:row>79</xdr:row>
      <xdr:rowOff>42214</xdr:rowOff>
    </xdr:to>
    <xdr:cxnSp macro="">
      <xdr:nvCxnSpPr>
        <xdr:cNvPr id="353" name="直線コネクタ 352">
          <a:extLst>
            <a:ext uri="{FF2B5EF4-FFF2-40B4-BE49-F238E27FC236}">
              <a16:creationId xmlns:a16="http://schemas.microsoft.com/office/drawing/2014/main" id="{5DDEB0E3-AB50-4831-8826-C711A74C68D0}"/>
            </a:ext>
          </a:extLst>
        </xdr:cNvPr>
        <xdr:cNvCxnSpPr/>
      </xdr:nvCxnSpPr>
      <xdr:spPr>
        <a:xfrm flipV="1">
          <a:off x="9639300" y="13580821"/>
          <a:ext cx="838200" cy="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7417</xdr:rowOff>
    </xdr:from>
    <xdr:to>
      <xdr:col>46</xdr:col>
      <xdr:colOff>38100</xdr:colOff>
      <xdr:row>79</xdr:row>
      <xdr:rowOff>109017</xdr:rowOff>
    </xdr:to>
    <xdr:sp macro="" textlink="">
      <xdr:nvSpPr>
        <xdr:cNvPr id="354" name="楕円 353">
          <a:extLst>
            <a:ext uri="{FF2B5EF4-FFF2-40B4-BE49-F238E27FC236}">
              <a16:creationId xmlns:a16="http://schemas.microsoft.com/office/drawing/2014/main" id="{AA105A03-F900-4671-B4B7-6E5FA86E57BD}"/>
            </a:ext>
          </a:extLst>
        </xdr:cNvPr>
        <xdr:cNvSpPr/>
      </xdr:nvSpPr>
      <xdr:spPr>
        <a:xfrm>
          <a:off x="8699500" y="1355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42214</xdr:rowOff>
    </xdr:from>
    <xdr:to>
      <xdr:col>50</xdr:col>
      <xdr:colOff>114300</xdr:colOff>
      <xdr:row>79</xdr:row>
      <xdr:rowOff>58217</xdr:rowOff>
    </xdr:to>
    <xdr:cxnSp macro="">
      <xdr:nvCxnSpPr>
        <xdr:cNvPr id="355" name="直線コネクタ 354">
          <a:extLst>
            <a:ext uri="{FF2B5EF4-FFF2-40B4-BE49-F238E27FC236}">
              <a16:creationId xmlns:a16="http://schemas.microsoft.com/office/drawing/2014/main" id="{7F1F668B-ABC8-4598-A0E8-C5C45FFCC03E}"/>
            </a:ext>
          </a:extLst>
        </xdr:cNvPr>
        <xdr:cNvCxnSpPr/>
      </xdr:nvCxnSpPr>
      <xdr:spPr>
        <a:xfrm flipV="1">
          <a:off x="8750300" y="13586764"/>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7874</xdr:rowOff>
    </xdr:from>
    <xdr:to>
      <xdr:col>41</xdr:col>
      <xdr:colOff>101600</xdr:colOff>
      <xdr:row>79</xdr:row>
      <xdr:rowOff>109474</xdr:rowOff>
    </xdr:to>
    <xdr:sp macro="" textlink="">
      <xdr:nvSpPr>
        <xdr:cNvPr id="356" name="楕円 355">
          <a:extLst>
            <a:ext uri="{FF2B5EF4-FFF2-40B4-BE49-F238E27FC236}">
              <a16:creationId xmlns:a16="http://schemas.microsoft.com/office/drawing/2014/main" id="{CA0E4E05-DAE4-4FD0-915B-5D3E64177102}"/>
            </a:ext>
          </a:extLst>
        </xdr:cNvPr>
        <xdr:cNvSpPr/>
      </xdr:nvSpPr>
      <xdr:spPr>
        <a:xfrm>
          <a:off x="7810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58217</xdr:rowOff>
    </xdr:from>
    <xdr:to>
      <xdr:col>45</xdr:col>
      <xdr:colOff>177800</xdr:colOff>
      <xdr:row>79</xdr:row>
      <xdr:rowOff>58674</xdr:rowOff>
    </xdr:to>
    <xdr:cxnSp macro="">
      <xdr:nvCxnSpPr>
        <xdr:cNvPr id="357" name="直線コネクタ 356">
          <a:extLst>
            <a:ext uri="{FF2B5EF4-FFF2-40B4-BE49-F238E27FC236}">
              <a16:creationId xmlns:a16="http://schemas.microsoft.com/office/drawing/2014/main" id="{DAD090E5-F74E-42A6-A912-724C0479FC40}"/>
            </a:ext>
          </a:extLst>
        </xdr:cNvPr>
        <xdr:cNvCxnSpPr/>
      </xdr:nvCxnSpPr>
      <xdr:spPr>
        <a:xfrm flipV="1">
          <a:off x="7861300" y="136027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7874</xdr:rowOff>
    </xdr:from>
    <xdr:to>
      <xdr:col>36</xdr:col>
      <xdr:colOff>165100</xdr:colOff>
      <xdr:row>79</xdr:row>
      <xdr:rowOff>109474</xdr:rowOff>
    </xdr:to>
    <xdr:sp macro="" textlink="">
      <xdr:nvSpPr>
        <xdr:cNvPr id="358" name="楕円 357">
          <a:extLst>
            <a:ext uri="{FF2B5EF4-FFF2-40B4-BE49-F238E27FC236}">
              <a16:creationId xmlns:a16="http://schemas.microsoft.com/office/drawing/2014/main" id="{84E5392C-0203-4381-95E3-2636A85B6F9B}"/>
            </a:ext>
          </a:extLst>
        </xdr:cNvPr>
        <xdr:cNvSpPr/>
      </xdr:nvSpPr>
      <xdr:spPr>
        <a:xfrm>
          <a:off x="6921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58674</xdr:rowOff>
    </xdr:from>
    <xdr:to>
      <xdr:col>41</xdr:col>
      <xdr:colOff>50800</xdr:colOff>
      <xdr:row>79</xdr:row>
      <xdr:rowOff>58674</xdr:rowOff>
    </xdr:to>
    <xdr:cxnSp macro="">
      <xdr:nvCxnSpPr>
        <xdr:cNvPr id="359" name="直線コネクタ 358">
          <a:extLst>
            <a:ext uri="{FF2B5EF4-FFF2-40B4-BE49-F238E27FC236}">
              <a16:creationId xmlns:a16="http://schemas.microsoft.com/office/drawing/2014/main" id="{A0BB7530-64DF-4265-8FEA-7521D1C8E713}"/>
            </a:ext>
          </a:extLst>
        </xdr:cNvPr>
        <xdr:cNvCxnSpPr/>
      </xdr:nvCxnSpPr>
      <xdr:spPr>
        <a:xfrm>
          <a:off x="6972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44366</xdr:rowOff>
    </xdr:from>
    <xdr:ext cx="469744" cy="259045"/>
    <xdr:sp macro="" textlink="">
      <xdr:nvSpPr>
        <xdr:cNvPr id="360" name="n_1aveValue【公営住宅】&#10;一人当たり面積">
          <a:extLst>
            <a:ext uri="{FF2B5EF4-FFF2-40B4-BE49-F238E27FC236}">
              <a16:creationId xmlns:a16="http://schemas.microsoft.com/office/drawing/2014/main" id="{D2862B44-E4CC-4BC8-A552-7DBEFA3083E1}"/>
            </a:ext>
          </a:extLst>
        </xdr:cNvPr>
        <xdr:cNvSpPr txBox="1"/>
      </xdr:nvSpPr>
      <xdr:spPr>
        <a:xfrm>
          <a:off x="9391727" y="1461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37964</xdr:rowOff>
    </xdr:from>
    <xdr:ext cx="469744" cy="259045"/>
    <xdr:sp macro="" textlink="">
      <xdr:nvSpPr>
        <xdr:cNvPr id="361" name="n_2aveValue【公営住宅】&#10;一人当たり面積">
          <a:extLst>
            <a:ext uri="{FF2B5EF4-FFF2-40B4-BE49-F238E27FC236}">
              <a16:creationId xmlns:a16="http://schemas.microsoft.com/office/drawing/2014/main" id="{F954F022-1F50-44DD-8BAB-3D013A699832}"/>
            </a:ext>
          </a:extLst>
        </xdr:cNvPr>
        <xdr:cNvSpPr txBox="1"/>
      </xdr:nvSpPr>
      <xdr:spPr>
        <a:xfrm>
          <a:off x="8515427" y="1461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40251</xdr:rowOff>
    </xdr:from>
    <xdr:ext cx="469744" cy="259045"/>
    <xdr:sp macro="" textlink="">
      <xdr:nvSpPr>
        <xdr:cNvPr id="362" name="n_3aveValue【公営住宅】&#10;一人当たり面積">
          <a:extLst>
            <a:ext uri="{FF2B5EF4-FFF2-40B4-BE49-F238E27FC236}">
              <a16:creationId xmlns:a16="http://schemas.microsoft.com/office/drawing/2014/main" id="{9688B900-1263-42F9-9064-5865FFC954E2}"/>
            </a:ext>
          </a:extLst>
        </xdr:cNvPr>
        <xdr:cNvSpPr txBox="1"/>
      </xdr:nvSpPr>
      <xdr:spPr>
        <a:xfrm>
          <a:off x="7626427" y="1461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34765</xdr:rowOff>
    </xdr:from>
    <xdr:ext cx="469744" cy="259045"/>
    <xdr:sp macro="" textlink="">
      <xdr:nvSpPr>
        <xdr:cNvPr id="363" name="n_4aveValue【公営住宅】&#10;一人当たり面積">
          <a:extLst>
            <a:ext uri="{FF2B5EF4-FFF2-40B4-BE49-F238E27FC236}">
              <a16:creationId xmlns:a16="http://schemas.microsoft.com/office/drawing/2014/main" id="{F800CA26-208F-4DA0-8D79-1528FE63B3CC}"/>
            </a:ext>
          </a:extLst>
        </xdr:cNvPr>
        <xdr:cNvSpPr txBox="1"/>
      </xdr:nvSpPr>
      <xdr:spPr>
        <a:xfrm>
          <a:off x="6737427" y="14608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109541</xdr:rowOff>
    </xdr:from>
    <xdr:ext cx="469744" cy="259045"/>
    <xdr:sp macro="" textlink="">
      <xdr:nvSpPr>
        <xdr:cNvPr id="364" name="n_1mainValue【公営住宅】&#10;一人当たり面積">
          <a:extLst>
            <a:ext uri="{FF2B5EF4-FFF2-40B4-BE49-F238E27FC236}">
              <a16:creationId xmlns:a16="http://schemas.microsoft.com/office/drawing/2014/main" id="{A271C6EE-A829-4EE4-9FF7-CD8BFF19C5FE}"/>
            </a:ext>
          </a:extLst>
        </xdr:cNvPr>
        <xdr:cNvSpPr txBox="1"/>
      </xdr:nvSpPr>
      <xdr:spPr>
        <a:xfrm>
          <a:off x="9391727" y="13311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125544</xdr:rowOff>
    </xdr:from>
    <xdr:ext cx="469744" cy="259045"/>
    <xdr:sp macro="" textlink="">
      <xdr:nvSpPr>
        <xdr:cNvPr id="365" name="n_2mainValue【公営住宅】&#10;一人当たり面積">
          <a:extLst>
            <a:ext uri="{FF2B5EF4-FFF2-40B4-BE49-F238E27FC236}">
              <a16:creationId xmlns:a16="http://schemas.microsoft.com/office/drawing/2014/main" id="{419A10D2-524D-439A-9321-C81AAD3FE294}"/>
            </a:ext>
          </a:extLst>
        </xdr:cNvPr>
        <xdr:cNvSpPr txBox="1"/>
      </xdr:nvSpPr>
      <xdr:spPr>
        <a:xfrm>
          <a:off x="8515427" y="1332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126001</xdr:rowOff>
    </xdr:from>
    <xdr:ext cx="469744" cy="259045"/>
    <xdr:sp macro="" textlink="">
      <xdr:nvSpPr>
        <xdr:cNvPr id="366" name="n_3mainValue【公営住宅】&#10;一人当たり面積">
          <a:extLst>
            <a:ext uri="{FF2B5EF4-FFF2-40B4-BE49-F238E27FC236}">
              <a16:creationId xmlns:a16="http://schemas.microsoft.com/office/drawing/2014/main" id="{3BBE080D-7C3B-4517-825B-E18604F22775}"/>
            </a:ext>
          </a:extLst>
        </xdr:cNvPr>
        <xdr:cNvSpPr txBox="1"/>
      </xdr:nvSpPr>
      <xdr:spPr>
        <a:xfrm>
          <a:off x="7626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126001</xdr:rowOff>
    </xdr:from>
    <xdr:ext cx="469744" cy="259045"/>
    <xdr:sp macro="" textlink="">
      <xdr:nvSpPr>
        <xdr:cNvPr id="367" name="n_4mainValue【公営住宅】&#10;一人当たり面積">
          <a:extLst>
            <a:ext uri="{FF2B5EF4-FFF2-40B4-BE49-F238E27FC236}">
              <a16:creationId xmlns:a16="http://schemas.microsoft.com/office/drawing/2014/main" id="{3270C5C6-0C30-4C28-8B99-4EC4D0BE11B6}"/>
            </a:ext>
          </a:extLst>
        </xdr:cNvPr>
        <xdr:cNvSpPr txBox="1"/>
      </xdr:nvSpPr>
      <xdr:spPr>
        <a:xfrm>
          <a:off x="6737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a:extLst>
            <a:ext uri="{FF2B5EF4-FFF2-40B4-BE49-F238E27FC236}">
              <a16:creationId xmlns:a16="http://schemas.microsoft.com/office/drawing/2014/main" id="{F97AAF58-DA7E-489D-9B7B-9CFEEC104C7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9" name="正方形/長方形 368">
          <a:extLst>
            <a:ext uri="{FF2B5EF4-FFF2-40B4-BE49-F238E27FC236}">
              <a16:creationId xmlns:a16="http://schemas.microsoft.com/office/drawing/2014/main" id="{F58780E9-32BC-441B-BBE4-B089627FB6D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0" name="正方形/長方形 369">
          <a:extLst>
            <a:ext uri="{FF2B5EF4-FFF2-40B4-BE49-F238E27FC236}">
              <a16:creationId xmlns:a16="http://schemas.microsoft.com/office/drawing/2014/main" id="{A4A91599-851B-4627-B66A-5258C15C786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1" name="正方形/長方形 370">
          <a:extLst>
            <a:ext uri="{FF2B5EF4-FFF2-40B4-BE49-F238E27FC236}">
              <a16:creationId xmlns:a16="http://schemas.microsoft.com/office/drawing/2014/main" id="{CAC7AADB-95CE-400D-9081-4BF7503E179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2" name="正方形/長方形 371">
          <a:extLst>
            <a:ext uri="{FF2B5EF4-FFF2-40B4-BE49-F238E27FC236}">
              <a16:creationId xmlns:a16="http://schemas.microsoft.com/office/drawing/2014/main" id="{2FA660D3-39E0-4F32-9328-08916858790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3" name="正方形/長方形 372">
          <a:extLst>
            <a:ext uri="{FF2B5EF4-FFF2-40B4-BE49-F238E27FC236}">
              <a16:creationId xmlns:a16="http://schemas.microsoft.com/office/drawing/2014/main" id="{55101C85-1232-405F-835C-9A943AB312D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4" name="正方形/長方形 373">
          <a:extLst>
            <a:ext uri="{FF2B5EF4-FFF2-40B4-BE49-F238E27FC236}">
              <a16:creationId xmlns:a16="http://schemas.microsoft.com/office/drawing/2014/main" id="{FE42E2E0-5257-45DD-AF48-A626CEF5A07A}"/>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5" name="正方形/長方形 374">
          <a:extLst>
            <a:ext uri="{FF2B5EF4-FFF2-40B4-BE49-F238E27FC236}">
              <a16:creationId xmlns:a16="http://schemas.microsoft.com/office/drawing/2014/main" id="{5700DBE1-E4AF-4AA8-8AC3-D7CDB69F500C}"/>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6" name="テキスト ボックス 375">
          <a:extLst>
            <a:ext uri="{FF2B5EF4-FFF2-40B4-BE49-F238E27FC236}">
              <a16:creationId xmlns:a16="http://schemas.microsoft.com/office/drawing/2014/main" id="{BF9E1639-5926-488F-87FE-58C7A2A3870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7" name="直線コネクタ 376">
          <a:extLst>
            <a:ext uri="{FF2B5EF4-FFF2-40B4-BE49-F238E27FC236}">
              <a16:creationId xmlns:a16="http://schemas.microsoft.com/office/drawing/2014/main" id="{3AEC5D79-86C4-44E9-8987-BF95C72E1ACC}"/>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8" name="テキスト ボックス 377">
          <a:extLst>
            <a:ext uri="{FF2B5EF4-FFF2-40B4-BE49-F238E27FC236}">
              <a16:creationId xmlns:a16="http://schemas.microsoft.com/office/drawing/2014/main" id="{4C4A5A3C-5430-4CEB-A5FF-AD4308FD857B}"/>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9" name="直線コネクタ 378">
          <a:extLst>
            <a:ext uri="{FF2B5EF4-FFF2-40B4-BE49-F238E27FC236}">
              <a16:creationId xmlns:a16="http://schemas.microsoft.com/office/drawing/2014/main" id="{1643105C-98B1-41F7-853B-10F70EF6A44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0" name="テキスト ボックス 379">
          <a:extLst>
            <a:ext uri="{FF2B5EF4-FFF2-40B4-BE49-F238E27FC236}">
              <a16:creationId xmlns:a16="http://schemas.microsoft.com/office/drawing/2014/main" id="{B5B37DF7-4882-417F-891B-6832F5539934}"/>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1" name="直線コネクタ 380">
          <a:extLst>
            <a:ext uri="{FF2B5EF4-FFF2-40B4-BE49-F238E27FC236}">
              <a16:creationId xmlns:a16="http://schemas.microsoft.com/office/drawing/2014/main" id="{BF58F0CE-6089-433E-830B-C7FE1C7095D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2" name="テキスト ボックス 381">
          <a:extLst>
            <a:ext uri="{FF2B5EF4-FFF2-40B4-BE49-F238E27FC236}">
              <a16:creationId xmlns:a16="http://schemas.microsoft.com/office/drawing/2014/main" id="{704B5A9D-5504-4977-8BFE-AA6A0326FFA2}"/>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3" name="直線コネクタ 382">
          <a:extLst>
            <a:ext uri="{FF2B5EF4-FFF2-40B4-BE49-F238E27FC236}">
              <a16:creationId xmlns:a16="http://schemas.microsoft.com/office/drawing/2014/main" id="{37A111E5-B972-400E-921C-8828984CB85A}"/>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4" name="テキスト ボックス 383">
          <a:extLst>
            <a:ext uri="{FF2B5EF4-FFF2-40B4-BE49-F238E27FC236}">
              <a16:creationId xmlns:a16="http://schemas.microsoft.com/office/drawing/2014/main" id="{383E5F89-DF75-47A2-A580-78F407821EE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5" name="直線コネクタ 384">
          <a:extLst>
            <a:ext uri="{FF2B5EF4-FFF2-40B4-BE49-F238E27FC236}">
              <a16:creationId xmlns:a16="http://schemas.microsoft.com/office/drawing/2014/main" id="{3C6196E7-E777-4A06-921B-C98DB6634C6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6" name="テキスト ボックス 385">
          <a:extLst>
            <a:ext uri="{FF2B5EF4-FFF2-40B4-BE49-F238E27FC236}">
              <a16:creationId xmlns:a16="http://schemas.microsoft.com/office/drawing/2014/main" id="{926C7564-6DF6-4C2E-B2B7-C0A9C37A13E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7" name="直線コネクタ 386">
          <a:extLst>
            <a:ext uri="{FF2B5EF4-FFF2-40B4-BE49-F238E27FC236}">
              <a16:creationId xmlns:a16="http://schemas.microsoft.com/office/drawing/2014/main" id="{E62B8F4E-A922-4D39-979D-EF495C287C03}"/>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8" name="テキスト ボックス 387">
          <a:extLst>
            <a:ext uri="{FF2B5EF4-FFF2-40B4-BE49-F238E27FC236}">
              <a16:creationId xmlns:a16="http://schemas.microsoft.com/office/drawing/2014/main" id="{665E6569-9DC0-448C-85B7-917C0852A07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9" name="直線コネクタ 388">
          <a:extLst>
            <a:ext uri="{FF2B5EF4-FFF2-40B4-BE49-F238E27FC236}">
              <a16:creationId xmlns:a16="http://schemas.microsoft.com/office/drawing/2014/main" id="{1AEEC7E5-532C-414B-80CC-F93A68AA980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0" name="テキスト ボックス 389">
          <a:extLst>
            <a:ext uri="{FF2B5EF4-FFF2-40B4-BE49-F238E27FC236}">
              <a16:creationId xmlns:a16="http://schemas.microsoft.com/office/drawing/2014/main" id="{D46B280F-6EAE-4E01-A1EE-1603449709E7}"/>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1" name="直線コネクタ 390">
          <a:extLst>
            <a:ext uri="{FF2B5EF4-FFF2-40B4-BE49-F238E27FC236}">
              <a16:creationId xmlns:a16="http://schemas.microsoft.com/office/drawing/2014/main" id="{7E7294C5-018A-4AC5-A841-46B50BEE697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港湾・漁港】&#10;有形固定資産減価償却率グラフ枠">
          <a:extLst>
            <a:ext uri="{FF2B5EF4-FFF2-40B4-BE49-F238E27FC236}">
              <a16:creationId xmlns:a16="http://schemas.microsoft.com/office/drawing/2014/main" id="{1BBF5CE5-5B8F-4676-90AD-9AB823BBDB8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161108</xdr:rowOff>
    </xdr:from>
    <xdr:to>
      <xdr:col>24</xdr:col>
      <xdr:colOff>62865</xdr:colOff>
      <xdr:row>108</xdr:row>
      <xdr:rowOff>154577</xdr:rowOff>
    </xdr:to>
    <xdr:cxnSp macro="">
      <xdr:nvCxnSpPr>
        <xdr:cNvPr id="393" name="直線コネクタ 392">
          <a:extLst>
            <a:ext uri="{FF2B5EF4-FFF2-40B4-BE49-F238E27FC236}">
              <a16:creationId xmlns:a16="http://schemas.microsoft.com/office/drawing/2014/main" id="{E484734D-B7ED-4773-92D2-95F140E6B1C8}"/>
            </a:ext>
          </a:extLst>
        </xdr:cNvPr>
        <xdr:cNvCxnSpPr/>
      </xdr:nvCxnSpPr>
      <xdr:spPr>
        <a:xfrm flipV="1">
          <a:off x="4634865" y="17306108"/>
          <a:ext cx="0" cy="136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158404</xdr:rowOff>
    </xdr:from>
    <xdr:ext cx="405111" cy="259045"/>
    <xdr:sp macro="" textlink="">
      <xdr:nvSpPr>
        <xdr:cNvPr id="394" name="【港湾・漁港】&#10;有形固定資産減価償却率最小値テキスト">
          <a:extLst>
            <a:ext uri="{FF2B5EF4-FFF2-40B4-BE49-F238E27FC236}">
              <a16:creationId xmlns:a16="http://schemas.microsoft.com/office/drawing/2014/main" id="{0EDE751C-C7C2-4D5F-AF1C-48801F5020A7}"/>
            </a:ext>
          </a:extLst>
        </xdr:cNvPr>
        <xdr:cNvSpPr txBox="1"/>
      </xdr:nvSpPr>
      <xdr:spPr>
        <a:xfrm>
          <a:off x="4673600" y="1867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154577</xdr:rowOff>
    </xdr:from>
    <xdr:to>
      <xdr:col>24</xdr:col>
      <xdr:colOff>152400</xdr:colOff>
      <xdr:row>108</xdr:row>
      <xdr:rowOff>154577</xdr:rowOff>
    </xdr:to>
    <xdr:cxnSp macro="">
      <xdr:nvCxnSpPr>
        <xdr:cNvPr id="395" name="直線コネクタ 394">
          <a:extLst>
            <a:ext uri="{FF2B5EF4-FFF2-40B4-BE49-F238E27FC236}">
              <a16:creationId xmlns:a16="http://schemas.microsoft.com/office/drawing/2014/main" id="{BF18759D-0060-459E-B0FB-8A76A34817F5}"/>
            </a:ext>
          </a:extLst>
        </xdr:cNvPr>
        <xdr:cNvCxnSpPr/>
      </xdr:nvCxnSpPr>
      <xdr:spPr>
        <a:xfrm>
          <a:off x="4546600" y="1867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107785</xdr:rowOff>
    </xdr:from>
    <xdr:ext cx="405111" cy="259045"/>
    <xdr:sp macro="" textlink="">
      <xdr:nvSpPr>
        <xdr:cNvPr id="396" name="【港湾・漁港】&#10;有形固定資産減価償却率最大値テキスト">
          <a:extLst>
            <a:ext uri="{FF2B5EF4-FFF2-40B4-BE49-F238E27FC236}">
              <a16:creationId xmlns:a16="http://schemas.microsoft.com/office/drawing/2014/main" id="{17BAEFA8-9D00-4C06-876E-73E77F5E11FC}"/>
            </a:ext>
          </a:extLst>
        </xdr:cNvPr>
        <xdr:cNvSpPr txBox="1"/>
      </xdr:nvSpPr>
      <xdr:spPr>
        <a:xfrm>
          <a:off x="4673600" y="1708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161108</xdr:rowOff>
    </xdr:from>
    <xdr:to>
      <xdr:col>24</xdr:col>
      <xdr:colOff>152400</xdr:colOff>
      <xdr:row>100</xdr:row>
      <xdr:rowOff>161108</xdr:rowOff>
    </xdr:to>
    <xdr:cxnSp macro="">
      <xdr:nvCxnSpPr>
        <xdr:cNvPr id="397" name="直線コネクタ 396">
          <a:extLst>
            <a:ext uri="{FF2B5EF4-FFF2-40B4-BE49-F238E27FC236}">
              <a16:creationId xmlns:a16="http://schemas.microsoft.com/office/drawing/2014/main" id="{444D765B-0DAC-418D-B1F9-0D0D1A284167}"/>
            </a:ext>
          </a:extLst>
        </xdr:cNvPr>
        <xdr:cNvCxnSpPr/>
      </xdr:nvCxnSpPr>
      <xdr:spPr>
        <a:xfrm>
          <a:off x="4546600" y="1730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134819</xdr:rowOff>
    </xdr:from>
    <xdr:ext cx="405111" cy="259045"/>
    <xdr:sp macro="" textlink="">
      <xdr:nvSpPr>
        <xdr:cNvPr id="398" name="【港湾・漁港】&#10;有形固定資産減価償却率平均値テキスト">
          <a:extLst>
            <a:ext uri="{FF2B5EF4-FFF2-40B4-BE49-F238E27FC236}">
              <a16:creationId xmlns:a16="http://schemas.microsoft.com/office/drawing/2014/main" id="{8D11B383-A036-46A6-8EEC-03FA8F4E60A5}"/>
            </a:ext>
          </a:extLst>
        </xdr:cNvPr>
        <xdr:cNvSpPr txBox="1"/>
      </xdr:nvSpPr>
      <xdr:spPr>
        <a:xfrm>
          <a:off x="4673600" y="17965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399" name="フローチャート: 判断 398">
          <a:extLst>
            <a:ext uri="{FF2B5EF4-FFF2-40B4-BE49-F238E27FC236}">
              <a16:creationId xmlns:a16="http://schemas.microsoft.com/office/drawing/2014/main" id="{6314E0BA-A001-40B7-BFC7-19BB3E084964}"/>
            </a:ext>
          </a:extLst>
        </xdr:cNvPr>
        <xdr:cNvSpPr/>
      </xdr:nvSpPr>
      <xdr:spPr>
        <a:xfrm>
          <a:off x="4584700" y="1811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89081</xdr:rowOff>
    </xdr:from>
    <xdr:to>
      <xdr:col>20</xdr:col>
      <xdr:colOff>38100</xdr:colOff>
      <xdr:row>106</xdr:row>
      <xdr:rowOff>19231</xdr:rowOff>
    </xdr:to>
    <xdr:sp macro="" textlink="">
      <xdr:nvSpPr>
        <xdr:cNvPr id="400" name="フローチャート: 判断 399">
          <a:extLst>
            <a:ext uri="{FF2B5EF4-FFF2-40B4-BE49-F238E27FC236}">
              <a16:creationId xmlns:a16="http://schemas.microsoft.com/office/drawing/2014/main" id="{872D4A71-1A39-4D3E-889A-EB63901C69D8}"/>
            </a:ext>
          </a:extLst>
        </xdr:cNvPr>
        <xdr:cNvSpPr/>
      </xdr:nvSpPr>
      <xdr:spPr>
        <a:xfrm>
          <a:off x="3746500" y="180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54792</xdr:rowOff>
    </xdr:from>
    <xdr:to>
      <xdr:col>15</xdr:col>
      <xdr:colOff>101600</xdr:colOff>
      <xdr:row>105</xdr:row>
      <xdr:rowOff>156392</xdr:rowOff>
    </xdr:to>
    <xdr:sp macro="" textlink="">
      <xdr:nvSpPr>
        <xdr:cNvPr id="401" name="フローチャート: 判断 400">
          <a:extLst>
            <a:ext uri="{FF2B5EF4-FFF2-40B4-BE49-F238E27FC236}">
              <a16:creationId xmlns:a16="http://schemas.microsoft.com/office/drawing/2014/main" id="{1BDD0469-1099-442D-BDFB-D4D187F2DB0A}"/>
            </a:ext>
          </a:extLst>
        </xdr:cNvPr>
        <xdr:cNvSpPr/>
      </xdr:nvSpPr>
      <xdr:spPr>
        <a:xfrm>
          <a:off x="2857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402" name="フローチャート: 判断 401">
          <a:extLst>
            <a:ext uri="{FF2B5EF4-FFF2-40B4-BE49-F238E27FC236}">
              <a16:creationId xmlns:a16="http://schemas.microsoft.com/office/drawing/2014/main" id="{A26A3710-118D-4C9F-B75C-BB74253A04FF}"/>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105</xdr:row>
      <xdr:rowOff>4173</xdr:rowOff>
    </xdr:from>
    <xdr:to>
      <xdr:col>6</xdr:col>
      <xdr:colOff>38100</xdr:colOff>
      <xdr:row>105</xdr:row>
      <xdr:rowOff>105773</xdr:rowOff>
    </xdr:to>
    <xdr:sp macro="" textlink="">
      <xdr:nvSpPr>
        <xdr:cNvPr id="403" name="フローチャート: 判断 402">
          <a:extLst>
            <a:ext uri="{FF2B5EF4-FFF2-40B4-BE49-F238E27FC236}">
              <a16:creationId xmlns:a16="http://schemas.microsoft.com/office/drawing/2014/main" id="{481EAA6A-E0D0-456B-BF6E-58D1BB77F846}"/>
            </a:ext>
          </a:extLst>
        </xdr:cNvPr>
        <xdr:cNvSpPr/>
      </xdr:nvSpPr>
      <xdr:spPr>
        <a:xfrm>
          <a:off x="1079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id="{1BEB3532-0487-42D0-BF32-694D1B44505C}"/>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5" name="テキスト ボックス 404">
          <a:extLst>
            <a:ext uri="{FF2B5EF4-FFF2-40B4-BE49-F238E27FC236}">
              <a16:creationId xmlns:a16="http://schemas.microsoft.com/office/drawing/2014/main" id="{21D4F4AE-2BDA-463C-8C38-99C5B713ECDE}"/>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6" name="テキスト ボックス 405">
          <a:extLst>
            <a:ext uri="{FF2B5EF4-FFF2-40B4-BE49-F238E27FC236}">
              <a16:creationId xmlns:a16="http://schemas.microsoft.com/office/drawing/2014/main" id="{FBA4FB0C-2453-4229-9F76-E0C255C9891B}"/>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7" name="テキスト ボックス 406">
          <a:extLst>
            <a:ext uri="{FF2B5EF4-FFF2-40B4-BE49-F238E27FC236}">
              <a16:creationId xmlns:a16="http://schemas.microsoft.com/office/drawing/2014/main" id="{E6B5383F-4AFE-48AD-A612-F7283CDAA613}"/>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8FCB1DAF-3C64-4DEF-99DF-264BF7FBB75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49893</xdr:rowOff>
    </xdr:from>
    <xdr:to>
      <xdr:col>24</xdr:col>
      <xdr:colOff>114300</xdr:colOff>
      <xdr:row>106</xdr:row>
      <xdr:rowOff>151493</xdr:rowOff>
    </xdr:to>
    <xdr:sp macro="" textlink="">
      <xdr:nvSpPr>
        <xdr:cNvPr id="409" name="楕円 408">
          <a:extLst>
            <a:ext uri="{FF2B5EF4-FFF2-40B4-BE49-F238E27FC236}">
              <a16:creationId xmlns:a16="http://schemas.microsoft.com/office/drawing/2014/main" id="{BB4AED92-3222-44AA-88CD-ADF18AC9017E}"/>
            </a:ext>
          </a:extLst>
        </xdr:cNvPr>
        <xdr:cNvSpPr/>
      </xdr:nvSpPr>
      <xdr:spPr>
        <a:xfrm>
          <a:off x="45847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28320</xdr:rowOff>
    </xdr:from>
    <xdr:ext cx="405111" cy="259045"/>
    <xdr:sp macro="" textlink="">
      <xdr:nvSpPr>
        <xdr:cNvPr id="410" name="【港湾・漁港】&#10;有形固定資産減価償却率該当値テキスト">
          <a:extLst>
            <a:ext uri="{FF2B5EF4-FFF2-40B4-BE49-F238E27FC236}">
              <a16:creationId xmlns:a16="http://schemas.microsoft.com/office/drawing/2014/main" id="{168A69D7-C838-48D1-9C4F-70A1D1EF4A1B}"/>
            </a:ext>
          </a:extLst>
        </xdr:cNvPr>
        <xdr:cNvSpPr txBox="1"/>
      </xdr:nvSpPr>
      <xdr:spPr>
        <a:xfrm>
          <a:off x="4673600" y="18202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18869</xdr:rowOff>
    </xdr:from>
    <xdr:to>
      <xdr:col>20</xdr:col>
      <xdr:colOff>38100</xdr:colOff>
      <xdr:row>106</xdr:row>
      <xdr:rowOff>120469</xdr:rowOff>
    </xdr:to>
    <xdr:sp macro="" textlink="">
      <xdr:nvSpPr>
        <xdr:cNvPr id="411" name="楕円 410">
          <a:extLst>
            <a:ext uri="{FF2B5EF4-FFF2-40B4-BE49-F238E27FC236}">
              <a16:creationId xmlns:a16="http://schemas.microsoft.com/office/drawing/2014/main" id="{F37E6A01-410A-41C9-A250-B11068791DE5}"/>
            </a:ext>
          </a:extLst>
        </xdr:cNvPr>
        <xdr:cNvSpPr/>
      </xdr:nvSpPr>
      <xdr:spPr>
        <a:xfrm>
          <a:off x="3746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69669</xdr:rowOff>
    </xdr:from>
    <xdr:to>
      <xdr:col>24</xdr:col>
      <xdr:colOff>63500</xdr:colOff>
      <xdr:row>106</xdr:row>
      <xdr:rowOff>100693</xdr:rowOff>
    </xdr:to>
    <xdr:cxnSp macro="">
      <xdr:nvCxnSpPr>
        <xdr:cNvPr id="412" name="直線コネクタ 411">
          <a:extLst>
            <a:ext uri="{FF2B5EF4-FFF2-40B4-BE49-F238E27FC236}">
              <a16:creationId xmlns:a16="http://schemas.microsoft.com/office/drawing/2014/main" id="{87168336-242D-43B7-96BB-21FABA03845D}"/>
            </a:ext>
          </a:extLst>
        </xdr:cNvPr>
        <xdr:cNvCxnSpPr/>
      </xdr:nvCxnSpPr>
      <xdr:spPr>
        <a:xfrm>
          <a:off x="3797300" y="1824336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159294</xdr:rowOff>
    </xdr:from>
    <xdr:to>
      <xdr:col>15</xdr:col>
      <xdr:colOff>101600</xdr:colOff>
      <xdr:row>106</xdr:row>
      <xdr:rowOff>89444</xdr:rowOff>
    </xdr:to>
    <xdr:sp macro="" textlink="">
      <xdr:nvSpPr>
        <xdr:cNvPr id="413" name="楕円 412">
          <a:extLst>
            <a:ext uri="{FF2B5EF4-FFF2-40B4-BE49-F238E27FC236}">
              <a16:creationId xmlns:a16="http://schemas.microsoft.com/office/drawing/2014/main" id="{1B6668B1-B780-4D9A-84E6-90FBFF6EDA0D}"/>
            </a:ext>
          </a:extLst>
        </xdr:cNvPr>
        <xdr:cNvSpPr/>
      </xdr:nvSpPr>
      <xdr:spPr>
        <a:xfrm>
          <a:off x="2857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38644</xdr:rowOff>
    </xdr:from>
    <xdr:to>
      <xdr:col>19</xdr:col>
      <xdr:colOff>177800</xdr:colOff>
      <xdr:row>106</xdr:row>
      <xdr:rowOff>69669</xdr:rowOff>
    </xdr:to>
    <xdr:cxnSp macro="">
      <xdr:nvCxnSpPr>
        <xdr:cNvPr id="414" name="直線コネクタ 413">
          <a:extLst>
            <a:ext uri="{FF2B5EF4-FFF2-40B4-BE49-F238E27FC236}">
              <a16:creationId xmlns:a16="http://schemas.microsoft.com/office/drawing/2014/main" id="{F837432C-FFA6-4F20-90AE-5900854E7239}"/>
            </a:ext>
          </a:extLst>
        </xdr:cNvPr>
        <xdr:cNvCxnSpPr/>
      </xdr:nvCxnSpPr>
      <xdr:spPr>
        <a:xfrm>
          <a:off x="2908300" y="1821234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129902</xdr:rowOff>
    </xdr:from>
    <xdr:to>
      <xdr:col>10</xdr:col>
      <xdr:colOff>165100</xdr:colOff>
      <xdr:row>106</xdr:row>
      <xdr:rowOff>60052</xdr:rowOff>
    </xdr:to>
    <xdr:sp macro="" textlink="">
      <xdr:nvSpPr>
        <xdr:cNvPr id="415" name="楕円 414">
          <a:extLst>
            <a:ext uri="{FF2B5EF4-FFF2-40B4-BE49-F238E27FC236}">
              <a16:creationId xmlns:a16="http://schemas.microsoft.com/office/drawing/2014/main" id="{5620785A-AEA6-414C-8300-0737BA13F9D4}"/>
            </a:ext>
          </a:extLst>
        </xdr:cNvPr>
        <xdr:cNvSpPr/>
      </xdr:nvSpPr>
      <xdr:spPr>
        <a:xfrm>
          <a:off x="1968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9252</xdr:rowOff>
    </xdr:from>
    <xdr:to>
      <xdr:col>15</xdr:col>
      <xdr:colOff>50800</xdr:colOff>
      <xdr:row>106</xdr:row>
      <xdr:rowOff>38644</xdr:rowOff>
    </xdr:to>
    <xdr:cxnSp macro="">
      <xdr:nvCxnSpPr>
        <xdr:cNvPr id="416" name="直線コネクタ 415">
          <a:extLst>
            <a:ext uri="{FF2B5EF4-FFF2-40B4-BE49-F238E27FC236}">
              <a16:creationId xmlns:a16="http://schemas.microsoft.com/office/drawing/2014/main" id="{92857DD6-913A-46FE-9870-0B78A0F95187}"/>
            </a:ext>
          </a:extLst>
        </xdr:cNvPr>
        <xdr:cNvCxnSpPr/>
      </xdr:nvCxnSpPr>
      <xdr:spPr>
        <a:xfrm>
          <a:off x="2019300" y="18182952"/>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95613</xdr:rowOff>
    </xdr:from>
    <xdr:to>
      <xdr:col>6</xdr:col>
      <xdr:colOff>38100</xdr:colOff>
      <xdr:row>106</xdr:row>
      <xdr:rowOff>25763</xdr:rowOff>
    </xdr:to>
    <xdr:sp macro="" textlink="">
      <xdr:nvSpPr>
        <xdr:cNvPr id="417" name="楕円 416">
          <a:extLst>
            <a:ext uri="{FF2B5EF4-FFF2-40B4-BE49-F238E27FC236}">
              <a16:creationId xmlns:a16="http://schemas.microsoft.com/office/drawing/2014/main" id="{4EC71B0F-6430-4FB1-91F1-7CB7F36CA2EE}"/>
            </a:ext>
          </a:extLst>
        </xdr:cNvPr>
        <xdr:cNvSpPr/>
      </xdr:nvSpPr>
      <xdr:spPr>
        <a:xfrm>
          <a:off x="1079500" y="1809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146413</xdr:rowOff>
    </xdr:from>
    <xdr:to>
      <xdr:col>10</xdr:col>
      <xdr:colOff>114300</xdr:colOff>
      <xdr:row>106</xdr:row>
      <xdr:rowOff>9252</xdr:rowOff>
    </xdr:to>
    <xdr:cxnSp macro="">
      <xdr:nvCxnSpPr>
        <xdr:cNvPr id="418" name="直線コネクタ 417">
          <a:extLst>
            <a:ext uri="{FF2B5EF4-FFF2-40B4-BE49-F238E27FC236}">
              <a16:creationId xmlns:a16="http://schemas.microsoft.com/office/drawing/2014/main" id="{8A8BE7C1-E58E-4F2D-86E2-3873BDAF3697}"/>
            </a:ext>
          </a:extLst>
        </xdr:cNvPr>
        <xdr:cNvCxnSpPr/>
      </xdr:nvCxnSpPr>
      <xdr:spPr>
        <a:xfrm>
          <a:off x="1130300" y="1814866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35758</xdr:rowOff>
    </xdr:from>
    <xdr:ext cx="405111" cy="259045"/>
    <xdr:sp macro="" textlink="">
      <xdr:nvSpPr>
        <xdr:cNvPr id="419" name="n_1aveValue【港湾・漁港】&#10;有形固定資産減価償却率">
          <a:extLst>
            <a:ext uri="{FF2B5EF4-FFF2-40B4-BE49-F238E27FC236}">
              <a16:creationId xmlns:a16="http://schemas.microsoft.com/office/drawing/2014/main" id="{64C45D3E-3C47-4372-AB34-D9A019A55FF7}"/>
            </a:ext>
          </a:extLst>
        </xdr:cNvPr>
        <xdr:cNvSpPr txBox="1"/>
      </xdr:nvSpPr>
      <xdr:spPr>
        <a:xfrm>
          <a:off x="3582044" y="17866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1469</xdr:rowOff>
    </xdr:from>
    <xdr:ext cx="405111" cy="259045"/>
    <xdr:sp macro="" textlink="">
      <xdr:nvSpPr>
        <xdr:cNvPr id="420" name="n_2aveValue【港湾・漁港】&#10;有形固定資産減価償却率">
          <a:extLst>
            <a:ext uri="{FF2B5EF4-FFF2-40B4-BE49-F238E27FC236}">
              <a16:creationId xmlns:a16="http://schemas.microsoft.com/office/drawing/2014/main" id="{8B119127-FC03-4E33-A0AD-2687E66DAF75}"/>
            </a:ext>
          </a:extLst>
        </xdr:cNvPr>
        <xdr:cNvSpPr txBox="1"/>
      </xdr:nvSpPr>
      <xdr:spPr>
        <a:xfrm>
          <a:off x="2705744" y="1783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21" name="n_3aveValue【港湾・漁港】&#10;有形固定資産減価償却率">
          <a:extLst>
            <a:ext uri="{FF2B5EF4-FFF2-40B4-BE49-F238E27FC236}">
              <a16:creationId xmlns:a16="http://schemas.microsoft.com/office/drawing/2014/main" id="{55AF314B-D6E4-486F-B38D-B1388B88BF5A}"/>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122300</xdr:rowOff>
    </xdr:from>
    <xdr:ext cx="405111" cy="259045"/>
    <xdr:sp macro="" textlink="">
      <xdr:nvSpPr>
        <xdr:cNvPr id="422" name="n_4aveValue【港湾・漁港】&#10;有形固定資産減価償却率">
          <a:extLst>
            <a:ext uri="{FF2B5EF4-FFF2-40B4-BE49-F238E27FC236}">
              <a16:creationId xmlns:a16="http://schemas.microsoft.com/office/drawing/2014/main" id="{52DF1602-E810-4665-9EB4-4585CB70AF51}"/>
            </a:ext>
          </a:extLst>
        </xdr:cNvPr>
        <xdr:cNvSpPr txBox="1"/>
      </xdr:nvSpPr>
      <xdr:spPr>
        <a:xfrm>
          <a:off x="927744" y="1778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111596</xdr:rowOff>
    </xdr:from>
    <xdr:ext cx="405111" cy="259045"/>
    <xdr:sp macro="" textlink="">
      <xdr:nvSpPr>
        <xdr:cNvPr id="423" name="n_1mainValue【港湾・漁港】&#10;有形固定資産減価償却率">
          <a:extLst>
            <a:ext uri="{FF2B5EF4-FFF2-40B4-BE49-F238E27FC236}">
              <a16:creationId xmlns:a16="http://schemas.microsoft.com/office/drawing/2014/main" id="{6249A818-273B-4638-A358-69C25EA630CF}"/>
            </a:ext>
          </a:extLst>
        </xdr:cNvPr>
        <xdr:cNvSpPr txBox="1"/>
      </xdr:nvSpPr>
      <xdr:spPr>
        <a:xfrm>
          <a:off x="35820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80571</xdr:rowOff>
    </xdr:from>
    <xdr:ext cx="405111" cy="259045"/>
    <xdr:sp macro="" textlink="">
      <xdr:nvSpPr>
        <xdr:cNvPr id="424" name="n_2mainValue【港湾・漁港】&#10;有形固定資産減価償却率">
          <a:extLst>
            <a:ext uri="{FF2B5EF4-FFF2-40B4-BE49-F238E27FC236}">
              <a16:creationId xmlns:a16="http://schemas.microsoft.com/office/drawing/2014/main" id="{F8972D21-4AD2-4A55-8B9E-1739B501CFFF}"/>
            </a:ext>
          </a:extLst>
        </xdr:cNvPr>
        <xdr:cNvSpPr txBox="1"/>
      </xdr:nvSpPr>
      <xdr:spPr>
        <a:xfrm>
          <a:off x="2705744" y="1825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51179</xdr:rowOff>
    </xdr:from>
    <xdr:ext cx="405111" cy="259045"/>
    <xdr:sp macro="" textlink="">
      <xdr:nvSpPr>
        <xdr:cNvPr id="425" name="n_3mainValue【港湾・漁港】&#10;有形固定資産減価償却率">
          <a:extLst>
            <a:ext uri="{FF2B5EF4-FFF2-40B4-BE49-F238E27FC236}">
              <a16:creationId xmlns:a16="http://schemas.microsoft.com/office/drawing/2014/main" id="{D5FFA5FE-C1EF-4FE4-935F-4F702B688105}"/>
            </a:ext>
          </a:extLst>
        </xdr:cNvPr>
        <xdr:cNvSpPr txBox="1"/>
      </xdr:nvSpPr>
      <xdr:spPr>
        <a:xfrm>
          <a:off x="1816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16890</xdr:rowOff>
    </xdr:from>
    <xdr:ext cx="405111" cy="259045"/>
    <xdr:sp macro="" textlink="">
      <xdr:nvSpPr>
        <xdr:cNvPr id="426" name="n_4mainValue【港湾・漁港】&#10;有形固定資産減価償却率">
          <a:extLst>
            <a:ext uri="{FF2B5EF4-FFF2-40B4-BE49-F238E27FC236}">
              <a16:creationId xmlns:a16="http://schemas.microsoft.com/office/drawing/2014/main" id="{7EF43083-F6C0-492B-B8A4-44346AAC9CC7}"/>
            </a:ext>
          </a:extLst>
        </xdr:cNvPr>
        <xdr:cNvSpPr txBox="1"/>
      </xdr:nvSpPr>
      <xdr:spPr>
        <a:xfrm>
          <a:off x="927744" y="1819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7" name="正方形/長方形 426">
          <a:extLst>
            <a:ext uri="{FF2B5EF4-FFF2-40B4-BE49-F238E27FC236}">
              <a16:creationId xmlns:a16="http://schemas.microsoft.com/office/drawing/2014/main" id="{8D32E520-36FF-43E4-9126-F24D3E30EA7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8" name="正方形/長方形 427">
          <a:extLst>
            <a:ext uri="{FF2B5EF4-FFF2-40B4-BE49-F238E27FC236}">
              <a16:creationId xmlns:a16="http://schemas.microsoft.com/office/drawing/2014/main" id="{5D62D635-EFF5-4B58-96C7-BC93A859457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9" name="正方形/長方形 428">
          <a:extLst>
            <a:ext uri="{FF2B5EF4-FFF2-40B4-BE49-F238E27FC236}">
              <a16:creationId xmlns:a16="http://schemas.microsoft.com/office/drawing/2014/main" id="{87A2171E-B64A-4571-905D-7E98F3306F0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0" name="正方形/長方形 429">
          <a:extLst>
            <a:ext uri="{FF2B5EF4-FFF2-40B4-BE49-F238E27FC236}">
              <a16:creationId xmlns:a16="http://schemas.microsoft.com/office/drawing/2014/main" id="{F658777C-6F7F-4DCB-9859-2F222A27EB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1" name="正方形/長方形 430">
          <a:extLst>
            <a:ext uri="{FF2B5EF4-FFF2-40B4-BE49-F238E27FC236}">
              <a16:creationId xmlns:a16="http://schemas.microsoft.com/office/drawing/2014/main" id="{15620225-8375-4BA8-A5B4-41F0A3F9C99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2" name="正方形/長方形 431">
          <a:extLst>
            <a:ext uri="{FF2B5EF4-FFF2-40B4-BE49-F238E27FC236}">
              <a16:creationId xmlns:a16="http://schemas.microsoft.com/office/drawing/2014/main" id="{173E45F9-5DFE-4C6E-A6AD-BC6CDE03BF4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3" name="正方形/長方形 432">
          <a:extLst>
            <a:ext uri="{FF2B5EF4-FFF2-40B4-BE49-F238E27FC236}">
              <a16:creationId xmlns:a16="http://schemas.microsoft.com/office/drawing/2014/main" id="{978F3E1E-C4C8-4904-9B7B-A81B4221914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4" name="正方形/長方形 433">
          <a:extLst>
            <a:ext uri="{FF2B5EF4-FFF2-40B4-BE49-F238E27FC236}">
              <a16:creationId xmlns:a16="http://schemas.microsoft.com/office/drawing/2014/main" id="{0C014DE4-5481-480A-812E-5CC3B9E2581A}"/>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5" name="テキスト ボックス 434">
          <a:extLst>
            <a:ext uri="{FF2B5EF4-FFF2-40B4-BE49-F238E27FC236}">
              <a16:creationId xmlns:a16="http://schemas.microsoft.com/office/drawing/2014/main" id="{713C4345-4522-479C-AED5-0E14B54221CB}"/>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6" name="直線コネクタ 435">
          <a:extLst>
            <a:ext uri="{FF2B5EF4-FFF2-40B4-BE49-F238E27FC236}">
              <a16:creationId xmlns:a16="http://schemas.microsoft.com/office/drawing/2014/main" id="{DBFEA22B-EB59-401A-8865-770A34D1ABC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7" name="直線コネクタ 436">
          <a:extLst>
            <a:ext uri="{FF2B5EF4-FFF2-40B4-BE49-F238E27FC236}">
              <a16:creationId xmlns:a16="http://schemas.microsoft.com/office/drawing/2014/main" id="{0CBEDF1A-5B92-4861-9913-0CC3555FF85D}"/>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38" name="テキスト ボックス 437">
          <a:extLst>
            <a:ext uri="{FF2B5EF4-FFF2-40B4-BE49-F238E27FC236}">
              <a16:creationId xmlns:a16="http://schemas.microsoft.com/office/drawing/2014/main" id="{91AE1FF1-FA09-4D2F-B471-C774481C9CE8}"/>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9" name="直線コネクタ 438">
          <a:extLst>
            <a:ext uri="{FF2B5EF4-FFF2-40B4-BE49-F238E27FC236}">
              <a16:creationId xmlns:a16="http://schemas.microsoft.com/office/drawing/2014/main" id="{A38491BC-63F5-48C9-866F-7769374D69D7}"/>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40" name="テキスト ボックス 439">
          <a:extLst>
            <a:ext uri="{FF2B5EF4-FFF2-40B4-BE49-F238E27FC236}">
              <a16:creationId xmlns:a16="http://schemas.microsoft.com/office/drawing/2014/main" id="{853AE5B4-6457-4465-895A-DF936F0A7318}"/>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1" name="直線コネクタ 440">
          <a:extLst>
            <a:ext uri="{FF2B5EF4-FFF2-40B4-BE49-F238E27FC236}">
              <a16:creationId xmlns:a16="http://schemas.microsoft.com/office/drawing/2014/main" id="{9EA2FC7D-BD3F-403A-A003-3EA4FDC96C3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42" name="テキスト ボックス 441">
          <a:extLst>
            <a:ext uri="{FF2B5EF4-FFF2-40B4-BE49-F238E27FC236}">
              <a16:creationId xmlns:a16="http://schemas.microsoft.com/office/drawing/2014/main" id="{076F5FF1-3F75-4895-8334-5248C70AE1FE}"/>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3" name="直線コネクタ 442">
          <a:extLst>
            <a:ext uri="{FF2B5EF4-FFF2-40B4-BE49-F238E27FC236}">
              <a16:creationId xmlns:a16="http://schemas.microsoft.com/office/drawing/2014/main" id="{4E048DBB-FBCB-4F27-902B-928C4B7D8FB7}"/>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44" name="テキスト ボックス 443">
          <a:extLst>
            <a:ext uri="{FF2B5EF4-FFF2-40B4-BE49-F238E27FC236}">
              <a16:creationId xmlns:a16="http://schemas.microsoft.com/office/drawing/2014/main" id="{31FB815F-A009-4E26-B15E-65587BE030F4}"/>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5" name="直線コネクタ 444">
          <a:extLst>
            <a:ext uri="{FF2B5EF4-FFF2-40B4-BE49-F238E27FC236}">
              <a16:creationId xmlns:a16="http://schemas.microsoft.com/office/drawing/2014/main" id="{30EE1448-BE89-407A-990A-6413FD0C233E}"/>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46" name="テキスト ボックス 445">
          <a:extLst>
            <a:ext uri="{FF2B5EF4-FFF2-40B4-BE49-F238E27FC236}">
              <a16:creationId xmlns:a16="http://schemas.microsoft.com/office/drawing/2014/main" id="{6A83018F-6056-419A-940F-3D0634AD2B5A}"/>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7" name="直線コネクタ 446">
          <a:extLst>
            <a:ext uri="{FF2B5EF4-FFF2-40B4-BE49-F238E27FC236}">
              <a16:creationId xmlns:a16="http://schemas.microsoft.com/office/drawing/2014/main" id="{E1174896-16B8-45D2-8A3D-95B4501E833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48" name="テキスト ボックス 447">
          <a:extLst>
            <a:ext uri="{FF2B5EF4-FFF2-40B4-BE49-F238E27FC236}">
              <a16:creationId xmlns:a16="http://schemas.microsoft.com/office/drawing/2014/main" id="{69910C73-8E00-48A9-9D29-7A761C645B87}"/>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9" name="【港湾・漁港】&#10;一人当たり有形固定資産（償却資産）額グラフ枠">
          <a:extLst>
            <a:ext uri="{FF2B5EF4-FFF2-40B4-BE49-F238E27FC236}">
              <a16:creationId xmlns:a16="http://schemas.microsoft.com/office/drawing/2014/main" id="{EFBFCC18-A294-4E31-ADDB-0A530192EF1B}"/>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116182</xdr:rowOff>
    </xdr:from>
    <xdr:to>
      <xdr:col>54</xdr:col>
      <xdr:colOff>189865</xdr:colOff>
      <xdr:row>108</xdr:row>
      <xdr:rowOff>145656</xdr:rowOff>
    </xdr:to>
    <xdr:cxnSp macro="">
      <xdr:nvCxnSpPr>
        <xdr:cNvPr id="450" name="直線コネクタ 449">
          <a:extLst>
            <a:ext uri="{FF2B5EF4-FFF2-40B4-BE49-F238E27FC236}">
              <a16:creationId xmlns:a16="http://schemas.microsoft.com/office/drawing/2014/main" id="{819806F0-C9D9-495E-8F17-9D7263479E76}"/>
            </a:ext>
          </a:extLst>
        </xdr:cNvPr>
        <xdr:cNvCxnSpPr/>
      </xdr:nvCxnSpPr>
      <xdr:spPr>
        <a:xfrm flipV="1">
          <a:off x="10476865" y="17261182"/>
          <a:ext cx="0" cy="1401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149483</xdr:rowOff>
    </xdr:from>
    <xdr:ext cx="378565" cy="259045"/>
    <xdr:sp macro="" textlink="">
      <xdr:nvSpPr>
        <xdr:cNvPr id="451" name="【港湾・漁港】&#10;一人当たり有形固定資産（償却資産）額最小値テキスト">
          <a:extLst>
            <a:ext uri="{FF2B5EF4-FFF2-40B4-BE49-F238E27FC236}">
              <a16:creationId xmlns:a16="http://schemas.microsoft.com/office/drawing/2014/main" id="{43119888-9158-4A8E-A791-BCE75687D176}"/>
            </a:ext>
          </a:extLst>
        </xdr:cNvPr>
        <xdr:cNvSpPr txBox="1"/>
      </xdr:nvSpPr>
      <xdr:spPr>
        <a:xfrm>
          <a:off x="10515600" y="186660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145656</xdr:rowOff>
    </xdr:from>
    <xdr:to>
      <xdr:col>55</xdr:col>
      <xdr:colOff>88900</xdr:colOff>
      <xdr:row>108</xdr:row>
      <xdr:rowOff>145656</xdr:rowOff>
    </xdr:to>
    <xdr:cxnSp macro="">
      <xdr:nvCxnSpPr>
        <xdr:cNvPr id="452" name="直線コネクタ 451">
          <a:extLst>
            <a:ext uri="{FF2B5EF4-FFF2-40B4-BE49-F238E27FC236}">
              <a16:creationId xmlns:a16="http://schemas.microsoft.com/office/drawing/2014/main" id="{67B04997-C939-48B9-88F5-624F5B212C03}"/>
            </a:ext>
          </a:extLst>
        </xdr:cNvPr>
        <xdr:cNvCxnSpPr/>
      </xdr:nvCxnSpPr>
      <xdr:spPr>
        <a:xfrm>
          <a:off x="10388600" y="186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62859</xdr:rowOff>
    </xdr:from>
    <xdr:ext cx="599010" cy="259045"/>
    <xdr:sp macro="" textlink="">
      <xdr:nvSpPr>
        <xdr:cNvPr id="453" name="【港湾・漁港】&#10;一人当たり有形固定資産（償却資産）額最大値テキスト">
          <a:extLst>
            <a:ext uri="{FF2B5EF4-FFF2-40B4-BE49-F238E27FC236}">
              <a16:creationId xmlns:a16="http://schemas.microsoft.com/office/drawing/2014/main" id="{D5F074E0-0943-44AE-9841-6F4499960C7C}"/>
            </a:ext>
          </a:extLst>
        </xdr:cNvPr>
        <xdr:cNvSpPr txBox="1"/>
      </xdr:nvSpPr>
      <xdr:spPr>
        <a:xfrm>
          <a:off x="10515600" y="1703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116182</xdr:rowOff>
    </xdr:from>
    <xdr:to>
      <xdr:col>55</xdr:col>
      <xdr:colOff>88900</xdr:colOff>
      <xdr:row>100</xdr:row>
      <xdr:rowOff>116182</xdr:rowOff>
    </xdr:to>
    <xdr:cxnSp macro="">
      <xdr:nvCxnSpPr>
        <xdr:cNvPr id="454" name="直線コネクタ 453">
          <a:extLst>
            <a:ext uri="{FF2B5EF4-FFF2-40B4-BE49-F238E27FC236}">
              <a16:creationId xmlns:a16="http://schemas.microsoft.com/office/drawing/2014/main" id="{FDB34A8C-27B4-461E-B551-5C3D97D14D24}"/>
            </a:ext>
          </a:extLst>
        </xdr:cNvPr>
        <xdr:cNvCxnSpPr/>
      </xdr:nvCxnSpPr>
      <xdr:spPr>
        <a:xfrm>
          <a:off x="10388600" y="1726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160768</xdr:rowOff>
    </xdr:from>
    <xdr:ext cx="534377" cy="259045"/>
    <xdr:sp macro="" textlink="">
      <xdr:nvSpPr>
        <xdr:cNvPr id="455" name="【港湾・漁港】&#10;一人当たり有形固定資産（償却資産）額平均値テキスト">
          <a:extLst>
            <a:ext uri="{FF2B5EF4-FFF2-40B4-BE49-F238E27FC236}">
              <a16:creationId xmlns:a16="http://schemas.microsoft.com/office/drawing/2014/main" id="{3DE452A2-16A1-40F2-B1D9-2F02E876DE65}"/>
            </a:ext>
          </a:extLst>
        </xdr:cNvPr>
        <xdr:cNvSpPr txBox="1"/>
      </xdr:nvSpPr>
      <xdr:spPr>
        <a:xfrm>
          <a:off x="10515600" y="183344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10891</xdr:rowOff>
    </xdr:from>
    <xdr:to>
      <xdr:col>55</xdr:col>
      <xdr:colOff>50800</xdr:colOff>
      <xdr:row>107</xdr:row>
      <xdr:rowOff>112491</xdr:rowOff>
    </xdr:to>
    <xdr:sp macro="" textlink="">
      <xdr:nvSpPr>
        <xdr:cNvPr id="456" name="フローチャート: 判断 455">
          <a:extLst>
            <a:ext uri="{FF2B5EF4-FFF2-40B4-BE49-F238E27FC236}">
              <a16:creationId xmlns:a16="http://schemas.microsoft.com/office/drawing/2014/main" id="{F7F774A3-8096-45BE-8693-09307A738BDE}"/>
            </a:ext>
          </a:extLst>
        </xdr:cNvPr>
        <xdr:cNvSpPr/>
      </xdr:nvSpPr>
      <xdr:spPr>
        <a:xfrm>
          <a:off x="10426700" y="1835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12979</xdr:rowOff>
    </xdr:from>
    <xdr:to>
      <xdr:col>50</xdr:col>
      <xdr:colOff>165100</xdr:colOff>
      <xdr:row>107</xdr:row>
      <xdr:rowOff>114579</xdr:rowOff>
    </xdr:to>
    <xdr:sp macro="" textlink="">
      <xdr:nvSpPr>
        <xdr:cNvPr id="457" name="フローチャート: 判断 456">
          <a:extLst>
            <a:ext uri="{FF2B5EF4-FFF2-40B4-BE49-F238E27FC236}">
              <a16:creationId xmlns:a16="http://schemas.microsoft.com/office/drawing/2014/main" id="{2E24D3E7-EB88-409D-AD77-E34B7B397E1F}"/>
            </a:ext>
          </a:extLst>
        </xdr:cNvPr>
        <xdr:cNvSpPr/>
      </xdr:nvSpPr>
      <xdr:spPr>
        <a:xfrm>
          <a:off x="9588500" y="1835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13071</xdr:rowOff>
    </xdr:from>
    <xdr:to>
      <xdr:col>46</xdr:col>
      <xdr:colOff>38100</xdr:colOff>
      <xdr:row>107</xdr:row>
      <xdr:rowOff>114671</xdr:rowOff>
    </xdr:to>
    <xdr:sp macro="" textlink="">
      <xdr:nvSpPr>
        <xdr:cNvPr id="458" name="フローチャート: 判断 457">
          <a:extLst>
            <a:ext uri="{FF2B5EF4-FFF2-40B4-BE49-F238E27FC236}">
              <a16:creationId xmlns:a16="http://schemas.microsoft.com/office/drawing/2014/main" id="{A147252A-BE5E-4EB1-8398-5A2BE08BE339}"/>
            </a:ext>
          </a:extLst>
        </xdr:cNvPr>
        <xdr:cNvSpPr/>
      </xdr:nvSpPr>
      <xdr:spPr>
        <a:xfrm>
          <a:off x="8699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37112</xdr:rowOff>
    </xdr:from>
    <xdr:to>
      <xdr:col>41</xdr:col>
      <xdr:colOff>101600</xdr:colOff>
      <xdr:row>107</xdr:row>
      <xdr:rowOff>138712</xdr:rowOff>
    </xdr:to>
    <xdr:sp macro="" textlink="">
      <xdr:nvSpPr>
        <xdr:cNvPr id="459" name="フローチャート: 判断 458">
          <a:extLst>
            <a:ext uri="{FF2B5EF4-FFF2-40B4-BE49-F238E27FC236}">
              <a16:creationId xmlns:a16="http://schemas.microsoft.com/office/drawing/2014/main" id="{45437BBA-DEDC-486D-A2A1-080E4773D6B5}"/>
            </a:ext>
          </a:extLst>
        </xdr:cNvPr>
        <xdr:cNvSpPr/>
      </xdr:nvSpPr>
      <xdr:spPr>
        <a:xfrm>
          <a:off x="7810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136835</xdr:rowOff>
    </xdr:from>
    <xdr:to>
      <xdr:col>36</xdr:col>
      <xdr:colOff>165100</xdr:colOff>
      <xdr:row>107</xdr:row>
      <xdr:rowOff>66985</xdr:rowOff>
    </xdr:to>
    <xdr:sp macro="" textlink="">
      <xdr:nvSpPr>
        <xdr:cNvPr id="460" name="フローチャート: 判断 459">
          <a:extLst>
            <a:ext uri="{FF2B5EF4-FFF2-40B4-BE49-F238E27FC236}">
              <a16:creationId xmlns:a16="http://schemas.microsoft.com/office/drawing/2014/main" id="{C56F195C-D112-49E6-A454-8260F3B2F1BF}"/>
            </a:ext>
          </a:extLst>
        </xdr:cNvPr>
        <xdr:cNvSpPr/>
      </xdr:nvSpPr>
      <xdr:spPr>
        <a:xfrm>
          <a:off x="6921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id="{ED11AF73-E5E3-42CF-B3FB-619BD67CED7C}"/>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CA4D057E-E0BD-4B29-9DA0-6C5D63D8246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EE1345E5-3468-4B99-9498-70FC4EA6BFE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0D8B97F6-59E0-49B2-940C-AE4F52A075C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C7DEF5C-670B-4CB8-AD2E-634CFC7F030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100</xdr:row>
      <xdr:rowOff>65382</xdr:rowOff>
    </xdr:from>
    <xdr:to>
      <xdr:col>55</xdr:col>
      <xdr:colOff>50800</xdr:colOff>
      <xdr:row>100</xdr:row>
      <xdr:rowOff>166982</xdr:rowOff>
    </xdr:to>
    <xdr:sp macro="" textlink="">
      <xdr:nvSpPr>
        <xdr:cNvPr id="466" name="楕円 465">
          <a:extLst>
            <a:ext uri="{FF2B5EF4-FFF2-40B4-BE49-F238E27FC236}">
              <a16:creationId xmlns:a16="http://schemas.microsoft.com/office/drawing/2014/main" id="{F9E441EB-3C1A-4646-B334-282448046965}"/>
            </a:ext>
          </a:extLst>
        </xdr:cNvPr>
        <xdr:cNvSpPr/>
      </xdr:nvSpPr>
      <xdr:spPr>
        <a:xfrm>
          <a:off x="10426700" y="17210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18409</xdr:rowOff>
    </xdr:from>
    <xdr:ext cx="599010" cy="259045"/>
    <xdr:sp macro="" textlink="">
      <xdr:nvSpPr>
        <xdr:cNvPr id="467" name="【港湾・漁港】&#10;一人当たり有形固定資産（償却資産）額該当値テキスト">
          <a:extLst>
            <a:ext uri="{FF2B5EF4-FFF2-40B4-BE49-F238E27FC236}">
              <a16:creationId xmlns:a16="http://schemas.microsoft.com/office/drawing/2014/main" id="{3E7864A5-EA2D-4FBE-9408-E77964C8FDDB}"/>
            </a:ext>
          </a:extLst>
        </xdr:cNvPr>
        <xdr:cNvSpPr txBox="1"/>
      </xdr:nvSpPr>
      <xdr:spPr>
        <a:xfrm>
          <a:off x="10515600" y="1716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100</xdr:row>
      <xdr:rowOff>86466</xdr:rowOff>
    </xdr:from>
    <xdr:to>
      <xdr:col>50</xdr:col>
      <xdr:colOff>165100</xdr:colOff>
      <xdr:row>101</xdr:row>
      <xdr:rowOff>16616</xdr:rowOff>
    </xdr:to>
    <xdr:sp macro="" textlink="">
      <xdr:nvSpPr>
        <xdr:cNvPr id="468" name="楕円 467">
          <a:extLst>
            <a:ext uri="{FF2B5EF4-FFF2-40B4-BE49-F238E27FC236}">
              <a16:creationId xmlns:a16="http://schemas.microsoft.com/office/drawing/2014/main" id="{ECAF7F94-BDFB-444C-80A8-C57B8B241252}"/>
            </a:ext>
          </a:extLst>
        </xdr:cNvPr>
        <xdr:cNvSpPr/>
      </xdr:nvSpPr>
      <xdr:spPr>
        <a:xfrm>
          <a:off x="9588500" y="1723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100</xdr:row>
      <xdr:rowOff>116182</xdr:rowOff>
    </xdr:from>
    <xdr:to>
      <xdr:col>55</xdr:col>
      <xdr:colOff>0</xdr:colOff>
      <xdr:row>100</xdr:row>
      <xdr:rowOff>137266</xdr:rowOff>
    </xdr:to>
    <xdr:cxnSp macro="">
      <xdr:nvCxnSpPr>
        <xdr:cNvPr id="469" name="直線コネクタ 468">
          <a:extLst>
            <a:ext uri="{FF2B5EF4-FFF2-40B4-BE49-F238E27FC236}">
              <a16:creationId xmlns:a16="http://schemas.microsoft.com/office/drawing/2014/main" id="{AE096FC8-2AC2-4CE9-A1F0-E754B2AC0469}"/>
            </a:ext>
          </a:extLst>
        </xdr:cNvPr>
        <xdr:cNvCxnSpPr/>
      </xdr:nvCxnSpPr>
      <xdr:spPr>
        <a:xfrm flipV="1">
          <a:off x="9639300" y="17261182"/>
          <a:ext cx="838200" cy="2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100</xdr:row>
      <xdr:rowOff>105714</xdr:rowOff>
    </xdr:from>
    <xdr:to>
      <xdr:col>46</xdr:col>
      <xdr:colOff>38100</xdr:colOff>
      <xdr:row>101</xdr:row>
      <xdr:rowOff>35864</xdr:rowOff>
    </xdr:to>
    <xdr:sp macro="" textlink="">
      <xdr:nvSpPr>
        <xdr:cNvPr id="470" name="楕円 469">
          <a:extLst>
            <a:ext uri="{FF2B5EF4-FFF2-40B4-BE49-F238E27FC236}">
              <a16:creationId xmlns:a16="http://schemas.microsoft.com/office/drawing/2014/main" id="{8BA84637-A359-4E9D-B4A3-15CB3497BA41}"/>
            </a:ext>
          </a:extLst>
        </xdr:cNvPr>
        <xdr:cNvSpPr/>
      </xdr:nvSpPr>
      <xdr:spPr>
        <a:xfrm>
          <a:off x="8699500" y="1725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100</xdr:row>
      <xdr:rowOff>137266</xdr:rowOff>
    </xdr:from>
    <xdr:to>
      <xdr:col>50</xdr:col>
      <xdr:colOff>114300</xdr:colOff>
      <xdr:row>100</xdr:row>
      <xdr:rowOff>156514</xdr:rowOff>
    </xdr:to>
    <xdr:cxnSp macro="">
      <xdr:nvCxnSpPr>
        <xdr:cNvPr id="471" name="直線コネクタ 470">
          <a:extLst>
            <a:ext uri="{FF2B5EF4-FFF2-40B4-BE49-F238E27FC236}">
              <a16:creationId xmlns:a16="http://schemas.microsoft.com/office/drawing/2014/main" id="{C2CFC2A2-A766-43F8-8BF7-5C5D504C3B92}"/>
            </a:ext>
          </a:extLst>
        </xdr:cNvPr>
        <xdr:cNvCxnSpPr/>
      </xdr:nvCxnSpPr>
      <xdr:spPr>
        <a:xfrm flipV="1">
          <a:off x="8750300" y="17282266"/>
          <a:ext cx="889000" cy="1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124566</xdr:rowOff>
    </xdr:from>
    <xdr:to>
      <xdr:col>41</xdr:col>
      <xdr:colOff>101600</xdr:colOff>
      <xdr:row>101</xdr:row>
      <xdr:rowOff>54716</xdr:rowOff>
    </xdr:to>
    <xdr:sp macro="" textlink="">
      <xdr:nvSpPr>
        <xdr:cNvPr id="472" name="楕円 471">
          <a:extLst>
            <a:ext uri="{FF2B5EF4-FFF2-40B4-BE49-F238E27FC236}">
              <a16:creationId xmlns:a16="http://schemas.microsoft.com/office/drawing/2014/main" id="{6CA7CCFD-A625-4944-9A1E-321DD9C358D7}"/>
            </a:ext>
          </a:extLst>
        </xdr:cNvPr>
        <xdr:cNvSpPr/>
      </xdr:nvSpPr>
      <xdr:spPr>
        <a:xfrm>
          <a:off x="7810500" y="1726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156514</xdr:rowOff>
    </xdr:from>
    <xdr:to>
      <xdr:col>45</xdr:col>
      <xdr:colOff>177800</xdr:colOff>
      <xdr:row>101</xdr:row>
      <xdr:rowOff>3916</xdr:rowOff>
    </xdr:to>
    <xdr:cxnSp macro="">
      <xdr:nvCxnSpPr>
        <xdr:cNvPr id="473" name="直線コネクタ 472">
          <a:extLst>
            <a:ext uri="{FF2B5EF4-FFF2-40B4-BE49-F238E27FC236}">
              <a16:creationId xmlns:a16="http://schemas.microsoft.com/office/drawing/2014/main" id="{C376DB1D-C6B7-46E0-91C3-603DA1BC9ECC}"/>
            </a:ext>
          </a:extLst>
        </xdr:cNvPr>
        <xdr:cNvCxnSpPr/>
      </xdr:nvCxnSpPr>
      <xdr:spPr>
        <a:xfrm flipV="1">
          <a:off x="7861300" y="17301514"/>
          <a:ext cx="889000" cy="18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141002</xdr:rowOff>
    </xdr:from>
    <xdr:to>
      <xdr:col>36</xdr:col>
      <xdr:colOff>165100</xdr:colOff>
      <xdr:row>101</xdr:row>
      <xdr:rowOff>71152</xdr:rowOff>
    </xdr:to>
    <xdr:sp macro="" textlink="">
      <xdr:nvSpPr>
        <xdr:cNvPr id="474" name="楕円 473">
          <a:extLst>
            <a:ext uri="{FF2B5EF4-FFF2-40B4-BE49-F238E27FC236}">
              <a16:creationId xmlns:a16="http://schemas.microsoft.com/office/drawing/2014/main" id="{B450636D-7F96-48D9-8693-1064CEC8CDC0}"/>
            </a:ext>
          </a:extLst>
        </xdr:cNvPr>
        <xdr:cNvSpPr/>
      </xdr:nvSpPr>
      <xdr:spPr>
        <a:xfrm>
          <a:off x="6921500" y="172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3916</xdr:rowOff>
    </xdr:from>
    <xdr:to>
      <xdr:col>41</xdr:col>
      <xdr:colOff>50800</xdr:colOff>
      <xdr:row>101</xdr:row>
      <xdr:rowOff>20352</xdr:rowOff>
    </xdr:to>
    <xdr:cxnSp macro="">
      <xdr:nvCxnSpPr>
        <xdr:cNvPr id="475" name="直線コネクタ 474">
          <a:extLst>
            <a:ext uri="{FF2B5EF4-FFF2-40B4-BE49-F238E27FC236}">
              <a16:creationId xmlns:a16="http://schemas.microsoft.com/office/drawing/2014/main" id="{5AD90A83-ABD1-4411-82AD-7C0407541444}"/>
            </a:ext>
          </a:extLst>
        </xdr:cNvPr>
        <xdr:cNvCxnSpPr/>
      </xdr:nvCxnSpPr>
      <xdr:spPr>
        <a:xfrm flipV="1">
          <a:off x="6972300" y="17320366"/>
          <a:ext cx="889000" cy="16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107</xdr:row>
      <xdr:rowOff>105706</xdr:rowOff>
    </xdr:from>
    <xdr:ext cx="534377" cy="259045"/>
    <xdr:sp macro="" textlink="">
      <xdr:nvSpPr>
        <xdr:cNvPr id="476" name="n_1aveValue【港湾・漁港】&#10;一人当たり有形固定資産（償却資産）額">
          <a:extLst>
            <a:ext uri="{FF2B5EF4-FFF2-40B4-BE49-F238E27FC236}">
              <a16:creationId xmlns:a16="http://schemas.microsoft.com/office/drawing/2014/main" id="{5493570B-C7D6-440E-BEC8-A9746DB78275}"/>
            </a:ext>
          </a:extLst>
        </xdr:cNvPr>
        <xdr:cNvSpPr txBox="1"/>
      </xdr:nvSpPr>
      <xdr:spPr>
        <a:xfrm>
          <a:off x="9359411" y="18450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105798</xdr:rowOff>
    </xdr:from>
    <xdr:ext cx="534377" cy="259045"/>
    <xdr:sp macro="" textlink="">
      <xdr:nvSpPr>
        <xdr:cNvPr id="477" name="n_2aveValue【港湾・漁港】&#10;一人当たり有形固定資産（償却資産）額">
          <a:extLst>
            <a:ext uri="{FF2B5EF4-FFF2-40B4-BE49-F238E27FC236}">
              <a16:creationId xmlns:a16="http://schemas.microsoft.com/office/drawing/2014/main" id="{E693BAF0-C2CA-46B9-A42F-0096ABDA2F35}"/>
            </a:ext>
          </a:extLst>
        </xdr:cNvPr>
        <xdr:cNvSpPr txBox="1"/>
      </xdr:nvSpPr>
      <xdr:spPr>
        <a:xfrm>
          <a:off x="8483111" y="1845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107</xdr:row>
      <xdr:rowOff>129839</xdr:rowOff>
    </xdr:from>
    <xdr:ext cx="534377" cy="259045"/>
    <xdr:sp macro="" textlink="">
      <xdr:nvSpPr>
        <xdr:cNvPr id="478" name="n_3aveValue【港湾・漁港】&#10;一人当たり有形固定資産（償却資産）額">
          <a:extLst>
            <a:ext uri="{FF2B5EF4-FFF2-40B4-BE49-F238E27FC236}">
              <a16:creationId xmlns:a16="http://schemas.microsoft.com/office/drawing/2014/main" id="{40C121AD-4128-4BB7-AD73-A2046947C624}"/>
            </a:ext>
          </a:extLst>
        </xdr:cNvPr>
        <xdr:cNvSpPr txBox="1"/>
      </xdr:nvSpPr>
      <xdr:spPr>
        <a:xfrm>
          <a:off x="7594111" y="184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107</xdr:row>
      <xdr:rowOff>58112</xdr:rowOff>
    </xdr:from>
    <xdr:ext cx="534377" cy="259045"/>
    <xdr:sp macro="" textlink="">
      <xdr:nvSpPr>
        <xdr:cNvPr id="479" name="n_4aveValue【港湾・漁港】&#10;一人当たり有形固定資産（償却資産）額">
          <a:extLst>
            <a:ext uri="{FF2B5EF4-FFF2-40B4-BE49-F238E27FC236}">
              <a16:creationId xmlns:a16="http://schemas.microsoft.com/office/drawing/2014/main" id="{2BC8264E-2C28-4E83-B7CB-DB5E59DF16E7}"/>
            </a:ext>
          </a:extLst>
        </xdr:cNvPr>
        <xdr:cNvSpPr txBox="1"/>
      </xdr:nvSpPr>
      <xdr:spPr>
        <a:xfrm>
          <a:off x="6705111" y="18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99</xdr:row>
      <xdr:rowOff>33143</xdr:rowOff>
    </xdr:from>
    <xdr:ext cx="599010" cy="259045"/>
    <xdr:sp macro="" textlink="">
      <xdr:nvSpPr>
        <xdr:cNvPr id="480" name="n_1mainValue【港湾・漁港】&#10;一人当たり有形固定資産（償却資産）額">
          <a:extLst>
            <a:ext uri="{FF2B5EF4-FFF2-40B4-BE49-F238E27FC236}">
              <a16:creationId xmlns:a16="http://schemas.microsoft.com/office/drawing/2014/main" id="{82AC2DC6-6577-4F5E-B7A8-B8A10C98B50B}"/>
            </a:ext>
          </a:extLst>
        </xdr:cNvPr>
        <xdr:cNvSpPr txBox="1"/>
      </xdr:nvSpPr>
      <xdr:spPr>
        <a:xfrm>
          <a:off x="9327095" y="17006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99</xdr:row>
      <xdr:rowOff>52391</xdr:rowOff>
    </xdr:from>
    <xdr:ext cx="599010" cy="259045"/>
    <xdr:sp macro="" textlink="">
      <xdr:nvSpPr>
        <xdr:cNvPr id="481" name="n_2mainValue【港湾・漁港】&#10;一人当たり有形固定資産（償却資産）額">
          <a:extLst>
            <a:ext uri="{FF2B5EF4-FFF2-40B4-BE49-F238E27FC236}">
              <a16:creationId xmlns:a16="http://schemas.microsoft.com/office/drawing/2014/main" id="{AFDB13E7-E916-4F14-80A6-A9DE949DC0B7}"/>
            </a:ext>
          </a:extLst>
        </xdr:cNvPr>
        <xdr:cNvSpPr txBox="1"/>
      </xdr:nvSpPr>
      <xdr:spPr>
        <a:xfrm>
          <a:off x="8450795" y="1702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99</xdr:row>
      <xdr:rowOff>71243</xdr:rowOff>
    </xdr:from>
    <xdr:ext cx="599010" cy="259045"/>
    <xdr:sp macro="" textlink="">
      <xdr:nvSpPr>
        <xdr:cNvPr id="482" name="n_3mainValue【港湾・漁港】&#10;一人当たり有形固定資産（償却資産）額">
          <a:extLst>
            <a:ext uri="{FF2B5EF4-FFF2-40B4-BE49-F238E27FC236}">
              <a16:creationId xmlns:a16="http://schemas.microsoft.com/office/drawing/2014/main" id="{6499783D-5A3C-4391-AA55-84318E3D6BBF}"/>
            </a:ext>
          </a:extLst>
        </xdr:cNvPr>
        <xdr:cNvSpPr txBox="1"/>
      </xdr:nvSpPr>
      <xdr:spPr>
        <a:xfrm>
          <a:off x="7561795" y="17044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99</xdr:row>
      <xdr:rowOff>87679</xdr:rowOff>
    </xdr:from>
    <xdr:ext cx="599010" cy="259045"/>
    <xdr:sp macro="" textlink="">
      <xdr:nvSpPr>
        <xdr:cNvPr id="483" name="n_4mainValue【港湾・漁港】&#10;一人当たり有形固定資産（償却資産）額">
          <a:extLst>
            <a:ext uri="{FF2B5EF4-FFF2-40B4-BE49-F238E27FC236}">
              <a16:creationId xmlns:a16="http://schemas.microsoft.com/office/drawing/2014/main" id="{AEA27BDC-0223-4B4C-8170-6F68C670F7AA}"/>
            </a:ext>
          </a:extLst>
        </xdr:cNvPr>
        <xdr:cNvSpPr txBox="1"/>
      </xdr:nvSpPr>
      <xdr:spPr>
        <a:xfrm>
          <a:off x="6672795" y="17061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4" name="正方形/長方形 483">
          <a:extLst>
            <a:ext uri="{FF2B5EF4-FFF2-40B4-BE49-F238E27FC236}">
              <a16:creationId xmlns:a16="http://schemas.microsoft.com/office/drawing/2014/main" id="{50AA7389-D9E0-4A6A-BAB3-6F8B441A645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5" name="正方形/長方形 484">
          <a:extLst>
            <a:ext uri="{FF2B5EF4-FFF2-40B4-BE49-F238E27FC236}">
              <a16:creationId xmlns:a16="http://schemas.microsoft.com/office/drawing/2014/main" id="{4F8306EF-2882-4734-8DC0-8DE315F1ACB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6" name="正方形/長方形 485">
          <a:extLst>
            <a:ext uri="{FF2B5EF4-FFF2-40B4-BE49-F238E27FC236}">
              <a16:creationId xmlns:a16="http://schemas.microsoft.com/office/drawing/2014/main" id="{C14838D0-B808-4F08-AEF8-749727DD532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7" name="正方形/長方形 486">
          <a:extLst>
            <a:ext uri="{FF2B5EF4-FFF2-40B4-BE49-F238E27FC236}">
              <a16:creationId xmlns:a16="http://schemas.microsoft.com/office/drawing/2014/main" id="{DEF29B7A-4BB6-4951-890B-EFEC6F6729C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8" name="正方形/長方形 487">
          <a:extLst>
            <a:ext uri="{FF2B5EF4-FFF2-40B4-BE49-F238E27FC236}">
              <a16:creationId xmlns:a16="http://schemas.microsoft.com/office/drawing/2014/main" id="{15E5D090-AA7B-4290-93D2-AF87A32F25E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9" name="正方形/長方形 488">
          <a:extLst>
            <a:ext uri="{FF2B5EF4-FFF2-40B4-BE49-F238E27FC236}">
              <a16:creationId xmlns:a16="http://schemas.microsoft.com/office/drawing/2014/main" id="{14DACE33-50C5-4D48-BEF4-316666BF828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0" name="正方形/長方形 489">
          <a:extLst>
            <a:ext uri="{FF2B5EF4-FFF2-40B4-BE49-F238E27FC236}">
              <a16:creationId xmlns:a16="http://schemas.microsoft.com/office/drawing/2014/main" id="{BACC6F30-BC1B-42D4-B198-F6DB16960B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1" name="正方形/長方形 490">
          <a:extLst>
            <a:ext uri="{FF2B5EF4-FFF2-40B4-BE49-F238E27FC236}">
              <a16:creationId xmlns:a16="http://schemas.microsoft.com/office/drawing/2014/main" id="{6D64E05F-69CF-412E-ACFA-86E4DFDA0FF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2" name="テキスト ボックス 491">
          <a:extLst>
            <a:ext uri="{FF2B5EF4-FFF2-40B4-BE49-F238E27FC236}">
              <a16:creationId xmlns:a16="http://schemas.microsoft.com/office/drawing/2014/main" id="{095CCA52-E2EF-44ED-90F0-1C1562F27DA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3" name="直線コネクタ 492">
          <a:extLst>
            <a:ext uri="{FF2B5EF4-FFF2-40B4-BE49-F238E27FC236}">
              <a16:creationId xmlns:a16="http://schemas.microsoft.com/office/drawing/2014/main" id="{783DDCB7-CFCC-443B-B73F-41A10D20B26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94" name="テキスト ボックス 493">
          <a:extLst>
            <a:ext uri="{FF2B5EF4-FFF2-40B4-BE49-F238E27FC236}">
              <a16:creationId xmlns:a16="http://schemas.microsoft.com/office/drawing/2014/main" id="{BB286227-1CEC-4C86-AA9C-A4939FF83AD0}"/>
            </a:ext>
          </a:extLst>
        </xdr:cNvPr>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5" name="直線コネクタ 494">
          <a:extLst>
            <a:ext uri="{FF2B5EF4-FFF2-40B4-BE49-F238E27FC236}">
              <a16:creationId xmlns:a16="http://schemas.microsoft.com/office/drawing/2014/main" id="{7738D599-5E30-4B23-95A4-B2D39522F6E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496" name="テキスト ボックス 495">
          <a:extLst>
            <a:ext uri="{FF2B5EF4-FFF2-40B4-BE49-F238E27FC236}">
              <a16:creationId xmlns:a16="http://schemas.microsoft.com/office/drawing/2014/main" id="{573494E6-B511-4CE1-A86B-10BCD3750E3F}"/>
            </a:ext>
          </a:extLst>
        </xdr:cNvPr>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7" name="直線コネクタ 496">
          <a:extLst>
            <a:ext uri="{FF2B5EF4-FFF2-40B4-BE49-F238E27FC236}">
              <a16:creationId xmlns:a16="http://schemas.microsoft.com/office/drawing/2014/main" id="{737A35FF-FA96-49DD-A74F-6307C482624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8" name="テキスト ボックス 497">
          <a:extLst>
            <a:ext uri="{FF2B5EF4-FFF2-40B4-BE49-F238E27FC236}">
              <a16:creationId xmlns:a16="http://schemas.microsoft.com/office/drawing/2014/main" id="{34E68082-C43E-4C35-9641-C7537DE518E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9" name="直線コネクタ 498">
          <a:extLst>
            <a:ext uri="{FF2B5EF4-FFF2-40B4-BE49-F238E27FC236}">
              <a16:creationId xmlns:a16="http://schemas.microsoft.com/office/drawing/2014/main" id="{0280A474-1433-44A9-82F7-5AEB8824829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0" name="テキスト ボックス 499">
          <a:extLst>
            <a:ext uri="{FF2B5EF4-FFF2-40B4-BE49-F238E27FC236}">
              <a16:creationId xmlns:a16="http://schemas.microsoft.com/office/drawing/2014/main" id="{630B6E21-FC6E-4DB8-8AD2-2B86B589D23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1" name="直線コネクタ 500">
          <a:extLst>
            <a:ext uri="{FF2B5EF4-FFF2-40B4-BE49-F238E27FC236}">
              <a16:creationId xmlns:a16="http://schemas.microsoft.com/office/drawing/2014/main" id="{246A02DE-B388-4743-93E1-950D69AE4B83}"/>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2" name="テキスト ボックス 501">
          <a:extLst>
            <a:ext uri="{FF2B5EF4-FFF2-40B4-BE49-F238E27FC236}">
              <a16:creationId xmlns:a16="http://schemas.microsoft.com/office/drawing/2014/main" id="{8F8D2705-7876-43D1-A02F-0AE78467ACC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3" name="直線コネクタ 502">
          <a:extLst>
            <a:ext uri="{FF2B5EF4-FFF2-40B4-BE49-F238E27FC236}">
              <a16:creationId xmlns:a16="http://schemas.microsoft.com/office/drawing/2014/main" id="{181EDF68-8F52-4D1B-BEB9-593DB8F7610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4" name="テキスト ボックス 503">
          <a:extLst>
            <a:ext uri="{FF2B5EF4-FFF2-40B4-BE49-F238E27FC236}">
              <a16:creationId xmlns:a16="http://schemas.microsoft.com/office/drawing/2014/main" id="{AD8897A5-DEA6-4323-86AA-473FDB18E93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5" name="直線コネクタ 504">
          <a:extLst>
            <a:ext uri="{FF2B5EF4-FFF2-40B4-BE49-F238E27FC236}">
              <a16:creationId xmlns:a16="http://schemas.microsoft.com/office/drawing/2014/main" id="{8814BDFB-9070-4E2F-9C65-F416BEF5592E}"/>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506" name="テキスト ボックス 505">
          <a:extLst>
            <a:ext uri="{FF2B5EF4-FFF2-40B4-BE49-F238E27FC236}">
              <a16:creationId xmlns:a16="http://schemas.microsoft.com/office/drawing/2014/main" id="{C4E371D6-6390-4F88-A5D5-41BE0D4D3CBC}"/>
            </a:ext>
          </a:extLst>
        </xdr:cNvPr>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7" name="直線コネクタ 506">
          <a:extLst>
            <a:ext uri="{FF2B5EF4-FFF2-40B4-BE49-F238E27FC236}">
              <a16:creationId xmlns:a16="http://schemas.microsoft.com/office/drawing/2014/main" id="{304F79DF-C51E-4D7D-B8CE-3E30253CC66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08" name="テキスト ボックス 507">
          <a:extLst>
            <a:ext uri="{FF2B5EF4-FFF2-40B4-BE49-F238E27FC236}">
              <a16:creationId xmlns:a16="http://schemas.microsoft.com/office/drawing/2014/main" id="{343A66CA-8E51-40BC-9441-01AF47D8FEEE}"/>
            </a:ext>
          </a:extLst>
        </xdr:cNvPr>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09" name="【認定こども園・幼稚園・保育所】&#10;有形固定資産減価償却率グラフ枠">
          <a:extLst>
            <a:ext uri="{FF2B5EF4-FFF2-40B4-BE49-F238E27FC236}">
              <a16:creationId xmlns:a16="http://schemas.microsoft.com/office/drawing/2014/main" id="{521BAF29-5434-4B88-A765-9E5782CE4F9D}"/>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54973</xdr:rowOff>
    </xdr:from>
    <xdr:to>
      <xdr:col>85</xdr:col>
      <xdr:colOff>126364</xdr:colOff>
      <xdr:row>42</xdr:row>
      <xdr:rowOff>131717</xdr:rowOff>
    </xdr:to>
    <xdr:cxnSp macro="">
      <xdr:nvCxnSpPr>
        <xdr:cNvPr id="510" name="直線コネクタ 509">
          <a:extLst>
            <a:ext uri="{FF2B5EF4-FFF2-40B4-BE49-F238E27FC236}">
              <a16:creationId xmlns:a16="http://schemas.microsoft.com/office/drawing/2014/main" id="{9116ACF1-04CE-4CB7-8A83-14F4870E1C79}"/>
            </a:ext>
          </a:extLst>
        </xdr:cNvPr>
        <xdr:cNvCxnSpPr/>
      </xdr:nvCxnSpPr>
      <xdr:spPr>
        <a:xfrm flipV="1">
          <a:off x="16318864" y="5712823"/>
          <a:ext cx="0" cy="1619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135544</xdr:rowOff>
    </xdr:from>
    <xdr:ext cx="405111" cy="259045"/>
    <xdr:sp macro="" textlink="">
      <xdr:nvSpPr>
        <xdr:cNvPr id="511" name="【認定こども園・幼稚園・保育所】&#10;有形固定資産減価償却率最小値テキスト">
          <a:extLst>
            <a:ext uri="{FF2B5EF4-FFF2-40B4-BE49-F238E27FC236}">
              <a16:creationId xmlns:a16="http://schemas.microsoft.com/office/drawing/2014/main" id="{B9C09527-A06A-4091-813C-0C3A8D4A9572}"/>
            </a:ext>
          </a:extLst>
        </xdr:cNvPr>
        <xdr:cNvSpPr txBox="1"/>
      </xdr:nvSpPr>
      <xdr:spPr>
        <a:xfrm>
          <a:off x="16357600" y="7336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131717</xdr:rowOff>
    </xdr:from>
    <xdr:to>
      <xdr:col>86</xdr:col>
      <xdr:colOff>25400</xdr:colOff>
      <xdr:row>42</xdr:row>
      <xdr:rowOff>131717</xdr:rowOff>
    </xdr:to>
    <xdr:cxnSp macro="">
      <xdr:nvCxnSpPr>
        <xdr:cNvPr id="512" name="直線コネクタ 511">
          <a:extLst>
            <a:ext uri="{FF2B5EF4-FFF2-40B4-BE49-F238E27FC236}">
              <a16:creationId xmlns:a16="http://schemas.microsoft.com/office/drawing/2014/main" id="{20F381B6-561F-42B0-AF1B-06CA243BE858}"/>
            </a:ext>
          </a:extLst>
        </xdr:cNvPr>
        <xdr:cNvCxnSpPr/>
      </xdr:nvCxnSpPr>
      <xdr:spPr>
        <a:xfrm>
          <a:off x="16230600" y="733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1650</xdr:rowOff>
    </xdr:from>
    <xdr:ext cx="405111" cy="259045"/>
    <xdr:sp macro="" textlink="">
      <xdr:nvSpPr>
        <xdr:cNvPr id="513" name="【認定こども園・幼稚園・保育所】&#10;有形固定資産減価償却率最大値テキスト">
          <a:extLst>
            <a:ext uri="{FF2B5EF4-FFF2-40B4-BE49-F238E27FC236}">
              <a16:creationId xmlns:a16="http://schemas.microsoft.com/office/drawing/2014/main" id="{06BAF8AD-CD90-4071-99D5-B44C6EDBF261}"/>
            </a:ext>
          </a:extLst>
        </xdr:cNvPr>
        <xdr:cNvSpPr txBox="1"/>
      </xdr:nvSpPr>
      <xdr:spPr>
        <a:xfrm>
          <a:off x="16357600" y="548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54973</xdr:rowOff>
    </xdr:from>
    <xdr:to>
      <xdr:col>86</xdr:col>
      <xdr:colOff>25400</xdr:colOff>
      <xdr:row>33</xdr:row>
      <xdr:rowOff>54973</xdr:rowOff>
    </xdr:to>
    <xdr:cxnSp macro="">
      <xdr:nvCxnSpPr>
        <xdr:cNvPr id="514" name="直線コネクタ 513">
          <a:extLst>
            <a:ext uri="{FF2B5EF4-FFF2-40B4-BE49-F238E27FC236}">
              <a16:creationId xmlns:a16="http://schemas.microsoft.com/office/drawing/2014/main" id="{B4155E97-AEC7-47A6-96C4-1DE86AD19A7B}"/>
            </a:ext>
          </a:extLst>
        </xdr:cNvPr>
        <xdr:cNvCxnSpPr/>
      </xdr:nvCxnSpPr>
      <xdr:spPr>
        <a:xfrm>
          <a:off x="16230600" y="571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18885</xdr:rowOff>
    </xdr:from>
    <xdr:ext cx="405111" cy="259045"/>
    <xdr:sp macro="" textlink="">
      <xdr:nvSpPr>
        <xdr:cNvPr id="515" name="【認定こども園・幼稚園・保育所】&#10;有形固定資産減価償却率平均値テキスト">
          <a:extLst>
            <a:ext uri="{FF2B5EF4-FFF2-40B4-BE49-F238E27FC236}">
              <a16:creationId xmlns:a16="http://schemas.microsoft.com/office/drawing/2014/main" id="{5B5F465F-0CB4-465F-ABA6-235073548B4E}"/>
            </a:ext>
          </a:extLst>
        </xdr:cNvPr>
        <xdr:cNvSpPr txBox="1"/>
      </xdr:nvSpPr>
      <xdr:spPr>
        <a:xfrm>
          <a:off x="16357600" y="63625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167459</xdr:rowOff>
    </xdr:from>
    <xdr:to>
      <xdr:col>85</xdr:col>
      <xdr:colOff>177800</xdr:colOff>
      <xdr:row>38</xdr:row>
      <xdr:rowOff>97609</xdr:rowOff>
    </xdr:to>
    <xdr:sp macro="" textlink="">
      <xdr:nvSpPr>
        <xdr:cNvPr id="516" name="フローチャート: 判断 515">
          <a:extLst>
            <a:ext uri="{FF2B5EF4-FFF2-40B4-BE49-F238E27FC236}">
              <a16:creationId xmlns:a16="http://schemas.microsoft.com/office/drawing/2014/main" id="{3FD46709-3631-4B85-9F38-A3EB871ED06C}"/>
            </a:ext>
          </a:extLst>
        </xdr:cNvPr>
        <xdr:cNvSpPr/>
      </xdr:nvSpPr>
      <xdr:spPr>
        <a:xfrm>
          <a:off x="162687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31931</xdr:rowOff>
    </xdr:from>
    <xdr:to>
      <xdr:col>81</xdr:col>
      <xdr:colOff>101600</xdr:colOff>
      <xdr:row>38</xdr:row>
      <xdr:rowOff>133531</xdr:rowOff>
    </xdr:to>
    <xdr:sp macro="" textlink="">
      <xdr:nvSpPr>
        <xdr:cNvPr id="517" name="フローチャート: 判断 516">
          <a:extLst>
            <a:ext uri="{FF2B5EF4-FFF2-40B4-BE49-F238E27FC236}">
              <a16:creationId xmlns:a16="http://schemas.microsoft.com/office/drawing/2014/main" id="{570A2524-A363-4344-A2A7-8D41381E469E}"/>
            </a:ext>
          </a:extLst>
        </xdr:cNvPr>
        <xdr:cNvSpPr/>
      </xdr:nvSpPr>
      <xdr:spPr>
        <a:xfrm>
          <a:off x="15430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77651</xdr:rowOff>
    </xdr:from>
    <xdr:to>
      <xdr:col>76</xdr:col>
      <xdr:colOff>165100</xdr:colOff>
      <xdr:row>39</xdr:row>
      <xdr:rowOff>7801</xdr:rowOff>
    </xdr:to>
    <xdr:sp macro="" textlink="">
      <xdr:nvSpPr>
        <xdr:cNvPr id="518" name="フローチャート: 判断 517">
          <a:extLst>
            <a:ext uri="{FF2B5EF4-FFF2-40B4-BE49-F238E27FC236}">
              <a16:creationId xmlns:a16="http://schemas.microsoft.com/office/drawing/2014/main" id="{35D15FD1-579B-482D-934E-F155B81E79F5}"/>
            </a:ext>
          </a:extLst>
        </xdr:cNvPr>
        <xdr:cNvSpPr/>
      </xdr:nvSpPr>
      <xdr:spPr>
        <a:xfrm>
          <a:off x="14541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100512</xdr:rowOff>
    </xdr:from>
    <xdr:to>
      <xdr:col>72</xdr:col>
      <xdr:colOff>38100</xdr:colOff>
      <xdr:row>39</xdr:row>
      <xdr:rowOff>30662</xdr:rowOff>
    </xdr:to>
    <xdr:sp macro="" textlink="">
      <xdr:nvSpPr>
        <xdr:cNvPr id="519" name="フローチャート: 判断 518">
          <a:extLst>
            <a:ext uri="{FF2B5EF4-FFF2-40B4-BE49-F238E27FC236}">
              <a16:creationId xmlns:a16="http://schemas.microsoft.com/office/drawing/2014/main" id="{D3379D64-5241-4222-A88B-B6E3CB1428DE}"/>
            </a:ext>
          </a:extLst>
        </xdr:cNvPr>
        <xdr:cNvSpPr/>
      </xdr:nvSpPr>
      <xdr:spPr>
        <a:xfrm>
          <a:off x="13652500" y="661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77651</xdr:rowOff>
    </xdr:from>
    <xdr:to>
      <xdr:col>67</xdr:col>
      <xdr:colOff>101600</xdr:colOff>
      <xdr:row>39</xdr:row>
      <xdr:rowOff>7801</xdr:rowOff>
    </xdr:to>
    <xdr:sp macro="" textlink="">
      <xdr:nvSpPr>
        <xdr:cNvPr id="520" name="フローチャート: 判断 519">
          <a:extLst>
            <a:ext uri="{FF2B5EF4-FFF2-40B4-BE49-F238E27FC236}">
              <a16:creationId xmlns:a16="http://schemas.microsoft.com/office/drawing/2014/main" id="{AAF255CB-DE23-4965-AA3C-709391E8AA79}"/>
            </a:ext>
          </a:extLst>
        </xdr:cNvPr>
        <xdr:cNvSpPr/>
      </xdr:nvSpPr>
      <xdr:spPr>
        <a:xfrm>
          <a:off x="12763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1" name="テキスト ボックス 520">
          <a:extLst>
            <a:ext uri="{FF2B5EF4-FFF2-40B4-BE49-F238E27FC236}">
              <a16:creationId xmlns:a16="http://schemas.microsoft.com/office/drawing/2014/main" id="{1FA7D47F-3500-4D08-B04E-0833D6F39CC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DB3912F-F9AA-48F9-A269-7B34FBF397DA}"/>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9093052D-1962-4B88-AF2A-0D99046D05C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134A129C-79E2-4D61-A63F-07AD68BEAB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207880EE-9C63-451D-B6FB-0808DADB164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12337</xdr:rowOff>
    </xdr:from>
    <xdr:to>
      <xdr:col>85</xdr:col>
      <xdr:colOff>177800</xdr:colOff>
      <xdr:row>40</xdr:row>
      <xdr:rowOff>113937</xdr:rowOff>
    </xdr:to>
    <xdr:sp macro="" textlink="">
      <xdr:nvSpPr>
        <xdr:cNvPr id="526" name="楕円 525">
          <a:extLst>
            <a:ext uri="{FF2B5EF4-FFF2-40B4-BE49-F238E27FC236}">
              <a16:creationId xmlns:a16="http://schemas.microsoft.com/office/drawing/2014/main" id="{D04A0C0C-524D-4455-B5BC-C22AC26F26DE}"/>
            </a:ext>
          </a:extLst>
        </xdr:cNvPr>
        <xdr:cNvSpPr/>
      </xdr:nvSpPr>
      <xdr:spPr>
        <a:xfrm>
          <a:off x="16268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162214</xdr:rowOff>
    </xdr:from>
    <xdr:ext cx="405111" cy="259045"/>
    <xdr:sp macro="" textlink="">
      <xdr:nvSpPr>
        <xdr:cNvPr id="527" name="【認定こども園・幼稚園・保育所】&#10;有形固定資産減価償却率該当値テキスト">
          <a:extLst>
            <a:ext uri="{FF2B5EF4-FFF2-40B4-BE49-F238E27FC236}">
              <a16:creationId xmlns:a16="http://schemas.microsoft.com/office/drawing/2014/main" id="{F2EEC7AB-A815-4A97-82FC-9AD02D013809}"/>
            </a:ext>
          </a:extLst>
        </xdr:cNvPr>
        <xdr:cNvSpPr txBox="1"/>
      </xdr:nvSpPr>
      <xdr:spPr>
        <a:xfrm>
          <a:off x="16357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118473</xdr:rowOff>
    </xdr:from>
    <xdr:to>
      <xdr:col>81</xdr:col>
      <xdr:colOff>101600</xdr:colOff>
      <xdr:row>40</xdr:row>
      <xdr:rowOff>48623</xdr:rowOff>
    </xdr:to>
    <xdr:sp macro="" textlink="">
      <xdr:nvSpPr>
        <xdr:cNvPr id="528" name="楕円 527">
          <a:extLst>
            <a:ext uri="{FF2B5EF4-FFF2-40B4-BE49-F238E27FC236}">
              <a16:creationId xmlns:a16="http://schemas.microsoft.com/office/drawing/2014/main" id="{F6737390-F930-488C-95A6-184A003BF776}"/>
            </a:ext>
          </a:extLst>
        </xdr:cNvPr>
        <xdr:cNvSpPr/>
      </xdr:nvSpPr>
      <xdr:spPr>
        <a:xfrm>
          <a:off x="15430500" y="680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169273</xdr:rowOff>
    </xdr:from>
    <xdr:to>
      <xdr:col>85</xdr:col>
      <xdr:colOff>127000</xdr:colOff>
      <xdr:row>40</xdr:row>
      <xdr:rowOff>63137</xdr:rowOff>
    </xdr:to>
    <xdr:cxnSp macro="">
      <xdr:nvCxnSpPr>
        <xdr:cNvPr id="529" name="直線コネクタ 528">
          <a:extLst>
            <a:ext uri="{FF2B5EF4-FFF2-40B4-BE49-F238E27FC236}">
              <a16:creationId xmlns:a16="http://schemas.microsoft.com/office/drawing/2014/main" id="{78DA35C4-A126-49E8-849E-32374D027215}"/>
            </a:ext>
          </a:extLst>
        </xdr:cNvPr>
        <xdr:cNvCxnSpPr/>
      </xdr:nvCxnSpPr>
      <xdr:spPr>
        <a:xfrm>
          <a:off x="15481300" y="685582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51526</xdr:rowOff>
    </xdr:from>
    <xdr:to>
      <xdr:col>76</xdr:col>
      <xdr:colOff>165100</xdr:colOff>
      <xdr:row>38</xdr:row>
      <xdr:rowOff>153126</xdr:rowOff>
    </xdr:to>
    <xdr:sp macro="" textlink="">
      <xdr:nvSpPr>
        <xdr:cNvPr id="530" name="楕円 529">
          <a:extLst>
            <a:ext uri="{FF2B5EF4-FFF2-40B4-BE49-F238E27FC236}">
              <a16:creationId xmlns:a16="http://schemas.microsoft.com/office/drawing/2014/main" id="{6CB76D5F-B396-4CD9-AED7-4E642B1E86C7}"/>
            </a:ext>
          </a:extLst>
        </xdr:cNvPr>
        <xdr:cNvSpPr/>
      </xdr:nvSpPr>
      <xdr:spPr>
        <a:xfrm>
          <a:off x="1454150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102326</xdr:rowOff>
    </xdr:from>
    <xdr:to>
      <xdr:col>81</xdr:col>
      <xdr:colOff>50800</xdr:colOff>
      <xdr:row>39</xdr:row>
      <xdr:rowOff>169273</xdr:rowOff>
    </xdr:to>
    <xdr:cxnSp macro="">
      <xdr:nvCxnSpPr>
        <xdr:cNvPr id="531" name="直線コネクタ 530">
          <a:extLst>
            <a:ext uri="{FF2B5EF4-FFF2-40B4-BE49-F238E27FC236}">
              <a16:creationId xmlns:a16="http://schemas.microsoft.com/office/drawing/2014/main" id="{58D13446-985A-40A4-A8B5-99A5F9EC533D}"/>
            </a:ext>
          </a:extLst>
        </xdr:cNvPr>
        <xdr:cNvCxnSpPr/>
      </xdr:nvCxnSpPr>
      <xdr:spPr>
        <a:xfrm>
          <a:off x="14592300" y="6617426"/>
          <a:ext cx="889000" cy="23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154396</xdr:rowOff>
    </xdr:from>
    <xdr:to>
      <xdr:col>72</xdr:col>
      <xdr:colOff>38100</xdr:colOff>
      <xdr:row>38</xdr:row>
      <xdr:rowOff>84545</xdr:rowOff>
    </xdr:to>
    <xdr:sp macro="" textlink="">
      <xdr:nvSpPr>
        <xdr:cNvPr id="532" name="楕円 531">
          <a:extLst>
            <a:ext uri="{FF2B5EF4-FFF2-40B4-BE49-F238E27FC236}">
              <a16:creationId xmlns:a16="http://schemas.microsoft.com/office/drawing/2014/main" id="{08F6506B-2797-4DB0-BB3A-EBAD7AB2C5BC}"/>
            </a:ext>
          </a:extLst>
        </xdr:cNvPr>
        <xdr:cNvSpPr/>
      </xdr:nvSpPr>
      <xdr:spPr>
        <a:xfrm>
          <a:off x="13652500" y="64980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33746</xdr:rowOff>
    </xdr:from>
    <xdr:to>
      <xdr:col>76</xdr:col>
      <xdr:colOff>114300</xdr:colOff>
      <xdr:row>38</xdr:row>
      <xdr:rowOff>102326</xdr:rowOff>
    </xdr:to>
    <xdr:cxnSp macro="">
      <xdr:nvCxnSpPr>
        <xdr:cNvPr id="533" name="直線コネクタ 532">
          <a:extLst>
            <a:ext uri="{FF2B5EF4-FFF2-40B4-BE49-F238E27FC236}">
              <a16:creationId xmlns:a16="http://schemas.microsoft.com/office/drawing/2014/main" id="{955C0DA5-C2B0-45DB-9C9F-15AD6F5DC3DE}"/>
            </a:ext>
          </a:extLst>
        </xdr:cNvPr>
        <xdr:cNvCxnSpPr/>
      </xdr:nvCxnSpPr>
      <xdr:spPr>
        <a:xfrm>
          <a:off x="13703300" y="654884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85816</xdr:rowOff>
    </xdr:from>
    <xdr:to>
      <xdr:col>67</xdr:col>
      <xdr:colOff>101600</xdr:colOff>
      <xdr:row>38</xdr:row>
      <xdr:rowOff>15966</xdr:rowOff>
    </xdr:to>
    <xdr:sp macro="" textlink="">
      <xdr:nvSpPr>
        <xdr:cNvPr id="534" name="楕円 533">
          <a:extLst>
            <a:ext uri="{FF2B5EF4-FFF2-40B4-BE49-F238E27FC236}">
              <a16:creationId xmlns:a16="http://schemas.microsoft.com/office/drawing/2014/main" id="{2DC9C7AC-BDE7-4BB9-B1A5-2F86D4570056}"/>
            </a:ext>
          </a:extLst>
        </xdr:cNvPr>
        <xdr:cNvSpPr/>
      </xdr:nvSpPr>
      <xdr:spPr>
        <a:xfrm>
          <a:off x="12763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136616</xdr:rowOff>
    </xdr:from>
    <xdr:to>
      <xdr:col>71</xdr:col>
      <xdr:colOff>177800</xdr:colOff>
      <xdr:row>38</xdr:row>
      <xdr:rowOff>33746</xdr:rowOff>
    </xdr:to>
    <xdr:cxnSp macro="">
      <xdr:nvCxnSpPr>
        <xdr:cNvPr id="535" name="直線コネクタ 534">
          <a:extLst>
            <a:ext uri="{FF2B5EF4-FFF2-40B4-BE49-F238E27FC236}">
              <a16:creationId xmlns:a16="http://schemas.microsoft.com/office/drawing/2014/main" id="{B6267365-9879-4326-870F-435869EB3931}"/>
            </a:ext>
          </a:extLst>
        </xdr:cNvPr>
        <xdr:cNvCxnSpPr/>
      </xdr:nvCxnSpPr>
      <xdr:spPr>
        <a:xfrm>
          <a:off x="12814300" y="64802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150058</xdr:rowOff>
    </xdr:from>
    <xdr:ext cx="405111" cy="259045"/>
    <xdr:sp macro="" textlink="">
      <xdr:nvSpPr>
        <xdr:cNvPr id="536" name="n_1aveValue【認定こども園・幼稚園・保育所】&#10;有形固定資産減価償却率">
          <a:extLst>
            <a:ext uri="{FF2B5EF4-FFF2-40B4-BE49-F238E27FC236}">
              <a16:creationId xmlns:a16="http://schemas.microsoft.com/office/drawing/2014/main" id="{11B7D5E5-4FC0-4061-A464-CAD0F1A6C3A1}"/>
            </a:ext>
          </a:extLst>
        </xdr:cNvPr>
        <xdr:cNvSpPr txBox="1"/>
      </xdr:nvSpPr>
      <xdr:spPr>
        <a:xfrm>
          <a:off x="152660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170378</xdr:rowOff>
    </xdr:from>
    <xdr:ext cx="405111" cy="259045"/>
    <xdr:sp macro="" textlink="">
      <xdr:nvSpPr>
        <xdr:cNvPr id="537" name="n_2aveValue【認定こども園・幼稚園・保育所】&#10;有形固定資産減価償却率">
          <a:extLst>
            <a:ext uri="{FF2B5EF4-FFF2-40B4-BE49-F238E27FC236}">
              <a16:creationId xmlns:a16="http://schemas.microsoft.com/office/drawing/2014/main" id="{45A4B8A0-7549-4C01-9CF1-DAF8DAA0D48C}"/>
            </a:ext>
          </a:extLst>
        </xdr:cNvPr>
        <xdr:cNvSpPr txBox="1"/>
      </xdr:nvSpPr>
      <xdr:spPr>
        <a:xfrm>
          <a:off x="14389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21789</xdr:rowOff>
    </xdr:from>
    <xdr:ext cx="405111" cy="259045"/>
    <xdr:sp macro="" textlink="">
      <xdr:nvSpPr>
        <xdr:cNvPr id="538" name="n_3aveValue【認定こども園・幼稚園・保育所】&#10;有形固定資産減価償却率">
          <a:extLst>
            <a:ext uri="{FF2B5EF4-FFF2-40B4-BE49-F238E27FC236}">
              <a16:creationId xmlns:a16="http://schemas.microsoft.com/office/drawing/2014/main" id="{2A3BD7D2-DF13-458F-80D1-6EB6C69E8FA5}"/>
            </a:ext>
          </a:extLst>
        </xdr:cNvPr>
        <xdr:cNvSpPr txBox="1"/>
      </xdr:nvSpPr>
      <xdr:spPr>
        <a:xfrm>
          <a:off x="13500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170378</xdr:rowOff>
    </xdr:from>
    <xdr:ext cx="405111" cy="259045"/>
    <xdr:sp macro="" textlink="">
      <xdr:nvSpPr>
        <xdr:cNvPr id="539" name="n_4aveValue【認定こども園・幼稚園・保育所】&#10;有形固定資産減価償却率">
          <a:extLst>
            <a:ext uri="{FF2B5EF4-FFF2-40B4-BE49-F238E27FC236}">
              <a16:creationId xmlns:a16="http://schemas.microsoft.com/office/drawing/2014/main" id="{315680ED-277B-4EE5-A70E-24BE79F7D819}"/>
            </a:ext>
          </a:extLst>
        </xdr:cNvPr>
        <xdr:cNvSpPr txBox="1"/>
      </xdr:nvSpPr>
      <xdr:spPr>
        <a:xfrm>
          <a:off x="12611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39750</xdr:rowOff>
    </xdr:from>
    <xdr:ext cx="405111" cy="259045"/>
    <xdr:sp macro="" textlink="">
      <xdr:nvSpPr>
        <xdr:cNvPr id="540" name="n_1mainValue【認定こども園・幼稚園・保育所】&#10;有形固定資産減価償却率">
          <a:extLst>
            <a:ext uri="{FF2B5EF4-FFF2-40B4-BE49-F238E27FC236}">
              <a16:creationId xmlns:a16="http://schemas.microsoft.com/office/drawing/2014/main" id="{EEF5E16E-B771-4C7F-9B4E-1C7629ACDD46}"/>
            </a:ext>
          </a:extLst>
        </xdr:cNvPr>
        <xdr:cNvSpPr txBox="1"/>
      </xdr:nvSpPr>
      <xdr:spPr>
        <a:xfrm>
          <a:off x="15266044" y="689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169653</xdr:rowOff>
    </xdr:from>
    <xdr:ext cx="405111" cy="259045"/>
    <xdr:sp macro="" textlink="">
      <xdr:nvSpPr>
        <xdr:cNvPr id="541" name="n_2mainValue【認定こども園・幼稚園・保育所】&#10;有形固定資産減価償却率">
          <a:extLst>
            <a:ext uri="{FF2B5EF4-FFF2-40B4-BE49-F238E27FC236}">
              <a16:creationId xmlns:a16="http://schemas.microsoft.com/office/drawing/2014/main" id="{30CDF84E-DEC2-4940-B6C8-83B141977BFD}"/>
            </a:ext>
          </a:extLst>
        </xdr:cNvPr>
        <xdr:cNvSpPr txBox="1"/>
      </xdr:nvSpPr>
      <xdr:spPr>
        <a:xfrm>
          <a:off x="14389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542" name="n_3mainValue【認定こども園・幼稚園・保育所】&#10;有形固定資産減価償却率">
          <a:extLst>
            <a:ext uri="{FF2B5EF4-FFF2-40B4-BE49-F238E27FC236}">
              <a16:creationId xmlns:a16="http://schemas.microsoft.com/office/drawing/2014/main" id="{329ABEFA-83AB-4261-A295-F9C66758AA79}"/>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32493</xdr:rowOff>
    </xdr:from>
    <xdr:ext cx="405111" cy="259045"/>
    <xdr:sp macro="" textlink="">
      <xdr:nvSpPr>
        <xdr:cNvPr id="543" name="n_4mainValue【認定こども園・幼稚園・保育所】&#10;有形固定資産減価償却率">
          <a:extLst>
            <a:ext uri="{FF2B5EF4-FFF2-40B4-BE49-F238E27FC236}">
              <a16:creationId xmlns:a16="http://schemas.microsoft.com/office/drawing/2014/main" id="{7F6E8E82-ADF0-4451-9C7B-1D273DCD5D82}"/>
            </a:ext>
          </a:extLst>
        </xdr:cNvPr>
        <xdr:cNvSpPr txBox="1"/>
      </xdr:nvSpPr>
      <xdr:spPr>
        <a:xfrm>
          <a:off x="12611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4" name="正方形/長方形 543">
          <a:extLst>
            <a:ext uri="{FF2B5EF4-FFF2-40B4-BE49-F238E27FC236}">
              <a16:creationId xmlns:a16="http://schemas.microsoft.com/office/drawing/2014/main" id="{3126A760-3251-463E-A3EC-550124D325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5" name="正方形/長方形 544">
          <a:extLst>
            <a:ext uri="{FF2B5EF4-FFF2-40B4-BE49-F238E27FC236}">
              <a16:creationId xmlns:a16="http://schemas.microsoft.com/office/drawing/2014/main" id="{1CA34887-252E-4DB3-971B-F88D40F8572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6" name="正方形/長方形 545">
          <a:extLst>
            <a:ext uri="{FF2B5EF4-FFF2-40B4-BE49-F238E27FC236}">
              <a16:creationId xmlns:a16="http://schemas.microsoft.com/office/drawing/2014/main" id="{A5043FE2-B16C-4DA7-A63A-D4A374C53F8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7" name="正方形/長方形 546">
          <a:extLst>
            <a:ext uri="{FF2B5EF4-FFF2-40B4-BE49-F238E27FC236}">
              <a16:creationId xmlns:a16="http://schemas.microsoft.com/office/drawing/2014/main" id="{F9E61ED5-8D8C-4269-B6ED-EA8E700954C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8" name="正方形/長方形 547">
          <a:extLst>
            <a:ext uri="{FF2B5EF4-FFF2-40B4-BE49-F238E27FC236}">
              <a16:creationId xmlns:a16="http://schemas.microsoft.com/office/drawing/2014/main" id="{83BCAB15-B5D3-448B-BEFA-9C141218310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9" name="正方形/長方形 548">
          <a:extLst>
            <a:ext uri="{FF2B5EF4-FFF2-40B4-BE49-F238E27FC236}">
              <a16:creationId xmlns:a16="http://schemas.microsoft.com/office/drawing/2014/main" id="{762F0D51-845B-4046-AAEB-8BC3C03C3DA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0" name="正方形/長方形 549">
          <a:extLst>
            <a:ext uri="{FF2B5EF4-FFF2-40B4-BE49-F238E27FC236}">
              <a16:creationId xmlns:a16="http://schemas.microsoft.com/office/drawing/2014/main" id="{C543D878-8C98-46C5-821A-E5FFF10A81A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1" name="正方形/長方形 550">
          <a:extLst>
            <a:ext uri="{FF2B5EF4-FFF2-40B4-BE49-F238E27FC236}">
              <a16:creationId xmlns:a16="http://schemas.microsoft.com/office/drawing/2014/main" id="{F7D4F190-43F0-4FCB-AE7E-20CD5DC8EF97}"/>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2" name="テキスト ボックス 551">
          <a:extLst>
            <a:ext uri="{FF2B5EF4-FFF2-40B4-BE49-F238E27FC236}">
              <a16:creationId xmlns:a16="http://schemas.microsoft.com/office/drawing/2014/main" id="{F944ABB2-FF82-4CA0-B96F-D2AF274797D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3" name="直線コネクタ 552">
          <a:extLst>
            <a:ext uri="{FF2B5EF4-FFF2-40B4-BE49-F238E27FC236}">
              <a16:creationId xmlns:a16="http://schemas.microsoft.com/office/drawing/2014/main" id="{A307B4AB-F5AE-4101-90F6-DBF3919F0B1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4" name="直線コネクタ 553">
          <a:extLst>
            <a:ext uri="{FF2B5EF4-FFF2-40B4-BE49-F238E27FC236}">
              <a16:creationId xmlns:a16="http://schemas.microsoft.com/office/drawing/2014/main" id="{90EC3A80-F7B5-475C-BA19-BC70C6BF7F87}"/>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55" name="テキスト ボックス 554">
          <a:extLst>
            <a:ext uri="{FF2B5EF4-FFF2-40B4-BE49-F238E27FC236}">
              <a16:creationId xmlns:a16="http://schemas.microsoft.com/office/drawing/2014/main" id="{6D9D0971-2FE0-49B0-ABF6-96B6EEB98E3F}"/>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6" name="直線コネクタ 555">
          <a:extLst>
            <a:ext uri="{FF2B5EF4-FFF2-40B4-BE49-F238E27FC236}">
              <a16:creationId xmlns:a16="http://schemas.microsoft.com/office/drawing/2014/main" id="{0388333E-70D7-4C08-87DB-EB0B0DBD2D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57" name="テキスト ボックス 556">
          <a:extLst>
            <a:ext uri="{FF2B5EF4-FFF2-40B4-BE49-F238E27FC236}">
              <a16:creationId xmlns:a16="http://schemas.microsoft.com/office/drawing/2014/main" id="{EDF28608-1EC0-41FF-99E9-38C9E4AE634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8" name="直線コネクタ 557">
          <a:extLst>
            <a:ext uri="{FF2B5EF4-FFF2-40B4-BE49-F238E27FC236}">
              <a16:creationId xmlns:a16="http://schemas.microsoft.com/office/drawing/2014/main" id="{7BE7BADE-0BE1-471F-A1E8-D2E8A45ED238}"/>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59" name="テキスト ボックス 558">
          <a:extLst>
            <a:ext uri="{FF2B5EF4-FFF2-40B4-BE49-F238E27FC236}">
              <a16:creationId xmlns:a16="http://schemas.microsoft.com/office/drawing/2014/main" id="{9221D943-2E41-46F4-8A27-B970A43FAF9B}"/>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0" name="直線コネクタ 559">
          <a:extLst>
            <a:ext uri="{FF2B5EF4-FFF2-40B4-BE49-F238E27FC236}">
              <a16:creationId xmlns:a16="http://schemas.microsoft.com/office/drawing/2014/main" id="{A176FC8A-4C8B-4985-8189-6348F612F6B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61" name="テキスト ボックス 560">
          <a:extLst>
            <a:ext uri="{FF2B5EF4-FFF2-40B4-BE49-F238E27FC236}">
              <a16:creationId xmlns:a16="http://schemas.microsoft.com/office/drawing/2014/main" id="{5002FD06-2F39-4A1C-ABA2-5B76F229E786}"/>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2" name="直線コネクタ 561">
          <a:extLst>
            <a:ext uri="{FF2B5EF4-FFF2-40B4-BE49-F238E27FC236}">
              <a16:creationId xmlns:a16="http://schemas.microsoft.com/office/drawing/2014/main" id="{4C5561D3-1A39-41B2-B226-BC4BAFC9178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63" name="テキスト ボックス 562">
          <a:extLst>
            <a:ext uri="{FF2B5EF4-FFF2-40B4-BE49-F238E27FC236}">
              <a16:creationId xmlns:a16="http://schemas.microsoft.com/office/drawing/2014/main" id="{C536CCB1-86F7-476B-99AC-B2AA478F3C61}"/>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4" name="直線コネクタ 563">
          <a:extLst>
            <a:ext uri="{FF2B5EF4-FFF2-40B4-BE49-F238E27FC236}">
              <a16:creationId xmlns:a16="http://schemas.microsoft.com/office/drawing/2014/main" id="{6D3AE729-ED93-48D2-9D6B-40E9DE24570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65" name="テキスト ボックス 564">
          <a:extLst>
            <a:ext uri="{FF2B5EF4-FFF2-40B4-BE49-F238E27FC236}">
              <a16:creationId xmlns:a16="http://schemas.microsoft.com/office/drawing/2014/main" id="{79F0116B-F8AC-4B7E-96A5-6228D24AC21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6" name="【認定こども園・幼稚園・保育所】&#10;一人当たり面積グラフ枠">
          <a:extLst>
            <a:ext uri="{FF2B5EF4-FFF2-40B4-BE49-F238E27FC236}">
              <a16:creationId xmlns:a16="http://schemas.microsoft.com/office/drawing/2014/main" id="{7CF4300D-6FF4-48DE-9EE1-DCD2EF5F85E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67" name="直線コネクタ 566">
          <a:extLst>
            <a:ext uri="{FF2B5EF4-FFF2-40B4-BE49-F238E27FC236}">
              <a16:creationId xmlns:a16="http://schemas.microsoft.com/office/drawing/2014/main" id="{65408BBF-5A63-46A3-9ADB-E6338A732422}"/>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68" name="【認定こども園・幼稚園・保育所】&#10;一人当たり面積最小値テキスト">
          <a:extLst>
            <a:ext uri="{FF2B5EF4-FFF2-40B4-BE49-F238E27FC236}">
              <a16:creationId xmlns:a16="http://schemas.microsoft.com/office/drawing/2014/main" id="{3A45897A-58C8-49E0-82C1-DA8C86D3A10B}"/>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69" name="直線コネクタ 568">
          <a:extLst>
            <a:ext uri="{FF2B5EF4-FFF2-40B4-BE49-F238E27FC236}">
              <a16:creationId xmlns:a16="http://schemas.microsoft.com/office/drawing/2014/main" id="{68464E87-7D4C-4AEB-8249-E6E074261AD4}"/>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70" name="【認定こども園・幼稚園・保育所】&#10;一人当たり面積最大値テキスト">
          <a:extLst>
            <a:ext uri="{FF2B5EF4-FFF2-40B4-BE49-F238E27FC236}">
              <a16:creationId xmlns:a16="http://schemas.microsoft.com/office/drawing/2014/main" id="{CC5BA513-DC9B-4463-9FE0-F3FB6DB2E3BF}"/>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71" name="直線コネクタ 570">
          <a:extLst>
            <a:ext uri="{FF2B5EF4-FFF2-40B4-BE49-F238E27FC236}">
              <a16:creationId xmlns:a16="http://schemas.microsoft.com/office/drawing/2014/main" id="{B7B282FD-4B90-4D56-9053-1CA2B7A96403}"/>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90187</xdr:rowOff>
    </xdr:from>
    <xdr:ext cx="469744" cy="259045"/>
    <xdr:sp macro="" textlink="">
      <xdr:nvSpPr>
        <xdr:cNvPr id="572" name="【認定こども園・幼稚園・保育所】&#10;一人当たり面積平均値テキスト">
          <a:extLst>
            <a:ext uri="{FF2B5EF4-FFF2-40B4-BE49-F238E27FC236}">
              <a16:creationId xmlns:a16="http://schemas.microsoft.com/office/drawing/2014/main" id="{4C5F8475-F923-4C65-8A8E-2E5DE0B7F8AC}"/>
            </a:ext>
          </a:extLst>
        </xdr:cNvPr>
        <xdr:cNvSpPr txBox="1"/>
      </xdr:nvSpPr>
      <xdr:spPr>
        <a:xfrm>
          <a:off x="22199600" y="6605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573" name="フローチャート: 判断 572">
          <a:extLst>
            <a:ext uri="{FF2B5EF4-FFF2-40B4-BE49-F238E27FC236}">
              <a16:creationId xmlns:a16="http://schemas.microsoft.com/office/drawing/2014/main" id="{C42BC67C-9AA2-4964-B2FB-EE5CABF413D9}"/>
            </a:ext>
          </a:extLst>
        </xdr:cNvPr>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574" name="フローチャート: 判断 573">
          <a:extLst>
            <a:ext uri="{FF2B5EF4-FFF2-40B4-BE49-F238E27FC236}">
              <a16:creationId xmlns:a16="http://schemas.microsoft.com/office/drawing/2014/main" id="{3571D2B2-9D70-48EC-8483-7A8E0251D9A5}"/>
            </a:ext>
          </a:extLst>
        </xdr:cNvPr>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575" name="フローチャート: 判断 574">
          <a:extLst>
            <a:ext uri="{FF2B5EF4-FFF2-40B4-BE49-F238E27FC236}">
              <a16:creationId xmlns:a16="http://schemas.microsoft.com/office/drawing/2014/main" id="{040A584D-1AA4-4390-AE61-9F1B57542600}"/>
            </a:ext>
          </a:extLst>
        </xdr:cNvPr>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576" name="フローチャート: 判断 575">
          <a:extLst>
            <a:ext uri="{FF2B5EF4-FFF2-40B4-BE49-F238E27FC236}">
              <a16:creationId xmlns:a16="http://schemas.microsoft.com/office/drawing/2014/main" id="{D6159EA4-BCA4-4690-9FE7-D903293F7AAC}"/>
            </a:ext>
          </a:extLst>
        </xdr:cNvPr>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577" name="フローチャート: 判断 576">
          <a:extLst>
            <a:ext uri="{FF2B5EF4-FFF2-40B4-BE49-F238E27FC236}">
              <a16:creationId xmlns:a16="http://schemas.microsoft.com/office/drawing/2014/main" id="{A69226BE-993F-473C-95BF-B24D55E51FD8}"/>
            </a:ext>
          </a:extLst>
        </xdr:cNvPr>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36088FC9-F17E-40D4-A223-E02A20B8D055}"/>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89EC447B-16FF-4CF1-9A4B-8748E0743DAF}"/>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73FFB5C1-2D03-4B32-B2FF-996EA04EE65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EAC8AFC9-A07E-4FCD-9100-C69B49ECBFC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B5D6AD71-B897-4158-8FF0-B39014B16D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583" name="楕円 582">
          <a:extLst>
            <a:ext uri="{FF2B5EF4-FFF2-40B4-BE49-F238E27FC236}">
              <a16:creationId xmlns:a16="http://schemas.microsoft.com/office/drawing/2014/main" id="{4DB0E680-4A27-4BE7-B341-C48571E86F44}"/>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62247</xdr:rowOff>
    </xdr:from>
    <xdr:ext cx="469744" cy="259045"/>
    <xdr:sp macro="" textlink="">
      <xdr:nvSpPr>
        <xdr:cNvPr id="584" name="【認定こども園・幼稚園・保育所】&#10;一人当たり面積該当値テキスト">
          <a:extLst>
            <a:ext uri="{FF2B5EF4-FFF2-40B4-BE49-F238E27FC236}">
              <a16:creationId xmlns:a16="http://schemas.microsoft.com/office/drawing/2014/main" id="{44EA5833-712B-4C20-AE5E-9700500E4C68}"/>
            </a:ext>
          </a:extLst>
        </xdr:cNvPr>
        <xdr:cNvSpPr txBox="1"/>
      </xdr:nvSpPr>
      <xdr:spPr>
        <a:xfrm>
          <a:off x="22199600" y="692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585" name="楕円 584">
          <a:extLst>
            <a:ext uri="{FF2B5EF4-FFF2-40B4-BE49-F238E27FC236}">
              <a16:creationId xmlns:a16="http://schemas.microsoft.com/office/drawing/2014/main" id="{091C3C89-BCFA-4FE9-8353-599683B2F255}"/>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586" name="直線コネクタ 585">
          <a:extLst>
            <a:ext uri="{FF2B5EF4-FFF2-40B4-BE49-F238E27FC236}">
              <a16:creationId xmlns:a16="http://schemas.microsoft.com/office/drawing/2014/main" id="{2DC89EAA-230E-4FE5-8840-1BC89C7241C3}"/>
            </a:ext>
          </a:extLst>
        </xdr:cNvPr>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109220</xdr:rowOff>
    </xdr:from>
    <xdr:to>
      <xdr:col>107</xdr:col>
      <xdr:colOff>101600</xdr:colOff>
      <xdr:row>41</xdr:row>
      <xdr:rowOff>39370</xdr:rowOff>
    </xdr:to>
    <xdr:sp macro="" textlink="">
      <xdr:nvSpPr>
        <xdr:cNvPr id="587" name="楕円 586">
          <a:extLst>
            <a:ext uri="{FF2B5EF4-FFF2-40B4-BE49-F238E27FC236}">
              <a16:creationId xmlns:a16="http://schemas.microsoft.com/office/drawing/2014/main" id="{2592F203-7FAF-4893-B984-110CBB7FF03F}"/>
            </a:ext>
          </a:extLst>
        </xdr:cNvPr>
        <xdr:cNvSpPr/>
      </xdr:nvSpPr>
      <xdr:spPr>
        <a:xfrm>
          <a:off x="20383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160020</xdr:rowOff>
    </xdr:from>
    <xdr:to>
      <xdr:col>111</xdr:col>
      <xdr:colOff>177800</xdr:colOff>
      <xdr:row>41</xdr:row>
      <xdr:rowOff>26670</xdr:rowOff>
    </xdr:to>
    <xdr:cxnSp macro="">
      <xdr:nvCxnSpPr>
        <xdr:cNvPr id="588" name="直線コネクタ 587">
          <a:extLst>
            <a:ext uri="{FF2B5EF4-FFF2-40B4-BE49-F238E27FC236}">
              <a16:creationId xmlns:a16="http://schemas.microsoft.com/office/drawing/2014/main" id="{B1BAE9E8-A8C2-4B04-AF06-0C37A079979A}"/>
            </a:ext>
          </a:extLst>
        </xdr:cNvPr>
        <xdr:cNvCxnSpPr/>
      </xdr:nvCxnSpPr>
      <xdr:spPr>
        <a:xfrm>
          <a:off x="20434300" y="7018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109220</xdr:rowOff>
    </xdr:from>
    <xdr:to>
      <xdr:col>102</xdr:col>
      <xdr:colOff>165100</xdr:colOff>
      <xdr:row>41</xdr:row>
      <xdr:rowOff>39370</xdr:rowOff>
    </xdr:to>
    <xdr:sp macro="" textlink="">
      <xdr:nvSpPr>
        <xdr:cNvPr id="589" name="楕円 588">
          <a:extLst>
            <a:ext uri="{FF2B5EF4-FFF2-40B4-BE49-F238E27FC236}">
              <a16:creationId xmlns:a16="http://schemas.microsoft.com/office/drawing/2014/main" id="{2A32EDAF-892D-4694-95EE-AA61EFB6FED3}"/>
            </a:ext>
          </a:extLst>
        </xdr:cNvPr>
        <xdr:cNvSpPr/>
      </xdr:nvSpPr>
      <xdr:spPr>
        <a:xfrm>
          <a:off x="19494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160020</xdr:rowOff>
    </xdr:from>
    <xdr:to>
      <xdr:col>107</xdr:col>
      <xdr:colOff>50800</xdr:colOff>
      <xdr:row>40</xdr:row>
      <xdr:rowOff>160020</xdr:rowOff>
    </xdr:to>
    <xdr:cxnSp macro="">
      <xdr:nvCxnSpPr>
        <xdr:cNvPr id="590" name="直線コネクタ 589">
          <a:extLst>
            <a:ext uri="{FF2B5EF4-FFF2-40B4-BE49-F238E27FC236}">
              <a16:creationId xmlns:a16="http://schemas.microsoft.com/office/drawing/2014/main" id="{3A39635A-3CAE-4D2E-93EF-CC713FCE35D5}"/>
            </a:ext>
          </a:extLst>
        </xdr:cNvPr>
        <xdr:cNvCxnSpPr/>
      </xdr:nvCxnSpPr>
      <xdr:spPr>
        <a:xfrm>
          <a:off x="19545300" y="701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116840</xdr:rowOff>
    </xdr:from>
    <xdr:to>
      <xdr:col>98</xdr:col>
      <xdr:colOff>38100</xdr:colOff>
      <xdr:row>41</xdr:row>
      <xdr:rowOff>46990</xdr:rowOff>
    </xdr:to>
    <xdr:sp macro="" textlink="">
      <xdr:nvSpPr>
        <xdr:cNvPr id="591" name="楕円 590">
          <a:extLst>
            <a:ext uri="{FF2B5EF4-FFF2-40B4-BE49-F238E27FC236}">
              <a16:creationId xmlns:a16="http://schemas.microsoft.com/office/drawing/2014/main" id="{CD57DB6C-EEB9-4877-8F61-A5995192EB5F}"/>
            </a:ext>
          </a:extLst>
        </xdr:cNvPr>
        <xdr:cNvSpPr/>
      </xdr:nvSpPr>
      <xdr:spPr>
        <a:xfrm>
          <a:off x="18605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160020</xdr:rowOff>
    </xdr:from>
    <xdr:to>
      <xdr:col>102</xdr:col>
      <xdr:colOff>114300</xdr:colOff>
      <xdr:row>40</xdr:row>
      <xdr:rowOff>167640</xdr:rowOff>
    </xdr:to>
    <xdr:cxnSp macro="">
      <xdr:nvCxnSpPr>
        <xdr:cNvPr id="592" name="直線コネクタ 591">
          <a:extLst>
            <a:ext uri="{FF2B5EF4-FFF2-40B4-BE49-F238E27FC236}">
              <a16:creationId xmlns:a16="http://schemas.microsoft.com/office/drawing/2014/main" id="{ED621583-1B3E-4AD5-94B9-69D449BC123A}"/>
            </a:ext>
          </a:extLst>
        </xdr:cNvPr>
        <xdr:cNvCxnSpPr/>
      </xdr:nvCxnSpPr>
      <xdr:spPr>
        <a:xfrm flipV="1">
          <a:off x="18656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154957</xdr:rowOff>
    </xdr:from>
    <xdr:ext cx="469744" cy="259045"/>
    <xdr:sp macro="" textlink="">
      <xdr:nvSpPr>
        <xdr:cNvPr id="593" name="n_1aveValue【認定こども園・幼稚園・保育所】&#10;一人当たり面積">
          <a:extLst>
            <a:ext uri="{FF2B5EF4-FFF2-40B4-BE49-F238E27FC236}">
              <a16:creationId xmlns:a16="http://schemas.microsoft.com/office/drawing/2014/main" id="{A357B3A8-CDB0-4684-AF3A-F50D01F119B0}"/>
            </a:ext>
          </a:extLst>
        </xdr:cNvPr>
        <xdr:cNvSpPr txBox="1"/>
      </xdr:nvSpPr>
      <xdr:spPr>
        <a:xfrm>
          <a:off x="210757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6367</xdr:rowOff>
    </xdr:from>
    <xdr:ext cx="469744" cy="259045"/>
    <xdr:sp macro="" textlink="">
      <xdr:nvSpPr>
        <xdr:cNvPr id="594" name="n_2aveValue【認定こども園・幼稚園・保育所】&#10;一人当たり面積">
          <a:extLst>
            <a:ext uri="{FF2B5EF4-FFF2-40B4-BE49-F238E27FC236}">
              <a16:creationId xmlns:a16="http://schemas.microsoft.com/office/drawing/2014/main" id="{64B08D26-063E-48A8-9CB0-771EC428E62A}"/>
            </a:ext>
          </a:extLst>
        </xdr:cNvPr>
        <xdr:cNvSpPr txBox="1"/>
      </xdr:nvSpPr>
      <xdr:spPr>
        <a:xfrm>
          <a:off x="201994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162577</xdr:rowOff>
    </xdr:from>
    <xdr:ext cx="469744" cy="259045"/>
    <xdr:sp macro="" textlink="">
      <xdr:nvSpPr>
        <xdr:cNvPr id="595" name="n_3aveValue【認定こども園・幼稚園・保育所】&#10;一人当たり面積">
          <a:extLst>
            <a:ext uri="{FF2B5EF4-FFF2-40B4-BE49-F238E27FC236}">
              <a16:creationId xmlns:a16="http://schemas.microsoft.com/office/drawing/2014/main" id="{4573A853-24A4-4A21-8F9A-A2192F978FDC}"/>
            </a:ext>
          </a:extLst>
        </xdr:cNvPr>
        <xdr:cNvSpPr txBox="1"/>
      </xdr:nvSpPr>
      <xdr:spPr>
        <a:xfrm>
          <a:off x="19310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116857</xdr:rowOff>
    </xdr:from>
    <xdr:ext cx="469744" cy="259045"/>
    <xdr:sp macro="" textlink="">
      <xdr:nvSpPr>
        <xdr:cNvPr id="596" name="n_4aveValue【認定こども園・幼稚園・保育所】&#10;一人当たり面積">
          <a:extLst>
            <a:ext uri="{FF2B5EF4-FFF2-40B4-BE49-F238E27FC236}">
              <a16:creationId xmlns:a16="http://schemas.microsoft.com/office/drawing/2014/main" id="{4928F672-C6D7-4328-851F-0320D8B719E2}"/>
            </a:ext>
          </a:extLst>
        </xdr:cNvPr>
        <xdr:cNvSpPr txBox="1"/>
      </xdr:nvSpPr>
      <xdr:spPr>
        <a:xfrm>
          <a:off x="18421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97" name="n_1mainValue【認定こども園・幼稚園・保育所】&#10;一人当たり面積">
          <a:extLst>
            <a:ext uri="{FF2B5EF4-FFF2-40B4-BE49-F238E27FC236}">
              <a16:creationId xmlns:a16="http://schemas.microsoft.com/office/drawing/2014/main" id="{62266422-60C3-4235-8D37-B9C3710CA0A4}"/>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30497</xdr:rowOff>
    </xdr:from>
    <xdr:ext cx="469744" cy="259045"/>
    <xdr:sp macro="" textlink="">
      <xdr:nvSpPr>
        <xdr:cNvPr id="598" name="n_2mainValue【認定こども園・幼稚園・保育所】&#10;一人当たり面積">
          <a:extLst>
            <a:ext uri="{FF2B5EF4-FFF2-40B4-BE49-F238E27FC236}">
              <a16:creationId xmlns:a16="http://schemas.microsoft.com/office/drawing/2014/main" id="{2BE0B356-B14F-4F96-B4B0-C122542EDBFA}"/>
            </a:ext>
          </a:extLst>
        </xdr:cNvPr>
        <xdr:cNvSpPr txBox="1"/>
      </xdr:nvSpPr>
      <xdr:spPr>
        <a:xfrm>
          <a:off x="20199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30497</xdr:rowOff>
    </xdr:from>
    <xdr:ext cx="469744" cy="259045"/>
    <xdr:sp macro="" textlink="">
      <xdr:nvSpPr>
        <xdr:cNvPr id="599" name="n_3mainValue【認定こども園・幼稚園・保育所】&#10;一人当たり面積">
          <a:extLst>
            <a:ext uri="{FF2B5EF4-FFF2-40B4-BE49-F238E27FC236}">
              <a16:creationId xmlns:a16="http://schemas.microsoft.com/office/drawing/2014/main" id="{DFBBD893-4EB2-4019-B5AB-6051054D48AB}"/>
            </a:ext>
          </a:extLst>
        </xdr:cNvPr>
        <xdr:cNvSpPr txBox="1"/>
      </xdr:nvSpPr>
      <xdr:spPr>
        <a:xfrm>
          <a:off x="193104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38117</xdr:rowOff>
    </xdr:from>
    <xdr:ext cx="469744" cy="259045"/>
    <xdr:sp macro="" textlink="">
      <xdr:nvSpPr>
        <xdr:cNvPr id="600" name="n_4mainValue【認定こども園・幼稚園・保育所】&#10;一人当たり面積">
          <a:extLst>
            <a:ext uri="{FF2B5EF4-FFF2-40B4-BE49-F238E27FC236}">
              <a16:creationId xmlns:a16="http://schemas.microsoft.com/office/drawing/2014/main" id="{875A0226-26DC-4911-AC91-849FA493570D}"/>
            </a:ext>
          </a:extLst>
        </xdr:cNvPr>
        <xdr:cNvSpPr txBox="1"/>
      </xdr:nvSpPr>
      <xdr:spPr>
        <a:xfrm>
          <a:off x="18421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1" name="正方形/長方形 600">
          <a:extLst>
            <a:ext uri="{FF2B5EF4-FFF2-40B4-BE49-F238E27FC236}">
              <a16:creationId xmlns:a16="http://schemas.microsoft.com/office/drawing/2014/main" id="{8C3BFF1E-56E8-4229-9A55-C3E99A98B08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2" name="正方形/長方形 601">
          <a:extLst>
            <a:ext uri="{FF2B5EF4-FFF2-40B4-BE49-F238E27FC236}">
              <a16:creationId xmlns:a16="http://schemas.microsoft.com/office/drawing/2014/main" id="{6DA8554D-0D46-4DA9-B890-1CFB92B316D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3" name="正方形/長方形 602">
          <a:extLst>
            <a:ext uri="{FF2B5EF4-FFF2-40B4-BE49-F238E27FC236}">
              <a16:creationId xmlns:a16="http://schemas.microsoft.com/office/drawing/2014/main" id="{4C68CA63-E88F-4C98-9338-7182D7698B1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4" name="正方形/長方形 603">
          <a:extLst>
            <a:ext uri="{FF2B5EF4-FFF2-40B4-BE49-F238E27FC236}">
              <a16:creationId xmlns:a16="http://schemas.microsoft.com/office/drawing/2014/main" id="{653B222E-750F-4F50-9C52-59E63FA4851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5" name="正方形/長方形 604">
          <a:extLst>
            <a:ext uri="{FF2B5EF4-FFF2-40B4-BE49-F238E27FC236}">
              <a16:creationId xmlns:a16="http://schemas.microsoft.com/office/drawing/2014/main" id="{1D2EFAD1-0E44-4626-BAEA-4ACAE996DE0F}"/>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6" name="正方形/長方形 605">
          <a:extLst>
            <a:ext uri="{FF2B5EF4-FFF2-40B4-BE49-F238E27FC236}">
              <a16:creationId xmlns:a16="http://schemas.microsoft.com/office/drawing/2014/main" id="{770EB207-DA07-4047-8B50-6E8469EDEDD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7" name="正方形/長方形 606">
          <a:extLst>
            <a:ext uri="{FF2B5EF4-FFF2-40B4-BE49-F238E27FC236}">
              <a16:creationId xmlns:a16="http://schemas.microsoft.com/office/drawing/2014/main" id="{F2302B81-DADC-4D8F-8D5C-A85CC4734FC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8" name="正方形/長方形 607">
          <a:extLst>
            <a:ext uri="{FF2B5EF4-FFF2-40B4-BE49-F238E27FC236}">
              <a16:creationId xmlns:a16="http://schemas.microsoft.com/office/drawing/2014/main" id="{88CA93B8-6E08-4888-8BA0-3A2CBD2F9C2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9" name="テキスト ボックス 608">
          <a:extLst>
            <a:ext uri="{FF2B5EF4-FFF2-40B4-BE49-F238E27FC236}">
              <a16:creationId xmlns:a16="http://schemas.microsoft.com/office/drawing/2014/main" id="{B7292DA5-94F6-43F3-A78E-16BC29E71131}"/>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0" name="直線コネクタ 609">
          <a:extLst>
            <a:ext uri="{FF2B5EF4-FFF2-40B4-BE49-F238E27FC236}">
              <a16:creationId xmlns:a16="http://schemas.microsoft.com/office/drawing/2014/main" id="{3F133D2E-B0FE-4249-A2EF-52E73A9AFE19}"/>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1" name="テキスト ボックス 610">
          <a:extLst>
            <a:ext uri="{FF2B5EF4-FFF2-40B4-BE49-F238E27FC236}">
              <a16:creationId xmlns:a16="http://schemas.microsoft.com/office/drawing/2014/main" id="{C4A09C49-F62A-4620-AAE7-8D9ECCAEEEE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2" name="直線コネクタ 611">
          <a:extLst>
            <a:ext uri="{FF2B5EF4-FFF2-40B4-BE49-F238E27FC236}">
              <a16:creationId xmlns:a16="http://schemas.microsoft.com/office/drawing/2014/main" id="{1A9045D5-5F44-42FB-BE03-686AEF5470B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13" name="テキスト ボックス 612">
          <a:extLst>
            <a:ext uri="{FF2B5EF4-FFF2-40B4-BE49-F238E27FC236}">
              <a16:creationId xmlns:a16="http://schemas.microsoft.com/office/drawing/2014/main" id="{96DDBEB0-E5C5-4EBE-A644-B49C41920659}"/>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4" name="直線コネクタ 613">
          <a:extLst>
            <a:ext uri="{FF2B5EF4-FFF2-40B4-BE49-F238E27FC236}">
              <a16:creationId xmlns:a16="http://schemas.microsoft.com/office/drawing/2014/main" id="{3704D599-3724-4723-9CA0-3CDD5BE1C0E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5" name="テキスト ボックス 614">
          <a:extLst>
            <a:ext uri="{FF2B5EF4-FFF2-40B4-BE49-F238E27FC236}">
              <a16:creationId xmlns:a16="http://schemas.microsoft.com/office/drawing/2014/main" id="{4B95B978-D6C4-48C7-91B0-3ED9B9557CA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6" name="直線コネクタ 615">
          <a:extLst>
            <a:ext uri="{FF2B5EF4-FFF2-40B4-BE49-F238E27FC236}">
              <a16:creationId xmlns:a16="http://schemas.microsoft.com/office/drawing/2014/main" id="{B9CE1C70-B482-4FCE-8DC3-C97E28C5C72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7" name="テキスト ボックス 616">
          <a:extLst>
            <a:ext uri="{FF2B5EF4-FFF2-40B4-BE49-F238E27FC236}">
              <a16:creationId xmlns:a16="http://schemas.microsoft.com/office/drawing/2014/main" id="{BBD1EC00-7CCD-4A69-9836-113D4FED306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8" name="直線コネクタ 617">
          <a:extLst>
            <a:ext uri="{FF2B5EF4-FFF2-40B4-BE49-F238E27FC236}">
              <a16:creationId xmlns:a16="http://schemas.microsoft.com/office/drawing/2014/main" id="{205608E8-5904-47F3-85C3-A8DF889243DF}"/>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9" name="テキスト ボックス 618">
          <a:extLst>
            <a:ext uri="{FF2B5EF4-FFF2-40B4-BE49-F238E27FC236}">
              <a16:creationId xmlns:a16="http://schemas.microsoft.com/office/drawing/2014/main" id="{07B444E9-CC13-49B2-B290-3C6F96ADA271}"/>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0" name="直線コネクタ 619">
          <a:extLst>
            <a:ext uri="{FF2B5EF4-FFF2-40B4-BE49-F238E27FC236}">
              <a16:creationId xmlns:a16="http://schemas.microsoft.com/office/drawing/2014/main" id="{92D5DFD9-C68B-40CB-B9E4-C6265291E5C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1" name="テキスト ボックス 620">
          <a:extLst>
            <a:ext uri="{FF2B5EF4-FFF2-40B4-BE49-F238E27FC236}">
              <a16:creationId xmlns:a16="http://schemas.microsoft.com/office/drawing/2014/main" id="{1FBF087A-E643-4A1C-94C2-9AB58DDC70E1}"/>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2" name="直線コネクタ 621">
          <a:extLst>
            <a:ext uri="{FF2B5EF4-FFF2-40B4-BE49-F238E27FC236}">
              <a16:creationId xmlns:a16="http://schemas.microsoft.com/office/drawing/2014/main" id="{9523E075-EA61-4FEE-B581-3AA531EEB6C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23" name="テキスト ボックス 622">
          <a:extLst>
            <a:ext uri="{FF2B5EF4-FFF2-40B4-BE49-F238E27FC236}">
              <a16:creationId xmlns:a16="http://schemas.microsoft.com/office/drawing/2014/main" id="{C64A5154-8C79-4EA9-A4F6-BC341A75C607}"/>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4" name="直線コネクタ 623">
          <a:extLst>
            <a:ext uri="{FF2B5EF4-FFF2-40B4-BE49-F238E27FC236}">
              <a16:creationId xmlns:a16="http://schemas.microsoft.com/office/drawing/2014/main" id="{B1495204-71CF-4F8C-A98D-3E5B146082A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5" name="テキスト ボックス 624">
          <a:extLst>
            <a:ext uri="{FF2B5EF4-FFF2-40B4-BE49-F238E27FC236}">
              <a16:creationId xmlns:a16="http://schemas.microsoft.com/office/drawing/2014/main" id="{4F1E51BC-2B01-4478-9796-02D591C7FB1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6" name="【学校施設】&#10;有形固定資産減価償却率グラフ枠">
          <a:extLst>
            <a:ext uri="{FF2B5EF4-FFF2-40B4-BE49-F238E27FC236}">
              <a16:creationId xmlns:a16="http://schemas.microsoft.com/office/drawing/2014/main" id="{06DD18C2-4AC4-4585-8848-1E31CB00543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627" name="直線コネクタ 626">
          <a:extLst>
            <a:ext uri="{FF2B5EF4-FFF2-40B4-BE49-F238E27FC236}">
              <a16:creationId xmlns:a16="http://schemas.microsoft.com/office/drawing/2014/main" id="{0A81D88D-61E7-471F-A66E-40EAAC3F3B9C}"/>
            </a:ext>
          </a:extLst>
        </xdr:cNvPr>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628" name="【学校施設】&#10;有形固定資産減価償却率最小値テキスト">
          <a:extLst>
            <a:ext uri="{FF2B5EF4-FFF2-40B4-BE49-F238E27FC236}">
              <a16:creationId xmlns:a16="http://schemas.microsoft.com/office/drawing/2014/main" id="{0D82CF80-28B5-4E76-9B9B-62FCD081D258}"/>
            </a:ext>
          </a:extLst>
        </xdr:cNvPr>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629" name="直線コネクタ 628">
          <a:extLst>
            <a:ext uri="{FF2B5EF4-FFF2-40B4-BE49-F238E27FC236}">
              <a16:creationId xmlns:a16="http://schemas.microsoft.com/office/drawing/2014/main" id="{79BD5854-2981-4703-A74C-BF6B3392CA92}"/>
            </a:ext>
          </a:extLst>
        </xdr:cNvPr>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630" name="【学校施設】&#10;有形固定資産減価償却率最大値テキスト">
          <a:extLst>
            <a:ext uri="{FF2B5EF4-FFF2-40B4-BE49-F238E27FC236}">
              <a16:creationId xmlns:a16="http://schemas.microsoft.com/office/drawing/2014/main" id="{A4F1725C-CF1E-4A5A-A1FA-D76DF7D1296D}"/>
            </a:ext>
          </a:extLst>
        </xdr:cNvPr>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631" name="直線コネクタ 630">
          <a:extLst>
            <a:ext uri="{FF2B5EF4-FFF2-40B4-BE49-F238E27FC236}">
              <a16:creationId xmlns:a16="http://schemas.microsoft.com/office/drawing/2014/main" id="{36CD88C9-6A29-473A-AF52-E9B990E9DC6F}"/>
            </a:ext>
          </a:extLst>
        </xdr:cNvPr>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11265</xdr:rowOff>
    </xdr:from>
    <xdr:ext cx="405111" cy="259045"/>
    <xdr:sp macro="" textlink="">
      <xdr:nvSpPr>
        <xdr:cNvPr id="632" name="【学校施設】&#10;有形固定資産減価償却率平均値テキスト">
          <a:extLst>
            <a:ext uri="{FF2B5EF4-FFF2-40B4-BE49-F238E27FC236}">
              <a16:creationId xmlns:a16="http://schemas.microsoft.com/office/drawing/2014/main" id="{C5526784-7185-4613-8174-00B39D4E967A}"/>
            </a:ext>
          </a:extLst>
        </xdr:cNvPr>
        <xdr:cNvSpPr txBox="1"/>
      </xdr:nvSpPr>
      <xdr:spPr>
        <a:xfrm>
          <a:off x="16357600" y="10126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633" name="フローチャート: 判断 632">
          <a:extLst>
            <a:ext uri="{FF2B5EF4-FFF2-40B4-BE49-F238E27FC236}">
              <a16:creationId xmlns:a16="http://schemas.microsoft.com/office/drawing/2014/main" id="{EF16AE6C-34CE-4AF4-A2E9-8547ED32168C}"/>
            </a:ext>
          </a:extLst>
        </xdr:cNvPr>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34" name="フローチャート: 判断 633">
          <a:extLst>
            <a:ext uri="{FF2B5EF4-FFF2-40B4-BE49-F238E27FC236}">
              <a16:creationId xmlns:a16="http://schemas.microsoft.com/office/drawing/2014/main" id="{AE919E50-4202-4B79-A846-B09C0EA70724}"/>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635" name="フローチャート: 判断 634">
          <a:extLst>
            <a:ext uri="{FF2B5EF4-FFF2-40B4-BE49-F238E27FC236}">
              <a16:creationId xmlns:a16="http://schemas.microsoft.com/office/drawing/2014/main" id="{E378CF25-0B6A-4B34-BBB1-B808356C52C7}"/>
            </a:ext>
          </a:extLst>
        </xdr:cNvPr>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36" name="フローチャート: 判断 635">
          <a:extLst>
            <a:ext uri="{FF2B5EF4-FFF2-40B4-BE49-F238E27FC236}">
              <a16:creationId xmlns:a16="http://schemas.microsoft.com/office/drawing/2014/main" id="{B67FE3C0-4097-441E-93D8-1F40A6806BEE}"/>
            </a:ext>
          </a:extLst>
        </xdr:cNvPr>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637" name="フローチャート: 判断 636">
          <a:extLst>
            <a:ext uri="{FF2B5EF4-FFF2-40B4-BE49-F238E27FC236}">
              <a16:creationId xmlns:a16="http://schemas.microsoft.com/office/drawing/2014/main" id="{C0E74105-517F-4706-A318-6B90FFF76C94}"/>
            </a:ext>
          </a:extLst>
        </xdr:cNvPr>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53D6894D-2B46-4633-A9C0-DA45C8E1DD7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65BAA234-8F53-4715-A292-D9D780AB1F7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0C3075AE-5A18-44E6-9623-C2C499FDCEF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8BFEFF4-3C4F-4D26-92D5-B2C3FE15173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95ADC9CF-E1FF-4AB1-B28B-002D6867F929}"/>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169635</xdr:rowOff>
    </xdr:from>
    <xdr:to>
      <xdr:col>85</xdr:col>
      <xdr:colOff>177800</xdr:colOff>
      <xdr:row>60</xdr:row>
      <xdr:rowOff>99785</xdr:rowOff>
    </xdr:to>
    <xdr:sp macro="" textlink="">
      <xdr:nvSpPr>
        <xdr:cNvPr id="643" name="楕円 642">
          <a:extLst>
            <a:ext uri="{FF2B5EF4-FFF2-40B4-BE49-F238E27FC236}">
              <a16:creationId xmlns:a16="http://schemas.microsoft.com/office/drawing/2014/main" id="{3DD05288-7CD9-4C43-8EE0-6F1050BEBE2B}"/>
            </a:ext>
          </a:extLst>
        </xdr:cNvPr>
        <xdr:cNvSpPr/>
      </xdr:nvSpPr>
      <xdr:spPr>
        <a:xfrm>
          <a:off x="162687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148062</xdr:rowOff>
    </xdr:from>
    <xdr:ext cx="405111" cy="259045"/>
    <xdr:sp macro="" textlink="">
      <xdr:nvSpPr>
        <xdr:cNvPr id="644" name="【学校施設】&#10;有形固定資産減価償却率該当値テキスト">
          <a:extLst>
            <a:ext uri="{FF2B5EF4-FFF2-40B4-BE49-F238E27FC236}">
              <a16:creationId xmlns:a16="http://schemas.microsoft.com/office/drawing/2014/main" id="{5F92742F-3420-47E9-AC4F-CFFD725CCBEA}"/>
            </a:ext>
          </a:extLst>
        </xdr:cNvPr>
        <xdr:cNvSpPr txBox="1"/>
      </xdr:nvSpPr>
      <xdr:spPr>
        <a:xfrm>
          <a:off x="16357600" y="1026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21046</xdr:rowOff>
    </xdr:from>
    <xdr:to>
      <xdr:col>81</xdr:col>
      <xdr:colOff>101600</xdr:colOff>
      <xdr:row>60</xdr:row>
      <xdr:rowOff>122646</xdr:rowOff>
    </xdr:to>
    <xdr:sp macro="" textlink="">
      <xdr:nvSpPr>
        <xdr:cNvPr id="645" name="楕円 644">
          <a:extLst>
            <a:ext uri="{FF2B5EF4-FFF2-40B4-BE49-F238E27FC236}">
              <a16:creationId xmlns:a16="http://schemas.microsoft.com/office/drawing/2014/main" id="{7D9852A3-C450-4D16-BE9C-7D98090E83E3}"/>
            </a:ext>
          </a:extLst>
        </xdr:cNvPr>
        <xdr:cNvSpPr/>
      </xdr:nvSpPr>
      <xdr:spPr>
        <a:xfrm>
          <a:off x="15430500" y="1030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48985</xdr:rowOff>
    </xdr:from>
    <xdr:to>
      <xdr:col>85</xdr:col>
      <xdr:colOff>127000</xdr:colOff>
      <xdr:row>60</xdr:row>
      <xdr:rowOff>71846</xdr:rowOff>
    </xdr:to>
    <xdr:cxnSp macro="">
      <xdr:nvCxnSpPr>
        <xdr:cNvPr id="646" name="直線コネクタ 645">
          <a:extLst>
            <a:ext uri="{FF2B5EF4-FFF2-40B4-BE49-F238E27FC236}">
              <a16:creationId xmlns:a16="http://schemas.microsoft.com/office/drawing/2014/main" id="{710DF019-FE0F-45F8-A52F-DB66D3AD2D8F}"/>
            </a:ext>
          </a:extLst>
        </xdr:cNvPr>
        <xdr:cNvCxnSpPr/>
      </xdr:nvCxnSpPr>
      <xdr:spPr>
        <a:xfrm flipV="1">
          <a:off x="15481300" y="1033598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47" name="楕円 646">
          <a:extLst>
            <a:ext uri="{FF2B5EF4-FFF2-40B4-BE49-F238E27FC236}">
              <a16:creationId xmlns:a16="http://schemas.microsoft.com/office/drawing/2014/main" id="{ACBA5A0D-0956-4995-A280-7D6C3B29188E}"/>
            </a:ext>
          </a:extLst>
        </xdr:cNvPr>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60</xdr:row>
      <xdr:rowOff>71846</xdr:rowOff>
    </xdr:to>
    <xdr:cxnSp macro="">
      <xdr:nvCxnSpPr>
        <xdr:cNvPr id="648" name="直線コネクタ 647">
          <a:extLst>
            <a:ext uri="{FF2B5EF4-FFF2-40B4-BE49-F238E27FC236}">
              <a16:creationId xmlns:a16="http://schemas.microsoft.com/office/drawing/2014/main" id="{F31BA2E9-1F55-45C2-ACFB-0F26A10D77E7}"/>
            </a:ext>
          </a:extLst>
        </xdr:cNvPr>
        <xdr:cNvCxnSpPr/>
      </xdr:nvCxnSpPr>
      <xdr:spPr>
        <a:xfrm>
          <a:off x="14592300" y="10293531"/>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58601</xdr:rowOff>
    </xdr:from>
    <xdr:to>
      <xdr:col>72</xdr:col>
      <xdr:colOff>38100</xdr:colOff>
      <xdr:row>59</xdr:row>
      <xdr:rowOff>160201</xdr:rowOff>
    </xdr:to>
    <xdr:sp macro="" textlink="">
      <xdr:nvSpPr>
        <xdr:cNvPr id="649" name="楕円 648">
          <a:extLst>
            <a:ext uri="{FF2B5EF4-FFF2-40B4-BE49-F238E27FC236}">
              <a16:creationId xmlns:a16="http://schemas.microsoft.com/office/drawing/2014/main" id="{D49A3B64-1FBA-4BCB-9F22-9C8F7042FE1D}"/>
            </a:ext>
          </a:extLst>
        </xdr:cNvPr>
        <xdr:cNvSpPr/>
      </xdr:nvSpPr>
      <xdr:spPr>
        <a:xfrm>
          <a:off x="13652500"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109401</xdr:rowOff>
    </xdr:from>
    <xdr:to>
      <xdr:col>76</xdr:col>
      <xdr:colOff>114300</xdr:colOff>
      <xdr:row>60</xdr:row>
      <xdr:rowOff>6531</xdr:rowOff>
    </xdr:to>
    <xdr:cxnSp macro="">
      <xdr:nvCxnSpPr>
        <xdr:cNvPr id="650" name="直線コネクタ 649">
          <a:extLst>
            <a:ext uri="{FF2B5EF4-FFF2-40B4-BE49-F238E27FC236}">
              <a16:creationId xmlns:a16="http://schemas.microsoft.com/office/drawing/2014/main" id="{B0BF35C9-0352-4DF3-B10D-E8729FD63F51}"/>
            </a:ext>
          </a:extLst>
        </xdr:cNvPr>
        <xdr:cNvCxnSpPr/>
      </xdr:nvCxnSpPr>
      <xdr:spPr>
        <a:xfrm>
          <a:off x="13703300" y="10224951"/>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161472</xdr:rowOff>
    </xdr:from>
    <xdr:to>
      <xdr:col>67</xdr:col>
      <xdr:colOff>101600</xdr:colOff>
      <xdr:row>59</xdr:row>
      <xdr:rowOff>91622</xdr:rowOff>
    </xdr:to>
    <xdr:sp macro="" textlink="">
      <xdr:nvSpPr>
        <xdr:cNvPr id="651" name="楕円 650">
          <a:extLst>
            <a:ext uri="{FF2B5EF4-FFF2-40B4-BE49-F238E27FC236}">
              <a16:creationId xmlns:a16="http://schemas.microsoft.com/office/drawing/2014/main" id="{45237F1D-F79C-4CF3-93F5-F3235692407C}"/>
            </a:ext>
          </a:extLst>
        </xdr:cNvPr>
        <xdr:cNvSpPr/>
      </xdr:nvSpPr>
      <xdr:spPr>
        <a:xfrm>
          <a:off x="12763500" y="1010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40822</xdr:rowOff>
    </xdr:from>
    <xdr:to>
      <xdr:col>71</xdr:col>
      <xdr:colOff>177800</xdr:colOff>
      <xdr:row>59</xdr:row>
      <xdr:rowOff>109401</xdr:rowOff>
    </xdr:to>
    <xdr:cxnSp macro="">
      <xdr:nvCxnSpPr>
        <xdr:cNvPr id="652" name="直線コネクタ 651">
          <a:extLst>
            <a:ext uri="{FF2B5EF4-FFF2-40B4-BE49-F238E27FC236}">
              <a16:creationId xmlns:a16="http://schemas.microsoft.com/office/drawing/2014/main" id="{F7E21FBD-A8A6-42B7-974F-9D0901D7CD4A}"/>
            </a:ext>
          </a:extLst>
        </xdr:cNvPr>
        <xdr:cNvCxnSpPr/>
      </xdr:nvCxnSpPr>
      <xdr:spPr>
        <a:xfrm>
          <a:off x="12814300" y="1015637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135907</xdr:rowOff>
    </xdr:from>
    <xdr:ext cx="405111" cy="259045"/>
    <xdr:sp macro="" textlink="">
      <xdr:nvSpPr>
        <xdr:cNvPr id="653" name="n_1aveValue【学校施設】&#10;有形固定資産減価償却率">
          <a:extLst>
            <a:ext uri="{FF2B5EF4-FFF2-40B4-BE49-F238E27FC236}">
              <a16:creationId xmlns:a16="http://schemas.microsoft.com/office/drawing/2014/main" id="{D4172230-1111-4F80-88FF-6E273C04B6A4}"/>
            </a:ext>
          </a:extLst>
        </xdr:cNvPr>
        <xdr:cNvSpPr txBox="1"/>
      </xdr:nvSpPr>
      <xdr:spPr>
        <a:xfrm>
          <a:off x="152660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654" name="n_2aveValue【学校施設】&#10;有形固定資産減価償却率">
          <a:extLst>
            <a:ext uri="{FF2B5EF4-FFF2-40B4-BE49-F238E27FC236}">
              <a16:creationId xmlns:a16="http://schemas.microsoft.com/office/drawing/2014/main" id="{A1C5BEEA-3A8B-4339-BE56-0FD77A163208}"/>
            </a:ext>
          </a:extLst>
        </xdr:cNvPr>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655" name="n_3aveValue【学校施設】&#10;有形固定資産減価償却率">
          <a:extLst>
            <a:ext uri="{FF2B5EF4-FFF2-40B4-BE49-F238E27FC236}">
              <a16:creationId xmlns:a16="http://schemas.microsoft.com/office/drawing/2014/main" id="{B5DF752F-C2CC-4A26-804E-395E74852EB2}"/>
            </a:ext>
          </a:extLst>
        </xdr:cNvPr>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656" name="n_4aveValue【学校施設】&#10;有形固定資産減価償却率">
          <a:extLst>
            <a:ext uri="{FF2B5EF4-FFF2-40B4-BE49-F238E27FC236}">
              <a16:creationId xmlns:a16="http://schemas.microsoft.com/office/drawing/2014/main" id="{DDF9B9F0-1D59-4BAF-82A0-1C6BEB630AC0}"/>
            </a:ext>
          </a:extLst>
        </xdr:cNvPr>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113773</xdr:rowOff>
    </xdr:from>
    <xdr:ext cx="405111" cy="259045"/>
    <xdr:sp macro="" textlink="">
      <xdr:nvSpPr>
        <xdr:cNvPr id="657" name="n_1mainValue【学校施設】&#10;有形固定資産減価償却率">
          <a:extLst>
            <a:ext uri="{FF2B5EF4-FFF2-40B4-BE49-F238E27FC236}">
              <a16:creationId xmlns:a16="http://schemas.microsoft.com/office/drawing/2014/main" id="{29E29B1D-2E43-44A9-B90A-ACB32082EB71}"/>
            </a:ext>
          </a:extLst>
        </xdr:cNvPr>
        <xdr:cNvSpPr txBox="1"/>
      </xdr:nvSpPr>
      <xdr:spPr>
        <a:xfrm>
          <a:off x="15266044"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73858</xdr:rowOff>
    </xdr:from>
    <xdr:ext cx="405111" cy="259045"/>
    <xdr:sp macro="" textlink="">
      <xdr:nvSpPr>
        <xdr:cNvPr id="658" name="n_2mainValue【学校施設】&#10;有形固定資産減価償却率">
          <a:extLst>
            <a:ext uri="{FF2B5EF4-FFF2-40B4-BE49-F238E27FC236}">
              <a16:creationId xmlns:a16="http://schemas.microsoft.com/office/drawing/2014/main" id="{1E902627-04D3-4529-8426-1E7578E26572}"/>
            </a:ext>
          </a:extLst>
        </xdr:cNvPr>
        <xdr:cNvSpPr txBox="1"/>
      </xdr:nvSpPr>
      <xdr:spPr>
        <a:xfrm>
          <a:off x="14389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5278</xdr:rowOff>
    </xdr:from>
    <xdr:ext cx="405111" cy="259045"/>
    <xdr:sp macro="" textlink="">
      <xdr:nvSpPr>
        <xdr:cNvPr id="659" name="n_3mainValue【学校施設】&#10;有形固定資産減価償却率">
          <a:extLst>
            <a:ext uri="{FF2B5EF4-FFF2-40B4-BE49-F238E27FC236}">
              <a16:creationId xmlns:a16="http://schemas.microsoft.com/office/drawing/2014/main" id="{35B82508-CB0F-429B-8310-E8E93E3BEA2D}"/>
            </a:ext>
          </a:extLst>
        </xdr:cNvPr>
        <xdr:cNvSpPr txBox="1"/>
      </xdr:nvSpPr>
      <xdr:spPr>
        <a:xfrm>
          <a:off x="13500744" y="994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108149</xdr:rowOff>
    </xdr:from>
    <xdr:ext cx="405111" cy="259045"/>
    <xdr:sp macro="" textlink="">
      <xdr:nvSpPr>
        <xdr:cNvPr id="660" name="n_4mainValue【学校施設】&#10;有形固定資産減価償却率">
          <a:extLst>
            <a:ext uri="{FF2B5EF4-FFF2-40B4-BE49-F238E27FC236}">
              <a16:creationId xmlns:a16="http://schemas.microsoft.com/office/drawing/2014/main" id="{B4E10C0C-770A-4670-B3F3-C523E8FCE5B3}"/>
            </a:ext>
          </a:extLst>
        </xdr:cNvPr>
        <xdr:cNvSpPr txBox="1"/>
      </xdr:nvSpPr>
      <xdr:spPr>
        <a:xfrm>
          <a:off x="126117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9C071670-1043-4CC5-8AD1-0C8AD613C3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2C967745-DBE6-4D69-81CA-DA4915A8749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866F4F89-C8A4-4AA8-9C4B-265BEFEB0A9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448BA9EF-F39B-4C75-B6EE-127EFC5ECCB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67357667-938D-4244-B310-422F7797252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5D7D0364-BAA4-44F2-9CAD-83EDFD281D5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2E746F5B-F64C-4749-A600-3D537FA8142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085B4113-AC2A-40BE-B75E-D972D0CAAA5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DBDFFC95-DDFC-49DC-AA1B-9B3A18C0272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23102638-2F0A-4F79-A0C2-26EB83F711C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1" name="テキスト ボックス 670">
          <a:extLst>
            <a:ext uri="{FF2B5EF4-FFF2-40B4-BE49-F238E27FC236}">
              <a16:creationId xmlns:a16="http://schemas.microsoft.com/office/drawing/2014/main" id="{EF337890-D173-4588-BCE6-834D95D15E6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72" name="直線コネクタ 671">
          <a:extLst>
            <a:ext uri="{FF2B5EF4-FFF2-40B4-BE49-F238E27FC236}">
              <a16:creationId xmlns:a16="http://schemas.microsoft.com/office/drawing/2014/main" id="{35C42025-F11E-4A78-9C91-538CA484254B}"/>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3" name="テキスト ボックス 672">
          <a:extLst>
            <a:ext uri="{FF2B5EF4-FFF2-40B4-BE49-F238E27FC236}">
              <a16:creationId xmlns:a16="http://schemas.microsoft.com/office/drawing/2014/main" id="{2B41765E-E200-4978-9995-D46AA587ECB5}"/>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4" name="直線コネクタ 673">
          <a:extLst>
            <a:ext uri="{FF2B5EF4-FFF2-40B4-BE49-F238E27FC236}">
              <a16:creationId xmlns:a16="http://schemas.microsoft.com/office/drawing/2014/main" id="{F740DAEA-9A65-46CF-8BBF-2BE34C26972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5" name="テキスト ボックス 674">
          <a:extLst>
            <a:ext uri="{FF2B5EF4-FFF2-40B4-BE49-F238E27FC236}">
              <a16:creationId xmlns:a16="http://schemas.microsoft.com/office/drawing/2014/main" id="{301733FA-0D5C-4C53-91BE-CF0F8794CADD}"/>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76" name="直線コネクタ 675">
          <a:extLst>
            <a:ext uri="{FF2B5EF4-FFF2-40B4-BE49-F238E27FC236}">
              <a16:creationId xmlns:a16="http://schemas.microsoft.com/office/drawing/2014/main" id="{36E5841F-D4E3-4DD5-9C66-473B8358C6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77" name="テキスト ボックス 676">
          <a:extLst>
            <a:ext uri="{FF2B5EF4-FFF2-40B4-BE49-F238E27FC236}">
              <a16:creationId xmlns:a16="http://schemas.microsoft.com/office/drawing/2014/main" id="{CC87FCC5-A640-44E3-A0DB-BA46E2612EB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78" name="直線コネクタ 677">
          <a:extLst>
            <a:ext uri="{FF2B5EF4-FFF2-40B4-BE49-F238E27FC236}">
              <a16:creationId xmlns:a16="http://schemas.microsoft.com/office/drawing/2014/main" id="{030E7FED-E144-4F61-9680-E71925ED146D}"/>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79" name="テキスト ボックス 678">
          <a:extLst>
            <a:ext uri="{FF2B5EF4-FFF2-40B4-BE49-F238E27FC236}">
              <a16:creationId xmlns:a16="http://schemas.microsoft.com/office/drawing/2014/main" id="{4416E9AC-D4F3-4271-83D6-E0CD9C42D2B7}"/>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0" name="直線コネクタ 679">
          <a:extLst>
            <a:ext uri="{FF2B5EF4-FFF2-40B4-BE49-F238E27FC236}">
              <a16:creationId xmlns:a16="http://schemas.microsoft.com/office/drawing/2014/main" id="{9E042F95-54C9-4C29-AD5C-F0AB44C4DE1E}"/>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1" name="テキスト ボックス 680">
          <a:extLst>
            <a:ext uri="{FF2B5EF4-FFF2-40B4-BE49-F238E27FC236}">
              <a16:creationId xmlns:a16="http://schemas.microsoft.com/office/drawing/2014/main" id="{F843AA32-F268-4AE3-892B-83938913390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2" name="直線コネクタ 681">
          <a:extLst>
            <a:ext uri="{FF2B5EF4-FFF2-40B4-BE49-F238E27FC236}">
              <a16:creationId xmlns:a16="http://schemas.microsoft.com/office/drawing/2014/main" id="{799D8579-48F5-4C4A-B9F0-6CC9DFE8B59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3" name="テキスト ボックス 682">
          <a:extLst>
            <a:ext uri="{FF2B5EF4-FFF2-40B4-BE49-F238E27FC236}">
              <a16:creationId xmlns:a16="http://schemas.microsoft.com/office/drawing/2014/main" id="{8E20A8F2-5742-4449-84E7-B5DA8832CD3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4" name="【学校施設】&#10;一人当たり面積グラフ枠">
          <a:extLst>
            <a:ext uri="{FF2B5EF4-FFF2-40B4-BE49-F238E27FC236}">
              <a16:creationId xmlns:a16="http://schemas.microsoft.com/office/drawing/2014/main" id="{F3F53E0C-4E4B-4EB1-A7F3-033DD1287C6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685" name="直線コネクタ 684">
          <a:extLst>
            <a:ext uri="{FF2B5EF4-FFF2-40B4-BE49-F238E27FC236}">
              <a16:creationId xmlns:a16="http://schemas.microsoft.com/office/drawing/2014/main" id="{5A9DAF53-3B92-46AD-AC81-84116FB8D1AE}"/>
            </a:ext>
          </a:extLst>
        </xdr:cNvPr>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686" name="【学校施設】&#10;一人当たり面積最小値テキスト">
          <a:extLst>
            <a:ext uri="{FF2B5EF4-FFF2-40B4-BE49-F238E27FC236}">
              <a16:creationId xmlns:a16="http://schemas.microsoft.com/office/drawing/2014/main" id="{5AF58E37-ED0B-421F-B56F-2BB2FAC3AED8}"/>
            </a:ext>
          </a:extLst>
        </xdr:cNvPr>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687" name="直線コネクタ 686">
          <a:extLst>
            <a:ext uri="{FF2B5EF4-FFF2-40B4-BE49-F238E27FC236}">
              <a16:creationId xmlns:a16="http://schemas.microsoft.com/office/drawing/2014/main" id="{0E19E0AD-476F-4DD2-9FF4-319D09D3F283}"/>
            </a:ext>
          </a:extLst>
        </xdr:cNvPr>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688" name="【学校施設】&#10;一人当たり面積最大値テキスト">
          <a:extLst>
            <a:ext uri="{FF2B5EF4-FFF2-40B4-BE49-F238E27FC236}">
              <a16:creationId xmlns:a16="http://schemas.microsoft.com/office/drawing/2014/main" id="{0265E27A-50A0-4323-A2E7-72F32BE200B9}"/>
            </a:ext>
          </a:extLst>
        </xdr:cNvPr>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689" name="直線コネクタ 688">
          <a:extLst>
            <a:ext uri="{FF2B5EF4-FFF2-40B4-BE49-F238E27FC236}">
              <a16:creationId xmlns:a16="http://schemas.microsoft.com/office/drawing/2014/main" id="{CD04752E-9324-43AB-913B-625BA6DE6416}"/>
            </a:ext>
          </a:extLst>
        </xdr:cNvPr>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690" name="【学校施設】&#10;一人当たり面積平均値テキスト">
          <a:extLst>
            <a:ext uri="{FF2B5EF4-FFF2-40B4-BE49-F238E27FC236}">
              <a16:creationId xmlns:a16="http://schemas.microsoft.com/office/drawing/2014/main" id="{77B2DF9C-3298-421C-9DE8-C2B9F8813C94}"/>
            </a:ext>
          </a:extLst>
        </xdr:cNvPr>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691" name="フローチャート: 判断 690">
          <a:extLst>
            <a:ext uri="{FF2B5EF4-FFF2-40B4-BE49-F238E27FC236}">
              <a16:creationId xmlns:a16="http://schemas.microsoft.com/office/drawing/2014/main" id="{7E4375F0-6B41-48EE-B866-F210FE33D05E}"/>
            </a:ext>
          </a:extLst>
        </xdr:cNvPr>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692" name="フローチャート: 判断 691">
          <a:extLst>
            <a:ext uri="{FF2B5EF4-FFF2-40B4-BE49-F238E27FC236}">
              <a16:creationId xmlns:a16="http://schemas.microsoft.com/office/drawing/2014/main" id="{6BBA38D3-7780-4184-94FD-EAAD3F95048A}"/>
            </a:ext>
          </a:extLst>
        </xdr:cNvPr>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693" name="フローチャート: 判断 692">
          <a:extLst>
            <a:ext uri="{FF2B5EF4-FFF2-40B4-BE49-F238E27FC236}">
              <a16:creationId xmlns:a16="http://schemas.microsoft.com/office/drawing/2014/main" id="{0341FB25-3D52-4D5B-B666-9688B0A5882C}"/>
            </a:ext>
          </a:extLst>
        </xdr:cNvPr>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694" name="フローチャート: 判断 693">
          <a:extLst>
            <a:ext uri="{FF2B5EF4-FFF2-40B4-BE49-F238E27FC236}">
              <a16:creationId xmlns:a16="http://schemas.microsoft.com/office/drawing/2014/main" id="{7CD2579B-48AB-4BB4-B4E0-4FCE1E1B07D6}"/>
            </a:ext>
          </a:extLst>
        </xdr:cNvPr>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695" name="フローチャート: 判断 694">
          <a:extLst>
            <a:ext uri="{FF2B5EF4-FFF2-40B4-BE49-F238E27FC236}">
              <a16:creationId xmlns:a16="http://schemas.microsoft.com/office/drawing/2014/main" id="{EDB07733-8C5D-428B-B30A-A07C2DAECFBC}"/>
            </a:ext>
          </a:extLst>
        </xdr:cNvPr>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53362D9F-3001-4949-B3DC-C25B00C3EBD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70B396D4-DD43-448D-855B-09D5E5F8601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C52B2FAF-1D11-4A4D-BE56-FBF9BD67515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5A56A868-106B-41A7-845D-D3A70A299A0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8F7AB670-3289-44A8-BF0E-8F94AA7B1822}"/>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130556</xdr:rowOff>
    </xdr:from>
    <xdr:to>
      <xdr:col>116</xdr:col>
      <xdr:colOff>114300</xdr:colOff>
      <xdr:row>63</xdr:row>
      <xdr:rowOff>60706</xdr:rowOff>
    </xdr:to>
    <xdr:sp macro="" textlink="">
      <xdr:nvSpPr>
        <xdr:cNvPr id="701" name="楕円 700">
          <a:extLst>
            <a:ext uri="{FF2B5EF4-FFF2-40B4-BE49-F238E27FC236}">
              <a16:creationId xmlns:a16="http://schemas.microsoft.com/office/drawing/2014/main" id="{C46D700A-0E6F-47AC-9383-93663D536C2E}"/>
            </a:ext>
          </a:extLst>
        </xdr:cNvPr>
        <xdr:cNvSpPr/>
      </xdr:nvSpPr>
      <xdr:spPr>
        <a:xfrm>
          <a:off x="22110700" y="10760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153433</xdr:rowOff>
    </xdr:from>
    <xdr:ext cx="469744" cy="259045"/>
    <xdr:sp macro="" textlink="">
      <xdr:nvSpPr>
        <xdr:cNvPr id="702" name="【学校施設】&#10;一人当たり面積該当値テキスト">
          <a:extLst>
            <a:ext uri="{FF2B5EF4-FFF2-40B4-BE49-F238E27FC236}">
              <a16:creationId xmlns:a16="http://schemas.microsoft.com/office/drawing/2014/main" id="{FA58C233-86D7-492B-831D-9E2D5407F13D}"/>
            </a:ext>
          </a:extLst>
        </xdr:cNvPr>
        <xdr:cNvSpPr txBox="1"/>
      </xdr:nvSpPr>
      <xdr:spPr>
        <a:xfrm>
          <a:off x="22199600" y="106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150749</xdr:rowOff>
    </xdr:from>
    <xdr:to>
      <xdr:col>112</xdr:col>
      <xdr:colOff>38100</xdr:colOff>
      <xdr:row>63</xdr:row>
      <xdr:rowOff>80899</xdr:rowOff>
    </xdr:to>
    <xdr:sp macro="" textlink="">
      <xdr:nvSpPr>
        <xdr:cNvPr id="703" name="楕円 702">
          <a:extLst>
            <a:ext uri="{FF2B5EF4-FFF2-40B4-BE49-F238E27FC236}">
              <a16:creationId xmlns:a16="http://schemas.microsoft.com/office/drawing/2014/main" id="{E6E55FBF-3850-4717-B8E9-130F0AB15D2A}"/>
            </a:ext>
          </a:extLst>
        </xdr:cNvPr>
        <xdr:cNvSpPr/>
      </xdr:nvSpPr>
      <xdr:spPr>
        <a:xfrm>
          <a:off x="21272500" y="1078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9906</xdr:rowOff>
    </xdr:from>
    <xdr:to>
      <xdr:col>116</xdr:col>
      <xdr:colOff>63500</xdr:colOff>
      <xdr:row>63</xdr:row>
      <xdr:rowOff>30099</xdr:rowOff>
    </xdr:to>
    <xdr:cxnSp macro="">
      <xdr:nvCxnSpPr>
        <xdr:cNvPr id="704" name="直線コネクタ 703">
          <a:extLst>
            <a:ext uri="{FF2B5EF4-FFF2-40B4-BE49-F238E27FC236}">
              <a16:creationId xmlns:a16="http://schemas.microsoft.com/office/drawing/2014/main" id="{421B31DB-C601-40B5-BE9D-4D56E2F72AFE}"/>
            </a:ext>
          </a:extLst>
        </xdr:cNvPr>
        <xdr:cNvCxnSpPr/>
      </xdr:nvCxnSpPr>
      <xdr:spPr>
        <a:xfrm flipV="1">
          <a:off x="21323300" y="10811256"/>
          <a:ext cx="8382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158750</xdr:rowOff>
    </xdr:from>
    <xdr:to>
      <xdr:col>107</xdr:col>
      <xdr:colOff>101600</xdr:colOff>
      <xdr:row>63</xdr:row>
      <xdr:rowOff>88900</xdr:rowOff>
    </xdr:to>
    <xdr:sp macro="" textlink="">
      <xdr:nvSpPr>
        <xdr:cNvPr id="705" name="楕円 704">
          <a:extLst>
            <a:ext uri="{FF2B5EF4-FFF2-40B4-BE49-F238E27FC236}">
              <a16:creationId xmlns:a16="http://schemas.microsoft.com/office/drawing/2014/main" id="{830A1416-6478-4203-BC6D-8FDE44E34E3B}"/>
            </a:ext>
          </a:extLst>
        </xdr:cNvPr>
        <xdr:cNvSpPr/>
      </xdr:nvSpPr>
      <xdr:spPr>
        <a:xfrm>
          <a:off x="20383500" y="1078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30099</xdr:rowOff>
    </xdr:from>
    <xdr:to>
      <xdr:col>111</xdr:col>
      <xdr:colOff>177800</xdr:colOff>
      <xdr:row>63</xdr:row>
      <xdr:rowOff>38100</xdr:rowOff>
    </xdr:to>
    <xdr:cxnSp macro="">
      <xdr:nvCxnSpPr>
        <xdr:cNvPr id="706" name="直線コネクタ 705">
          <a:extLst>
            <a:ext uri="{FF2B5EF4-FFF2-40B4-BE49-F238E27FC236}">
              <a16:creationId xmlns:a16="http://schemas.microsoft.com/office/drawing/2014/main" id="{54496AA4-B2CA-4981-B858-29B32AE42E73}"/>
            </a:ext>
          </a:extLst>
        </xdr:cNvPr>
        <xdr:cNvCxnSpPr/>
      </xdr:nvCxnSpPr>
      <xdr:spPr>
        <a:xfrm flipV="1">
          <a:off x="20434300" y="10831449"/>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165608</xdr:rowOff>
    </xdr:from>
    <xdr:to>
      <xdr:col>102</xdr:col>
      <xdr:colOff>165100</xdr:colOff>
      <xdr:row>63</xdr:row>
      <xdr:rowOff>95758</xdr:rowOff>
    </xdr:to>
    <xdr:sp macro="" textlink="">
      <xdr:nvSpPr>
        <xdr:cNvPr id="707" name="楕円 706">
          <a:extLst>
            <a:ext uri="{FF2B5EF4-FFF2-40B4-BE49-F238E27FC236}">
              <a16:creationId xmlns:a16="http://schemas.microsoft.com/office/drawing/2014/main" id="{EC2231B6-0A00-4603-A130-E77E6B6FDEB5}"/>
            </a:ext>
          </a:extLst>
        </xdr:cNvPr>
        <xdr:cNvSpPr/>
      </xdr:nvSpPr>
      <xdr:spPr>
        <a:xfrm>
          <a:off x="19494500" y="1079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38100</xdr:rowOff>
    </xdr:from>
    <xdr:to>
      <xdr:col>107</xdr:col>
      <xdr:colOff>50800</xdr:colOff>
      <xdr:row>63</xdr:row>
      <xdr:rowOff>44958</xdr:rowOff>
    </xdr:to>
    <xdr:cxnSp macro="">
      <xdr:nvCxnSpPr>
        <xdr:cNvPr id="708" name="直線コネクタ 707">
          <a:extLst>
            <a:ext uri="{FF2B5EF4-FFF2-40B4-BE49-F238E27FC236}">
              <a16:creationId xmlns:a16="http://schemas.microsoft.com/office/drawing/2014/main" id="{6CE96EA7-699D-44B7-A29E-3356EB0CB9A7}"/>
            </a:ext>
          </a:extLst>
        </xdr:cNvPr>
        <xdr:cNvCxnSpPr/>
      </xdr:nvCxnSpPr>
      <xdr:spPr>
        <a:xfrm flipV="1">
          <a:off x="19545300" y="1083945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xdr:rowOff>
    </xdr:from>
    <xdr:to>
      <xdr:col>98</xdr:col>
      <xdr:colOff>38100</xdr:colOff>
      <xdr:row>63</xdr:row>
      <xdr:rowOff>102997</xdr:rowOff>
    </xdr:to>
    <xdr:sp macro="" textlink="">
      <xdr:nvSpPr>
        <xdr:cNvPr id="709" name="楕円 708">
          <a:extLst>
            <a:ext uri="{FF2B5EF4-FFF2-40B4-BE49-F238E27FC236}">
              <a16:creationId xmlns:a16="http://schemas.microsoft.com/office/drawing/2014/main" id="{490E4597-3C6D-4968-9970-24ED91FDE391}"/>
            </a:ext>
          </a:extLst>
        </xdr:cNvPr>
        <xdr:cNvSpPr/>
      </xdr:nvSpPr>
      <xdr:spPr>
        <a:xfrm>
          <a:off x="18605500" y="1080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44958</xdr:rowOff>
    </xdr:from>
    <xdr:to>
      <xdr:col>102</xdr:col>
      <xdr:colOff>114300</xdr:colOff>
      <xdr:row>63</xdr:row>
      <xdr:rowOff>52197</xdr:rowOff>
    </xdr:to>
    <xdr:cxnSp macro="">
      <xdr:nvCxnSpPr>
        <xdr:cNvPr id="710" name="直線コネクタ 709">
          <a:extLst>
            <a:ext uri="{FF2B5EF4-FFF2-40B4-BE49-F238E27FC236}">
              <a16:creationId xmlns:a16="http://schemas.microsoft.com/office/drawing/2014/main" id="{6D4FCF7F-3420-44F9-A205-0AD7CCA55C85}"/>
            </a:ext>
          </a:extLst>
        </xdr:cNvPr>
        <xdr:cNvCxnSpPr/>
      </xdr:nvCxnSpPr>
      <xdr:spPr>
        <a:xfrm flipV="1">
          <a:off x="18656300" y="108463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711" name="n_1aveValue【学校施設】&#10;一人当たり面積">
          <a:extLst>
            <a:ext uri="{FF2B5EF4-FFF2-40B4-BE49-F238E27FC236}">
              <a16:creationId xmlns:a16="http://schemas.microsoft.com/office/drawing/2014/main" id="{EB615DB5-CCB9-4F65-8D59-E0577BAE9AE0}"/>
            </a:ext>
          </a:extLst>
        </xdr:cNvPr>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10685</xdr:rowOff>
    </xdr:from>
    <xdr:ext cx="469744" cy="259045"/>
    <xdr:sp macro="" textlink="">
      <xdr:nvSpPr>
        <xdr:cNvPr id="712" name="n_2aveValue【学校施設】&#10;一人当たり面積">
          <a:extLst>
            <a:ext uri="{FF2B5EF4-FFF2-40B4-BE49-F238E27FC236}">
              <a16:creationId xmlns:a16="http://schemas.microsoft.com/office/drawing/2014/main" id="{D37EF2C6-1901-43E6-BA1A-7759F6A2DA60}"/>
            </a:ext>
          </a:extLst>
        </xdr:cNvPr>
        <xdr:cNvSpPr txBox="1"/>
      </xdr:nvSpPr>
      <xdr:spPr>
        <a:xfrm>
          <a:off x="20199427" y="10983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713" name="n_3aveValue【学校施設】&#10;一人当たり面積">
          <a:extLst>
            <a:ext uri="{FF2B5EF4-FFF2-40B4-BE49-F238E27FC236}">
              <a16:creationId xmlns:a16="http://schemas.microsoft.com/office/drawing/2014/main" id="{A9B27F72-2709-4C78-8241-1DC805918BE2}"/>
            </a:ext>
          </a:extLst>
        </xdr:cNvPr>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714" name="n_4aveValue【学校施設】&#10;一人当たり面積">
          <a:extLst>
            <a:ext uri="{FF2B5EF4-FFF2-40B4-BE49-F238E27FC236}">
              <a16:creationId xmlns:a16="http://schemas.microsoft.com/office/drawing/2014/main" id="{07E0E32C-CDCD-4198-B563-B3A618B1EA5D}"/>
            </a:ext>
          </a:extLst>
        </xdr:cNvPr>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97426</xdr:rowOff>
    </xdr:from>
    <xdr:ext cx="469744" cy="259045"/>
    <xdr:sp macro="" textlink="">
      <xdr:nvSpPr>
        <xdr:cNvPr id="715" name="n_1mainValue【学校施設】&#10;一人当たり面積">
          <a:extLst>
            <a:ext uri="{FF2B5EF4-FFF2-40B4-BE49-F238E27FC236}">
              <a16:creationId xmlns:a16="http://schemas.microsoft.com/office/drawing/2014/main" id="{B55E9E62-A6C7-442E-8577-D46CBB5A54CA}"/>
            </a:ext>
          </a:extLst>
        </xdr:cNvPr>
        <xdr:cNvSpPr txBox="1"/>
      </xdr:nvSpPr>
      <xdr:spPr>
        <a:xfrm>
          <a:off x="21075727" y="105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105427</xdr:rowOff>
    </xdr:from>
    <xdr:ext cx="469744" cy="259045"/>
    <xdr:sp macro="" textlink="">
      <xdr:nvSpPr>
        <xdr:cNvPr id="716" name="n_2mainValue【学校施設】&#10;一人当たり面積">
          <a:extLst>
            <a:ext uri="{FF2B5EF4-FFF2-40B4-BE49-F238E27FC236}">
              <a16:creationId xmlns:a16="http://schemas.microsoft.com/office/drawing/2014/main" id="{4E503572-4DDC-42E2-B4B4-4DB2ADD94F9E}"/>
            </a:ext>
          </a:extLst>
        </xdr:cNvPr>
        <xdr:cNvSpPr txBox="1"/>
      </xdr:nvSpPr>
      <xdr:spPr>
        <a:xfrm>
          <a:off x="20199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112285</xdr:rowOff>
    </xdr:from>
    <xdr:ext cx="469744" cy="259045"/>
    <xdr:sp macro="" textlink="">
      <xdr:nvSpPr>
        <xdr:cNvPr id="717" name="n_3mainValue【学校施設】&#10;一人当たり面積">
          <a:extLst>
            <a:ext uri="{FF2B5EF4-FFF2-40B4-BE49-F238E27FC236}">
              <a16:creationId xmlns:a16="http://schemas.microsoft.com/office/drawing/2014/main" id="{F97259BB-C5DF-47C3-93B1-CB2E89A4B6D6}"/>
            </a:ext>
          </a:extLst>
        </xdr:cNvPr>
        <xdr:cNvSpPr txBox="1"/>
      </xdr:nvSpPr>
      <xdr:spPr>
        <a:xfrm>
          <a:off x="193104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119524</xdr:rowOff>
    </xdr:from>
    <xdr:ext cx="469744" cy="259045"/>
    <xdr:sp macro="" textlink="">
      <xdr:nvSpPr>
        <xdr:cNvPr id="718" name="n_4mainValue【学校施設】&#10;一人当たり面積">
          <a:extLst>
            <a:ext uri="{FF2B5EF4-FFF2-40B4-BE49-F238E27FC236}">
              <a16:creationId xmlns:a16="http://schemas.microsoft.com/office/drawing/2014/main" id="{7767B586-9BF9-4C60-AE30-542FA80A0E52}"/>
            </a:ext>
          </a:extLst>
        </xdr:cNvPr>
        <xdr:cNvSpPr txBox="1"/>
      </xdr:nvSpPr>
      <xdr:spPr>
        <a:xfrm>
          <a:off x="18421427" y="10577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9" name="正方形/長方形 718">
          <a:extLst>
            <a:ext uri="{FF2B5EF4-FFF2-40B4-BE49-F238E27FC236}">
              <a16:creationId xmlns:a16="http://schemas.microsoft.com/office/drawing/2014/main" id="{5CE93268-229E-4F33-866D-008ACDDD653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0" name="正方形/長方形 719">
          <a:extLst>
            <a:ext uri="{FF2B5EF4-FFF2-40B4-BE49-F238E27FC236}">
              <a16:creationId xmlns:a16="http://schemas.microsoft.com/office/drawing/2014/main" id="{12AEE7DB-F0B6-4C5C-A4D5-DD67D169276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1" name="正方形/長方形 720">
          <a:extLst>
            <a:ext uri="{FF2B5EF4-FFF2-40B4-BE49-F238E27FC236}">
              <a16:creationId xmlns:a16="http://schemas.microsoft.com/office/drawing/2014/main" id="{E58F2DB8-E49F-463F-9CBD-B7132398592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2" name="正方形/長方形 721">
          <a:extLst>
            <a:ext uri="{FF2B5EF4-FFF2-40B4-BE49-F238E27FC236}">
              <a16:creationId xmlns:a16="http://schemas.microsoft.com/office/drawing/2014/main" id="{79325498-D401-45E9-A41F-E22EF0037B3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3" name="正方形/長方形 722">
          <a:extLst>
            <a:ext uri="{FF2B5EF4-FFF2-40B4-BE49-F238E27FC236}">
              <a16:creationId xmlns:a16="http://schemas.microsoft.com/office/drawing/2014/main" id="{996EABBE-0DCF-42DF-AFE9-8A2DCF50E74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4" name="正方形/長方形 723">
          <a:extLst>
            <a:ext uri="{FF2B5EF4-FFF2-40B4-BE49-F238E27FC236}">
              <a16:creationId xmlns:a16="http://schemas.microsoft.com/office/drawing/2014/main" id="{972F75B7-5BD8-41F5-B977-94E740D0661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5" name="正方形/長方形 724">
          <a:extLst>
            <a:ext uri="{FF2B5EF4-FFF2-40B4-BE49-F238E27FC236}">
              <a16:creationId xmlns:a16="http://schemas.microsoft.com/office/drawing/2014/main" id="{29A090CC-E861-44D5-BC08-CE4018BEA5F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6" name="正方形/長方形 725">
          <a:extLst>
            <a:ext uri="{FF2B5EF4-FFF2-40B4-BE49-F238E27FC236}">
              <a16:creationId xmlns:a16="http://schemas.microsoft.com/office/drawing/2014/main" id="{E84B1961-2ABD-47B6-AD5A-F0D24BE5CE6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7" name="テキスト ボックス 726">
          <a:extLst>
            <a:ext uri="{FF2B5EF4-FFF2-40B4-BE49-F238E27FC236}">
              <a16:creationId xmlns:a16="http://schemas.microsoft.com/office/drawing/2014/main" id="{00E76039-6BA7-4415-8BCE-79992CB7FA7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8" name="直線コネクタ 727">
          <a:extLst>
            <a:ext uri="{FF2B5EF4-FFF2-40B4-BE49-F238E27FC236}">
              <a16:creationId xmlns:a16="http://schemas.microsoft.com/office/drawing/2014/main" id="{FAA71030-F09B-4625-91F8-7C92F53FB35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9" name="テキスト ボックス 728">
          <a:extLst>
            <a:ext uri="{FF2B5EF4-FFF2-40B4-BE49-F238E27FC236}">
              <a16:creationId xmlns:a16="http://schemas.microsoft.com/office/drawing/2014/main" id="{58C3FA21-877D-4B77-89DA-B75C39C058C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0" name="直線コネクタ 729">
          <a:extLst>
            <a:ext uri="{FF2B5EF4-FFF2-40B4-BE49-F238E27FC236}">
              <a16:creationId xmlns:a16="http://schemas.microsoft.com/office/drawing/2014/main" id="{B32BEAF8-1BBF-448E-9585-9D9D515EA0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id="{797B5228-1E9C-4ED8-86CA-4BA35A5E030A}"/>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2" name="直線コネクタ 731">
          <a:extLst>
            <a:ext uri="{FF2B5EF4-FFF2-40B4-BE49-F238E27FC236}">
              <a16:creationId xmlns:a16="http://schemas.microsoft.com/office/drawing/2014/main" id="{DEF4DB24-EB0F-4FA4-A619-A8FB5D550B4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3" name="テキスト ボックス 732">
          <a:extLst>
            <a:ext uri="{FF2B5EF4-FFF2-40B4-BE49-F238E27FC236}">
              <a16:creationId xmlns:a16="http://schemas.microsoft.com/office/drawing/2014/main" id="{3DB74BFF-8D2A-4759-A90A-CF204223380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4" name="直線コネクタ 733">
          <a:extLst>
            <a:ext uri="{FF2B5EF4-FFF2-40B4-BE49-F238E27FC236}">
              <a16:creationId xmlns:a16="http://schemas.microsoft.com/office/drawing/2014/main" id="{1EA28267-96F9-450E-A1FD-2D5D66AFE1A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35" name="テキスト ボックス 734">
          <a:extLst>
            <a:ext uri="{FF2B5EF4-FFF2-40B4-BE49-F238E27FC236}">
              <a16:creationId xmlns:a16="http://schemas.microsoft.com/office/drawing/2014/main" id="{BA747B63-F31D-40E5-99C0-0D60961B5C97}"/>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36" name="直線コネクタ 735">
          <a:extLst>
            <a:ext uri="{FF2B5EF4-FFF2-40B4-BE49-F238E27FC236}">
              <a16:creationId xmlns:a16="http://schemas.microsoft.com/office/drawing/2014/main" id="{11A1FF9F-EDE5-4F9B-A752-EA380DBE474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37" name="テキスト ボックス 736">
          <a:extLst>
            <a:ext uri="{FF2B5EF4-FFF2-40B4-BE49-F238E27FC236}">
              <a16:creationId xmlns:a16="http://schemas.microsoft.com/office/drawing/2014/main" id="{81971FA7-505D-4C9D-BC53-9C1D221DA7A1}"/>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38" name="直線コネクタ 737">
          <a:extLst>
            <a:ext uri="{FF2B5EF4-FFF2-40B4-BE49-F238E27FC236}">
              <a16:creationId xmlns:a16="http://schemas.microsoft.com/office/drawing/2014/main" id="{AB174934-4413-47A0-9E4C-5AF8637F82C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39" name="テキスト ボックス 738">
          <a:extLst>
            <a:ext uri="{FF2B5EF4-FFF2-40B4-BE49-F238E27FC236}">
              <a16:creationId xmlns:a16="http://schemas.microsoft.com/office/drawing/2014/main" id="{24EEF5B8-56E8-4FE9-AF90-1FF50E1E3F0C}"/>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DD39B7F5-A58F-4E7F-B53D-34EE1604244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219995E0-DE18-4ECD-9517-8A1F35CDAC6D}"/>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児童館】&#10;有形固定資産減価償却率グラフ枠">
          <a:extLst>
            <a:ext uri="{FF2B5EF4-FFF2-40B4-BE49-F238E27FC236}">
              <a16:creationId xmlns:a16="http://schemas.microsoft.com/office/drawing/2014/main" id="{DA5113DF-FBF6-4321-8264-02DC408583E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743" name="直線コネクタ 742">
          <a:extLst>
            <a:ext uri="{FF2B5EF4-FFF2-40B4-BE49-F238E27FC236}">
              <a16:creationId xmlns:a16="http://schemas.microsoft.com/office/drawing/2014/main" id="{744868DC-4E0E-4193-9504-C23E186CB0C5}"/>
            </a:ext>
          </a:extLst>
        </xdr:cNvPr>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44" name="【児童館】&#10;有形固定資産減価償却率最小値テキスト">
          <a:extLst>
            <a:ext uri="{FF2B5EF4-FFF2-40B4-BE49-F238E27FC236}">
              <a16:creationId xmlns:a16="http://schemas.microsoft.com/office/drawing/2014/main" id="{4D90528E-86BA-478B-9AE1-9D39D1BD8A23}"/>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45" name="直線コネクタ 744">
          <a:extLst>
            <a:ext uri="{FF2B5EF4-FFF2-40B4-BE49-F238E27FC236}">
              <a16:creationId xmlns:a16="http://schemas.microsoft.com/office/drawing/2014/main" id="{DD368AE5-380D-4970-9715-19728E3DD8E5}"/>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746" name="【児童館】&#10;有形固定資産減価償却率最大値テキスト">
          <a:extLst>
            <a:ext uri="{FF2B5EF4-FFF2-40B4-BE49-F238E27FC236}">
              <a16:creationId xmlns:a16="http://schemas.microsoft.com/office/drawing/2014/main" id="{3F09FADA-4888-47A2-8994-EDF54373BAD1}"/>
            </a:ext>
          </a:extLst>
        </xdr:cNvPr>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747" name="直線コネクタ 746">
          <a:extLst>
            <a:ext uri="{FF2B5EF4-FFF2-40B4-BE49-F238E27FC236}">
              <a16:creationId xmlns:a16="http://schemas.microsoft.com/office/drawing/2014/main" id="{859262F0-9551-4FC3-B90B-26523A7E5DAC}"/>
            </a:ext>
          </a:extLst>
        </xdr:cNvPr>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748" name="【児童館】&#10;有形固定資産減価償却率平均値テキスト">
          <a:extLst>
            <a:ext uri="{FF2B5EF4-FFF2-40B4-BE49-F238E27FC236}">
              <a16:creationId xmlns:a16="http://schemas.microsoft.com/office/drawing/2014/main" id="{AC38CF77-502F-49A9-B1EE-CE1C15637116}"/>
            </a:ext>
          </a:extLst>
        </xdr:cNvPr>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749" name="フローチャート: 判断 748">
          <a:extLst>
            <a:ext uri="{FF2B5EF4-FFF2-40B4-BE49-F238E27FC236}">
              <a16:creationId xmlns:a16="http://schemas.microsoft.com/office/drawing/2014/main" id="{E52F8E52-A55E-4BDC-A10E-8EFA67DCF6AF}"/>
            </a:ext>
          </a:extLst>
        </xdr:cNvPr>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750" name="フローチャート: 判断 749">
          <a:extLst>
            <a:ext uri="{FF2B5EF4-FFF2-40B4-BE49-F238E27FC236}">
              <a16:creationId xmlns:a16="http://schemas.microsoft.com/office/drawing/2014/main" id="{F329E60E-2E26-4B6C-8FF2-60D458180B0B}"/>
            </a:ext>
          </a:extLst>
        </xdr:cNvPr>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751" name="フローチャート: 判断 750">
          <a:extLst>
            <a:ext uri="{FF2B5EF4-FFF2-40B4-BE49-F238E27FC236}">
              <a16:creationId xmlns:a16="http://schemas.microsoft.com/office/drawing/2014/main" id="{D71C02EC-CBA0-4931-A401-394E72F451AD}"/>
            </a:ext>
          </a:extLst>
        </xdr:cNvPr>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752" name="フローチャート: 判断 751">
          <a:extLst>
            <a:ext uri="{FF2B5EF4-FFF2-40B4-BE49-F238E27FC236}">
              <a16:creationId xmlns:a16="http://schemas.microsoft.com/office/drawing/2014/main" id="{23992BAE-85C2-4991-82DF-D43751FB6339}"/>
            </a:ext>
          </a:extLst>
        </xdr:cNvPr>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753" name="フローチャート: 判断 752">
          <a:extLst>
            <a:ext uri="{FF2B5EF4-FFF2-40B4-BE49-F238E27FC236}">
              <a16:creationId xmlns:a16="http://schemas.microsoft.com/office/drawing/2014/main" id="{C5940954-6492-493B-9A77-E149633C4CF1}"/>
            </a:ext>
          </a:extLst>
        </xdr:cNvPr>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C72C9472-6B52-4B83-806C-FFFA8ECB892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47E34EBE-745E-4D9B-B738-7CE7723244B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A2424CBF-48CA-4968-BB28-0262274C7F86}"/>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1F62C1C4-7120-4E19-B631-39AA8EBD390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A82A8BB5-06C5-4167-B0A6-54CF2A12032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114936</xdr:rowOff>
    </xdr:from>
    <xdr:to>
      <xdr:col>85</xdr:col>
      <xdr:colOff>177800</xdr:colOff>
      <xdr:row>83</xdr:row>
      <xdr:rowOff>45086</xdr:rowOff>
    </xdr:to>
    <xdr:sp macro="" textlink="">
      <xdr:nvSpPr>
        <xdr:cNvPr id="759" name="楕円 758">
          <a:extLst>
            <a:ext uri="{FF2B5EF4-FFF2-40B4-BE49-F238E27FC236}">
              <a16:creationId xmlns:a16="http://schemas.microsoft.com/office/drawing/2014/main" id="{185F3E06-DD3B-42BB-AF51-C51D8603311B}"/>
            </a:ext>
          </a:extLst>
        </xdr:cNvPr>
        <xdr:cNvSpPr/>
      </xdr:nvSpPr>
      <xdr:spPr>
        <a:xfrm>
          <a:off x="16268700"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93363</xdr:rowOff>
    </xdr:from>
    <xdr:ext cx="405111" cy="259045"/>
    <xdr:sp macro="" textlink="">
      <xdr:nvSpPr>
        <xdr:cNvPr id="760" name="【児童館】&#10;有形固定資産減価償却率該当値テキスト">
          <a:extLst>
            <a:ext uri="{FF2B5EF4-FFF2-40B4-BE49-F238E27FC236}">
              <a16:creationId xmlns:a16="http://schemas.microsoft.com/office/drawing/2014/main" id="{2C406B8E-46CE-49B8-BD14-4B89E7828E45}"/>
            </a:ext>
          </a:extLst>
        </xdr:cNvPr>
        <xdr:cNvSpPr txBox="1"/>
      </xdr:nvSpPr>
      <xdr:spPr>
        <a:xfrm>
          <a:off x="16357600" y="1415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78739</xdr:rowOff>
    </xdr:from>
    <xdr:to>
      <xdr:col>81</xdr:col>
      <xdr:colOff>101600</xdr:colOff>
      <xdr:row>83</xdr:row>
      <xdr:rowOff>8889</xdr:rowOff>
    </xdr:to>
    <xdr:sp macro="" textlink="">
      <xdr:nvSpPr>
        <xdr:cNvPr id="761" name="楕円 760">
          <a:extLst>
            <a:ext uri="{FF2B5EF4-FFF2-40B4-BE49-F238E27FC236}">
              <a16:creationId xmlns:a16="http://schemas.microsoft.com/office/drawing/2014/main" id="{A3B50F1A-78EC-4861-9007-724AD76C1636}"/>
            </a:ext>
          </a:extLst>
        </xdr:cNvPr>
        <xdr:cNvSpPr/>
      </xdr:nvSpPr>
      <xdr:spPr>
        <a:xfrm>
          <a:off x="154305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129539</xdr:rowOff>
    </xdr:from>
    <xdr:to>
      <xdr:col>85</xdr:col>
      <xdr:colOff>127000</xdr:colOff>
      <xdr:row>82</xdr:row>
      <xdr:rowOff>165736</xdr:rowOff>
    </xdr:to>
    <xdr:cxnSp macro="">
      <xdr:nvCxnSpPr>
        <xdr:cNvPr id="762" name="直線コネクタ 761">
          <a:extLst>
            <a:ext uri="{FF2B5EF4-FFF2-40B4-BE49-F238E27FC236}">
              <a16:creationId xmlns:a16="http://schemas.microsoft.com/office/drawing/2014/main" id="{6DEB14E3-837C-4387-8F9E-CA8C585DF4EB}"/>
            </a:ext>
          </a:extLst>
        </xdr:cNvPr>
        <xdr:cNvCxnSpPr/>
      </xdr:nvCxnSpPr>
      <xdr:spPr>
        <a:xfrm>
          <a:off x="15481300" y="14188439"/>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38736</xdr:rowOff>
    </xdr:from>
    <xdr:to>
      <xdr:col>76</xdr:col>
      <xdr:colOff>165100</xdr:colOff>
      <xdr:row>82</xdr:row>
      <xdr:rowOff>140336</xdr:rowOff>
    </xdr:to>
    <xdr:sp macro="" textlink="">
      <xdr:nvSpPr>
        <xdr:cNvPr id="763" name="楕円 762">
          <a:extLst>
            <a:ext uri="{FF2B5EF4-FFF2-40B4-BE49-F238E27FC236}">
              <a16:creationId xmlns:a16="http://schemas.microsoft.com/office/drawing/2014/main" id="{528D22AE-7EFA-4BC4-AFCB-F3557E0A6E79}"/>
            </a:ext>
          </a:extLst>
        </xdr:cNvPr>
        <xdr:cNvSpPr/>
      </xdr:nvSpPr>
      <xdr:spPr>
        <a:xfrm>
          <a:off x="14541500" y="1409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89536</xdr:rowOff>
    </xdr:from>
    <xdr:to>
      <xdr:col>81</xdr:col>
      <xdr:colOff>50800</xdr:colOff>
      <xdr:row>82</xdr:row>
      <xdr:rowOff>129539</xdr:rowOff>
    </xdr:to>
    <xdr:cxnSp macro="">
      <xdr:nvCxnSpPr>
        <xdr:cNvPr id="764" name="直線コネクタ 763">
          <a:extLst>
            <a:ext uri="{FF2B5EF4-FFF2-40B4-BE49-F238E27FC236}">
              <a16:creationId xmlns:a16="http://schemas.microsoft.com/office/drawing/2014/main" id="{7CD2F610-79A7-4AC3-A7FE-2F484BEFB5FC}"/>
            </a:ext>
          </a:extLst>
        </xdr:cNvPr>
        <xdr:cNvCxnSpPr/>
      </xdr:nvCxnSpPr>
      <xdr:spPr>
        <a:xfrm>
          <a:off x="14592300" y="1414843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12064</xdr:rowOff>
    </xdr:from>
    <xdr:to>
      <xdr:col>72</xdr:col>
      <xdr:colOff>38100</xdr:colOff>
      <xdr:row>82</xdr:row>
      <xdr:rowOff>113664</xdr:rowOff>
    </xdr:to>
    <xdr:sp macro="" textlink="">
      <xdr:nvSpPr>
        <xdr:cNvPr id="765" name="楕円 764">
          <a:extLst>
            <a:ext uri="{FF2B5EF4-FFF2-40B4-BE49-F238E27FC236}">
              <a16:creationId xmlns:a16="http://schemas.microsoft.com/office/drawing/2014/main" id="{208BFFD7-B7A2-41F8-9075-D9E7F89CFC4F}"/>
            </a:ext>
          </a:extLst>
        </xdr:cNvPr>
        <xdr:cNvSpPr/>
      </xdr:nvSpPr>
      <xdr:spPr>
        <a:xfrm>
          <a:off x="13652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62864</xdr:rowOff>
    </xdr:from>
    <xdr:to>
      <xdr:col>76</xdr:col>
      <xdr:colOff>114300</xdr:colOff>
      <xdr:row>82</xdr:row>
      <xdr:rowOff>89536</xdr:rowOff>
    </xdr:to>
    <xdr:cxnSp macro="">
      <xdr:nvCxnSpPr>
        <xdr:cNvPr id="766" name="直線コネクタ 765">
          <a:extLst>
            <a:ext uri="{FF2B5EF4-FFF2-40B4-BE49-F238E27FC236}">
              <a16:creationId xmlns:a16="http://schemas.microsoft.com/office/drawing/2014/main" id="{9FF91B4E-8550-4649-8978-FBEF1B553B19}"/>
            </a:ext>
          </a:extLst>
        </xdr:cNvPr>
        <xdr:cNvCxnSpPr/>
      </xdr:nvCxnSpPr>
      <xdr:spPr>
        <a:xfrm>
          <a:off x="13703300" y="14121764"/>
          <a:ext cx="88900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139700</xdr:rowOff>
    </xdr:from>
    <xdr:to>
      <xdr:col>67</xdr:col>
      <xdr:colOff>101600</xdr:colOff>
      <xdr:row>82</xdr:row>
      <xdr:rowOff>69850</xdr:rowOff>
    </xdr:to>
    <xdr:sp macro="" textlink="">
      <xdr:nvSpPr>
        <xdr:cNvPr id="767" name="楕円 766">
          <a:extLst>
            <a:ext uri="{FF2B5EF4-FFF2-40B4-BE49-F238E27FC236}">
              <a16:creationId xmlns:a16="http://schemas.microsoft.com/office/drawing/2014/main" id="{B36B83E3-087F-427C-BC3C-42CFADECE673}"/>
            </a:ext>
          </a:extLst>
        </xdr:cNvPr>
        <xdr:cNvSpPr/>
      </xdr:nvSpPr>
      <xdr:spPr>
        <a:xfrm>
          <a:off x="127635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19050</xdr:rowOff>
    </xdr:from>
    <xdr:to>
      <xdr:col>71</xdr:col>
      <xdr:colOff>177800</xdr:colOff>
      <xdr:row>82</xdr:row>
      <xdr:rowOff>62864</xdr:rowOff>
    </xdr:to>
    <xdr:cxnSp macro="">
      <xdr:nvCxnSpPr>
        <xdr:cNvPr id="768" name="直線コネクタ 767">
          <a:extLst>
            <a:ext uri="{FF2B5EF4-FFF2-40B4-BE49-F238E27FC236}">
              <a16:creationId xmlns:a16="http://schemas.microsoft.com/office/drawing/2014/main" id="{D96BFDF0-F376-458C-9327-9433502DE936}"/>
            </a:ext>
          </a:extLst>
        </xdr:cNvPr>
        <xdr:cNvCxnSpPr/>
      </xdr:nvCxnSpPr>
      <xdr:spPr>
        <a:xfrm>
          <a:off x="12814300" y="140779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769" name="n_1aveValue【児童館】&#10;有形固定資産減価償却率">
          <a:extLst>
            <a:ext uri="{FF2B5EF4-FFF2-40B4-BE49-F238E27FC236}">
              <a16:creationId xmlns:a16="http://schemas.microsoft.com/office/drawing/2014/main" id="{78774996-44FF-4998-B789-D44531D83CC5}"/>
            </a:ext>
          </a:extLst>
        </xdr:cNvPr>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770" name="n_2aveValue【児童館】&#10;有形固定資産減価償却率">
          <a:extLst>
            <a:ext uri="{FF2B5EF4-FFF2-40B4-BE49-F238E27FC236}">
              <a16:creationId xmlns:a16="http://schemas.microsoft.com/office/drawing/2014/main" id="{77A1B6B9-CB6C-47F7-BED3-C96A3BB40DEB}"/>
            </a:ext>
          </a:extLst>
        </xdr:cNvPr>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771" name="n_3aveValue【児童館】&#10;有形固定資産減価償却率">
          <a:extLst>
            <a:ext uri="{FF2B5EF4-FFF2-40B4-BE49-F238E27FC236}">
              <a16:creationId xmlns:a16="http://schemas.microsoft.com/office/drawing/2014/main" id="{2EF7FFAF-48D4-4997-BC4A-6E4996909412}"/>
            </a:ext>
          </a:extLst>
        </xdr:cNvPr>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772" name="n_4aveValue【児童館】&#10;有形固定資産減価償却率">
          <a:extLst>
            <a:ext uri="{FF2B5EF4-FFF2-40B4-BE49-F238E27FC236}">
              <a16:creationId xmlns:a16="http://schemas.microsoft.com/office/drawing/2014/main" id="{805F58B6-3237-4F09-A955-65B65D1551F3}"/>
            </a:ext>
          </a:extLst>
        </xdr:cNvPr>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xdr:rowOff>
    </xdr:from>
    <xdr:ext cx="405111" cy="259045"/>
    <xdr:sp macro="" textlink="">
      <xdr:nvSpPr>
        <xdr:cNvPr id="773" name="n_1mainValue【児童館】&#10;有形固定資産減価償却率">
          <a:extLst>
            <a:ext uri="{FF2B5EF4-FFF2-40B4-BE49-F238E27FC236}">
              <a16:creationId xmlns:a16="http://schemas.microsoft.com/office/drawing/2014/main" id="{75F830B8-2F0D-4165-ADE9-465A13A43A82}"/>
            </a:ext>
          </a:extLst>
        </xdr:cNvPr>
        <xdr:cNvSpPr txBox="1"/>
      </xdr:nvSpPr>
      <xdr:spPr>
        <a:xfrm>
          <a:off x="152660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131463</xdr:rowOff>
    </xdr:from>
    <xdr:ext cx="405111" cy="259045"/>
    <xdr:sp macro="" textlink="">
      <xdr:nvSpPr>
        <xdr:cNvPr id="774" name="n_2mainValue【児童館】&#10;有形固定資産減価償却率">
          <a:extLst>
            <a:ext uri="{FF2B5EF4-FFF2-40B4-BE49-F238E27FC236}">
              <a16:creationId xmlns:a16="http://schemas.microsoft.com/office/drawing/2014/main" id="{44EA6D78-B853-408B-95B3-DF3A714CDC6A}"/>
            </a:ext>
          </a:extLst>
        </xdr:cNvPr>
        <xdr:cNvSpPr txBox="1"/>
      </xdr:nvSpPr>
      <xdr:spPr>
        <a:xfrm>
          <a:off x="14389744" y="1419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104791</xdr:rowOff>
    </xdr:from>
    <xdr:ext cx="405111" cy="259045"/>
    <xdr:sp macro="" textlink="">
      <xdr:nvSpPr>
        <xdr:cNvPr id="775" name="n_3mainValue【児童館】&#10;有形固定資産減価償却率">
          <a:extLst>
            <a:ext uri="{FF2B5EF4-FFF2-40B4-BE49-F238E27FC236}">
              <a16:creationId xmlns:a16="http://schemas.microsoft.com/office/drawing/2014/main" id="{96FB3696-10EF-4BC2-A762-063BFA2FAA30}"/>
            </a:ext>
          </a:extLst>
        </xdr:cNvPr>
        <xdr:cNvSpPr txBox="1"/>
      </xdr:nvSpPr>
      <xdr:spPr>
        <a:xfrm>
          <a:off x="13500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60977</xdr:rowOff>
    </xdr:from>
    <xdr:ext cx="405111" cy="259045"/>
    <xdr:sp macro="" textlink="">
      <xdr:nvSpPr>
        <xdr:cNvPr id="776" name="n_4mainValue【児童館】&#10;有形固定資産減価償却率">
          <a:extLst>
            <a:ext uri="{FF2B5EF4-FFF2-40B4-BE49-F238E27FC236}">
              <a16:creationId xmlns:a16="http://schemas.microsoft.com/office/drawing/2014/main" id="{96EF34F6-9A21-406D-828B-5742F1A7B533}"/>
            </a:ext>
          </a:extLst>
        </xdr:cNvPr>
        <xdr:cNvSpPr txBox="1"/>
      </xdr:nvSpPr>
      <xdr:spPr>
        <a:xfrm>
          <a:off x="12611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71C51A94-7297-42BC-8A0B-05D1E8439DA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B9691EDF-D814-4FD5-8DBD-CCF05FECC70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C173963-387D-465E-873E-DE1954DADFA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8697D7D-093F-4398-9010-77939094AC1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2C86FF67-4532-4E9D-AC5C-9524E71F74D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B68C1991-48E2-45AA-A665-253D07EE881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3CC3DEDB-278A-40C2-BF5E-5C1AFE66E14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7311DD5D-B304-4635-801A-D49F4CF0D01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1221693D-A3CD-4247-AF4D-1075AFEE3FC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41C7FE9C-CB02-4BA8-886D-F8BBF76948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138572B2-BC0F-4E72-9FFE-A739D4A5DD2D}"/>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27E21A0B-F88D-4FD8-9D94-A28BBB75D25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F47C5E5D-CA86-47C2-B93F-4FF087773824}"/>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EDA76B33-6799-4315-9D63-B570D3715962}"/>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48B1151E-D3B4-409C-A351-BBF3AF2A481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369868BA-73F9-4DC9-94C8-81CD5CF5E3A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7556EE51-6F69-4069-AF13-C14DD3C9096D}"/>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AE99C0BC-BCDE-423F-B046-7F7BD0A4889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0FFD5D79-BEFB-4C3C-9E12-B25DBA12CFA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E77F509F-4986-4E6B-817A-BB2040845DB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06ED721D-D93D-4481-B48D-18891727393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E2BC4E22-4E1D-463C-8789-2D0B7F6268A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児童館】&#10;一人当たり面積グラフ枠">
          <a:extLst>
            <a:ext uri="{FF2B5EF4-FFF2-40B4-BE49-F238E27FC236}">
              <a16:creationId xmlns:a16="http://schemas.microsoft.com/office/drawing/2014/main" id="{BAF2293C-BB97-4821-892A-ED5EE0FF04A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800" name="直線コネクタ 799">
          <a:extLst>
            <a:ext uri="{FF2B5EF4-FFF2-40B4-BE49-F238E27FC236}">
              <a16:creationId xmlns:a16="http://schemas.microsoft.com/office/drawing/2014/main" id="{343187E0-E089-475E-924F-AA1539D7BB86}"/>
            </a:ext>
          </a:extLst>
        </xdr:cNvPr>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801" name="【児童館】&#10;一人当たり面積最小値テキスト">
          <a:extLst>
            <a:ext uri="{FF2B5EF4-FFF2-40B4-BE49-F238E27FC236}">
              <a16:creationId xmlns:a16="http://schemas.microsoft.com/office/drawing/2014/main" id="{4663DE9C-E76C-4EE0-96BB-9C55540192BC}"/>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802" name="直線コネクタ 801">
          <a:extLst>
            <a:ext uri="{FF2B5EF4-FFF2-40B4-BE49-F238E27FC236}">
              <a16:creationId xmlns:a16="http://schemas.microsoft.com/office/drawing/2014/main" id="{F38B06B4-0376-43C3-9C36-92535EC55E18}"/>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803" name="【児童館】&#10;一人当たり面積最大値テキスト">
          <a:extLst>
            <a:ext uri="{FF2B5EF4-FFF2-40B4-BE49-F238E27FC236}">
              <a16:creationId xmlns:a16="http://schemas.microsoft.com/office/drawing/2014/main" id="{AF9846E7-EAB7-4ABF-B75E-4FC279F73366}"/>
            </a:ext>
          </a:extLst>
        </xdr:cNvPr>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804" name="直線コネクタ 803">
          <a:extLst>
            <a:ext uri="{FF2B5EF4-FFF2-40B4-BE49-F238E27FC236}">
              <a16:creationId xmlns:a16="http://schemas.microsoft.com/office/drawing/2014/main" id="{E1BD054B-229D-4CB2-B745-D13F99D9460F}"/>
            </a:ext>
          </a:extLst>
        </xdr:cNvPr>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137177</xdr:rowOff>
    </xdr:from>
    <xdr:ext cx="469744" cy="259045"/>
    <xdr:sp macro="" textlink="">
      <xdr:nvSpPr>
        <xdr:cNvPr id="805" name="【児童館】&#10;一人当たり面積平均値テキスト">
          <a:extLst>
            <a:ext uri="{FF2B5EF4-FFF2-40B4-BE49-F238E27FC236}">
              <a16:creationId xmlns:a16="http://schemas.microsoft.com/office/drawing/2014/main" id="{8006C159-328F-46E3-950A-36C93B2A76E9}"/>
            </a:ext>
          </a:extLst>
        </xdr:cNvPr>
        <xdr:cNvSpPr txBox="1"/>
      </xdr:nvSpPr>
      <xdr:spPr>
        <a:xfrm>
          <a:off x="22199600" y="14367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6" name="フローチャート: 判断 805">
          <a:extLst>
            <a:ext uri="{FF2B5EF4-FFF2-40B4-BE49-F238E27FC236}">
              <a16:creationId xmlns:a16="http://schemas.microsoft.com/office/drawing/2014/main" id="{4F2D103F-84AA-44BD-A1A1-B9BE88AF556A}"/>
            </a:ext>
          </a:extLst>
        </xdr:cNvPr>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807" name="フローチャート: 判断 806">
          <a:extLst>
            <a:ext uri="{FF2B5EF4-FFF2-40B4-BE49-F238E27FC236}">
              <a16:creationId xmlns:a16="http://schemas.microsoft.com/office/drawing/2014/main" id="{342A4CBC-46D8-4B23-B726-60BA6259E5E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808" name="フローチャート: 判断 807">
          <a:extLst>
            <a:ext uri="{FF2B5EF4-FFF2-40B4-BE49-F238E27FC236}">
              <a16:creationId xmlns:a16="http://schemas.microsoft.com/office/drawing/2014/main" id="{26AB00E7-C194-4956-A63D-37160EC6E1A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809" name="フローチャート: 判断 808">
          <a:extLst>
            <a:ext uri="{FF2B5EF4-FFF2-40B4-BE49-F238E27FC236}">
              <a16:creationId xmlns:a16="http://schemas.microsoft.com/office/drawing/2014/main" id="{86C98070-8944-479A-834D-F59E18D75A5C}"/>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810" name="フローチャート: 判断 809">
          <a:extLst>
            <a:ext uri="{FF2B5EF4-FFF2-40B4-BE49-F238E27FC236}">
              <a16:creationId xmlns:a16="http://schemas.microsoft.com/office/drawing/2014/main" id="{4E830D2D-ACEF-4596-B0FA-2B305A16AA31}"/>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9B32AFE8-7294-4843-AD28-67A0C389A8C6}"/>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3D7EF392-76CE-4420-9D1C-A736B3F8BCA9}"/>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A05002AE-CCD7-4E62-8FFA-B32A91D3EEE2}"/>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3A57B12F-C807-4516-9184-480CFCD5C75C}"/>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BE627FF9-A5C6-4721-AD92-C26878281F0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82550</xdr:rowOff>
    </xdr:from>
    <xdr:to>
      <xdr:col>116</xdr:col>
      <xdr:colOff>114300</xdr:colOff>
      <xdr:row>78</xdr:row>
      <xdr:rowOff>12700</xdr:rowOff>
    </xdr:to>
    <xdr:sp macro="" textlink="">
      <xdr:nvSpPr>
        <xdr:cNvPr id="816" name="楕円 815">
          <a:extLst>
            <a:ext uri="{FF2B5EF4-FFF2-40B4-BE49-F238E27FC236}">
              <a16:creationId xmlns:a16="http://schemas.microsoft.com/office/drawing/2014/main" id="{CD3510F2-7235-4B96-A37A-C85DAE1CB891}"/>
            </a:ext>
          </a:extLst>
        </xdr:cNvPr>
        <xdr:cNvSpPr/>
      </xdr:nvSpPr>
      <xdr:spPr>
        <a:xfrm>
          <a:off x="221107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35577</xdr:rowOff>
    </xdr:from>
    <xdr:ext cx="469744" cy="259045"/>
    <xdr:sp macro="" textlink="">
      <xdr:nvSpPr>
        <xdr:cNvPr id="817" name="【児童館】&#10;一人当たり面積該当値テキスト">
          <a:extLst>
            <a:ext uri="{FF2B5EF4-FFF2-40B4-BE49-F238E27FC236}">
              <a16:creationId xmlns:a16="http://schemas.microsoft.com/office/drawing/2014/main" id="{73D78583-CBC1-4F9B-A1EC-7CC18A2AE057}"/>
            </a:ext>
          </a:extLst>
        </xdr:cNvPr>
        <xdr:cNvSpPr txBox="1"/>
      </xdr:nvSpPr>
      <xdr:spPr>
        <a:xfrm>
          <a:off x="22199600"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44450</xdr:rowOff>
    </xdr:from>
    <xdr:to>
      <xdr:col>112</xdr:col>
      <xdr:colOff>38100</xdr:colOff>
      <xdr:row>77</xdr:row>
      <xdr:rowOff>146050</xdr:rowOff>
    </xdr:to>
    <xdr:sp macro="" textlink="">
      <xdr:nvSpPr>
        <xdr:cNvPr id="818" name="楕円 817">
          <a:extLst>
            <a:ext uri="{FF2B5EF4-FFF2-40B4-BE49-F238E27FC236}">
              <a16:creationId xmlns:a16="http://schemas.microsoft.com/office/drawing/2014/main" id="{D55C4CF6-3EF0-4F22-AEA8-2A33E14FC5A3}"/>
            </a:ext>
          </a:extLst>
        </xdr:cNvPr>
        <xdr:cNvSpPr/>
      </xdr:nvSpPr>
      <xdr:spPr>
        <a:xfrm>
          <a:off x="21272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95250</xdr:rowOff>
    </xdr:from>
    <xdr:to>
      <xdr:col>116</xdr:col>
      <xdr:colOff>63500</xdr:colOff>
      <xdr:row>77</xdr:row>
      <xdr:rowOff>133350</xdr:rowOff>
    </xdr:to>
    <xdr:cxnSp macro="">
      <xdr:nvCxnSpPr>
        <xdr:cNvPr id="819" name="直線コネクタ 818">
          <a:extLst>
            <a:ext uri="{FF2B5EF4-FFF2-40B4-BE49-F238E27FC236}">
              <a16:creationId xmlns:a16="http://schemas.microsoft.com/office/drawing/2014/main" id="{30FD75AC-6A04-458E-895B-10F952EE11EC}"/>
            </a:ext>
          </a:extLst>
        </xdr:cNvPr>
        <xdr:cNvCxnSpPr/>
      </xdr:nvCxnSpPr>
      <xdr:spPr>
        <a:xfrm>
          <a:off x="21323300" y="132969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82550</xdr:rowOff>
    </xdr:from>
    <xdr:to>
      <xdr:col>107</xdr:col>
      <xdr:colOff>101600</xdr:colOff>
      <xdr:row>78</xdr:row>
      <xdr:rowOff>12700</xdr:rowOff>
    </xdr:to>
    <xdr:sp macro="" textlink="">
      <xdr:nvSpPr>
        <xdr:cNvPr id="820" name="楕円 819">
          <a:extLst>
            <a:ext uri="{FF2B5EF4-FFF2-40B4-BE49-F238E27FC236}">
              <a16:creationId xmlns:a16="http://schemas.microsoft.com/office/drawing/2014/main" id="{7A6CCDB7-7EA3-41A8-AFBF-82E66E53E048}"/>
            </a:ext>
          </a:extLst>
        </xdr:cNvPr>
        <xdr:cNvSpPr/>
      </xdr:nvSpPr>
      <xdr:spPr>
        <a:xfrm>
          <a:off x="2038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95250</xdr:rowOff>
    </xdr:from>
    <xdr:to>
      <xdr:col>111</xdr:col>
      <xdr:colOff>177800</xdr:colOff>
      <xdr:row>77</xdr:row>
      <xdr:rowOff>133350</xdr:rowOff>
    </xdr:to>
    <xdr:cxnSp macro="">
      <xdr:nvCxnSpPr>
        <xdr:cNvPr id="821" name="直線コネクタ 820">
          <a:extLst>
            <a:ext uri="{FF2B5EF4-FFF2-40B4-BE49-F238E27FC236}">
              <a16:creationId xmlns:a16="http://schemas.microsoft.com/office/drawing/2014/main" id="{235DD0C3-1312-449F-9DF4-70950F00D295}"/>
            </a:ext>
          </a:extLst>
        </xdr:cNvPr>
        <xdr:cNvCxnSpPr/>
      </xdr:nvCxnSpPr>
      <xdr:spPr>
        <a:xfrm flipV="1">
          <a:off x="20434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44450</xdr:rowOff>
    </xdr:from>
    <xdr:to>
      <xdr:col>102</xdr:col>
      <xdr:colOff>165100</xdr:colOff>
      <xdr:row>77</xdr:row>
      <xdr:rowOff>146050</xdr:rowOff>
    </xdr:to>
    <xdr:sp macro="" textlink="">
      <xdr:nvSpPr>
        <xdr:cNvPr id="822" name="楕円 821">
          <a:extLst>
            <a:ext uri="{FF2B5EF4-FFF2-40B4-BE49-F238E27FC236}">
              <a16:creationId xmlns:a16="http://schemas.microsoft.com/office/drawing/2014/main" id="{4BF7447A-ADCF-42CF-B807-069020140EA1}"/>
            </a:ext>
          </a:extLst>
        </xdr:cNvPr>
        <xdr:cNvSpPr/>
      </xdr:nvSpPr>
      <xdr:spPr>
        <a:xfrm>
          <a:off x="19494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77</xdr:row>
      <xdr:rowOff>95250</xdr:rowOff>
    </xdr:from>
    <xdr:to>
      <xdr:col>107</xdr:col>
      <xdr:colOff>50800</xdr:colOff>
      <xdr:row>77</xdr:row>
      <xdr:rowOff>133350</xdr:rowOff>
    </xdr:to>
    <xdr:cxnSp macro="">
      <xdr:nvCxnSpPr>
        <xdr:cNvPr id="823" name="直線コネクタ 822">
          <a:extLst>
            <a:ext uri="{FF2B5EF4-FFF2-40B4-BE49-F238E27FC236}">
              <a16:creationId xmlns:a16="http://schemas.microsoft.com/office/drawing/2014/main" id="{FA804322-6A4A-40EE-B57D-7F5B038D143C}"/>
            </a:ext>
          </a:extLst>
        </xdr:cNvPr>
        <xdr:cNvCxnSpPr/>
      </xdr:nvCxnSpPr>
      <xdr:spPr>
        <a:xfrm>
          <a:off x="19545300" y="13296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77</xdr:row>
      <xdr:rowOff>44450</xdr:rowOff>
    </xdr:from>
    <xdr:to>
      <xdr:col>98</xdr:col>
      <xdr:colOff>38100</xdr:colOff>
      <xdr:row>77</xdr:row>
      <xdr:rowOff>146050</xdr:rowOff>
    </xdr:to>
    <xdr:sp macro="" textlink="">
      <xdr:nvSpPr>
        <xdr:cNvPr id="824" name="楕円 823">
          <a:extLst>
            <a:ext uri="{FF2B5EF4-FFF2-40B4-BE49-F238E27FC236}">
              <a16:creationId xmlns:a16="http://schemas.microsoft.com/office/drawing/2014/main" id="{702A4E80-15AD-4145-8B5F-1289DBB93FFC}"/>
            </a:ext>
          </a:extLst>
        </xdr:cNvPr>
        <xdr:cNvSpPr/>
      </xdr:nvSpPr>
      <xdr:spPr>
        <a:xfrm>
          <a:off x="18605500" y="132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77</xdr:row>
      <xdr:rowOff>95250</xdr:rowOff>
    </xdr:from>
    <xdr:to>
      <xdr:col>102</xdr:col>
      <xdr:colOff>114300</xdr:colOff>
      <xdr:row>77</xdr:row>
      <xdr:rowOff>95250</xdr:rowOff>
    </xdr:to>
    <xdr:cxnSp macro="">
      <xdr:nvCxnSpPr>
        <xdr:cNvPr id="825" name="直線コネクタ 824">
          <a:extLst>
            <a:ext uri="{FF2B5EF4-FFF2-40B4-BE49-F238E27FC236}">
              <a16:creationId xmlns:a16="http://schemas.microsoft.com/office/drawing/2014/main" id="{D93B0CEC-89CF-4D32-8C90-DDC20457A6CD}"/>
            </a:ext>
          </a:extLst>
        </xdr:cNvPr>
        <xdr:cNvCxnSpPr/>
      </xdr:nvCxnSpPr>
      <xdr:spPr>
        <a:xfrm>
          <a:off x="18656300" y="13296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41927</xdr:rowOff>
    </xdr:from>
    <xdr:ext cx="469744" cy="259045"/>
    <xdr:sp macro="" textlink="">
      <xdr:nvSpPr>
        <xdr:cNvPr id="826" name="n_1aveValue【児童館】&#10;一人当たり面積">
          <a:extLst>
            <a:ext uri="{FF2B5EF4-FFF2-40B4-BE49-F238E27FC236}">
              <a16:creationId xmlns:a16="http://schemas.microsoft.com/office/drawing/2014/main" id="{BBF7D7AE-D82E-48A1-9F8E-C1CB6891FC7F}"/>
            </a:ext>
          </a:extLst>
        </xdr:cNvPr>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827" name="n_2aveValue【児童館】&#10;一人当たり面積">
          <a:extLst>
            <a:ext uri="{FF2B5EF4-FFF2-40B4-BE49-F238E27FC236}">
              <a16:creationId xmlns:a16="http://schemas.microsoft.com/office/drawing/2014/main" id="{24E7D978-7099-45CA-A748-CFF49562C2F1}"/>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41927</xdr:rowOff>
    </xdr:from>
    <xdr:ext cx="469744" cy="259045"/>
    <xdr:sp macro="" textlink="">
      <xdr:nvSpPr>
        <xdr:cNvPr id="828" name="n_3aveValue【児童館】&#10;一人当たり面積">
          <a:extLst>
            <a:ext uri="{FF2B5EF4-FFF2-40B4-BE49-F238E27FC236}">
              <a16:creationId xmlns:a16="http://schemas.microsoft.com/office/drawing/2014/main" id="{862D589E-9151-473F-98DC-288AE8CC9E16}"/>
            </a:ext>
          </a:extLst>
        </xdr:cNvPr>
        <xdr:cNvSpPr txBox="1"/>
      </xdr:nvSpPr>
      <xdr:spPr>
        <a:xfrm>
          <a:off x="19310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41927</xdr:rowOff>
    </xdr:from>
    <xdr:ext cx="469744" cy="259045"/>
    <xdr:sp macro="" textlink="">
      <xdr:nvSpPr>
        <xdr:cNvPr id="829" name="n_4aveValue【児童館】&#10;一人当たり面積">
          <a:extLst>
            <a:ext uri="{FF2B5EF4-FFF2-40B4-BE49-F238E27FC236}">
              <a16:creationId xmlns:a16="http://schemas.microsoft.com/office/drawing/2014/main" id="{8FD40442-A534-41BE-B38D-64E08F81DF2F}"/>
            </a:ext>
          </a:extLst>
        </xdr:cNvPr>
        <xdr:cNvSpPr txBox="1"/>
      </xdr:nvSpPr>
      <xdr:spPr>
        <a:xfrm>
          <a:off x="18421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75</xdr:row>
      <xdr:rowOff>162577</xdr:rowOff>
    </xdr:from>
    <xdr:ext cx="469744" cy="259045"/>
    <xdr:sp macro="" textlink="">
      <xdr:nvSpPr>
        <xdr:cNvPr id="830" name="n_1mainValue【児童館】&#10;一人当たり面積">
          <a:extLst>
            <a:ext uri="{FF2B5EF4-FFF2-40B4-BE49-F238E27FC236}">
              <a16:creationId xmlns:a16="http://schemas.microsoft.com/office/drawing/2014/main" id="{6B5701D1-2C2F-4EC5-B7AF-689F15547BC4}"/>
            </a:ext>
          </a:extLst>
        </xdr:cNvPr>
        <xdr:cNvSpPr txBox="1"/>
      </xdr:nvSpPr>
      <xdr:spPr>
        <a:xfrm>
          <a:off x="210757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29227</xdr:rowOff>
    </xdr:from>
    <xdr:ext cx="469744" cy="259045"/>
    <xdr:sp macro="" textlink="">
      <xdr:nvSpPr>
        <xdr:cNvPr id="831" name="n_2mainValue【児童館】&#10;一人当たり面積">
          <a:extLst>
            <a:ext uri="{FF2B5EF4-FFF2-40B4-BE49-F238E27FC236}">
              <a16:creationId xmlns:a16="http://schemas.microsoft.com/office/drawing/2014/main" id="{4C202D78-B406-457D-9465-F3D320ECED65}"/>
            </a:ext>
          </a:extLst>
        </xdr:cNvPr>
        <xdr:cNvSpPr txBox="1"/>
      </xdr:nvSpPr>
      <xdr:spPr>
        <a:xfrm>
          <a:off x="201994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75</xdr:row>
      <xdr:rowOff>162577</xdr:rowOff>
    </xdr:from>
    <xdr:ext cx="469744" cy="259045"/>
    <xdr:sp macro="" textlink="">
      <xdr:nvSpPr>
        <xdr:cNvPr id="832" name="n_3mainValue【児童館】&#10;一人当たり面積">
          <a:extLst>
            <a:ext uri="{FF2B5EF4-FFF2-40B4-BE49-F238E27FC236}">
              <a16:creationId xmlns:a16="http://schemas.microsoft.com/office/drawing/2014/main" id="{AEBE90E2-B945-4F88-B318-750F61EC733E}"/>
            </a:ext>
          </a:extLst>
        </xdr:cNvPr>
        <xdr:cNvSpPr txBox="1"/>
      </xdr:nvSpPr>
      <xdr:spPr>
        <a:xfrm>
          <a:off x="19310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75</xdr:row>
      <xdr:rowOff>162577</xdr:rowOff>
    </xdr:from>
    <xdr:ext cx="469744" cy="259045"/>
    <xdr:sp macro="" textlink="">
      <xdr:nvSpPr>
        <xdr:cNvPr id="833" name="n_4mainValue【児童館】&#10;一人当たり面積">
          <a:extLst>
            <a:ext uri="{FF2B5EF4-FFF2-40B4-BE49-F238E27FC236}">
              <a16:creationId xmlns:a16="http://schemas.microsoft.com/office/drawing/2014/main" id="{5302416F-0C24-4E60-B340-1E3B10715374}"/>
            </a:ext>
          </a:extLst>
        </xdr:cNvPr>
        <xdr:cNvSpPr txBox="1"/>
      </xdr:nvSpPr>
      <xdr:spPr>
        <a:xfrm>
          <a:off x="18421427" y="1302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1B6E40A3-45F9-4E23-82A5-24FE9057707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63400531-6125-4422-A6F2-759C2B65FB3F}"/>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21CE1E18-E8DE-49DD-8BF7-A377FB032077}"/>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9531A6E6-8123-4E07-8C7D-DD2F135816B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08DDF10C-0A7B-49BA-A70C-A6603DE67CF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2A0F4E8B-CBDD-4305-9620-BE8A71BE780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F8F32B5A-77D3-4D27-855E-73044A92DFD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B46B26DB-D300-4913-A13E-BD17BB8BDC3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D1862699-EAAD-484F-84D8-A678E12F5A0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D02CB73C-D998-44F4-8744-333581596AE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4B0D6369-AD2F-41C6-99BB-6BDA071F0FA4}"/>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20CD924C-36F5-4B52-884F-727E4DB07411}"/>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6" name="テキスト ボックス 845">
          <a:extLst>
            <a:ext uri="{FF2B5EF4-FFF2-40B4-BE49-F238E27FC236}">
              <a16:creationId xmlns:a16="http://schemas.microsoft.com/office/drawing/2014/main" id="{BB7011A7-79BC-459F-A0B2-1C9764DF12F6}"/>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F88A24FF-30BC-4F0A-91C3-1473AE2A3D1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2F8E963C-E5CE-4AEB-8D67-33943BA332C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98092D27-F35E-4084-9D69-D36B7084573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635E57FE-F279-4EA7-A5DF-E21954DF09F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9E574BA7-98FD-4F95-996E-1D18E111E523}"/>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71C36B79-4AEA-46BC-AF24-0825C3EA007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4026263C-FC3C-41B9-B2A5-B79D90F42E2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4" name="テキスト ボックス 853">
          <a:extLst>
            <a:ext uri="{FF2B5EF4-FFF2-40B4-BE49-F238E27FC236}">
              <a16:creationId xmlns:a16="http://schemas.microsoft.com/office/drawing/2014/main" id="{E9A15001-FEB2-4B54-A97F-D1F773A441E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4499A13F-868E-4ADC-8282-3059B3E7417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6" name="テキスト ボックス 855">
          <a:extLst>
            <a:ext uri="{FF2B5EF4-FFF2-40B4-BE49-F238E27FC236}">
              <a16:creationId xmlns:a16="http://schemas.microsoft.com/office/drawing/2014/main" id="{BB397CBB-03C8-441F-BEA6-9566575C93AB}"/>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7" name="【公民館】&#10;有形固定資産減価償却率グラフ枠">
          <a:extLst>
            <a:ext uri="{FF2B5EF4-FFF2-40B4-BE49-F238E27FC236}">
              <a16:creationId xmlns:a16="http://schemas.microsoft.com/office/drawing/2014/main" id="{0BA1341B-CF64-4A0C-81C6-ADCF6D4AF8B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858" name="直線コネクタ 857">
          <a:extLst>
            <a:ext uri="{FF2B5EF4-FFF2-40B4-BE49-F238E27FC236}">
              <a16:creationId xmlns:a16="http://schemas.microsoft.com/office/drawing/2014/main" id="{835E2137-5A45-4CB1-BA6E-D426A02FBCFA}"/>
            </a:ext>
          </a:extLst>
        </xdr:cNvPr>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859" name="【公民館】&#10;有形固定資産減価償却率最小値テキスト">
          <a:extLst>
            <a:ext uri="{FF2B5EF4-FFF2-40B4-BE49-F238E27FC236}">
              <a16:creationId xmlns:a16="http://schemas.microsoft.com/office/drawing/2014/main" id="{9A908196-A7DB-44CA-B4A7-34CEC35D7B05}"/>
            </a:ext>
          </a:extLst>
        </xdr:cNvPr>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860" name="直線コネクタ 859">
          <a:extLst>
            <a:ext uri="{FF2B5EF4-FFF2-40B4-BE49-F238E27FC236}">
              <a16:creationId xmlns:a16="http://schemas.microsoft.com/office/drawing/2014/main" id="{558BE3F4-548F-4EFC-9954-2F2367D649E9}"/>
            </a:ext>
          </a:extLst>
        </xdr:cNvPr>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861" name="【公民館】&#10;有形固定資産減価償却率最大値テキスト">
          <a:extLst>
            <a:ext uri="{FF2B5EF4-FFF2-40B4-BE49-F238E27FC236}">
              <a16:creationId xmlns:a16="http://schemas.microsoft.com/office/drawing/2014/main" id="{9F87CE24-C4D9-429A-9517-446EBBD4E9A5}"/>
            </a:ext>
          </a:extLst>
        </xdr:cNvPr>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862" name="直線コネクタ 861">
          <a:extLst>
            <a:ext uri="{FF2B5EF4-FFF2-40B4-BE49-F238E27FC236}">
              <a16:creationId xmlns:a16="http://schemas.microsoft.com/office/drawing/2014/main" id="{717CFCA8-48C4-4909-A7CD-A54CE016AA8B}"/>
            </a:ext>
          </a:extLst>
        </xdr:cNvPr>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53991</xdr:rowOff>
    </xdr:from>
    <xdr:ext cx="405111" cy="259045"/>
    <xdr:sp macro="" textlink="">
      <xdr:nvSpPr>
        <xdr:cNvPr id="863" name="【公民館】&#10;有形固定資産減価償却率平均値テキスト">
          <a:extLst>
            <a:ext uri="{FF2B5EF4-FFF2-40B4-BE49-F238E27FC236}">
              <a16:creationId xmlns:a16="http://schemas.microsoft.com/office/drawing/2014/main" id="{63650962-9B7F-4F04-8AD6-57A67C1450A7}"/>
            </a:ext>
          </a:extLst>
        </xdr:cNvPr>
        <xdr:cNvSpPr txBox="1"/>
      </xdr:nvSpPr>
      <xdr:spPr>
        <a:xfrm>
          <a:off x="16357600" y="1771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864" name="フローチャート: 判断 863">
          <a:extLst>
            <a:ext uri="{FF2B5EF4-FFF2-40B4-BE49-F238E27FC236}">
              <a16:creationId xmlns:a16="http://schemas.microsoft.com/office/drawing/2014/main" id="{22697127-AEC0-4B5F-B7F1-5931E896AE89}"/>
            </a:ext>
          </a:extLst>
        </xdr:cNvPr>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865" name="フローチャート: 判断 864">
          <a:extLst>
            <a:ext uri="{FF2B5EF4-FFF2-40B4-BE49-F238E27FC236}">
              <a16:creationId xmlns:a16="http://schemas.microsoft.com/office/drawing/2014/main" id="{605AD7A9-0672-45B4-BD18-7345976406ED}"/>
            </a:ext>
          </a:extLst>
        </xdr:cNvPr>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866" name="フローチャート: 判断 865">
          <a:extLst>
            <a:ext uri="{FF2B5EF4-FFF2-40B4-BE49-F238E27FC236}">
              <a16:creationId xmlns:a16="http://schemas.microsoft.com/office/drawing/2014/main" id="{7A6263CC-3B7E-4471-91B6-B869BE1E41AA}"/>
            </a:ext>
          </a:extLst>
        </xdr:cNvPr>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867" name="フローチャート: 判断 866">
          <a:extLst>
            <a:ext uri="{FF2B5EF4-FFF2-40B4-BE49-F238E27FC236}">
              <a16:creationId xmlns:a16="http://schemas.microsoft.com/office/drawing/2014/main" id="{F99D3395-04F6-40B4-8F85-DFE7B506E584}"/>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868" name="フローチャート: 判断 867">
          <a:extLst>
            <a:ext uri="{FF2B5EF4-FFF2-40B4-BE49-F238E27FC236}">
              <a16:creationId xmlns:a16="http://schemas.microsoft.com/office/drawing/2014/main" id="{F88BED02-55D2-4E93-AC26-1FDFB768D56A}"/>
            </a:ext>
          </a:extLst>
        </xdr:cNvPr>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F39D878-DCF9-4DF7-8F09-8F75BA86A15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2BBF714-9365-4CC4-A645-03B9115099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C351CDA9-A67C-41BB-BA77-CBC8715B6A0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4DCE2396-A674-43A4-A499-1204AD325794}"/>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50C111DF-BDE8-4F46-8AAC-0D69F89805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17780</xdr:rowOff>
    </xdr:from>
    <xdr:to>
      <xdr:col>85</xdr:col>
      <xdr:colOff>177800</xdr:colOff>
      <xdr:row>105</xdr:row>
      <xdr:rowOff>119380</xdr:rowOff>
    </xdr:to>
    <xdr:sp macro="" textlink="">
      <xdr:nvSpPr>
        <xdr:cNvPr id="874" name="楕円 873">
          <a:extLst>
            <a:ext uri="{FF2B5EF4-FFF2-40B4-BE49-F238E27FC236}">
              <a16:creationId xmlns:a16="http://schemas.microsoft.com/office/drawing/2014/main" id="{9C05FE84-67EE-4366-8C1A-D2A48D81885F}"/>
            </a:ext>
          </a:extLst>
        </xdr:cNvPr>
        <xdr:cNvSpPr/>
      </xdr:nvSpPr>
      <xdr:spPr>
        <a:xfrm>
          <a:off x="16268700" y="1802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167657</xdr:rowOff>
    </xdr:from>
    <xdr:ext cx="405111" cy="259045"/>
    <xdr:sp macro="" textlink="">
      <xdr:nvSpPr>
        <xdr:cNvPr id="875" name="【公民館】&#10;有形固定資産減価償却率該当値テキスト">
          <a:extLst>
            <a:ext uri="{FF2B5EF4-FFF2-40B4-BE49-F238E27FC236}">
              <a16:creationId xmlns:a16="http://schemas.microsoft.com/office/drawing/2014/main" id="{0775AE49-1C41-473A-8CC9-4502D0F218E3}"/>
            </a:ext>
          </a:extLst>
        </xdr:cNvPr>
        <xdr:cNvSpPr txBox="1"/>
      </xdr:nvSpPr>
      <xdr:spPr>
        <a:xfrm>
          <a:off x="16357600" y="1799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151130</xdr:rowOff>
    </xdr:from>
    <xdr:to>
      <xdr:col>81</xdr:col>
      <xdr:colOff>101600</xdr:colOff>
      <xdr:row>105</xdr:row>
      <xdr:rowOff>81280</xdr:rowOff>
    </xdr:to>
    <xdr:sp macro="" textlink="">
      <xdr:nvSpPr>
        <xdr:cNvPr id="876" name="楕円 875">
          <a:extLst>
            <a:ext uri="{FF2B5EF4-FFF2-40B4-BE49-F238E27FC236}">
              <a16:creationId xmlns:a16="http://schemas.microsoft.com/office/drawing/2014/main" id="{24EA4700-4AF1-410A-86FD-0366531C3B8B}"/>
            </a:ext>
          </a:extLst>
        </xdr:cNvPr>
        <xdr:cNvSpPr/>
      </xdr:nvSpPr>
      <xdr:spPr>
        <a:xfrm>
          <a:off x="15430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30480</xdr:rowOff>
    </xdr:from>
    <xdr:to>
      <xdr:col>85</xdr:col>
      <xdr:colOff>127000</xdr:colOff>
      <xdr:row>105</xdr:row>
      <xdr:rowOff>68580</xdr:rowOff>
    </xdr:to>
    <xdr:cxnSp macro="">
      <xdr:nvCxnSpPr>
        <xdr:cNvPr id="877" name="直線コネクタ 876">
          <a:extLst>
            <a:ext uri="{FF2B5EF4-FFF2-40B4-BE49-F238E27FC236}">
              <a16:creationId xmlns:a16="http://schemas.microsoft.com/office/drawing/2014/main" id="{18BE7221-A31A-492C-8142-028795A9CD01}"/>
            </a:ext>
          </a:extLst>
        </xdr:cNvPr>
        <xdr:cNvCxnSpPr/>
      </xdr:nvCxnSpPr>
      <xdr:spPr>
        <a:xfrm>
          <a:off x="15481300" y="1803273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114936</xdr:rowOff>
    </xdr:from>
    <xdr:to>
      <xdr:col>76</xdr:col>
      <xdr:colOff>165100</xdr:colOff>
      <xdr:row>105</xdr:row>
      <xdr:rowOff>45086</xdr:rowOff>
    </xdr:to>
    <xdr:sp macro="" textlink="">
      <xdr:nvSpPr>
        <xdr:cNvPr id="878" name="楕円 877">
          <a:extLst>
            <a:ext uri="{FF2B5EF4-FFF2-40B4-BE49-F238E27FC236}">
              <a16:creationId xmlns:a16="http://schemas.microsoft.com/office/drawing/2014/main" id="{421CAE69-7949-4F22-BFE3-F7DA14900929}"/>
            </a:ext>
          </a:extLst>
        </xdr:cNvPr>
        <xdr:cNvSpPr/>
      </xdr:nvSpPr>
      <xdr:spPr>
        <a:xfrm>
          <a:off x="14541500" y="1794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165736</xdr:rowOff>
    </xdr:from>
    <xdr:to>
      <xdr:col>81</xdr:col>
      <xdr:colOff>50800</xdr:colOff>
      <xdr:row>105</xdr:row>
      <xdr:rowOff>30480</xdr:rowOff>
    </xdr:to>
    <xdr:cxnSp macro="">
      <xdr:nvCxnSpPr>
        <xdr:cNvPr id="879" name="直線コネクタ 878">
          <a:extLst>
            <a:ext uri="{FF2B5EF4-FFF2-40B4-BE49-F238E27FC236}">
              <a16:creationId xmlns:a16="http://schemas.microsoft.com/office/drawing/2014/main" id="{D05BCC34-1E28-41E7-982F-6290D4604630}"/>
            </a:ext>
          </a:extLst>
        </xdr:cNvPr>
        <xdr:cNvCxnSpPr/>
      </xdr:nvCxnSpPr>
      <xdr:spPr>
        <a:xfrm>
          <a:off x="14592300" y="17996536"/>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76836</xdr:rowOff>
    </xdr:from>
    <xdr:to>
      <xdr:col>72</xdr:col>
      <xdr:colOff>38100</xdr:colOff>
      <xdr:row>105</xdr:row>
      <xdr:rowOff>6986</xdr:rowOff>
    </xdr:to>
    <xdr:sp macro="" textlink="">
      <xdr:nvSpPr>
        <xdr:cNvPr id="880" name="楕円 879">
          <a:extLst>
            <a:ext uri="{FF2B5EF4-FFF2-40B4-BE49-F238E27FC236}">
              <a16:creationId xmlns:a16="http://schemas.microsoft.com/office/drawing/2014/main" id="{08058B5A-E46A-4A79-8110-C2950E0382B7}"/>
            </a:ext>
          </a:extLst>
        </xdr:cNvPr>
        <xdr:cNvSpPr/>
      </xdr:nvSpPr>
      <xdr:spPr>
        <a:xfrm>
          <a:off x="13652500" y="17907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127636</xdr:rowOff>
    </xdr:from>
    <xdr:to>
      <xdr:col>76</xdr:col>
      <xdr:colOff>114300</xdr:colOff>
      <xdr:row>104</xdr:row>
      <xdr:rowOff>165736</xdr:rowOff>
    </xdr:to>
    <xdr:cxnSp macro="">
      <xdr:nvCxnSpPr>
        <xdr:cNvPr id="881" name="直線コネクタ 880">
          <a:extLst>
            <a:ext uri="{FF2B5EF4-FFF2-40B4-BE49-F238E27FC236}">
              <a16:creationId xmlns:a16="http://schemas.microsoft.com/office/drawing/2014/main" id="{223DE794-DA0D-44CA-B1D5-62BBB264023F}"/>
            </a:ext>
          </a:extLst>
        </xdr:cNvPr>
        <xdr:cNvCxnSpPr/>
      </xdr:nvCxnSpPr>
      <xdr:spPr>
        <a:xfrm>
          <a:off x="13703300" y="179584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38736</xdr:rowOff>
    </xdr:from>
    <xdr:to>
      <xdr:col>67</xdr:col>
      <xdr:colOff>101600</xdr:colOff>
      <xdr:row>104</xdr:row>
      <xdr:rowOff>140336</xdr:rowOff>
    </xdr:to>
    <xdr:sp macro="" textlink="">
      <xdr:nvSpPr>
        <xdr:cNvPr id="882" name="楕円 881">
          <a:extLst>
            <a:ext uri="{FF2B5EF4-FFF2-40B4-BE49-F238E27FC236}">
              <a16:creationId xmlns:a16="http://schemas.microsoft.com/office/drawing/2014/main" id="{BD8698D6-09E9-4F50-A484-1789C3AF1BFA}"/>
            </a:ext>
          </a:extLst>
        </xdr:cNvPr>
        <xdr:cNvSpPr/>
      </xdr:nvSpPr>
      <xdr:spPr>
        <a:xfrm>
          <a:off x="12763500" y="1786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89536</xdr:rowOff>
    </xdr:from>
    <xdr:to>
      <xdr:col>71</xdr:col>
      <xdr:colOff>177800</xdr:colOff>
      <xdr:row>104</xdr:row>
      <xdr:rowOff>127636</xdr:rowOff>
    </xdr:to>
    <xdr:cxnSp macro="">
      <xdr:nvCxnSpPr>
        <xdr:cNvPr id="883" name="直線コネクタ 882">
          <a:extLst>
            <a:ext uri="{FF2B5EF4-FFF2-40B4-BE49-F238E27FC236}">
              <a16:creationId xmlns:a16="http://schemas.microsoft.com/office/drawing/2014/main" id="{284FA953-B214-41F9-98A2-90E86D7671A2}"/>
            </a:ext>
          </a:extLst>
        </xdr:cNvPr>
        <xdr:cNvCxnSpPr/>
      </xdr:nvCxnSpPr>
      <xdr:spPr>
        <a:xfrm>
          <a:off x="12814300" y="1792033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145432</xdr:rowOff>
    </xdr:from>
    <xdr:ext cx="405111" cy="259045"/>
    <xdr:sp macro="" textlink="">
      <xdr:nvSpPr>
        <xdr:cNvPr id="884" name="n_1aveValue【公民館】&#10;有形固定資産減価償却率">
          <a:extLst>
            <a:ext uri="{FF2B5EF4-FFF2-40B4-BE49-F238E27FC236}">
              <a16:creationId xmlns:a16="http://schemas.microsoft.com/office/drawing/2014/main" id="{F37474E8-BE59-451F-8C0B-3B113134B2B3}"/>
            </a:ext>
          </a:extLst>
        </xdr:cNvPr>
        <xdr:cNvSpPr txBox="1"/>
      </xdr:nvSpPr>
      <xdr:spPr>
        <a:xfrm>
          <a:off x="15266044" y="1763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885" name="n_2aveValue【公民館】&#10;有形固定資産減価償却率">
          <a:extLst>
            <a:ext uri="{FF2B5EF4-FFF2-40B4-BE49-F238E27FC236}">
              <a16:creationId xmlns:a16="http://schemas.microsoft.com/office/drawing/2014/main" id="{369FED3B-B460-4247-A992-5C368EFE3A4C}"/>
            </a:ext>
          </a:extLst>
        </xdr:cNvPr>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886" name="n_3aveValue【公民館】&#10;有形固定資産減価償却率">
          <a:extLst>
            <a:ext uri="{FF2B5EF4-FFF2-40B4-BE49-F238E27FC236}">
              <a16:creationId xmlns:a16="http://schemas.microsoft.com/office/drawing/2014/main" id="{C653D637-8294-476D-92D9-917366589533}"/>
            </a:ext>
          </a:extLst>
        </xdr:cNvPr>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82566</xdr:rowOff>
    </xdr:from>
    <xdr:ext cx="405111" cy="259045"/>
    <xdr:sp macro="" textlink="">
      <xdr:nvSpPr>
        <xdr:cNvPr id="887" name="n_4aveValue【公民館】&#10;有形固定資産減価償却率">
          <a:extLst>
            <a:ext uri="{FF2B5EF4-FFF2-40B4-BE49-F238E27FC236}">
              <a16:creationId xmlns:a16="http://schemas.microsoft.com/office/drawing/2014/main" id="{0F5BF868-070F-4E50-8636-9120F51B1070}"/>
            </a:ext>
          </a:extLst>
        </xdr:cNvPr>
        <xdr:cNvSpPr txBox="1"/>
      </xdr:nvSpPr>
      <xdr:spPr>
        <a:xfrm>
          <a:off x="12611744" y="1757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72407</xdr:rowOff>
    </xdr:from>
    <xdr:ext cx="405111" cy="259045"/>
    <xdr:sp macro="" textlink="">
      <xdr:nvSpPr>
        <xdr:cNvPr id="888" name="n_1mainValue【公民館】&#10;有形固定資産減価償却率">
          <a:extLst>
            <a:ext uri="{FF2B5EF4-FFF2-40B4-BE49-F238E27FC236}">
              <a16:creationId xmlns:a16="http://schemas.microsoft.com/office/drawing/2014/main" id="{419C903B-BF91-4149-B027-6EE9FF174DA2}"/>
            </a:ext>
          </a:extLst>
        </xdr:cNvPr>
        <xdr:cNvSpPr txBox="1"/>
      </xdr:nvSpPr>
      <xdr:spPr>
        <a:xfrm>
          <a:off x="15266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36213</xdr:rowOff>
    </xdr:from>
    <xdr:ext cx="405111" cy="259045"/>
    <xdr:sp macro="" textlink="">
      <xdr:nvSpPr>
        <xdr:cNvPr id="889" name="n_2mainValue【公民館】&#10;有形固定資産減価償却率">
          <a:extLst>
            <a:ext uri="{FF2B5EF4-FFF2-40B4-BE49-F238E27FC236}">
              <a16:creationId xmlns:a16="http://schemas.microsoft.com/office/drawing/2014/main" id="{0972F4C0-AA65-4B59-ADB4-72D735C5ECED}"/>
            </a:ext>
          </a:extLst>
        </xdr:cNvPr>
        <xdr:cNvSpPr txBox="1"/>
      </xdr:nvSpPr>
      <xdr:spPr>
        <a:xfrm>
          <a:off x="14389744" y="1803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169563</xdr:rowOff>
    </xdr:from>
    <xdr:ext cx="405111" cy="259045"/>
    <xdr:sp macro="" textlink="">
      <xdr:nvSpPr>
        <xdr:cNvPr id="890" name="n_3mainValue【公民館】&#10;有形固定資産減価償却率">
          <a:extLst>
            <a:ext uri="{FF2B5EF4-FFF2-40B4-BE49-F238E27FC236}">
              <a16:creationId xmlns:a16="http://schemas.microsoft.com/office/drawing/2014/main" id="{D88CAEC6-1A20-402A-A175-ABD5CAA171F5}"/>
            </a:ext>
          </a:extLst>
        </xdr:cNvPr>
        <xdr:cNvSpPr txBox="1"/>
      </xdr:nvSpPr>
      <xdr:spPr>
        <a:xfrm>
          <a:off x="13500744" y="18000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131463</xdr:rowOff>
    </xdr:from>
    <xdr:ext cx="405111" cy="259045"/>
    <xdr:sp macro="" textlink="">
      <xdr:nvSpPr>
        <xdr:cNvPr id="891" name="n_4mainValue【公民館】&#10;有形固定資産減価償却率">
          <a:extLst>
            <a:ext uri="{FF2B5EF4-FFF2-40B4-BE49-F238E27FC236}">
              <a16:creationId xmlns:a16="http://schemas.microsoft.com/office/drawing/2014/main" id="{F1F29460-C747-4B8B-9255-88DD0B2DE9F1}"/>
            </a:ext>
          </a:extLst>
        </xdr:cNvPr>
        <xdr:cNvSpPr txBox="1"/>
      </xdr:nvSpPr>
      <xdr:spPr>
        <a:xfrm>
          <a:off x="12611744" y="1796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2" name="正方形/長方形 891">
          <a:extLst>
            <a:ext uri="{FF2B5EF4-FFF2-40B4-BE49-F238E27FC236}">
              <a16:creationId xmlns:a16="http://schemas.microsoft.com/office/drawing/2014/main" id="{7FB89CD4-6EB4-40C1-A2F2-C5D848555A1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3" name="正方形/長方形 892">
          <a:extLst>
            <a:ext uri="{FF2B5EF4-FFF2-40B4-BE49-F238E27FC236}">
              <a16:creationId xmlns:a16="http://schemas.microsoft.com/office/drawing/2014/main" id="{E755B895-1B8B-4555-A279-799DCAA8AC5E}"/>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4" name="正方形/長方形 893">
          <a:extLst>
            <a:ext uri="{FF2B5EF4-FFF2-40B4-BE49-F238E27FC236}">
              <a16:creationId xmlns:a16="http://schemas.microsoft.com/office/drawing/2014/main" id="{E9C651FD-FDDA-48ED-8F8A-F9E0233296A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5" name="正方形/長方形 894">
          <a:extLst>
            <a:ext uri="{FF2B5EF4-FFF2-40B4-BE49-F238E27FC236}">
              <a16:creationId xmlns:a16="http://schemas.microsoft.com/office/drawing/2014/main" id="{E8BE8870-7644-4AA5-B539-3D2DA4847A1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6" name="正方形/長方形 895">
          <a:extLst>
            <a:ext uri="{FF2B5EF4-FFF2-40B4-BE49-F238E27FC236}">
              <a16:creationId xmlns:a16="http://schemas.microsoft.com/office/drawing/2014/main" id="{BFC3FE37-C4A0-4EBB-9F03-EA051170157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7" name="正方形/長方形 896">
          <a:extLst>
            <a:ext uri="{FF2B5EF4-FFF2-40B4-BE49-F238E27FC236}">
              <a16:creationId xmlns:a16="http://schemas.microsoft.com/office/drawing/2014/main" id="{54C3A551-3D69-41AC-B730-98C48F345E4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8" name="正方形/長方形 897">
          <a:extLst>
            <a:ext uri="{FF2B5EF4-FFF2-40B4-BE49-F238E27FC236}">
              <a16:creationId xmlns:a16="http://schemas.microsoft.com/office/drawing/2014/main" id="{323A6D30-E182-4FDC-A15C-4E4FD1D99B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9" name="正方形/長方形 898">
          <a:extLst>
            <a:ext uri="{FF2B5EF4-FFF2-40B4-BE49-F238E27FC236}">
              <a16:creationId xmlns:a16="http://schemas.microsoft.com/office/drawing/2014/main" id="{FC75B9D3-BBF4-4EB1-B26C-684C6A3E13C7}"/>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0" name="テキスト ボックス 899">
          <a:extLst>
            <a:ext uri="{FF2B5EF4-FFF2-40B4-BE49-F238E27FC236}">
              <a16:creationId xmlns:a16="http://schemas.microsoft.com/office/drawing/2014/main" id="{02301EE9-D59F-4DCF-9842-7DFCFECC7CA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1" name="直線コネクタ 900">
          <a:extLst>
            <a:ext uri="{FF2B5EF4-FFF2-40B4-BE49-F238E27FC236}">
              <a16:creationId xmlns:a16="http://schemas.microsoft.com/office/drawing/2014/main" id="{19CF2027-0721-44AD-868F-EAFA820AAF9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2" name="直線コネクタ 901">
          <a:extLst>
            <a:ext uri="{FF2B5EF4-FFF2-40B4-BE49-F238E27FC236}">
              <a16:creationId xmlns:a16="http://schemas.microsoft.com/office/drawing/2014/main" id="{0FA7AF40-D96C-4F1F-B521-ABF07C146C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3" name="テキスト ボックス 902">
          <a:extLst>
            <a:ext uri="{FF2B5EF4-FFF2-40B4-BE49-F238E27FC236}">
              <a16:creationId xmlns:a16="http://schemas.microsoft.com/office/drawing/2014/main" id="{90603AE6-3C8F-4C29-AA93-F20F62CE7FB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4" name="直線コネクタ 903">
          <a:extLst>
            <a:ext uri="{FF2B5EF4-FFF2-40B4-BE49-F238E27FC236}">
              <a16:creationId xmlns:a16="http://schemas.microsoft.com/office/drawing/2014/main" id="{4DCCB3EE-7A51-4BDE-95B8-71008C6A1675}"/>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5" name="テキスト ボックス 904">
          <a:extLst>
            <a:ext uri="{FF2B5EF4-FFF2-40B4-BE49-F238E27FC236}">
              <a16:creationId xmlns:a16="http://schemas.microsoft.com/office/drawing/2014/main" id="{29993128-5D74-46A1-AD9C-D94911D5370D}"/>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6" name="直線コネクタ 905">
          <a:extLst>
            <a:ext uri="{FF2B5EF4-FFF2-40B4-BE49-F238E27FC236}">
              <a16:creationId xmlns:a16="http://schemas.microsoft.com/office/drawing/2014/main" id="{5966DF4B-D8E5-419E-AC90-90E72E9718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7" name="テキスト ボックス 906">
          <a:extLst>
            <a:ext uri="{FF2B5EF4-FFF2-40B4-BE49-F238E27FC236}">
              <a16:creationId xmlns:a16="http://schemas.microsoft.com/office/drawing/2014/main" id="{F1A1365B-48F2-4CC1-BC5B-149EA643AD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8" name="直線コネクタ 907">
          <a:extLst>
            <a:ext uri="{FF2B5EF4-FFF2-40B4-BE49-F238E27FC236}">
              <a16:creationId xmlns:a16="http://schemas.microsoft.com/office/drawing/2014/main" id="{26C4C64A-000F-4FFF-AC09-633505FDEE41}"/>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9" name="テキスト ボックス 908">
          <a:extLst>
            <a:ext uri="{FF2B5EF4-FFF2-40B4-BE49-F238E27FC236}">
              <a16:creationId xmlns:a16="http://schemas.microsoft.com/office/drawing/2014/main" id="{808D8F0C-8A28-414A-889E-1BCA3476691D}"/>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0" name="直線コネクタ 909">
          <a:extLst>
            <a:ext uri="{FF2B5EF4-FFF2-40B4-BE49-F238E27FC236}">
              <a16:creationId xmlns:a16="http://schemas.microsoft.com/office/drawing/2014/main" id="{0F10B596-88BA-4615-B0CF-D045680614A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1" name="テキスト ボックス 910">
          <a:extLst>
            <a:ext uri="{FF2B5EF4-FFF2-40B4-BE49-F238E27FC236}">
              <a16:creationId xmlns:a16="http://schemas.microsoft.com/office/drawing/2014/main" id="{28DB5F7D-C0ED-4174-ACBB-0A75420B117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2" name="直線コネクタ 911">
          <a:extLst>
            <a:ext uri="{FF2B5EF4-FFF2-40B4-BE49-F238E27FC236}">
              <a16:creationId xmlns:a16="http://schemas.microsoft.com/office/drawing/2014/main" id="{55C699AF-EC45-4CC0-8DE6-61FE9D6C809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3" name="テキスト ボックス 912">
          <a:extLst>
            <a:ext uri="{FF2B5EF4-FFF2-40B4-BE49-F238E27FC236}">
              <a16:creationId xmlns:a16="http://schemas.microsoft.com/office/drawing/2014/main" id="{61E7ABFA-0DC6-41A5-B074-3D06AD5DC6B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D40781FB-ED71-4877-8879-6656CE3BDA9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8EE780B2-B04E-4CE9-9986-C87774642C1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E98FC8D8-1B13-4E8F-AB40-F7A995298C3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917" name="直線コネクタ 916">
          <a:extLst>
            <a:ext uri="{FF2B5EF4-FFF2-40B4-BE49-F238E27FC236}">
              <a16:creationId xmlns:a16="http://schemas.microsoft.com/office/drawing/2014/main" id="{F8F4FD8E-5B01-4058-85EF-4C1D5FA63896}"/>
            </a:ext>
          </a:extLst>
        </xdr:cNvPr>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918" name="【公民館】&#10;一人当たり面積最小値テキスト">
          <a:extLst>
            <a:ext uri="{FF2B5EF4-FFF2-40B4-BE49-F238E27FC236}">
              <a16:creationId xmlns:a16="http://schemas.microsoft.com/office/drawing/2014/main" id="{3157BDBE-58D4-4613-A351-EFB8ABB70F0C}"/>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919" name="直線コネクタ 918">
          <a:extLst>
            <a:ext uri="{FF2B5EF4-FFF2-40B4-BE49-F238E27FC236}">
              <a16:creationId xmlns:a16="http://schemas.microsoft.com/office/drawing/2014/main" id="{F7342B51-A554-4EFB-B422-7183AE97BB8C}"/>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920" name="【公民館】&#10;一人当たり面積最大値テキスト">
          <a:extLst>
            <a:ext uri="{FF2B5EF4-FFF2-40B4-BE49-F238E27FC236}">
              <a16:creationId xmlns:a16="http://schemas.microsoft.com/office/drawing/2014/main" id="{2DB43777-3BA4-4939-8C4C-D8B8D15E42C6}"/>
            </a:ext>
          </a:extLst>
        </xdr:cNvPr>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921" name="直線コネクタ 920">
          <a:extLst>
            <a:ext uri="{FF2B5EF4-FFF2-40B4-BE49-F238E27FC236}">
              <a16:creationId xmlns:a16="http://schemas.microsoft.com/office/drawing/2014/main" id="{FC2E424A-BAFA-482C-8969-37CB321B39FC}"/>
            </a:ext>
          </a:extLst>
        </xdr:cNvPr>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72770</xdr:rowOff>
    </xdr:from>
    <xdr:ext cx="469744" cy="259045"/>
    <xdr:sp macro="" textlink="">
      <xdr:nvSpPr>
        <xdr:cNvPr id="922" name="【公民館】&#10;一人当たり面積平均値テキスト">
          <a:extLst>
            <a:ext uri="{FF2B5EF4-FFF2-40B4-BE49-F238E27FC236}">
              <a16:creationId xmlns:a16="http://schemas.microsoft.com/office/drawing/2014/main" id="{FA21E3A2-969A-4895-AC70-C76D2EEE9430}"/>
            </a:ext>
          </a:extLst>
        </xdr:cNvPr>
        <xdr:cNvSpPr txBox="1"/>
      </xdr:nvSpPr>
      <xdr:spPr>
        <a:xfrm>
          <a:off x="221996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923" name="フローチャート: 判断 922">
          <a:extLst>
            <a:ext uri="{FF2B5EF4-FFF2-40B4-BE49-F238E27FC236}">
              <a16:creationId xmlns:a16="http://schemas.microsoft.com/office/drawing/2014/main" id="{0029F8DC-E546-4AEC-955B-667E29A2F1D5}"/>
            </a:ext>
          </a:extLst>
        </xdr:cNvPr>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924" name="フローチャート: 判断 923">
          <a:extLst>
            <a:ext uri="{FF2B5EF4-FFF2-40B4-BE49-F238E27FC236}">
              <a16:creationId xmlns:a16="http://schemas.microsoft.com/office/drawing/2014/main" id="{74BD1D61-66C0-4645-BD91-A169F39347D3}"/>
            </a:ext>
          </a:extLst>
        </xdr:cNvPr>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925" name="フローチャート: 判断 924">
          <a:extLst>
            <a:ext uri="{FF2B5EF4-FFF2-40B4-BE49-F238E27FC236}">
              <a16:creationId xmlns:a16="http://schemas.microsoft.com/office/drawing/2014/main" id="{EB3AD3BD-1D30-4EBE-82C5-B5CACDB6E2AE}"/>
            </a:ext>
          </a:extLst>
        </xdr:cNvPr>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926" name="フローチャート: 判断 925">
          <a:extLst>
            <a:ext uri="{FF2B5EF4-FFF2-40B4-BE49-F238E27FC236}">
              <a16:creationId xmlns:a16="http://schemas.microsoft.com/office/drawing/2014/main" id="{9B6D9C03-ABFA-4077-B3E9-D047E08D7252}"/>
            </a:ext>
          </a:extLst>
        </xdr:cNvPr>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927" name="フローチャート: 判断 926">
          <a:extLst>
            <a:ext uri="{FF2B5EF4-FFF2-40B4-BE49-F238E27FC236}">
              <a16:creationId xmlns:a16="http://schemas.microsoft.com/office/drawing/2014/main" id="{66636A7F-2D85-4458-ACCD-55363E5CDF9D}"/>
            </a:ext>
          </a:extLst>
        </xdr:cNvPr>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BABBB078-EEC4-43A7-85B9-97EA2A8B1E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19CA3845-B04C-4C8A-AE6A-8754128AECB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476CF879-B371-4B25-9533-49C74E7C65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26F25DE5-C8C5-4CD1-9FB2-B1B39B591CB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4D1302DF-5113-4804-8C19-0F8EBB34536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33564</xdr:rowOff>
    </xdr:from>
    <xdr:to>
      <xdr:col>116</xdr:col>
      <xdr:colOff>114300</xdr:colOff>
      <xdr:row>107</xdr:row>
      <xdr:rowOff>135164</xdr:rowOff>
    </xdr:to>
    <xdr:sp macro="" textlink="">
      <xdr:nvSpPr>
        <xdr:cNvPr id="933" name="楕円 932">
          <a:extLst>
            <a:ext uri="{FF2B5EF4-FFF2-40B4-BE49-F238E27FC236}">
              <a16:creationId xmlns:a16="http://schemas.microsoft.com/office/drawing/2014/main" id="{5DF182B3-2D77-4F6F-8BE3-3235756967A7}"/>
            </a:ext>
          </a:extLst>
        </xdr:cNvPr>
        <xdr:cNvSpPr/>
      </xdr:nvSpPr>
      <xdr:spPr>
        <a:xfrm>
          <a:off x="221107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11991</xdr:rowOff>
    </xdr:from>
    <xdr:ext cx="469744" cy="259045"/>
    <xdr:sp macro="" textlink="">
      <xdr:nvSpPr>
        <xdr:cNvPr id="934" name="【公民館】&#10;一人当たり面積該当値テキスト">
          <a:extLst>
            <a:ext uri="{FF2B5EF4-FFF2-40B4-BE49-F238E27FC236}">
              <a16:creationId xmlns:a16="http://schemas.microsoft.com/office/drawing/2014/main" id="{107EB1EE-36D2-4367-A683-192FAC1BF86B}"/>
            </a:ext>
          </a:extLst>
        </xdr:cNvPr>
        <xdr:cNvSpPr txBox="1"/>
      </xdr:nvSpPr>
      <xdr:spPr>
        <a:xfrm>
          <a:off x="22199600" y="1835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33564</xdr:rowOff>
    </xdr:from>
    <xdr:to>
      <xdr:col>112</xdr:col>
      <xdr:colOff>38100</xdr:colOff>
      <xdr:row>107</xdr:row>
      <xdr:rowOff>135164</xdr:rowOff>
    </xdr:to>
    <xdr:sp macro="" textlink="">
      <xdr:nvSpPr>
        <xdr:cNvPr id="935" name="楕円 934">
          <a:extLst>
            <a:ext uri="{FF2B5EF4-FFF2-40B4-BE49-F238E27FC236}">
              <a16:creationId xmlns:a16="http://schemas.microsoft.com/office/drawing/2014/main" id="{1EDE7E65-5576-4859-9C2C-3A0DA9DD3DE0}"/>
            </a:ext>
          </a:extLst>
        </xdr:cNvPr>
        <xdr:cNvSpPr/>
      </xdr:nvSpPr>
      <xdr:spPr>
        <a:xfrm>
          <a:off x="21272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84364</xdr:rowOff>
    </xdr:from>
    <xdr:to>
      <xdr:col>116</xdr:col>
      <xdr:colOff>63500</xdr:colOff>
      <xdr:row>107</xdr:row>
      <xdr:rowOff>84364</xdr:rowOff>
    </xdr:to>
    <xdr:cxnSp macro="">
      <xdr:nvCxnSpPr>
        <xdr:cNvPr id="936" name="直線コネクタ 935">
          <a:extLst>
            <a:ext uri="{FF2B5EF4-FFF2-40B4-BE49-F238E27FC236}">
              <a16:creationId xmlns:a16="http://schemas.microsoft.com/office/drawing/2014/main" id="{29867492-4148-4AF3-A153-9644EE69C400}"/>
            </a:ext>
          </a:extLst>
        </xdr:cNvPr>
        <xdr:cNvCxnSpPr/>
      </xdr:nvCxnSpPr>
      <xdr:spPr>
        <a:xfrm>
          <a:off x="21323300" y="184295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33564</xdr:rowOff>
    </xdr:from>
    <xdr:to>
      <xdr:col>107</xdr:col>
      <xdr:colOff>101600</xdr:colOff>
      <xdr:row>107</xdr:row>
      <xdr:rowOff>135164</xdr:rowOff>
    </xdr:to>
    <xdr:sp macro="" textlink="">
      <xdr:nvSpPr>
        <xdr:cNvPr id="937" name="楕円 936">
          <a:extLst>
            <a:ext uri="{FF2B5EF4-FFF2-40B4-BE49-F238E27FC236}">
              <a16:creationId xmlns:a16="http://schemas.microsoft.com/office/drawing/2014/main" id="{666A8598-DD77-45CA-9B9E-450FE9B96EFD}"/>
            </a:ext>
          </a:extLst>
        </xdr:cNvPr>
        <xdr:cNvSpPr/>
      </xdr:nvSpPr>
      <xdr:spPr>
        <a:xfrm>
          <a:off x="2038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84364</xdr:rowOff>
    </xdr:from>
    <xdr:to>
      <xdr:col>111</xdr:col>
      <xdr:colOff>177800</xdr:colOff>
      <xdr:row>107</xdr:row>
      <xdr:rowOff>84364</xdr:rowOff>
    </xdr:to>
    <xdr:cxnSp macro="">
      <xdr:nvCxnSpPr>
        <xdr:cNvPr id="938" name="直線コネクタ 937">
          <a:extLst>
            <a:ext uri="{FF2B5EF4-FFF2-40B4-BE49-F238E27FC236}">
              <a16:creationId xmlns:a16="http://schemas.microsoft.com/office/drawing/2014/main" id="{8A4DF2A1-23D7-410D-92CA-003124D1E3C7}"/>
            </a:ext>
          </a:extLst>
        </xdr:cNvPr>
        <xdr:cNvCxnSpPr/>
      </xdr:nvCxnSpPr>
      <xdr:spPr>
        <a:xfrm>
          <a:off x="20434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33564</xdr:rowOff>
    </xdr:from>
    <xdr:to>
      <xdr:col>102</xdr:col>
      <xdr:colOff>165100</xdr:colOff>
      <xdr:row>107</xdr:row>
      <xdr:rowOff>135164</xdr:rowOff>
    </xdr:to>
    <xdr:sp macro="" textlink="">
      <xdr:nvSpPr>
        <xdr:cNvPr id="939" name="楕円 938">
          <a:extLst>
            <a:ext uri="{FF2B5EF4-FFF2-40B4-BE49-F238E27FC236}">
              <a16:creationId xmlns:a16="http://schemas.microsoft.com/office/drawing/2014/main" id="{1530E1B1-E9D6-498A-8F2B-0E89CF016AA6}"/>
            </a:ext>
          </a:extLst>
        </xdr:cNvPr>
        <xdr:cNvSpPr/>
      </xdr:nvSpPr>
      <xdr:spPr>
        <a:xfrm>
          <a:off x="19494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84364</xdr:rowOff>
    </xdr:from>
    <xdr:to>
      <xdr:col>107</xdr:col>
      <xdr:colOff>50800</xdr:colOff>
      <xdr:row>107</xdr:row>
      <xdr:rowOff>84364</xdr:rowOff>
    </xdr:to>
    <xdr:cxnSp macro="">
      <xdr:nvCxnSpPr>
        <xdr:cNvPr id="940" name="直線コネクタ 939">
          <a:extLst>
            <a:ext uri="{FF2B5EF4-FFF2-40B4-BE49-F238E27FC236}">
              <a16:creationId xmlns:a16="http://schemas.microsoft.com/office/drawing/2014/main" id="{336D4493-63CA-433A-86A2-D6FA8CDEFAA7}"/>
            </a:ext>
          </a:extLst>
        </xdr:cNvPr>
        <xdr:cNvCxnSpPr/>
      </xdr:nvCxnSpPr>
      <xdr:spPr>
        <a:xfrm>
          <a:off x="19545300" y="184295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941" name="楕円 940">
          <a:extLst>
            <a:ext uri="{FF2B5EF4-FFF2-40B4-BE49-F238E27FC236}">
              <a16:creationId xmlns:a16="http://schemas.microsoft.com/office/drawing/2014/main" id="{BA3FD487-4DF0-4B11-B2D6-45658C088C32}"/>
            </a:ext>
          </a:extLst>
        </xdr:cNvPr>
        <xdr:cNvSpPr/>
      </xdr:nvSpPr>
      <xdr:spPr>
        <a:xfrm>
          <a:off x="18605500" y="1839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84364</xdr:rowOff>
    </xdr:from>
    <xdr:to>
      <xdr:col>102</xdr:col>
      <xdr:colOff>114300</xdr:colOff>
      <xdr:row>107</xdr:row>
      <xdr:rowOff>100693</xdr:rowOff>
    </xdr:to>
    <xdr:cxnSp macro="">
      <xdr:nvCxnSpPr>
        <xdr:cNvPr id="942" name="直線コネクタ 941">
          <a:extLst>
            <a:ext uri="{FF2B5EF4-FFF2-40B4-BE49-F238E27FC236}">
              <a16:creationId xmlns:a16="http://schemas.microsoft.com/office/drawing/2014/main" id="{F3D44910-575F-4F47-AB4A-4015A624FDD5}"/>
            </a:ext>
          </a:extLst>
        </xdr:cNvPr>
        <xdr:cNvCxnSpPr/>
      </xdr:nvCxnSpPr>
      <xdr:spPr>
        <a:xfrm flipV="1">
          <a:off x="18656300" y="184295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135363</xdr:rowOff>
    </xdr:from>
    <xdr:ext cx="469744" cy="259045"/>
    <xdr:sp macro="" textlink="">
      <xdr:nvSpPr>
        <xdr:cNvPr id="943" name="n_1aveValue【公民館】&#10;一人当たり面積">
          <a:extLst>
            <a:ext uri="{FF2B5EF4-FFF2-40B4-BE49-F238E27FC236}">
              <a16:creationId xmlns:a16="http://schemas.microsoft.com/office/drawing/2014/main" id="{9D39EBD4-CDFE-46ED-B135-BE778B08121B}"/>
            </a:ext>
          </a:extLst>
        </xdr:cNvPr>
        <xdr:cNvSpPr txBox="1"/>
      </xdr:nvSpPr>
      <xdr:spPr>
        <a:xfrm>
          <a:off x="21075727" y="17794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45556</xdr:rowOff>
    </xdr:from>
    <xdr:ext cx="469744" cy="259045"/>
    <xdr:sp macro="" textlink="">
      <xdr:nvSpPr>
        <xdr:cNvPr id="944" name="n_2aveValue【公民館】&#10;一人当たり面積">
          <a:extLst>
            <a:ext uri="{FF2B5EF4-FFF2-40B4-BE49-F238E27FC236}">
              <a16:creationId xmlns:a16="http://schemas.microsoft.com/office/drawing/2014/main" id="{BB30BB86-725E-4FD2-98E0-874969ECE28B}"/>
            </a:ext>
          </a:extLst>
        </xdr:cNvPr>
        <xdr:cNvSpPr txBox="1"/>
      </xdr:nvSpPr>
      <xdr:spPr>
        <a:xfrm>
          <a:off x="20199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12898</xdr:rowOff>
    </xdr:from>
    <xdr:ext cx="469744" cy="259045"/>
    <xdr:sp macro="" textlink="">
      <xdr:nvSpPr>
        <xdr:cNvPr id="945" name="n_3aveValue【公民館】&#10;一人当たり面積">
          <a:extLst>
            <a:ext uri="{FF2B5EF4-FFF2-40B4-BE49-F238E27FC236}">
              <a16:creationId xmlns:a16="http://schemas.microsoft.com/office/drawing/2014/main" id="{0B34594D-8032-48C1-AD09-8AD57D300CF1}"/>
            </a:ext>
          </a:extLst>
        </xdr:cNvPr>
        <xdr:cNvSpPr txBox="1"/>
      </xdr:nvSpPr>
      <xdr:spPr>
        <a:xfrm>
          <a:off x="19310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29227</xdr:rowOff>
    </xdr:from>
    <xdr:ext cx="469744" cy="259045"/>
    <xdr:sp macro="" textlink="">
      <xdr:nvSpPr>
        <xdr:cNvPr id="946" name="n_4aveValue【公民館】&#10;一人当たり面積">
          <a:extLst>
            <a:ext uri="{FF2B5EF4-FFF2-40B4-BE49-F238E27FC236}">
              <a16:creationId xmlns:a16="http://schemas.microsoft.com/office/drawing/2014/main" id="{DC8D8807-F840-40E5-A655-3115114083EA}"/>
            </a:ext>
          </a:extLst>
        </xdr:cNvPr>
        <xdr:cNvSpPr txBox="1"/>
      </xdr:nvSpPr>
      <xdr:spPr>
        <a:xfrm>
          <a:off x="18421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126291</xdr:rowOff>
    </xdr:from>
    <xdr:ext cx="469744" cy="259045"/>
    <xdr:sp macro="" textlink="">
      <xdr:nvSpPr>
        <xdr:cNvPr id="947" name="n_1mainValue【公民館】&#10;一人当たり面積">
          <a:extLst>
            <a:ext uri="{FF2B5EF4-FFF2-40B4-BE49-F238E27FC236}">
              <a16:creationId xmlns:a16="http://schemas.microsoft.com/office/drawing/2014/main" id="{8AC29909-D384-40A7-A0D4-9358F95B9B3D}"/>
            </a:ext>
          </a:extLst>
        </xdr:cNvPr>
        <xdr:cNvSpPr txBox="1"/>
      </xdr:nvSpPr>
      <xdr:spPr>
        <a:xfrm>
          <a:off x="210757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126291</xdr:rowOff>
    </xdr:from>
    <xdr:ext cx="469744" cy="259045"/>
    <xdr:sp macro="" textlink="">
      <xdr:nvSpPr>
        <xdr:cNvPr id="948" name="n_2mainValue【公民館】&#10;一人当たり面積">
          <a:extLst>
            <a:ext uri="{FF2B5EF4-FFF2-40B4-BE49-F238E27FC236}">
              <a16:creationId xmlns:a16="http://schemas.microsoft.com/office/drawing/2014/main" id="{3B01B570-B3EA-4FDF-9CA6-F171AE565C1C}"/>
            </a:ext>
          </a:extLst>
        </xdr:cNvPr>
        <xdr:cNvSpPr txBox="1"/>
      </xdr:nvSpPr>
      <xdr:spPr>
        <a:xfrm>
          <a:off x="20199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126291</xdr:rowOff>
    </xdr:from>
    <xdr:ext cx="469744" cy="259045"/>
    <xdr:sp macro="" textlink="">
      <xdr:nvSpPr>
        <xdr:cNvPr id="949" name="n_3mainValue【公民館】&#10;一人当たり面積">
          <a:extLst>
            <a:ext uri="{FF2B5EF4-FFF2-40B4-BE49-F238E27FC236}">
              <a16:creationId xmlns:a16="http://schemas.microsoft.com/office/drawing/2014/main" id="{F6291C30-DFA2-4660-A5CD-7287FE31FEDE}"/>
            </a:ext>
          </a:extLst>
        </xdr:cNvPr>
        <xdr:cNvSpPr txBox="1"/>
      </xdr:nvSpPr>
      <xdr:spPr>
        <a:xfrm>
          <a:off x="19310427" y="1847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950" name="n_4mainValue【公民館】&#10;一人当たり面積">
          <a:extLst>
            <a:ext uri="{FF2B5EF4-FFF2-40B4-BE49-F238E27FC236}">
              <a16:creationId xmlns:a16="http://schemas.microsoft.com/office/drawing/2014/main" id="{4AE2F34E-983B-42A0-8A47-0D0068788AE9}"/>
            </a:ext>
          </a:extLst>
        </xdr:cNvPr>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8E5837F3-0545-4AD4-9A43-056D114EC52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3A78217F-87F3-463B-AAE2-95D884A0052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B3D16AF9-860E-4B2F-A487-19839D47FEB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公営住宅の有形固定資産減価償却率は、類似団体平均より高い数値となっている。</a:t>
          </a:r>
        </a:p>
        <a:p>
          <a:r>
            <a:rPr kumimoji="1" lang="ja-JP" altLang="en-US" sz="1300">
              <a:latin typeface="ＭＳ Ｐゴシック" panose="020B0600070205080204" pitchFamily="50" charset="-128"/>
              <a:ea typeface="ＭＳ Ｐゴシック" panose="020B0600070205080204" pitchFamily="50" charset="-128"/>
            </a:rPr>
            <a:t>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年後半から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中盤に建設した公営住宅が多く、老朽化が進んでいることから、釧路市公営住宅等長寿命化計画に基づき、大規模改修による長寿命化や建替など、引き続き老朽化対策の検討に取り組み、適切な運営に努める。</a:t>
          </a:r>
        </a:p>
        <a:p>
          <a:r>
            <a:rPr kumimoji="1" lang="ja-JP" altLang="en-US" sz="1300">
              <a:latin typeface="ＭＳ Ｐゴシック" panose="020B0600070205080204" pitchFamily="50" charset="-128"/>
              <a:ea typeface="ＭＳ Ｐゴシック" panose="020B0600070205080204" pitchFamily="50" charset="-128"/>
            </a:rPr>
            <a:t>また、港湾・漁港の有形固定資産減価償却率も類似団体平均より高く、一人当たり有形固定資産（償却資産）額は類似団体平均を大きく上回っているが、これは、釧路港が古くから東北海道を背後圏とした物流拠点港湾として重要な役割を担い、港湾機能を整備してきたためであり、今後も、釧路港港湾計画などに基づき機能強化を図りつつ、適切な運営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14C0F71-AE1E-4F96-B978-6235F6D97782}"/>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83F708D-B361-4E47-9237-41FE8CBA021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4BC5CCE2-03F5-4C3C-819C-3C83F49262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DE31796-07C8-4CCC-89FD-21D11C14990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北海道釧路市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2CF718-EE38-4887-8DCF-DE458C64E2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45BA87F-06A4-4867-8024-C3F77026761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E387675-C9D8-4580-A5EB-6FF473F10A3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90AA3BD-31E3-47D1-AB27-64F6DBA0EEC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52AAB8F-66D0-44A3-A493-44D996B049EE}"/>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827805C-6752-4C35-B1C5-F89F1FD823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165,667
164,748
1,363.29
117,656,013
116,996,919
626,122
49,360,230
114,507,252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56B1252-B200-4302-ADE5-9AB5E145AE2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E5A83A3-5756-4650-92A0-9638D5649F8D}"/>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1CEE9A7-7D75-47B2-A7DD-A69EC6AB74D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11.0
70.5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6D3AD52-6876-4F97-9C7E-29D2F6A9FAD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DE119D-08B9-4E7C-8354-CCEF8C74D8C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D38E7D7-6702-4ABA-9157-E11A571FB04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B969D725-40D4-44D2-84CB-3056930833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E66BEC9-CD3A-4854-8342-7053358F20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7F42D27-DF3E-454F-B8A6-6DEDFC6DD94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2A6277A-9F7D-4AFF-A5F5-74332AB69AB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10999B1-EAC4-4900-B978-974645E2DD3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72B2112-0F8F-442A-AF6F-23A0068CDE29}"/>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CAF3BF9-EEB2-4C6D-8C78-23EA41C8DB6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700E44B2-703B-40D0-AB6E-E2B1F3B2AFF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A51F6764-6870-43E3-AE82-13825EB552ED}"/>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7774E5F-1FA5-4791-8523-E1ABAEA5469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DE2AE4C-0ADC-4FBD-BCD9-21211EFB813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1DDC602-CEA7-4747-809B-8A79E872191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19792FE-3E25-4AD7-896F-49562E5C1CD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716F733-A543-4F79-AB83-C71D795A7C1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D55C2C9-DA7B-481F-88CF-AC46DB0A84D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27FF4325-0387-410F-B449-1AF9052AB99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CC77CBCF-231A-4D6F-8337-627AA78208EE}"/>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A723DC4-08F4-421B-B32B-9602CCF33C19}"/>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AC83B6F-E945-4C22-8471-6E97D1271C8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239C7BB-B7C0-4C78-8CA7-D0AF61E9D4CC}"/>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22762EC-4C4B-4E84-9FF0-BCAB489DCD28}"/>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FAD371-5093-4D64-9421-1BDE723DC3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D73EFEE-2469-449E-A210-91579B1F048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06A704-1916-40A8-9C84-9CB73CA26F7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0C91B5A-AABB-4F7B-90AF-44AD63D2CB3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2C5825A-9CE5-49B2-97D5-2CE0FE832AD7}"/>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1C1C1E5E-F2B6-4DD5-AC1E-52EE03900878}"/>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218B310-BA86-423F-9763-CDB49FFDD84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7D4023A-7023-4DC2-9309-DE685D13AE22}"/>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B36F7EB8-7FE4-4A2A-917B-5B88978E240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FEBE4C2-BD61-42ED-B895-8DF8B9CAE77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F5D4E69C-2ED7-4B3B-AA8C-5B8E645BDBFF}"/>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A7222655-AAA1-400A-A1F1-0D554CCE18E8}"/>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8C1A2543-D5D5-485D-BC90-48D51E323EB2}"/>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E1C258F-52AE-4502-B9F9-17115C83769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F3A0E92D-B93A-4C49-B7C4-917EE6989167}"/>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2B7100D1-DF3F-4438-934A-BDD8A50436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8EBAB8F2-625C-4C36-8873-4195F978D02A}"/>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060EA154-CE65-4734-9F30-0B8F4654F1F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a:extLst>
            <a:ext uri="{FF2B5EF4-FFF2-40B4-BE49-F238E27FC236}">
              <a16:creationId xmlns:a16="http://schemas.microsoft.com/office/drawing/2014/main" id="{B888FF0D-E642-47B3-98F2-08EA6AF04051}"/>
            </a:ext>
          </a:extLst>
        </xdr:cNvPr>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a:extLst>
            <a:ext uri="{FF2B5EF4-FFF2-40B4-BE49-F238E27FC236}">
              <a16:creationId xmlns:a16="http://schemas.microsoft.com/office/drawing/2014/main" id="{0CEF24B5-9536-427A-A10B-CECCF00794FA}"/>
            </a:ext>
          </a:extLst>
        </xdr:cNvPr>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a:extLst>
            <a:ext uri="{FF2B5EF4-FFF2-40B4-BE49-F238E27FC236}">
              <a16:creationId xmlns:a16="http://schemas.microsoft.com/office/drawing/2014/main" id="{D19F6B27-42AD-4629-B53D-5946CE97AC5C}"/>
            </a:ext>
          </a:extLst>
        </xdr:cNvPr>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a:extLst>
            <a:ext uri="{FF2B5EF4-FFF2-40B4-BE49-F238E27FC236}">
              <a16:creationId xmlns:a16="http://schemas.microsoft.com/office/drawing/2014/main" id="{AB1335AC-CDB5-4006-BBB8-63BC00E9CBE4}"/>
            </a:ext>
          </a:extLst>
        </xdr:cNvPr>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a:extLst>
            <a:ext uri="{FF2B5EF4-FFF2-40B4-BE49-F238E27FC236}">
              <a16:creationId xmlns:a16="http://schemas.microsoft.com/office/drawing/2014/main" id="{9A2834CC-0319-4C34-8FA7-56E8625F8156}"/>
            </a:ext>
          </a:extLst>
        </xdr:cNvPr>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a:extLst>
            <a:ext uri="{FF2B5EF4-FFF2-40B4-BE49-F238E27FC236}">
              <a16:creationId xmlns:a16="http://schemas.microsoft.com/office/drawing/2014/main" id="{A343C5C3-0750-4D76-A11C-F3CF1E494C49}"/>
            </a:ext>
          </a:extLst>
        </xdr:cNvPr>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30AF0697-F113-4A8B-A0FC-7ED1B3C529A6}"/>
            </a:ext>
          </a:extLst>
        </xdr:cNvPr>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a:extLst>
            <a:ext uri="{FF2B5EF4-FFF2-40B4-BE49-F238E27FC236}">
              <a16:creationId xmlns:a16="http://schemas.microsoft.com/office/drawing/2014/main" id="{40AE3101-2D35-4CE3-B19B-E1A38A342A57}"/>
            </a:ext>
          </a:extLst>
        </xdr:cNvPr>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a:extLst>
            <a:ext uri="{FF2B5EF4-FFF2-40B4-BE49-F238E27FC236}">
              <a16:creationId xmlns:a16="http://schemas.microsoft.com/office/drawing/2014/main" id="{8BE50384-135D-4141-B623-B075DF7E4342}"/>
            </a:ext>
          </a:extLst>
        </xdr:cNvPr>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a:extLst>
            <a:ext uri="{FF2B5EF4-FFF2-40B4-BE49-F238E27FC236}">
              <a16:creationId xmlns:a16="http://schemas.microsoft.com/office/drawing/2014/main" id="{41D9E71C-344E-4F60-B18D-493CF471091B}"/>
            </a:ext>
          </a:extLst>
        </xdr:cNvPr>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a:extLst>
            <a:ext uri="{FF2B5EF4-FFF2-40B4-BE49-F238E27FC236}">
              <a16:creationId xmlns:a16="http://schemas.microsoft.com/office/drawing/2014/main" id="{BE3C7DA1-B07D-4BEC-943D-4F8467A01412}"/>
            </a:ext>
          </a:extLst>
        </xdr:cNvPr>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D7B0ECC-79AE-48BF-AE2A-120E1FD9B50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2C071BC-602C-48F0-A9A1-8DE118B1A69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90602C9-2C94-4CFF-87C6-AF1E56A92663}"/>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1FF9AC6-C378-444F-9B01-202A89267C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92B3B2E-6CEC-45FF-B02E-9CA21A4F333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109220</xdr:rowOff>
    </xdr:from>
    <xdr:to>
      <xdr:col>24</xdr:col>
      <xdr:colOff>114300</xdr:colOff>
      <xdr:row>36</xdr:row>
      <xdr:rowOff>39370</xdr:rowOff>
    </xdr:to>
    <xdr:sp macro="" textlink="">
      <xdr:nvSpPr>
        <xdr:cNvPr id="73" name="楕円 72">
          <a:extLst>
            <a:ext uri="{FF2B5EF4-FFF2-40B4-BE49-F238E27FC236}">
              <a16:creationId xmlns:a16="http://schemas.microsoft.com/office/drawing/2014/main" id="{49639EAC-6FFC-48F8-AC31-91E311AA23BE}"/>
            </a:ext>
          </a:extLst>
        </xdr:cNvPr>
        <xdr:cNvSpPr/>
      </xdr:nvSpPr>
      <xdr:spPr>
        <a:xfrm>
          <a:off x="4584700" y="610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132097</xdr:rowOff>
    </xdr:from>
    <xdr:ext cx="405111" cy="259045"/>
    <xdr:sp macro="" textlink="">
      <xdr:nvSpPr>
        <xdr:cNvPr id="74" name="【図書館】&#10;有形固定資産減価償却率該当値テキスト">
          <a:extLst>
            <a:ext uri="{FF2B5EF4-FFF2-40B4-BE49-F238E27FC236}">
              <a16:creationId xmlns:a16="http://schemas.microsoft.com/office/drawing/2014/main" id="{37D5BD68-CFD0-4E0A-8C4D-A77C406E0D64}"/>
            </a:ext>
          </a:extLst>
        </xdr:cNvPr>
        <xdr:cNvSpPr txBox="1"/>
      </xdr:nvSpPr>
      <xdr:spPr>
        <a:xfrm>
          <a:off x="4673600"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48260</xdr:rowOff>
    </xdr:from>
    <xdr:to>
      <xdr:col>20</xdr:col>
      <xdr:colOff>38100</xdr:colOff>
      <xdr:row>35</xdr:row>
      <xdr:rowOff>149860</xdr:rowOff>
    </xdr:to>
    <xdr:sp macro="" textlink="">
      <xdr:nvSpPr>
        <xdr:cNvPr id="75" name="楕円 74">
          <a:extLst>
            <a:ext uri="{FF2B5EF4-FFF2-40B4-BE49-F238E27FC236}">
              <a16:creationId xmlns:a16="http://schemas.microsoft.com/office/drawing/2014/main" id="{1E8AB9E1-90CC-490A-B750-DDE0C26D8ED2}"/>
            </a:ext>
          </a:extLst>
        </xdr:cNvPr>
        <xdr:cNvSpPr/>
      </xdr:nvSpPr>
      <xdr:spPr>
        <a:xfrm>
          <a:off x="3746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160020</xdr:rowOff>
    </xdr:to>
    <xdr:cxnSp macro="">
      <xdr:nvCxnSpPr>
        <xdr:cNvPr id="76" name="直線コネクタ 75">
          <a:extLst>
            <a:ext uri="{FF2B5EF4-FFF2-40B4-BE49-F238E27FC236}">
              <a16:creationId xmlns:a16="http://schemas.microsoft.com/office/drawing/2014/main" id="{107D68A7-B341-434B-8113-79254BE4B2B8}"/>
            </a:ext>
          </a:extLst>
        </xdr:cNvPr>
        <xdr:cNvCxnSpPr/>
      </xdr:nvCxnSpPr>
      <xdr:spPr>
        <a:xfrm>
          <a:off x="3797300" y="609981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158750</xdr:rowOff>
    </xdr:from>
    <xdr:to>
      <xdr:col>15</xdr:col>
      <xdr:colOff>101600</xdr:colOff>
      <xdr:row>35</xdr:row>
      <xdr:rowOff>88900</xdr:rowOff>
    </xdr:to>
    <xdr:sp macro="" textlink="">
      <xdr:nvSpPr>
        <xdr:cNvPr id="77" name="楕円 76">
          <a:extLst>
            <a:ext uri="{FF2B5EF4-FFF2-40B4-BE49-F238E27FC236}">
              <a16:creationId xmlns:a16="http://schemas.microsoft.com/office/drawing/2014/main" id="{47548C1B-DCBC-4FF8-9C6C-4B217C138CCE}"/>
            </a:ext>
          </a:extLst>
        </xdr:cNvPr>
        <xdr:cNvSpPr/>
      </xdr:nvSpPr>
      <xdr:spPr>
        <a:xfrm>
          <a:off x="28575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38100</xdr:rowOff>
    </xdr:from>
    <xdr:to>
      <xdr:col>19</xdr:col>
      <xdr:colOff>177800</xdr:colOff>
      <xdr:row>35</xdr:row>
      <xdr:rowOff>99060</xdr:rowOff>
    </xdr:to>
    <xdr:cxnSp macro="">
      <xdr:nvCxnSpPr>
        <xdr:cNvPr id="78" name="直線コネクタ 77">
          <a:extLst>
            <a:ext uri="{FF2B5EF4-FFF2-40B4-BE49-F238E27FC236}">
              <a16:creationId xmlns:a16="http://schemas.microsoft.com/office/drawing/2014/main" id="{232EEC7C-1019-4839-8381-2154C38A2FDF}"/>
            </a:ext>
          </a:extLst>
        </xdr:cNvPr>
        <xdr:cNvCxnSpPr/>
      </xdr:nvCxnSpPr>
      <xdr:spPr>
        <a:xfrm>
          <a:off x="2908300" y="60388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99695</xdr:rowOff>
    </xdr:from>
    <xdr:to>
      <xdr:col>10</xdr:col>
      <xdr:colOff>165100</xdr:colOff>
      <xdr:row>35</xdr:row>
      <xdr:rowOff>29845</xdr:rowOff>
    </xdr:to>
    <xdr:sp macro="" textlink="">
      <xdr:nvSpPr>
        <xdr:cNvPr id="79" name="楕円 78">
          <a:extLst>
            <a:ext uri="{FF2B5EF4-FFF2-40B4-BE49-F238E27FC236}">
              <a16:creationId xmlns:a16="http://schemas.microsoft.com/office/drawing/2014/main" id="{685C1A0A-5FD0-4627-A45D-855E99DB1CF0}"/>
            </a:ext>
          </a:extLst>
        </xdr:cNvPr>
        <xdr:cNvSpPr/>
      </xdr:nvSpPr>
      <xdr:spPr>
        <a:xfrm>
          <a:off x="1968500" y="592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150495</xdr:rowOff>
    </xdr:from>
    <xdr:to>
      <xdr:col>15</xdr:col>
      <xdr:colOff>50800</xdr:colOff>
      <xdr:row>35</xdr:row>
      <xdr:rowOff>38100</xdr:rowOff>
    </xdr:to>
    <xdr:cxnSp macro="">
      <xdr:nvCxnSpPr>
        <xdr:cNvPr id="80" name="直線コネクタ 79">
          <a:extLst>
            <a:ext uri="{FF2B5EF4-FFF2-40B4-BE49-F238E27FC236}">
              <a16:creationId xmlns:a16="http://schemas.microsoft.com/office/drawing/2014/main" id="{277F7EF2-2FFA-4643-927B-7FEAA4020E02}"/>
            </a:ext>
          </a:extLst>
        </xdr:cNvPr>
        <xdr:cNvCxnSpPr/>
      </xdr:nvCxnSpPr>
      <xdr:spPr>
        <a:xfrm>
          <a:off x="2019300" y="597979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id="{DD7DA780-CC7E-4D25-A894-D675D34ED10D}"/>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150495</xdr:rowOff>
    </xdr:from>
    <xdr:to>
      <xdr:col>10</xdr:col>
      <xdr:colOff>114300</xdr:colOff>
      <xdr:row>37</xdr:row>
      <xdr:rowOff>66675</xdr:rowOff>
    </xdr:to>
    <xdr:cxnSp macro="">
      <xdr:nvCxnSpPr>
        <xdr:cNvPr id="82" name="直線コネクタ 81">
          <a:extLst>
            <a:ext uri="{FF2B5EF4-FFF2-40B4-BE49-F238E27FC236}">
              <a16:creationId xmlns:a16="http://schemas.microsoft.com/office/drawing/2014/main" id="{326C215F-2997-45EB-9827-47CA7AFBC6A5}"/>
            </a:ext>
          </a:extLst>
        </xdr:cNvPr>
        <xdr:cNvCxnSpPr/>
      </xdr:nvCxnSpPr>
      <xdr:spPr>
        <a:xfrm flipV="1">
          <a:off x="1130300" y="5979795"/>
          <a:ext cx="889000" cy="430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a:extLst>
            <a:ext uri="{FF2B5EF4-FFF2-40B4-BE49-F238E27FC236}">
              <a16:creationId xmlns:a16="http://schemas.microsoft.com/office/drawing/2014/main" id="{8FA23689-DF9E-474B-A77C-D1CE22C43731}"/>
            </a:ext>
          </a:extLst>
        </xdr:cNvPr>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a:extLst>
            <a:ext uri="{FF2B5EF4-FFF2-40B4-BE49-F238E27FC236}">
              <a16:creationId xmlns:a16="http://schemas.microsoft.com/office/drawing/2014/main" id="{F07A2073-95A5-47FC-92B4-8E8471059447}"/>
            </a:ext>
          </a:extLst>
        </xdr:cNvPr>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a:extLst>
            <a:ext uri="{FF2B5EF4-FFF2-40B4-BE49-F238E27FC236}">
              <a16:creationId xmlns:a16="http://schemas.microsoft.com/office/drawing/2014/main" id="{12775381-45B8-4515-9FD1-A96945E2CB31}"/>
            </a:ext>
          </a:extLst>
        </xdr:cNvPr>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137812</xdr:rowOff>
    </xdr:from>
    <xdr:ext cx="405111" cy="259045"/>
    <xdr:sp macro="" textlink="">
      <xdr:nvSpPr>
        <xdr:cNvPr id="86" name="n_4aveValue【図書館】&#10;有形固定資産減価償却率">
          <a:extLst>
            <a:ext uri="{FF2B5EF4-FFF2-40B4-BE49-F238E27FC236}">
              <a16:creationId xmlns:a16="http://schemas.microsoft.com/office/drawing/2014/main" id="{72C6E30D-077E-4AE0-BEEF-CFB8264652CC}"/>
            </a:ext>
          </a:extLst>
        </xdr:cNvPr>
        <xdr:cNvSpPr txBox="1"/>
      </xdr:nvSpPr>
      <xdr:spPr>
        <a:xfrm>
          <a:off x="927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166387</xdr:rowOff>
    </xdr:from>
    <xdr:ext cx="405111" cy="259045"/>
    <xdr:sp macro="" textlink="">
      <xdr:nvSpPr>
        <xdr:cNvPr id="87" name="n_1mainValue【図書館】&#10;有形固定資産減価償却率">
          <a:extLst>
            <a:ext uri="{FF2B5EF4-FFF2-40B4-BE49-F238E27FC236}">
              <a16:creationId xmlns:a16="http://schemas.microsoft.com/office/drawing/2014/main" id="{DF1B5294-8FB3-4E6C-A9C2-824992D86633}"/>
            </a:ext>
          </a:extLst>
        </xdr:cNvPr>
        <xdr:cNvSpPr txBox="1"/>
      </xdr:nvSpPr>
      <xdr:spPr>
        <a:xfrm>
          <a:off x="35820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105427</xdr:rowOff>
    </xdr:from>
    <xdr:ext cx="405111" cy="259045"/>
    <xdr:sp macro="" textlink="">
      <xdr:nvSpPr>
        <xdr:cNvPr id="88" name="n_2mainValue【図書館】&#10;有形固定資産減価償却率">
          <a:extLst>
            <a:ext uri="{FF2B5EF4-FFF2-40B4-BE49-F238E27FC236}">
              <a16:creationId xmlns:a16="http://schemas.microsoft.com/office/drawing/2014/main" id="{10BCAB3C-152B-43E6-B00A-66C60FDD93EF}"/>
            </a:ext>
          </a:extLst>
        </xdr:cNvPr>
        <xdr:cNvSpPr txBox="1"/>
      </xdr:nvSpPr>
      <xdr:spPr>
        <a:xfrm>
          <a:off x="2705744"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46372</xdr:rowOff>
    </xdr:from>
    <xdr:ext cx="405111" cy="259045"/>
    <xdr:sp macro="" textlink="">
      <xdr:nvSpPr>
        <xdr:cNvPr id="89" name="n_3mainValue【図書館】&#10;有形固定資産減価償却率">
          <a:extLst>
            <a:ext uri="{FF2B5EF4-FFF2-40B4-BE49-F238E27FC236}">
              <a16:creationId xmlns:a16="http://schemas.microsoft.com/office/drawing/2014/main" id="{D8BD906D-83CB-4057-BE9A-18481F41F813}"/>
            </a:ext>
          </a:extLst>
        </xdr:cNvPr>
        <xdr:cNvSpPr txBox="1"/>
      </xdr:nvSpPr>
      <xdr:spPr>
        <a:xfrm>
          <a:off x="1816744" y="570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108602</xdr:rowOff>
    </xdr:from>
    <xdr:ext cx="405111" cy="259045"/>
    <xdr:sp macro="" textlink="">
      <xdr:nvSpPr>
        <xdr:cNvPr id="90" name="n_4mainValue【図書館】&#10;有形固定資産減価償却率">
          <a:extLst>
            <a:ext uri="{FF2B5EF4-FFF2-40B4-BE49-F238E27FC236}">
              <a16:creationId xmlns:a16="http://schemas.microsoft.com/office/drawing/2014/main" id="{AF6094F8-D8FD-4792-9D72-466261955A0C}"/>
            </a:ext>
          </a:extLst>
        </xdr:cNvPr>
        <xdr:cNvSpPr txBox="1"/>
      </xdr:nvSpPr>
      <xdr:spPr>
        <a:xfrm>
          <a:off x="927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6456911D-971A-4D15-8E00-94D8451BD3B5}"/>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C3C74813-F29B-4C93-A35E-6933F25B02F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5FE6F3B-DF76-4FF4-8433-2BAC4B65476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A22EF192-216A-4719-B9B4-7C8327462DD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3785C99-30DA-4057-813B-4C0CF7CE491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D605E20-7EC4-4E7D-A2B7-7EC8AC2EDB1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4BF2040D-19DB-4137-A192-3FFA306EE502}"/>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80140622-B82C-4D68-AE41-E1CF4471D02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73D008E3-355D-49E3-8576-9F76E51E15F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FDE1D4C-C212-4634-A90F-5A82C40CCF6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E7856713-E86D-4B7C-B25A-3E58CD59D649}"/>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E15C5BD0-FA73-400C-98CC-71569618845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AE545A6-5B6F-4E98-AB03-D499E5E97877}"/>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3853643B-38A9-455B-953A-75C25963E8F8}"/>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CBB2695-2096-4FB9-ACFA-FC75A13FDBA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D51756EF-9FFB-4FDF-9FBE-7BB5292C824D}"/>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6ACFD300-B2D0-46EE-A8E8-CC6EECCF19E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D4C08112-031F-43D0-8DE7-2C6650336CFE}"/>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49D5EB75-282A-4D7B-899E-E92F8FB4F0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96F1169C-77F8-4BB8-AFDF-82185BCA3403}"/>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5D322CC8-0D2B-4194-A126-040AC3C326F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FCE11ED2-ADE2-4591-B01A-8B00ECF04A9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B0AE3441-D811-48CE-A12C-A965E58CBCE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a:extLst>
            <a:ext uri="{FF2B5EF4-FFF2-40B4-BE49-F238E27FC236}">
              <a16:creationId xmlns:a16="http://schemas.microsoft.com/office/drawing/2014/main" id="{F88FC5AF-EFD9-4612-9EAF-281BD7AE8ABD}"/>
            </a:ext>
          </a:extLst>
        </xdr:cNvPr>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a:extLst>
            <a:ext uri="{FF2B5EF4-FFF2-40B4-BE49-F238E27FC236}">
              <a16:creationId xmlns:a16="http://schemas.microsoft.com/office/drawing/2014/main" id="{EF0B57A8-229F-4591-9377-89FBDD266F70}"/>
            </a:ext>
          </a:extLst>
        </xdr:cNvPr>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a:extLst>
            <a:ext uri="{FF2B5EF4-FFF2-40B4-BE49-F238E27FC236}">
              <a16:creationId xmlns:a16="http://schemas.microsoft.com/office/drawing/2014/main" id="{781F1E4A-2E27-446E-BD53-3113E8318632}"/>
            </a:ext>
          </a:extLst>
        </xdr:cNvPr>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a:extLst>
            <a:ext uri="{FF2B5EF4-FFF2-40B4-BE49-F238E27FC236}">
              <a16:creationId xmlns:a16="http://schemas.microsoft.com/office/drawing/2014/main" id="{E051C780-D09C-47ED-89BA-FF37413CAC3E}"/>
            </a:ext>
          </a:extLst>
        </xdr:cNvPr>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a:extLst>
            <a:ext uri="{FF2B5EF4-FFF2-40B4-BE49-F238E27FC236}">
              <a16:creationId xmlns:a16="http://schemas.microsoft.com/office/drawing/2014/main" id="{3B8A80A9-61E6-447A-88B2-C26123BC5A2C}"/>
            </a:ext>
          </a:extLst>
        </xdr:cNvPr>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a:extLst>
            <a:ext uri="{FF2B5EF4-FFF2-40B4-BE49-F238E27FC236}">
              <a16:creationId xmlns:a16="http://schemas.microsoft.com/office/drawing/2014/main" id="{DE208617-CC57-49BA-B0A9-1F0F9D03F75C}"/>
            </a:ext>
          </a:extLst>
        </xdr:cNvPr>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a:extLst>
            <a:ext uri="{FF2B5EF4-FFF2-40B4-BE49-F238E27FC236}">
              <a16:creationId xmlns:a16="http://schemas.microsoft.com/office/drawing/2014/main" id="{B5AAFA92-0A08-432F-AD93-462ED4FF534E}"/>
            </a:ext>
          </a:extLst>
        </xdr:cNvPr>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a:extLst>
            <a:ext uri="{FF2B5EF4-FFF2-40B4-BE49-F238E27FC236}">
              <a16:creationId xmlns:a16="http://schemas.microsoft.com/office/drawing/2014/main" id="{1FC96E67-97D0-44C9-94E0-0814B6A078BC}"/>
            </a:ext>
          </a:extLst>
        </xdr:cNvPr>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a:extLst>
            <a:ext uri="{FF2B5EF4-FFF2-40B4-BE49-F238E27FC236}">
              <a16:creationId xmlns:a16="http://schemas.microsoft.com/office/drawing/2014/main" id="{FFDEB031-F45F-4438-9914-D97CFAF96239}"/>
            </a:ext>
          </a:extLst>
        </xdr:cNvPr>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a:extLst>
            <a:ext uri="{FF2B5EF4-FFF2-40B4-BE49-F238E27FC236}">
              <a16:creationId xmlns:a16="http://schemas.microsoft.com/office/drawing/2014/main" id="{09464FCC-F03D-459B-AA2A-A3800E9DA4E2}"/>
            </a:ext>
          </a:extLst>
        </xdr:cNvPr>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a:extLst>
            <a:ext uri="{FF2B5EF4-FFF2-40B4-BE49-F238E27FC236}">
              <a16:creationId xmlns:a16="http://schemas.microsoft.com/office/drawing/2014/main" id="{D2ED5FAC-DFD3-41A4-8AF0-5C09546EBF18}"/>
            </a:ext>
          </a:extLst>
        </xdr:cNvPr>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D636588-2FFC-4B05-9919-BFB0C5541B1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726080B4-A4AA-4E82-B892-CC04359EFE79}"/>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1DB1546-9257-4834-B6E8-CAA5356ECAE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BA8756E-F700-49D0-BFB3-227D86DA60F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43EBEF69-66AE-4C83-98FE-7285D7823F9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30" name="楕円 129">
          <a:extLst>
            <a:ext uri="{FF2B5EF4-FFF2-40B4-BE49-F238E27FC236}">
              <a16:creationId xmlns:a16="http://schemas.microsoft.com/office/drawing/2014/main" id="{4E7AD222-3A21-48B9-86A9-2DE80F2ABAF9}"/>
            </a:ext>
          </a:extLst>
        </xdr:cNvPr>
        <xdr:cNvSpPr/>
      </xdr:nvSpPr>
      <xdr:spPr>
        <a:xfrm>
          <a:off x="10426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73677</xdr:rowOff>
    </xdr:from>
    <xdr:ext cx="469744" cy="259045"/>
    <xdr:sp macro="" textlink="">
      <xdr:nvSpPr>
        <xdr:cNvPr id="131" name="【図書館】&#10;一人当たり面積該当値テキスト">
          <a:extLst>
            <a:ext uri="{FF2B5EF4-FFF2-40B4-BE49-F238E27FC236}">
              <a16:creationId xmlns:a16="http://schemas.microsoft.com/office/drawing/2014/main" id="{C17E574C-CBFB-45C1-B10D-68DED474A503}"/>
            </a:ext>
          </a:extLst>
        </xdr:cNvPr>
        <xdr:cNvSpPr txBox="1"/>
      </xdr:nvSpPr>
      <xdr:spPr>
        <a:xfrm>
          <a:off x="10515600"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32" name="楕円 131">
          <a:extLst>
            <a:ext uri="{FF2B5EF4-FFF2-40B4-BE49-F238E27FC236}">
              <a16:creationId xmlns:a16="http://schemas.microsoft.com/office/drawing/2014/main" id="{B6D0388D-0033-4307-ACFA-0EF5E90C3173}"/>
            </a:ext>
          </a:extLst>
        </xdr:cNvPr>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101600</xdr:rowOff>
    </xdr:from>
    <xdr:to>
      <xdr:col>55</xdr:col>
      <xdr:colOff>0</xdr:colOff>
      <xdr:row>38</xdr:row>
      <xdr:rowOff>114300</xdr:rowOff>
    </xdr:to>
    <xdr:cxnSp macro="">
      <xdr:nvCxnSpPr>
        <xdr:cNvPr id="133" name="直線コネクタ 132">
          <a:extLst>
            <a:ext uri="{FF2B5EF4-FFF2-40B4-BE49-F238E27FC236}">
              <a16:creationId xmlns:a16="http://schemas.microsoft.com/office/drawing/2014/main" id="{66F22EDA-6D74-4677-82B6-71FF554A0BB6}"/>
            </a:ext>
          </a:extLst>
        </xdr:cNvPr>
        <xdr:cNvCxnSpPr/>
      </xdr:nvCxnSpPr>
      <xdr:spPr>
        <a:xfrm flipV="1">
          <a:off x="9639300" y="6616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38100</xdr:rowOff>
    </xdr:from>
    <xdr:to>
      <xdr:col>46</xdr:col>
      <xdr:colOff>38100</xdr:colOff>
      <xdr:row>38</xdr:row>
      <xdr:rowOff>139700</xdr:rowOff>
    </xdr:to>
    <xdr:sp macro="" textlink="">
      <xdr:nvSpPr>
        <xdr:cNvPr id="134" name="楕円 133">
          <a:extLst>
            <a:ext uri="{FF2B5EF4-FFF2-40B4-BE49-F238E27FC236}">
              <a16:creationId xmlns:a16="http://schemas.microsoft.com/office/drawing/2014/main" id="{FEE90E9A-681E-4A27-900F-A588744AB205}"/>
            </a:ext>
          </a:extLst>
        </xdr:cNvPr>
        <xdr:cNvSpPr/>
      </xdr:nvSpPr>
      <xdr:spPr>
        <a:xfrm>
          <a:off x="86995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88900</xdr:rowOff>
    </xdr:from>
    <xdr:to>
      <xdr:col>50</xdr:col>
      <xdr:colOff>114300</xdr:colOff>
      <xdr:row>38</xdr:row>
      <xdr:rowOff>114300</xdr:rowOff>
    </xdr:to>
    <xdr:cxnSp macro="">
      <xdr:nvCxnSpPr>
        <xdr:cNvPr id="135" name="直線コネクタ 134">
          <a:extLst>
            <a:ext uri="{FF2B5EF4-FFF2-40B4-BE49-F238E27FC236}">
              <a16:creationId xmlns:a16="http://schemas.microsoft.com/office/drawing/2014/main" id="{C276D104-D9AB-4B13-A30E-92654B73B83D}"/>
            </a:ext>
          </a:extLst>
        </xdr:cNvPr>
        <xdr:cNvCxnSpPr/>
      </xdr:nvCxnSpPr>
      <xdr:spPr>
        <a:xfrm>
          <a:off x="8750300" y="660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50800</xdr:rowOff>
    </xdr:from>
    <xdr:to>
      <xdr:col>41</xdr:col>
      <xdr:colOff>101600</xdr:colOff>
      <xdr:row>38</xdr:row>
      <xdr:rowOff>152400</xdr:rowOff>
    </xdr:to>
    <xdr:sp macro="" textlink="">
      <xdr:nvSpPr>
        <xdr:cNvPr id="136" name="楕円 135">
          <a:extLst>
            <a:ext uri="{FF2B5EF4-FFF2-40B4-BE49-F238E27FC236}">
              <a16:creationId xmlns:a16="http://schemas.microsoft.com/office/drawing/2014/main" id="{4DECED29-8391-46BE-BDC2-9A055B9A0978}"/>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88900</xdr:rowOff>
    </xdr:from>
    <xdr:to>
      <xdr:col>45</xdr:col>
      <xdr:colOff>177800</xdr:colOff>
      <xdr:row>38</xdr:row>
      <xdr:rowOff>101600</xdr:rowOff>
    </xdr:to>
    <xdr:cxnSp macro="">
      <xdr:nvCxnSpPr>
        <xdr:cNvPr id="137" name="直線コネクタ 136">
          <a:extLst>
            <a:ext uri="{FF2B5EF4-FFF2-40B4-BE49-F238E27FC236}">
              <a16:creationId xmlns:a16="http://schemas.microsoft.com/office/drawing/2014/main" id="{97464D9E-9BFC-4BFD-A06B-FCE53D6481A3}"/>
            </a:ext>
          </a:extLst>
        </xdr:cNvPr>
        <xdr:cNvCxnSpPr/>
      </xdr:nvCxnSpPr>
      <xdr:spPr>
        <a:xfrm flipV="1">
          <a:off x="7861300" y="660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44450</xdr:rowOff>
    </xdr:from>
    <xdr:to>
      <xdr:col>36</xdr:col>
      <xdr:colOff>165100</xdr:colOff>
      <xdr:row>37</xdr:row>
      <xdr:rowOff>146050</xdr:rowOff>
    </xdr:to>
    <xdr:sp macro="" textlink="">
      <xdr:nvSpPr>
        <xdr:cNvPr id="138" name="楕円 137">
          <a:extLst>
            <a:ext uri="{FF2B5EF4-FFF2-40B4-BE49-F238E27FC236}">
              <a16:creationId xmlns:a16="http://schemas.microsoft.com/office/drawing/2014/main" id="{240270DC-5607-45D3-A95D-2638774140AF}"/>
            </a:ext>
          </a:extLst>
        </xdr:cNvPr>
        <xdr:cNvSpPr/>
      </xdr:nvSpPr>
      <xdr:spPr>
        <a:xfrm>
          <a:off x="6921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95250</xdr:rowOff>
    </xdr:from>
    <xdr:to>
      <xdr:col>41</xdr:col>
      <xdr:colOff>50800</xdr:colOff>
      <xdr:row>38</xdr:row>
      <xdr:rowOff>101600</xdr:rowOff>
    </xdr:to>
    <xdr:cxnSp macro="">
      <xdr:nvCxnSpPr>
        <xdr:cNvPr id="139" name="直線コネクタ 138">
          <a:extLst>
            <a:ext uri="{FF2B5EF4-FFF2-40B4-BE49-F238E27FC236}">
              <a16:creationId xmlns:a16="http://schemas.microsoft.com/office/drawing/2014/main" id="{1E76CFC7-88E0-4B6D-860A-E4E8D6055363}"/>
            </a:ext>
          </a:extLst>
        </xdr:cNvPr>
        <xdr:cNvCxnSpPr/>
      </xdr:nvCxnSpPr>
      <xdr:spPr>
        <a:xfrm>
          <a:off x="6972300" y="64389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a:extLst>
            <a:ext uri="{FF2B5EF4-FFF2-40B4-BE49-F238E27FC236}">
              <a16:creationId xmlns:a16="http://schemas.microsoft.com/office/drawing/2014/main" id="{80D16621-2893-46F1-90E7-10CB1FFAA988}"/>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a:extLst>
            <a:ext uri="{FF2B5EF4-FFF2-40B4-BE49-F238E27FC236}">
              <a16:creationId xmlns:a16="http://schemas.microsoft.com/office/drawing/2014/main" id="{7639EB05-B707-4F36-9648-93C79DB4E6F1}"/>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a:extLst>
            <a:ext uri="{FF2B5EF4-FFF2-40B4-BE49-F238E27FC236}">
              <a16:creationId xmlns:a16="http://schemas.microsoft.com/office/drawing/2014/main" id="{674796D2-A46C-4C39-A349-4EE20C5875B8}"/>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a:extLst>
            <a:ext uri="{FF2B5EF4-FFF2-40B4-BE49-F238E27FC236}">
              <a16:creationId xmlns:a16="http://schemas.microsoft.com/office/drawing/2014/main" id="{328F4CB6-E512-4E4E-90FA-FAAD58B14DCC}"/>
            </a:ext>
          </a:extLst>
        </xdr:cNvPr>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10177</xdr:rowOff>
    </xdr:from>
    <xdr:ext cx="469744" cy="259045"/>
    <xdr:sp macro="" textlink="">
      <xdr:nvSpPr>
        <xdr:cNvPr id="144" name="n_1mainValue【図書館】&#10;一人当たり面積">
          <a:extLst>
            <a:ext uri="{FF2B5EF4-FFF2-40B4-BE49-F238E27FC236}">
              <a16:creationId xmlns:a16="http://schemas.microsoft.com/office/drawing/2014/main" id="{2B71FBBB-C772-4571-B8A3-6C88341DCDE9}"/>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156227</xdr:rowOff>
    </xdr:from>
    <xdr:ext cx="469744" cy="259045"/>
    <xdr:sp macro="" textlink="">
      <xdr:nvSpPr>
        <xdr:cNvPr id="145" name="n_2mainValue【図書館】&#10;一人当たり面積">
          <a:extLst>
            <a:ext uri="{FF2B5EF4-FFF2-40B4-BE49-F238E27FC236}">
              <a16:creationId xmlns:a16="http://schemas.microsoft.com/office/drawing/2014/main" id="{2050F757-1F24-4094-A17A-B8F3DED35181}"/>
            </a:ext>
          </a:extLst>
        </xdr:cNvPr>
        <xdr:cNvSpPr txBox="1"/>
      </xdr:nvSpPr>
      <xdr:spPr>
        <a:xfrm>
          <a:off x="8515427"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46" name="n_3mainValue【図書館】&#10;一人当たり面積">
          <a:extLst>
            <a:ext uri="{FF2B5EF4-FFF2-40B4-BE49-F238E27FC236}">
              <a16:creationId xmlns:a16="http://schemas.microsoft.com/office/drawing/2014/main" id="{847BB8FF-3919-4A97-A88B-DB84FAD43BEC}"/>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162577</xdr:rowOff>
    </xdr:from>
    <xdr:ext cx="469744" cy="259045"/>
    <xdr:sp macro="" textlink="">
      <xdr:nvSpPr>
        <xdr:cNvPr id="147" name="n_4mainValue【図書館】&#10;一人当たり面積">
          <a:extLst>
            <a:ext uri="{FF2B5EF4-FFF2-40B4-BE49-F238E27FC236}">
              <a16:creationId xmlns:a16="http://schemas.microsoft.com/office/drawing/2014/main" id="{5C8B3C69-20B2-4782-A02E-4932F1EB29CF}"/>
            </a:ext>
          </a:extLst>
        </xdr:cNvPr>
        <xdr:cNvSpPr txBox="1"/>
      </xdr:nvSpPr>
      <xdr:spPr>
        <a:xfrm>
          <a:off x="6737427" y="616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4E296D95-500D-4CAE-B21A-BA147A398F2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FF456B3D-3F94-407E-9B17-6AC5093A4EC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F9F5396A-E043-410F-879A-A64D48C9CED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CF1F6E19-7845-4350-ACCC-9808ADE27FF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39EB64E9-C740-45A5-8B6A-9AC9E94E3AC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2C1A04E-A80E-4830-BF91-2BC3FBE3292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DE793A3A-8860-4D23-B14B-4ED338BAFDAA}"/>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BCB43D32-1CAA-4B17-AE1C-B98B790DE3F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A2FEA8A8-14EC-4F90-8869-2448FAA6987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D5D14E5A-2BEB-4359-A41B-2B2FA393376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4C51142-2F5A-4E80-A126-A20D2557E94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968A177-DA36-4A63-84FC-AC5961D341D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E07BEFBE-C074-43D4-BC1C-81CF31D4367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C90DF9D2-BC53-401F-AD4F-F894C54CF20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2840237-CA1A-4577-880F-3B878AF88463}"/>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2650D51-68D5-486F-8A62-708A3C1825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ED151A87-6971-4D4A-BA15-83013AF4FFEE}"/>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1AC90746-A8F8-4CD7-8D14-98D3B6414B0F}"/>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458ED73-7D3F-4AD2-BBAB-AE0F53BF3535}"/>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FAF4DF73-D0A0-4C61-B300-E5FC33D4D5CC}"/>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407A8341-E94B-4CD5-9E39-1B0655CAC68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D78DDD6E-E603-46C4-8409-E00FC471ED7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36CD83D5-E143-44D6-9007-E35B851A4005}"/>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9E958064-24AB-4354-B29F-8D976412EAA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a:extLst>
            <a:ext uri="{FF2B5EF4-FFF2-40B4-BE49-F238E27FC236}">
              <a16:creationId xmlns:a16="http://schemas.microsoft.com/office/drawing/2014/main" id="{9E4DBAFF-42E2-4639-9CA5-06B963E6C482}"/>
            </a:ext>
          </a:extLst>
        </xdr:cNvPr>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A2737D21-CD96-4626-9CAD-7BD90009FCD8}"/>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a:extLst>
            <a:ext uri="{FF2B5EF4-FFF2-40B4-BE49-F238E27FC236}">
              <a16:creationId xmlns:a16="http://schemas.microsoft.com/office/drawing/2014/main" id="{A679EE61-0544-40FC-8A47-5B3D6AB181C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A59B4046-8943-4148-B16C-A04425C972FB}"/>
            </a:ext>
          </a:extLst>
        </xdr:cNvPr>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a:extLst>
            <a:ext uri="{FF2B5EF4-FFF2-40B4-BE49-F238E27FC236}">
              <a16:creationId xmlns:a16="http://schemas.microsoft.com/office/drawing/2014/main" id="{53D37D81-CCDC-4FB2-B609-81766DCC9840}"/>
            </a:ext>
          </a:extLst>
        </xdr:cNvPr>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C99591D5-4CF0-4A20-B04A-18EA28440EA2}"/>
            </a:ext>
          </a:extLst>
        </xdr:cNvPr>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a:extLst>
            <a:ext uri="{FF2B5EF4-FFF2-40B4-BE49-F238E27FC236}">
              <a16:creationId xmlns:a16="http://schemas.microsoft.com/office/drawing/2014/main" id="{639365BB-24C9-46A4-AB9C-0B7EE880455C}"/>
            </a:ext>
          </a:extLst>
        </xdr:cNvPr>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a:extLst>
            <a:ext uri="{FF2B5EF4-FFF2-40B4-BE49-F238E27FC236}">
              <a16:creationId xmlns:a16="http://schemas.microsoft.com/office/drawing/2014/main" id="{E412D31F-FC13-4237-87FD-8C80B1B6FE83}"/>
            </a:ext>
          </a:extLst>
        </xdr:cNvPr>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a:extLst>
            <a:ext uri="{FF2B5EF4-FFF2-40B4-BE49-F238E27FC236}">
              <a16:creationId xmlns:a16="http://schemas.microsoft.com/office/drawing/2014/main" id="{F3926A97-18C2-42D9-9BDC-A6A348511671}"/>
            </a:ext>
          </a:extLst>
        </xdr:cNvPr>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a:extLst>
            <a:ext uri="{FF2B5EF4-FFF2-40B4-BE49-F238E27FC236}">
              <a16:creationId xmlns:a16="http://schemas.microsoft.com/office/drawing/2014/main" id="{1CDF801D-AAD7-4355-8029-3B68F62ACC84}"/>
            </a:ext>
          </a:extLst>
        </xdr:cNvPr>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a:extLst>
            <a:ext uri="{FF2B5EF4-FFF2-40B4-BE49-F238E27FC236}">
              <a16:creationId xmlns:a16="http://schemas.microsoft.com/office/drawing/2014/main" id="{1F18CC1F-D3D0-4452-B483-03EFB13FB348}"/>
            </a:ext>
          </a:extLst>
        </xdr:cNvPr>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53DB0AA4-2283-454F-8C71-C60128D4E69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89E7635C-FE55-4649-A9D6-192A525EA52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5AFE253-676A-4EF1-BD9E-5A9AB4F7F3F9}"/>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D594FE6-DBF4-4F19-A404-A23DC8BE0D6F}"/>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F1A22B4-B9C7-4290-8707-43876DAC05F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61595</xdr:rowOff>
    </xdr:from>
    <xdr:to>
      <xdr:col>24</xdr:col>
      <xdr:colOff>114300</xdr:colOff>
      <xdr:row>58</xdr:row>
      <xdr:rowOff>163195</xdr:rowOff>
    </xdr:to>
    <xdr:sp macro="" textlink="">
      <xdr:nvSpPr>
        <xdr:cNvPr id="188" name="楕円 187">
          <a:extLst>
            <a:ext uri="{FF2B5EF4-FFF2-40B4-BE49-F238E27FC236}">
              <a16:creationId xmlns:a16="http://schemas.microsoft.com/office/drawing/2014/main" id="{F7CC7D82-1F38-48F9-8F58-3E687C8E3905}"/>
            </a:ext>
          </a:extLst>
        </xdr:cNvPr>
        <xdr:cNvSpPr/>
      </xdr:nvSpPr>
      <xdr:spPr>
        <a:xfrm>
          <a:off x="45847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84472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18397624-810B-40E5-BB2B-6156A15944A0}"/>
            </a:ext>
          </a:extLst>
        </xdr:cNvPr>
        <xdr:cNvSpPr txBox="1"/>
      </xdr:nvSpPr>
      <xdr:spPr>
        <a:xfrm>
          <a:off x="4673600" y="985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31115</xdr:rowOff>
    </xdr:from>
    <xdr:to>
      <xdr:col>20</xdr:col>
      <xdr:colOff>38100</xdr:colOff>
      <xdr:row>58</xdr:row>
      <xdr:rowOff>132715</xdr:rowOff>
    </xdr:to>
    <xdr:sp macro="" textlink="">
      <xdr:nvSpPr>
        <xdr:cNvPr id="190" name="楕円 189">
          <a:extLst>
            <a:ext uri="{FF2B5EF4-FFF2-40B4-BE49-F238E27FC236}">
              <a16:creationId xmlns:a16="http://schemas.microsoft.com/office/drawing/2014/main" id="{8BAB91B0-5075-409B-8401-5CDABA2E75EE}"/>
            </a:ext>
          </a:extLst>
        </xdr:cNvPr>
        <xdr:cNvSpPr/>
      </xdr:nvSpPr>
      <xdr:spPr>
        <a:xfrm>
          <a:off x="3746500" y="9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81915</xdr:rowOff>
    </xdr:from>
    <xdr:to>
      <xdr:col>24</xdr:col>
      <xdr:colOff>63500</xdr:colOff>
      <xdr:row>58</xdr:row>
      <xdr:rowOff>112395</xdr:rowOff>
    </xdr:to>
    <xdr:cxnSp macro="">
      <xdr:nvCxnSpPr>
        <xdr:cNvPr id="191" name="直線コネクタ 190">
          <a:extLst>
            <a:ext uri="{FF2B5EF4-FFF2-40B4-BE49-F238E27FC236}">
              <a16:creationId xmlns:a16="http://schemas.microsoft.com/office/drawing/2014/main" id="{4E07EECE-D9C8-44AD-A2AE-6DA81B196C77}"/>
            </a:ext>
          </a:extLst>
        </xdr:cNvPr>
        <xdr:cNvCxnSpPr/>
      </xdr:nvCxnSpPr>
      <xdr:spPr>
        <a:xfrm>
          <a:off x="3797300" y="1002601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164465</xdr:rowOff>
    </xdr:from>
    <xdr:to>
      <xdr:col>15</xdr:col>
      <xdr:colOff>101600</xdr:colOff>
      <xdr:row>58</xdr:row>
      <xdr:rowOff>94615</xdr:rowOff>
    </xdr:to>
    <xdr:sp macro="" textlink="">
      <xdr:nvSpPr>
        <xdr:cNvPr id="192" name="楕円 191">
          <a:extLst>
            <a:ext uri="{FF2B5EF4-FFF2-40B4-BE49-F238E27FC236}">
              <a16:creationId xmlns:a16="http://schemas.microsoft.com/office/drawing/2014/main" id="{D06F27F9-7C87-4ED0-B820-5597DA2B1F12}"/>
            </a:ext>
          </a:extLst>
        </xdr:cNvPr>
        <xdr:cNvSpPr/>
      </xdr:nvSpPr>
      <xdr:spPr>
        <a:xfrm>
          <a:off x="28575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43815</xdr:rowOff>
    </xdr:from>
    <xdr:to>
      <xdr:col>19</xdr:col>
      <xdr:colOff>177800</xdr:colOff>
      <xdr:row>58</xdr:row>
      <xdr:rowOff>81915</xdr:rowOff>
    </xdr:to>
    <xdr:cxnSp macro="">
      <xdr:nvCxnSpPr>
        <xdr:cNvPr id="193" name="直線コネクタ 192">
          <a:extLst>
            <a:ext uri="{FF2B5EF4-FFF2-40B4-BE49-F238E27FC236}">
              <a16:creationId xmlns:a16="http://schemas.microsoft.com/office/drawing/2014/main" id="{F94FB963-4BEE-43DA-8317-52B7B8807565}"/>
            </a:ext>
          </a:extLst>
        </xdr:cNvPr>
        <xdr:cNvCxnSpPr/>
      </xdr:nvCxnSpPr>
      <xdr:spPr>
        <a:xfrm>
          <a:off x="2908300" y="998791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124460</xdr:rowOff>
    </xdr:from>
    <xdr:to>
      <xdr:col>10</xdr:col>
      <xdr:colOff>165100</xdr:colOff>
      <xdr:row>58</xdr:row>
      <xdr:rowOff>54610</xdr:rowOff>
    </xdr:to>
    <xdr:sp macro="" textlink="">
      <xdr:nvSpPr>
        <xdr:cNvPr id="194" name="楕円 193">
          <a:extLst>
            <a:ext uri="{FF2B5EF4-FFF2-40B4-BE49-F238E27FC236}">
              <a16:creationId xmlns:a16="http://schemas.microsoft.com/office/drawing/2014/main" id="{7D368033-FD8A-4F26-9DE3-DB48E7FBD4D6}"/>
            </a:ext>
          </a:extLst>
        </xdr:cNvPr>
        <xdr:cNvSpPr/>
      </xdr:nvSpPr>
      <xdr:spPr>
        <a:xfrm>
          <a:off x="196850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3810</xdr:rowOff>
    </xdr:from>
    <xdr:to>
      <xdr:col>15</xdr:col>
      <xdr:colOff>50800</xdr:colOff>
      <xdr:row>58</xdr:row>
      <xdr:rowOff>43815</xdr:rowOff>
    </xdr:to>
    <xdr:cxnSp macro="">
      <xdr:nvCxnSpPr>
        <xdr:cNvPr id="195" name="直線コネクタ 194">
          <a:extLst>
            <a:ext uri="{FF2B5EF4-FFF2-40B4-BE49-F238E27FC236}">
              <a16:creationId xmlns:a16="http://schemas.microsoft.com/office/drawing/2014/main" id="{11F1859C-FD70-4E8D-A75E-6E27E8422883}"/>
            </a:ext>
          </a:extLst>
        </xdr:cNvPr>
        <xdr:cNvCxnSpPr/>
      </xdr:nvCxnSpPr>
      <xdr:spPr>
        <a:xfrm>
          <a:off x="2019300" y="994791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80645</xdr:rowOff>
    </xdr:from>
    <xdr:to>
      <xdr:col>6</xdr:col>
      <xdr:colOff>38100</xdr:colOff>
      <xdr:row>58</xdr:row>
      <xdr:rowOff>10795</xdr:rowOff>
    </xdr:to>
    <xdr:sp macro="" textlink="">
      <xdr:nvSpPr>
        <xdr:cNvPr id="196" name="楕円 195">
          <a:extLst>
            <a:ext uri="{FF2B5EF4-FFF2-40B4-BE49-F238E27FC236}">
              <a16:creationId xmlns:a16="http://schemas.microsoft.com/office/drawing/2014/main" id="{B3EBE137-ED0C-4CAA-8647-CE772AA7A75A}"/>
            </a:ext>
          </a:extLst>
        </xdr:cNvPr>
        <xdr:cNvSpPr/>
      </xdr:nvSpPr>
      <xdr:spPr>
        <a:xfrm>
          <a:off x="1079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57</xdr:row>
      <xdr:rowOff>131445</xdr:rowOff>
    </xdr:from>
    <xdr:to>
      <xdr:col>10</xdr:col>
      <xdr:colOff>114300</xdr:colOff>
      <xdr:row>58</xdr:row>
      <xdr:rowOff>3810</xdr:rowOff>
    </xdr:to>
    <xdr:cxnSp macro="">
      <xdr:nvCxnSpPr>
        <xdr:cNvPr id="197" name="直線コネクタ 196">
          <a:extLst>
            <a:ext uri="{FF2B5EF4-FFF2-40B4-BE49-F238E27FC236}">
              <a16:creationId xmlns:a16="http://schemas.microsoft.com/office/drawing/2014/main" id="{9F3F3D7E-DBE2-44F1-8941-78FF975F91A1}"/>
            </a:ext>
          </a:extLst>
        </xdr:cNvPr>
        <xdr:cNvCxnSpPr/>
      </xdr:nvCxnSpPr>
      <xdr:spPr>
        <a:xfrm>
          <a:off x="1130300" y="990409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a:extLst>
            <a:ext uri="{FF2B5EF4-FFF2-40B4-BE49-F238E27FC236}">
              <a16:creationId xmlns:a16="http://schemas.microsoft.com/office/drawing/2014/main" id="{7E33B9BF-25F0-44F9-9F5D-34C45364CC7F}"/>
            </a:ext>
          </a:extLst>
        </xdr:cNvPr>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a:extLst>
            <a:ext uri="{FF2B5EF4-FFF2-40B4-BE49-F238E27FC236}">
              <a16:creationId xmlns:a16="http://schemas.microsoft.com/office/drawing/2014/main" id="{C217855B-C1B3-42CC-B335-99C703F3349A}"/>
            </a:ext>
          </a:extLst>
        </xdr:cNvPr>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a:extLst>
            <a:ext uri="{FF2B5EF4-FFF2-40B4-BE49-F238E27FC236}">
              <a16:creationId xmlns:a16="http://schemas.microsoft.com/office/drawing/2014/main" id="{83E7655B-8963-4F6F-A325-7B10EB6196CB}"/>
            </a:ext>
          </a:extLst>
        </xdr:cNvPr>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a:extLst>
            <a:ext uri="{FF2B5EF4-FFF2-40B4-BE49-F238E27FC236}">
              <a16:creationId xmlns:a16="http://schemas.microsoft.com/office/drawing/2014/main" id="{1CB29A43-0D9E-42B9-873E-25475B6EBFE0}"/>
            </a:ext>
          </a:extLst>
        </xdr:cNvPr>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149242</xdr:rowOff>
    </xdr:from>
    <xdr:ext cx="405111" cy="259045"/>
    <xdr:sp macro="" textlink="">
      <xdr:nvSpPr>
        <xdr:cNvPr id="202" name="n_1mainValue【体育館・プール】&#10;有形固定資産減価償却率">
          <a:extLst>
            <a:ext uri="{FF2B5EF4-FFF2-40B4-BE49-F238E27FC236}">
              <a16:creationId xmlns:a16="http://schemas.microsoft.com/office/drawing/2014/main" id="{16255276-4B3B-45FE-842E-F981BED4DA60}"/>
            </a:ext>
          </a:extLst>
        </xdr:cNvPr>
        <xdr:cNvSpPr txBox="1"/>
      </xdr:nvSpPr>
      <xdr:spPr>
        <a:xfrm>
          <a:off x="358204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111142</xdr:rowOff>
    </xdr:from>
    <xdr:ext cx="405111" cy="259045"/>
    <xdr:sp macro="" textlink="">
      <xdr:nvSpPr>
        <xdr:cNvPr id="203" name="n_2mainValue【体育館・プール】&#10;有形固定資産減価償却率">
          <a:extLst>
            <a:ext uri="{FF2B5EF4-FFF2-40B4-BE49-F238E27FC236}">
              <a16:creationId xmlns:a16="http://schemas.microsoft.com/office/drawing/2014/main" id="{C384A982-8425-4F27-80DE-F38F2E0D5FA0}"/>
            </a:ext>
          </a:extLst>
        </xdr:cNvPr>
        <xdr:cNvSpPr txBox="1"/>
      </xdr:nvSpPr>
      <xdr:spPr>
        <a:xfrm>
          <a:off x="2705744" y="971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71137</xdr:rowOff>
    </xdr:from>
    <xdr:ext cx="405111" cy="259045"/>
    <xdr:sp macro="" textlink="">
      <xdr:nvSpPr>
        <xdr:cNvPr id="204" name="n_3mainValue【体育館・プール】&#10;有形固定資産減価償却率">
          <a:extLst>
            <a:ext uri="{FF2B5EF4-FFF2-40B4-BE49-F238E27FC236}">
              <a16:creationId xmlns:a16="http://schemas.microsoft.com/office/drawing/2014/main" id="{528364E7-82D3-4CE0-80C8-0ED9BCC488EB}"/>
            </a:ext>
          </a:extLst>
        </xdr:cNvPr>
        <xdr:cNvSpPr txBox="1"/>
      </xdr:nvSpPr>
      <xdr:spPr>
        <a:xfrm>
          <a:off x="1816744" y="967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27322</xdr:rowOff>
    </xdr:from>
    <xdr:ext cx="405111" cy="259045"/>
    <xdr:sp macro="" textlink="">
      <xdr:nvSpPr>
        <xdr:cNvPr id="205" name="n_4mainValue【体育館・プール】&#10;有形固定資産減価償却率">
          <a:extLst>
            <a:ext uri="{FF2B5EF4-FFF2-40B4-BE49-F238E27FC236}">
              <a16:creationId xmlns:a16="http://schemas.microsoft.com/office/drawing/2014/main" id="{3FD556B4-DE12-416A-9E22-590B81DE3E2F}"/>
            </a:ext>
          </a:extLst>
        </xdr:cNvPr>
        <xdr:cNvSpPr txBox="1"/>
      </xdr:nvSpPr>
      <xdr:spPr>
        <a:xfrm>
          <a:off x="927744" y="962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47AFB49E-5ACF-40C2-9396-FD22FE0EC4B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8A42A671-0981-455C-B240-596730C9B896}"/>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7BDF3976-0A06-4924-BEE9-48506B90684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362F6E30-117F-41DE-A40A-A8F0F8C13A8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78A8537-541C-46B2-8E9F-9B4C4515327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03AACF3A-95D5-4BB8-960B-C3A6D8E5BD3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FE6CEF4A-2556-4A40-97AE-AA8551E8E1C6}"/>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F0809C19-A796-4D92-840D-BFB1324FE366}"/>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C42769BC-42F6-4181-B885-C8913B5AE0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DACDBDFD-C303-4A58-85A9-58C7EA6FC9D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a:extLst>
            <a:ext uri="{FF2B5EF4-FFF2-40B4-BE49-F238E27FC236}">
              <a16:creationId xmlns:a16="http://schemas.microsoft.com/office/drawing/2014/main" id="{31A37E6A-B107-4AB8-9BB6-A446B0F3B668}"/>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a:extLst>
            <a:ext uri="{FF2B5EF4-FFF2-40B4-BE49-F238E27FC236}">
              <a16:creationId xmlns:a16="http://schemas.microsoft.com/office/drawing/2014/main" id="{9C9A241B-53D2-4922-9327-725854157332}"/>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a:extLst>
            <a:ext uri="{FF2B5EF4-FFF2-40B4-BE49-F238E27FC236}">
              <a16:creationId xmlns:a16="http://schemas.microsoft.com/office/drawing/2014/main" id="{AAADF7AD-2219-42F8-B823-04ABCD2C80EF}"/>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a:extLst>
            <a:ext uri="{FF2B5EF4-FFF2-40B4-BE49-F238E27FC236}">
              <a16:creationId xmlns:a16="http://schemas.microsoft.com/office/drawing/2014/main" id="{2FB53020-1693-45F5-8112-3E96DFB20B1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a:extLst>
            <a:ext uri="{FF2B5EF4-FFF2-40B4-BE49-F238E27FC236}">
              <a16:creationId xmlns:a16="http://schemas.microsoft.com/office/drawing/2014/main" id="{500B2252-2EE4-4D0C-BEC6-D63E208E00A7}"/>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a:extLst>
            <a:ext uri="{FF2B5EF4-FFF2-40B4-BE49-F238E27FC236}">
              <a16:creationId xmlns:a16="http://schemas.microsoft.com/office/drawing/2014/main" id="{243642AC-C78A-469B-9FE5-2A67746AABBC}"/>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a:extLst>
            <a:ext uri="{FF2B5EF4-FFF2-40B4-BE49-F238E27FC236}">
              <a16:creationId xmlns:a16="http://schemas.microsoft.com/office/drawing/2014/main" id="{4E7B24FD-4C6A-42DC-88E7-1DD8D4C26B67}"/>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a:extLst>
            <a:ext uri="{FF2B5EF4-FFF2-40B4-BE49-F238E27FC236}">
              <a16:creationId xmlns:a16="http://schemas.microsoft.com/office/drawing/2014/main" id="{579F74E1-F013-4F65-ADFA-BCADBB961F22}"/>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a:extLst>
            <a:ext uri="{FF2B5EF4-FFF2-40B4-BE49-F238E27FC236}">
              <a16:creationId xmlns:a16="http://schemas.microsoft.com/office/drawing/2014/main" id="{DF919FA7-2FFC-4161-8F75-9860DD3A8738}"/>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a:extLst>
            <a:ext uri="{FF2B5EF4-FFF2-40B4-BE49-F238E27FC236}">
              <a16:creationId xmlns:a16="http://schemas.microsoft.com/office/drawing/2014/main" id="{E78ACC16-EFB4-4377-A890-890FB50B49A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a:extLst>
            <a:ext uri="{FF2B5EF4-FFF2-40B4-BE49-F238E27FC236}">
              <a16:creationId xmlns:a16="http://schemas.microsoft.com/office/drawing/2014/main" id="{B8762303-2FE0-4B8C-8382-BDFCAFBD1DA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a:extLst>
            <a:ext uri="{FF2B5EF4-FFF2-40B4-BE49-F238E27FC236}">
              <a16:creationId xmlns:a16="http://schemas.microsoft.com/office/drawing/2014/main" id="{8D46BA44-8879-4DF0-A2E4-B8503FF9B374}"/>
            </a:ext>
          </a:extLst>
        </xdr:cNvPr>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a:extLst>
            <a:ext uri="{FF2B5EF4-FFF2-40B4-BE49-F238E27FC236}">
              <a16:creationId xmlns:a16="http://schemas.microsoft.com/office/drawing/2014/main" id="{1829C558-483A-468A-BE70-B5035D14D462}"/>
            </a:ext>
          </a:extLst>
        </xdr:cNvPr>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a:extLst>
            <a:ext uri="{FF2B5EF4-FFF2-40B4-BE49-F238E27FC236}">
              <a16:creationId xmlns:a16="http://schemas.microsoft.com/office/drawing/2014/main" id="{7AD0CD0D-5B85-40FD-82EA-3516FA3ACE5D}"/>
            </a:ext>
          </a:extLst>
        </xdr:cNvPr>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a:extLst>
            <a:ext uri="{FF2B5EF4-FFF2-40B4-BE49-F238E27FC236}">
              <a16:creationId xmlns:a16="http://schemas.microsoft.com/office/drawing/2014/main" id="{543371A4-1934-4660-B526-78F4C32E50A0}"/>
            </a:ext>
          </a:extLst>
        </xdr:cNvPr>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a:extLst>
            <a:ext uri="{FF2B5EF4-FFF2-40B4-BE49-F238E27FC236}">
              <a16:creationId xmlns:a16="http://schemas.microsoft.com/office/drawing/2014/main" id="{8C648702-0685-4E72-B02E-3EF7331FF694}"/>
            </a:ext>
          </a:extLst>
        </xdr:cNvPr>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a:extLst>
            <a:ext uri="{FF2B5EF4-FFF2-40B4-BE49-F238E27FC236}">
              <a16:creationId xmlns:a16="http://schemas.microsoft.com/office/drawing/2014/main" id="{F3C12853-FAC4-4351-A15F-1890A418C0BC}"/>
            </a:ext>
          </a:extLst>
        </xdr:cNvPr>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a:extLst>
            <a:ext uri="{FF2B5EF4-FFF2-40B4-BE49-F238E27FC236}">
              <a16:creationId xmlns:a16="http://schemas.microsoft.com/office/drawing/2014/main" id="{89225187-D887-436B-899B-29E531FBFFC9}"/>
            </a:ext>
          </a:extLst>
        </xdr:cNvPr>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a:extLst>
            <a:ext uri="{FF2B5EF4-FFF2-40B4-BE49-F238E27FC236}">
              <a16:creationId xmlns:a16="http://schemas.microsoft.com/office/drawing/2014/main" id="{586C817E-3ECE-4FF1-826E-4A3FBC70478D}"/>
            </a:ext>
          </a:extLst>
        </xdr:cNvPr>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a:extLst>
            <a:ext uri="{FF2B5EF4-FFF2-40B4-BE49-F238E27FC236}">
              <a16:creationId xmlns:a16="http://schemas.microsoft.com/office/drawing/2014/main" id="{B2C51F56-0679-4F26-BAC1-64AC712717B4}"/>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a:extLst>
            <a:ext uri="{FF2B5EF4-FFF2-40B4-BE49-F238E27FC236}">
              <a16:creationId xmlns:a16="http://schemas.microsoft.com/office/drawing/2014/main" id="{389FFF3B-4187-4308-806E-937BB7331C93}"/>
            </a:ext>
          </a:extLst>
        </xdr:cNvPr>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a:extLst>
            <a:ext uri="{FF2B5EF4-FFF2-40B4-BE49-F238E27FC236}">
              <a16:creationId xmlns:a16="http://schemas.microsoft.com/office/drawing/2014/main" id="{CAAB15C0-F6AD-4493-AEE5-BC0B1BB18F06}"/>
            </a:ext>
          </a:extLst>
        </xdr:cNvPr>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9DC2BAED-59EE-4D1E-AAFC-81A0FF7F5DD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10A24B4-B6F9-4B02-B9E4-663B17B4D58D}"/>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1D01EE8-7546-4BE6-BDF9-3DCF5F16832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89825A96-20ED-418E-805D-405413FD2F5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11F15F1-8A0A-45D2-8C33-7C2B5A9476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15494</xdr:rowOff>
    </xdr:from>
    <xdr:to>
      <xdr:col>55</xdr:col>
      <xdr:colOff>50800</xdr:colOff>
      <xdr:row>59</xdr:row>
      <xdr:rowOff>117094</xdr:rowOff>
    </xdr:to>
    <xdr:sp macro="" textlink="">
      <xdr:nvSpPr>
        <xdr:cNvPr id="243" name="楕円 242">
          <a:extLst>
            <a:ext uri="{FF2B5EF4-FFF2-40B4-BE49-F238E27FC236}">
              <a16:creationId xmlns:a16="http://schemas.microsoft.com/office/drawing/2014/main" id="{FD4F9437-B473-4207-B0DB-2AE221E51921}"/>
            </a:ext>
          </a:extLst>
        </xdr:cNvPr>
        <xdr:cNvSpPr/>
      </xdr:nvSpPr>
      <xdr:spPr>
        <a:xfrm>
          <a:off x="10426700" y="101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38371</xdr:rowOff>
    </xdr:from>
    <xdr:ext cx="469744" cy="259045"/>
    <xdr:sp macro="" textlink="">
      <xdr:nvSpPr>
        <xdr:cNvPr id="244" name="【体育館・プール】&#10;一人当たり面積該当値テキスト">
          <a:extLst>
            <a:ext uri="{FF2B5EF4-FFF2-40B4-BE49-F238E27FC236}">
              <a16:creationId xmlns:a16="http://schemas.microsoft.com/office/drawing/2014/main" id="{99338F86-5B54-4F68-8831-E5C589DF504D}"/>
            </a:ext>
          </a:extLst>
        </xdr:cNvPr>
        <xdr:cNvSpPr txBox="1"/>
      </xdr:nvSpPr>
      <xdr:spPr>
        <a:xfrm>
          <a:off x="10515600" y="9982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29210</xdr:rowOff>
    </xdr:from>
    <xdr:to>
      <xdr:col>50</xdr:col>
      <xdr:colOff>165100</xdr:colOff>
      <xdr:row>59</xdr:row>
      <xdr:rowOff>130810</xdr:rowOff>
    </xdr:to>
    <xdr:sp macro="" textlink="">
      <xdr:nvSpPr>
        <xdr:cNvPr id="245" name="楕円 244">
          <a:extLst>
            <a:ext uri="{FF2B5EF4-FFF2-40B4-BE49-F238E27FC236}">
              <a16:creationId xmlns:a16="http://schemas.microsoft.com/office/drawing/2014/main" id="{869DC33C-847C-4787-AB54-BF53858DD5F3}"/>
            </a:ext>
          </a:extLst>
        </xdr:cNvPr>
        <xdr:cNvSpPr/>
      </xdr:nvSpPr>
      <xdr:spPr>
        <a:xfrm>
          <a:off x="9588500"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66294</xdr:rowOff>
    </xdr:from>
    <xdr:to>
      <xdr:col>55</xdr:col>
      <xdr:colOff>0</xdr:colOff>
      <xdr:row>59</xdr:row>
      <xdr:rowOff>80010</xdr:rowOff>
    </xdr:to>
    <xdr:cxnSp macro="">
      <xdr:nvCxnSpPr>
        <xdr:cNvPr id="246" name="直線コネクタ 245">
          <a:extLst>
            <a:ext uri="{FF2B5EF4-FFF2-40B4-BE49-F238E27FC236}">
              <a16:creationId xmlns:a16="http://schemas.microsoft.com/office/drawing/2014/main" id="{B926FE39-A813-4CC1-8737-B72B9E8E7018}"/>
            </a:ext>
          </a:extLst>
        </xdr:cNvPr>
        <xdr:cNvCxnSpPr/>
      </xdr:nvCxnSpPr>
      <xdr:spPr>
        <a:xfrm flipV="1">
          <a:off x="9639300" y="1018184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38354</xdr:rowOff>
    </xdr:from>
    <xdr:to>
      <xdr:col>46</xdr:col>
      <xdr:colOff>38100</xdr:colOff>
      <xdr:row>59</xdr:row>
      <xdr:rowOff>139954</xdr:rowOff>
    </xdr:to>
    <xdr:sp macro="" textlink="">
      <xdr:nvSpPr>
        <xdr:cNvPr id="247" name="楕円 246">
          <a:extLst>
            <a:ext uri="{FF2B5EF4-FFF2-40B4-BE49-F238E27FC236}">
              <a16:creationId xmlns:a16="http://schemas.microsoft.com/office/drawing/2014/main" id="{0661A1B6-1377-4422-849C-326FD5ACD6D8}"/>
            </a:ext>
          </a:extLst>
        </xdr:cNvPr>
        <xdr:cNvSpPr/>
      </xdr:nvSpPr>
      <xdr:spPr>
        <a:xfrm>
          <a:off x="8699500" y="10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80010</xdr:rowOff>
    </xdr:from>
    <xdr:to>
      <xdr:col>50</xdr:col>
      <xdr:colOff>114300</xdr:colOff>
      <xdr:row>59</xdr:row>
      <xdr:rowOff>89154</xdr:rowOff>
    </xdr:to>
    <xdr:cxnSp macro="">
      <xdr:nvCxnSpPr>
        <xdr:cNvPr id="248" name="直線コネクタ 247">
          <a:extLst>
            <a:ext uri="{FF2B5EF4-FFF2-40B4-BE49-F238E27FC236}">
              <a16:creationId xmlns:a16="http://schemas.microsoft.com/office/drawing/2014/main" id="{083BF39B-95A7-4CD1-9D5D-FEC2D7B1C1A4}"/>
            </a:ext>
          </a:extLst>
        </xdr:cNvPr>
        <xdr:cNvCxnSpPr/>
      </xdr:nvCxnSpPr>
      <xdr:spPr>
        <a:xfrm flipV="1">
          <a:off x="8750300" y="101955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47498</xdr:rowOff>
    </xdr:from>
    <xdr:to>
      <xdr:col>41</xdr:col>
      <xdr:colOff>101600</xdr:colOff>
      <xdr:row>59</xdr:row>
      <xdr:rowOff>149098</xdr:rowOff>
    </xdr:to>
    <xdr:sp macro="" textlink="">
      <xdr:nvSpPr>
        <xdr:cNvPr id="249" name="楕円 248">
          <a:extLst>
            <a:ext uri="{FF2B5EF4-FFF2-40B4-BE49-F238E27FC236}">
              <a16:creationId xmlns:a16="http://schemas.microsoft.com/office/drawing/2014/main" id="{BE4FA18C-0EF4-4DD7-8757-6E941A6DFE73}"/>
            </a:ext>
          </a:extLst>
        </xdr:cNvPr>
        <xdr:cNvSpPr/>
      </xdr:nvSpPr>
      <xdr:spPr>
        <a:xfrm>
          <a:off x="7810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89154</xdr:rowOff>
    </xdr:from>
    <xdr:to>
      <xdr:col>45</xdr:col>
      <xdr:colOff>177800</xdr:colOff>
      <xdr:row>59</xdr:row>
      <xdr:rowOff>98298</xdr:rowOff>
    </xdr:to>
    <xdr:cxnSp macro="">
      <xdr:nvCxnSpPr>
        <xdr:cNvPr id="250" name="直線コネクタ 249">
          <a:extLst>
            <a:ext uri="{FF2B5EF4-FFF2-40B4-BE49-F238E27FC236}">
              <a16:creationId xmlns:a16="http://schemas.microsoft.com/office/drawing/2014/main" id="{81BDAC02-3A7A-4D6D-A3D9-5B372274A98A}"/>
            </a:ext>
          </a:extLst>
        </xdr:cNvPr>
        <xdr:cNvCxnSpPr/>
      </xdr:nvCxnSpPr>
      <xdr:spPr>
        <a:xfrm flipV="1">
          <a:off x="7861300" y="102047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56642</xdr:rowOff>
    </xdr:from>
    <xdr:to>
      <xdr:col>36</xdr:col>
      <xdr:colOff>165100</xdr:colOff>
      <xdr:row>59</xdr:row>
      <xdr:rowOff>158242</xdr:rowOff>
    </xdr:to>
    <xdr:sp macro="" textlink="">
      <xdr:nvSpPr>
        <xdr:cNvPr id="251" name="楕円 250">
          <a:extLst>
            <a:ext uri="{FF2B5EF4-FFF2-40B4-BE49-F238E27FC236}">
              <a16:creationId xmlns:a16="http://schemas.microsoft.com/office/drawing/2014/main" id="{5E8E513C-BEA7-4E0C-BB7F-E70F9A7DEB6C}"/>
            </a:ext>
          </a:extLst>
        </xdr:cNvPr>
        <xdr:cNvSpPr/>
      </xdr:nvSpPr>
      <xdr:spPr>
        <a:xfrm>
          <a:off x="6921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98298</xdr:rowOff>
    </xdr:from>
    <xdr:to>
      <xdr:col>41</xdr:col>
      <xdr:colOff>50800</xdr:colOff>
      <xdr:row>59</xdr:row>
      <xdr:rowOff>107442</xdr:rowOff>
    </xdr:to>
    <xdr:cxnSp macro="">
      <xdr:nvCxnSpPr>
        <xdr:cNvPr id="252" name="直線コネクタ 251">
          <a:extLst>
            <a:ext uri="{FF2B5EF4-FFF2-40B4-BE49-F238E27FC236}">
              <a16:creationId xmlns:a16="http://schemas.microsoft.com/office/drawing/2014/main" id="{23B4275A-99CC-43B0-A1F7-4871292709A4}"/>
            </a:ext>
          </a:extLst>
        </xdr:cNvPr>
        <xdr:cNvCxnSpPr/>
      </xdr:nvCxnSpPr>
      <xdr:spPr>
        <a:xfrm flipV="1">
          <a:off x="6972300" y="1021384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a:extLst>
            <a:ext uri="{FF2B5EF4-FFF2-40B4-BE49-F238E27FC236}">
              <a16:creationId xmlns:a16="http://schemas.microsoft.com/office/drawing/2014/main" id="{8C73F705-0D65-4AD7-8305-25B8D682744E}"/>
            </a:ext>
          </a:extLst>
        </xdr:cNvPr>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a:extLst>
            <a:ext uri="{FF2B5EF4-FFF2-40B4-BE49-F238E27FC236}">
              <a16:creationId xmlns:a16="http://schemas.microsoft.com/office/drawing/2014/main" id="{B191B257-5966-4AB9-AC6B-9AF1437650F3}"/>
            </a:ext>
          </a:extLst>
        </xdr:cNvPr>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a:extLst>
            <a:ext uri="{FF2B5EF4-FFF2-40B4-BE49-F238E27FC236}">
              <a16:creationId xmlns:a16="http://schemas.microsoft.com/office/drawing/2014/main" id="{658A3E28-786F-46BF-B110-172525D8DC18}"/>
            </a:ext>
          </a:extLst>
        </xdr:cNvPr>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163085</xdr:rowOff>
    </xdr:from>
    <xdr:ext cx="469744" cy="259045"/>
    <xdr:sp macro="" textlink="">
      <xdr:nvSpPr>
        <xdr:cNvPr id="256" name="n_4aveValue【体育館・プール】&#10;一人当たり面積">
          <a:extLst>
            <a:ext uri="{FF2B5EF4-FFF2-40B4-BE49-F238E27FC236}">
              <a16:creationId xmlns:a16="http://schemas.microsoft.com/office/drawing/2014/main" id="{3312ABFD-5856-4657-BAD8-B66318795FD6}"/>
            </a:ext>
          </a:extLst>
        </xdr:cNvPr>
        <xdr:cNvSpPr txBox="1"/>
      </xdr:nvSpPr>
      <xdr:spPr>
        <a:xfrm>
          <a:off x="6737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147337</xdr:rowOff>
    </xdr:from>
    <xdr:ext cx="469744" cy="259045"/>
    <xdr:sp macro="" textlink="">
      <xdr:nvSpPr>
        <xdr:cNvPr id="257" name="n_1mainValue【体育館・プール】&#10;一人当たり面積">
          <a:extLst>
            <a:ext uri="{FF2B5EF4-FFF2-40B4-BE49-F238E27FC236}">
              <a16:creationId xmlns:a16="http://schemas.microsoft.com/office/drawing/2014/main" id="{D94FE4DA-B57D-43B8-A88D-228BB77F46B2}"/>
            </a:ext>
          </a:extLst>
        </xdr:cNvPr>
        <xdr:cNvSpPr txBox="1"/>
      </xdr:nvSpPr>
      <xdr:spPr>
        <a:xfrm>
          <a:off x="93917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156481</xdr:rowOff>
    </xdr:from>
    <xdr:ext cx="469744" cy="259045"/>
    <xdr:sp macro="" textlink="">
      <xdr:nvSpPr>
        <xdr:cNvPr id="258" name="n_2mainValue【体育館・プール】&#10;一人当たり面積">
          <a:extLst>
            <a:ext uri="{FF2B5EF4-FFF2-40B4-BE49-F238E27FC236}">
              <a16:creationId xmlns:a16="http://schemas.microsoft.com/office/drawing/2014/main" id="{208BEA80-5CF2-4D18-8265-F9AA2C93805A}"/>
            </a:ext>
          </a:extLst>
        </xdr:cNvPr>
        <xdr:cNvSpPr txBox="1"/>
      </xdr:nvSpPr>
      <xdr:spPr>
        <a:xfrm>
          <a:off x="8515427" y="992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57</xdr:row>
      <xdr:rowOff>165625</xdr:rowOff>
    </xdr:from>
    <xdr:ext cx="469744" cy="259045"/>
    <xdr:sp macro="" textlink="">
      <xdr:nvSpPr>
        <xdr:cNvPr id="259" name="n_3mainValue【体育館・プール】&#10;一人当たり面積">
          <a:extLst>
            <a:ext uri="{FF2B5EF4-FFF2-40B4-BE49-F238E27FC236}">
              <a16:creationId xmlns:a16="http://schemas.microsoft.com/office/drawing/2014/main" id="{C4475F5A-88B0-4B59-BD9D-EEEA1730401E}"/>
            </a:ext>
          </a:extLst>
        </xdr:cNvPr>
        <xdr:cNvSpPr txBox="1"/>
      </xdr:nvSpPr>
      <xdr:spPr>
        <a:xfrm>
          <a:off x="76264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3319</xdr:rowOff>
    </xdr:from>
    <xdr:ext cx="469744" cy="259045"/>
    <xdr:sp macro="" textlink="">
      <xdr:nvSpPr>
        <xdr:cNvPr id="260" name="n_4mainValue【体育館・プール】&#10;一人当たり面積">
          <a:extLst>
            <a:ext uri="{FF2B5EF4-FFF2-40B4-BE49-F238E27FC236}">
              <a16:creationId xmlns:a16="http://schemas.microsoft.com/office/drawing/2014/main" id="{780C9A87-091C-4391-80CE-88D8B8101851}"/>
            </a:ext>
          </a:extLst>
        </xdr:cNvPr>
        <xdr:cNvSpPr txBox="1"/>
      </xdr:nvSpPr>
      <xdr:spPr>
        <a:xfrm>
          <a:off x="6737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a:extLst>
            <a:ext uri="{FF2B5EF4-FFF2-40B4-BE49-F238E27FC236}">
              <a16:creationId xmlns:a16="http://schemas.microsoft.com/office/drawing/2014/main" id="{9D0FFFE5-E3C9-45DE-A2DF-7E1C5C60C35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a:extLst>
            <a:ext uri="{FF2B5EF4-FFF2-40B4-BE49-F238E27FC236}">
              <a16:creationId xmlns:a16="http://schemas.microsoft.com/office/drawing/2014/main" id="{50CFAAEB-E2F9-4AD9-A0C8-FE246283BE0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a:extLst>
            <a:ext uri="{FF2B5EF4-FFF2-40B4-BE49-F238E27FC236}">
              <a16:creationId xmlns:a16="http://schemas.microsoft.com/office/drawing/2014/main" id="{D6AB8626-9E05-4663-B7A8-8C44EF1CC79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a:extLst>
            <a:ext uri="{FF2B5EF4-FFF2-40B4-BE49-F238E27FC236}">
              <a16:creationId xmlns:a16="http://schemas.microsoft.com/office/drawing/2014/main" id="{CD7ACE22-6CC2-48E4-842F-7ABFA45D54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a:extLst>
            <a:ext uri="{FF2B5EF4-FFF2-40B4-BE49-F238E27FC236}">
              <a16:creationId xmlns:a16="http://schemas.microsoft.com/office/drawing/2014/main" id="{081E411A-0F4A-4EA9-90D5-0D3AC0D16E5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a:extLst>
            <a:ext uri="{FF2B5EF4-FFF2-40B4-BE49-F238E27FC236}">
              <a16:creationId xmlns:a16="http://schemas.microsoft.com/office/drawing/2014/main" id="{CE8026D5-F410-4B92-94F1-927ABFF8800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a:extLst>
            <a:ext uri="{FF2B5EF4-FFF2-40B4-BE49-F238E27FC236}">
              <a16:creationId xmlns:a16="http://schemas.microsoft.com/office/drawing/2014/main" id="{9A6F5971-AB25-4424-AD4E-27E1DC215C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a:extLst>
            <a:ext uri="{FF2B5EF4-FFF2-40B4-BE49-F238E27FC236}">
              <a16:creationId xmlns:a16="http://schemas.microsoft.com/office/drawing/2014/main" id="{E2016127-70FE-4137-A1EE-1B4ABA1B8727}"/>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a:extLst>
            <a:ext uri="{FF2B5EF4-FFF2-40B4-BE49-F238E27FC236}">
              <a16:creationId xmlns:a16="http://schemas.microsoft.com/office/drawing/2014/main" id="{30E36BCC-6167-4237-A296-56F4465E528F}"/>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a:extLst>
            <a:ext uri="{FF2B5EF4-FFF2-40B4-BE49-F238E27FC236}">
              <a16:creationId xmlns:a16="http://schemas.microsoft.com/office/drawing/2014/main" id="{AD7E23BF-8C1C-4BE2-9ABF-DCE329E9C5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a:extLst>
            <a:ext uri="{FF2B5EF4-FFF2-40B4-BE49-F238E27FC236}">
              <a16:creationId xmlns:a16="http://schemas.microsoft.com/office/drawing/2014/main" id="{3F55A2C5-C68B-4CE2-A59B-9E431D9BFA2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a:extLst>
            <a:ext uri="{FF2B5EF4-FFF2-40B4-BE49-F238E27FC236}">
              <a16:creationId xmlns:a16="http://schemas.microsoft.com/office/drawing/2014/main" id="{D6ECB9E8-F865-459C-8619-844F953AE8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a:extLst>
            <a:ext uri="{FF2B5EF4-FFF2-40B4-BE49-F238E27FC236}">
              <a16:creationId xmlns:a16="http://schemas.microsoft.com/office/drawing/2014/main" id="{437AC151-22D9-4E57-AD11-205DAD5BD8EF}"/>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a:extLst>
            <a:ext uri="{FF2B5EF4-FFF2-40B4-BE49-F238E27FC236}">
              <a16:creationId xmlns:a16="http://schemas.microsoft.com/office/drawing/2014/main" id="{4C9B2EF7-4DFA-4FC7-98B3-BC468717D2C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a:extLst>
            <a:ext uri="{FF2B5EF4-FFF2-40B4-BE49-F238E27FC236}">
              <a16:creationId xmlns:a16="http://schemas.microsoft.com/office/drawing/2014/main" id="{9AEB048F-B065-4894-822B-16AF5369CEF1}"/>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a:extLst>
            <a:ext uri="{FF2B5EF4-FFF2-40B4-BE49-F238E27FC236}">
              <a16:creationId xmlns:a16="http://schemas.microsoft.com/office/drawing/2014/main" id="{04A96444-DDA1-4296-94CB-70E96866D2C1}"/>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a:extLst>
            <a:ext uri="{FF2B5EF4-FFF2-40B4-BE49-F238E27FC236}">
              <a16:creationId xmlns:a16="http://schemas.microsoft.com/office/drawing/2014/main" id="{0A762EFB-43F6-4D24-B7EA-C8A70D15EF64}"/>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a:extLst>
            <a:ext uri="{FF2B5EF4-FFF2-40B4-BE49-F238E27FC236}">
              <a16:creationId xmlns:a16="http://schemas.microsoft.com/office/drawing/2014/main" id="{CA95D3CB-883B-4E9F-AD3B-BCFED17278AE}"/>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a:extLst>
            <a:ext uri="{FF2B5EF4-FFF2-40B4-BE49-F238E27FC236}">
              <a16:creationId xmlns:a16="http://schemas.microsoft.com/office/drawing/2014/main" id="{7AA6E0F9-5547-46CD-B3CA-6AEB9BB4D735}"/>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a:extLst>
            <a:ext uri="{FF2B5EF4-FFF2-40B4-BE49-F238E27FC236}">
              <a16:creationId xmlns:a16="http://schemas.microsoft.com/office/drawing/2014/main" id="{F99E423F-5F74-456D-860C-DBE1F24329A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a:extLst>
            <a:ext uri="{FF2B5EF4-FFF2-40B4-BE49-F238E27FC236}">
              <a16:creationId xmlns:a16="http://schemas.microsoft.com/office/drawing/2014/main" id="{45DA6F0E-BB7F-46BD-A1E5-D11AD69F23B5}"/>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a:extLst>
            <a:ext uri="{FF2B5EF4-FFF2-40B4-BE49-F238E27FC236}">
              <a16:creationId xmlns:a16="http://schemas.microsoft.com/office/drawing/2014/main" id="{0E2AF73B-1B0B-41E9-B7CC-6C6263EC2813}"/>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a:extLst>
            <a:ext uri="{FF2B5EF4-FFF2-40B4-BE49-F238E27FC236}">
              <a16:creationId xmlns:a16="http://schemas.microsoft.com/office/drawing/2014/main" id="{F9ADC20A-005B-442F-9725-A079984960B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6196D6E7-6C48-4DFC-83AB-939C9D3F59B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42DE04BF-7F61-4D6E-9A7F-8D596079BBE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a:extLst>
            <a:ext uri="{FF2B5EF4-FFF2-40B4-BE49-F238E27FC236}">
              <a16:creationId xmlns:a16="http://schemas.microsoft.com/office/drawing/2014/main" id="{C9AF0DCB-9A87-4881-94BA-FDE58A7AE89A}"/>
            </a:ext>
          </a:extLst>
        </xdr:cNvPr>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9C519373-A170-4C1E-ABC8-87998CE965AD}"/>
            </a:ext>
          </a:extLst>
        </xdr:cNvPr>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a:extLst>
            <a:ext uri="{FF2B5EF4-FFF2-40B4-BE49-F238E27FC236}">
              <a16:creationId xmlns:a16="http://schemas.microsoft.com/office/drawing/2014/main" id="{E79FDFBF-D129-4E37-B182-DAA64FEC630A}"/>
            </a:ext>
          </a:extLst>
        </xdr:cNvPr>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51103F4-9DB5-4FDB-B43D-8140CE8FA86B}"/>
            </a:ext>
          </a:extLst>
        </xdr:cNvPr>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a:extLst>
            <a:ext uri="{FF2B5EF4-FFF2-40B4-BE49-F238E27FC236}">
              <a16:creationId xmlns:a16="http://schemas.microsoft.com/office/drawing/2014/main" id="{1FABECD4-E577-4E85-BF4B-91AD9AADC37D}"/>
            </a:ext>
          </a:extLst>
        </xdr:cNvPr>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C673ED7E-82C3-47BE-AD5F-2DD6D778AE61}"/>
            </a:ext>
          </a:extLst>
        </xdr:cNvPr>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a:extLst>
            <a:ext uri="{FF2B5EF4-FFF2-40B4-BE49-F238E27FC236}">
              <a16:creationId xmlns:a16="http://schemas.microsoft.com/office/drawing/2014/main" id="{7156CF0A-AD16-4CE6-B044-89FF7FFBBF26}"/>
            </a:ext>
          </a:extLst>
        </xdr:cNvPr>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a:extLst>
            <a:ext uri="{FF2B5EF4-FFF2-40B4-BE49-F238E27FC236}">
              <a16:creationId xmlns:a16="http://schemas.microsoft.com/office/drawing/2014/main" id="{9ECEF1EA-F8FE-4519-A852-E7B2775CC0A7}"/>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a:extLst>
            <a:ext uri="{FF2B5EF4-FFF2-40B4-BE49-F238E27FC236}">
              <a16:creationId xmlns:a16="http://schemas.microsoft.com/office/drawing/2014/main" id="{95145F6D-E1A8-4B8E-BBFC-4947C6FFFF4E}"/>
            </a:ext>
          </a:extLst>
        </xdr:cNvPr>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a:extLst>
            <a:ext uri="{FF2B5EF4-FFF2-40B4-BE49-F238E27FC236}">
              <a16:creationId xmlns:a16="http://schemas.microsoft.com/office/drawing/2014/main" id="{CFD74286-4113-457C-9FED-9BEF91CB483D}"/>
            </a:ext>
          </a:extLst>
        </xdr:cNvPr>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a:extLst>
            <a:ext uri="{FF2B5EF4-FFF2-40B4-BE49-F238E27FC236}">
              <a16:creationId xmlns:a16="http://schemas.microsoft.com/office/drawing/2014/main" id="{2D278E6F-197D-4AD4-B5D0-7DCE6C373403}"/>
            </a:ext>
          </a:extLst>
        </xdr:cNvPr>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6121FD0B-F773-4795-B241-2FEAEB7B7A0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9518C01-00F8-4621-AADC-6F009C0555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931E3E5-20A2-442B-B7CF-08B082180527}"/>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F70134DB-3A58-4AEB-BB30-5C3025782BF7}"/>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41B876F-7E83-4FF2-B1E4-D14DD9C476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2" name="楕円 301">
          <a:extLst>
            <a:ext uri="{FF2B5EF4-FFF2-40B4-BE49-F238E27FC236}">
              <a16:creationId xmlns:a16="http://schemas.microsoft.com/office/drawing/2014/main" id="{3B750B66-3DDD-4566-8E2F-2F385FB08E9F}"/>
            </a:ext>
          </a:extLst>
        </xdr:cNvPr>
        <xdr:cNvSpPr/>
      </xdr:nvSpPr>
      <xdr:spPr>
        <a:xfrm>
          <a:off x="45847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8A48F081-533F-43F0-9D34-B4BF630731DF}"/>
            </a:ext>
          </a:extLst>
        </xdr:cNvPr>
        <xdr:cNvSpPr txBox="1"/>
      </xdr:nvSpPr>
      <xdr:spPr>
        <a:xfrm>
          <a:off x="4673600"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72208</xdr:rowOff>
    </xdr:from>
    <xdr:to>
      <xdr:col>20</xdr:col>
      <xdr:colOff>38100</xdr:colOff>
      <xdr:row>85</xdr:row>
      <xdr:rowOff>2358</xdr:rowOff>
    </xdr:to>
    <xdr:sp macro="" textlink="">
      <xdr:nvSpPr>
        <xdr:cNvPr id="304" name="楕円 303">
          <a:extLst>
            <a:ext uri="{FF2B5EF4-FFF2-40B4-BE49-F238E27FC236}">
              <a16:creationId xmlns:a16="http://schemas.microsoft.com/office/drawing/2014/main" id="{3540B98A-1248-47C3-94E9-790222E1B977}"/>
            </a:ext>
          </a:extLst>
        </xdr:cNvPr>
        <xdr:cNvSpPr/>
      </xdr:nvSpPr>
      <xdr:spPr>
        <a:xfrm>
          <a:off x="37465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123008</xdr:rowOff>
    </xdr:from>
    <xdr:to>
      <xdr:col>24</xdr:col>
      <xdr:colOff>63500</xdr:colOff>
      <xdr:row>84</xdr:row>
      <xdr:rowOff>140970</xdr:rowOff>
    </xdr:to>
    <xdr:cxnSp macro="">
      <xdr:nvCxnSpPr>
        <xdr:cNvPr id="305" name="直線コネクタ 304">
          <a:extLst>
            <a:ext uri="{FF2B5EF4-FFF2-40B4-BE49-F238E27FC236}">
              <a16:creationId xmlns:a16="http://schemas.microsoft.com/office/drawing/2014/main" id="{F2720925-7FD1-4C23-9E34-9990A78BDC83}"/>
            </a:ext>
          </a:extLst>
        </xdr:cNvPr>
        <xdr:cNvCxnSpPr/>
      </xdr:nvCxnSpPr>
      <xdr:spPr>
        <a:xfrm>
          <a:off x="3797300" y="14524808"/>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37919</xdr:rowOff>
    </xdr:from>
    <xdr:to>
      <xdr:col>15</xdr:col>
      <xdr:colOff>101600</xdr:colOff>
      <xdr:row>84</xdr:row>
      <xdr:rowOff>139519</xdr:rowOff>
    </xdr:to>
    <xdr:sp macro="" textlink="">
      <xdr:nvSpPr>
        <xdr:cNvPr id="306" name="楕円 305">
          <a:extLst>
            <a:ext uri="{FF2B5EF4-FFF2-40B4-BE49-F238E27FC236}">
              <a16:creationId xmlns:a16="http://schemas.microsoft.com/office/drawing/2014/main" id="{8A95DD96-F170-485D-AFC4-263DACA61642}"/>
            </a:ext>
          </a:extLst>
        </xdr:cNvPr>
        <xdr:cNvSpPr/>
      </xdr:nvSpPr>
      <xdr:spPr>
        <a:xfrm>
          <a:off x="28575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88719</xdr:rowOff>
    </xdr:from>
    <xdr:to>
      <xdr:col>19</xdr:col>
      <xdr:colOff>177800</xdr:colOff>
      <xdr:row>84</xdr:row>
      <xdr:rowOff>123008</xdr:rowOff>
    </xdr:to>
    <xdr:cxnSp macro="">
      <xdr:nvCxnSpPr>
        <xdr:cNvPr id="307" name="直線コネクタ 306">
          <a:extLst>
            <a:ext uri="{FF2B5EF4-FFF2-40B4-BE49-F238E27FC236}">
              <a16:creationId xmlns:a16="http://schemas.microsoft.com/office/drawing/2014/main" id="{25970447-871B-41F7-9AF1-B95452D4C5CB}"/>
            </a:ext>
          </a:extLst>
        </xdr:cNvPr>
        <xdr:cNvCxnSpPr/>
      </xdr:nvCxnSpPr>
      <xdr:spPr>
        <a:xfrm>
          <a:off x="2908300" y="1449051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3629</xdr:rowOff>
    </xdr:from>
    <xdr:to>
      <xdr:col>10</xdr:col>
      <xdr:colOff>165100</xdr:colOff>
      <xdr:row>84</xdr:row>
      <xdr:rowOff>105229</xdr:rowOff>
    </xdr:to>
    <xdr:sp macro="" textlink="">
      <xdr:nvSpPr>
        <xdr:cNvPr id="308" name="楕円 307">
          <a:extLst>
            <a:ext uri="{FF2B5EF4-FFF2-40B4-BE49-F238E27FC236}">
              <a16:creationId xmlns:a16="http://schemas.microsoft.com/office/drawing/2014/main" id="{B95C606F-D17A-42E0-BE2D-42D9FE7E6148}"/>
            </a:ext>
          </a:extLst>
        </xdr:cNvPr>
        <xdr:cNvSpPr/>
      </xdr:nvSpPr>
      <xdr:spPr>
        <a:xfrm>
          <a:off x="1968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54429</xdr:rowOff>
    </xdr:from>
    <xdr:to>
      <xdr:col>15</xdr:col>
      <xdr:colOff>50800</xdr:colOff>
      <xdr:row>84</xdr:row>
      <xdr:rowOff>88719</xdr:rowOff>
    </xdr:to>
    <xdr:cxnSp macro="">
      <xdr:nvCxnSpPr>
        <xdr:cNvPr id="309" name="直線コネクタ 308">
          <a:extLst>
            <a:ext uri="{FF2B5EF4-FFF2-40B4-BE49-F238E27FC236}">
              <a16:creationId xmlns:a16="http://schemas.microsoft.com/office/drawing/2014/main" id="{ADEE21F8-0094-47A9-B1D3-882FB30A7428}"/>
            </a:ext>
          </a:extLst>
        </xdr:cNvPr>
        <xdr:cNvCxnSpPr/>
      </xdr:nvCxnSpPr>
      <xdr:spPr>
        <a:xfrm>
          <a:off x="2019300" y="144562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139156</xdr:rowOff>
    </xdr:from>
    <xdr:to>
      <xdr:col>6</xdr:col>
      <xdr:colOff>38100</xdr:colOff>
      <xdr:row>84</xdr:row>
      <xdr:rowOff>69306</xdr:rowOff>
    </xdr:to>
    <xdr:sp macro="" textlink="">
      <xdr:nvSpPr>
        <xdr:cNvPr id="310" name="楕円 309">
          <a:extLst>
            <a:ext uri="{FF2B5EF4-FFF2-40B4-BE49-F238E27FC236}">
              <a16:creationId xmlns:a16="http://schemas.microsoft.com/office/drawing/2014/main" id="{A2B4F2DD-371C-4962-A33D-9F3CD91A3E52}"/>
            </a:ext>
          </a:extLst>
        </xdr:cNvPr>
        <xdr:cNvSpPr/>
      </xdr:nvSpPr>
      <xdr:spPr>
        <a:xfrm>
          <a:off x="1079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18506</xdr:rowOff>
    </xdr:from>
    <xdr:to>
      <xdr:col>10</xdr:col>
      <xdr:colOff>114300</xdr:colOff>
      <xdr:row>84</xdr:row>
      <xdr:rowOff>54429</xdr:rowOff>
    </xdr:to>
    <xdr:cxnSp macro="">
      <xdr:nvCxnSpPr>
        <xdr:cNvPr id="311" name="直線コネクタ 310">
          <a:extLst>
            <a:ext uri="{FF2B5EF4-FFF2-40B4-BE49-F238E27FC236}">
              <a16:creationId xmlns:a16="http://schemas.microsoft.com/office/drawing/2014/main" id="{5188DCEE-BD24-4760-9800-882B861C7A88}"/>
            </a:ext>
          </a:extLst>
        </xdr:cNvPr>
        <xdr:cNvCxnSpPr/>
      </xdr:nvCxnSpPr>
      <xdr:spPr>
        <a:xfrm>
          <a:off x="1130300" y="14420306"/>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a:extLst>
            <a:ext uri="{FF2B5EF4-FFF2-40B4-BE49-F238E27FC236}">
              <a16:creationId xmlns:a16="http://schemas.microsoft.com/office/drawing/2014/main" id="{5E32783C-BEC1-42D6-AC9F-BDB95AD9208B}"/>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a:extLst>
            <a:ext uri="{FF2B5EF4-FFF2-40B4-BE49-F238E27FC236}">
              <a16:creationId xmlns:a16="http://schemas.microsoft.com/office/drawing/2014/main" id="{3D65E5D7-7515-4714-B2E1-AC8616C3B926}"/>
            </a:ext>
          </a:extLst>
        </xdr:cNvPr>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a:extLst>
            <a:ext uri="{FF2B5EF4-FFF2-40B4-BE49-F238E27FC236}">
              <a16:creationId xmlns:a16="http://schemas.microsoft.com/office/drawing/2014/main" id="{89850FD3-DA9E-403E-88A8-410EDE34EF5C}"/>
            </a:ext>
          </a:extLst>
        </xdr:cNvPr>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a:extLst>
            <a:ext uri="{FF2B5EF4-FFF2-40B4-BE49-F238E27FC236}">
              <a16:creationId xmlns:a16="http://schemas.microsoft.com/office/drawing/2014/main" id="{46AA48C5-333D-48EB-80FF-9C1EC0C0C4E8}"/>
            </a:ext>
          </a:extLst>
        </xdr:cNvPr>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164935</xdr:rowOff>
    </xdr:from>
    <xdr:ext cx="405111" cy="259045"/>
    <xdr:sp macro="" textlink="">
      <xdr:nvSpPr>
        <xdr:cNvPr id="316" name="n_1mainValue【福祉施設】&#10;有形固定資産減価償却率">
          <a:extLst>
            <a:ext uri="{FF2B5EF4-FFF2-40B4-BE49-F238E27FC236}">
              <a16:creationId xmlns:a16="http://schemas.microsoft.com/office/drawing/2014/main" id="{D3848763-F726-4BDE-ACA4-76966141AB75}"/>
            </a:ext>
          </a:extLst>
        </xdr:cNvPr>
        <xdr:cNvSpPr txBox="1"/>
      </xdr:nvSpPr>
      <xdr:spPr>
        <a:xfrm>
          <a:off x="3582044" y="1456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130646</xdr:rowOff>
    </xdr:from>
    <xdr:ext cx="405111" cy="259045"/>
    <xdr:sp macro="" textlink="">
      <xdr:nvSpPr>
        <xdr:cNvPr id="317" name="n_2mainValue【福祉施設】&#10;有形固定資産減価償却率">
          <a:extLst>
            <a:ext uri="{FF2B5EF4-FFF2-40B4-BE49-F238E27FC236}">
              <a16:creationId xmlns:a16="http://schemas.microsoft.com/office/drawing/2014/main" id="{07EF7B42-877B-480D-909B-AC9B1E43A99E}"/>
            </a:ext>
          </a:extLst>
        </xdr:cNvPr>
        <xdr:cNvSpPr txBox="1"/>
      </xdr:nvSpPr>
      <xdr:spPr>
        <a:xfrm>
          <a:off x="2705744" y="14532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96356</xdr:rowOff>
    </xdr:from>
    <xdr:ext cx="405111" cy="259045"/>
    <xdr:sp macro="" textlink="">
      <xdr:nvSpPr>
        <xdr:cNvPr id="318" name="n_3mainValue【福祉施設】&#10;有形固定資産減価償却率">
          <a:extLst>
            <a:ext uri="{FF2B5EF4-FFF2-40B4-BE49-F238E27FC236}">
              <a16:creationId xmlns:a16="http://schemas.microsoft.com/office/drawing/2014/main" id="{54721EAC-4C18-4387-AC15-B9CA9A834CF1}"/>
            </a:ext>
          </a:extLst>
        </xdr:cNvPr>
        <xdr:cNvSpPr txBox="1"/>
      </xdr:nvSpPr>
      <xdr:spPr>
        <a:xfrm>
          <a:off x="18167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60433</xdr:rowOff>
    </xdr:from>
    <xdr:ext cx="405111" cy="259045"/>
    <xdr:sp macro="" textlink="">
      <xdr:nvSpPr>
        <xdr:cNvPr id="319" name="n_4mainValue【福祉施設】&#10;有形固定資産減価償却率">
          <a:extLst>
            <a:ext uri="{FF2B5EF4-FFF2-40B4-BE49-F238E27FC236}">
              <a16:creationId xmlns:a16="http://schemas.microsoft.com/office/drawing/2014/main" id="{6F94C8D9-A1C9-408E-BC71-50D7E7C4F857}"/>
            </a:ext>
          </a:extLst>
        </xdr:cNvPr>
        <xdr:cNvSpPr txBox="1"/>
      </xdr:nvSpPr>
      <xdr:spPr>
        <a:xfrm>
          <a:off x="927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3057347-414E-4838-BB82-199D8242E2C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89C7E35-8E53-40DF-98C4-C47745E584D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569DD18C-91D0-4783-89C4-DE2CFD58E92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3C0BC170-2EAF-4893-BA21-5C4A88DB700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EA33E75D-4899-459B-A54E-3BB061CEA1C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725E92F4-7157-4A7C-9E1D-C9084D05BD1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384C7FF3-1194-42DB-862D-0C241E663FD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9E45B29-0C3D-45C7-A2D4-0C4227FEDC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3CF13CD-B8E8-49F9-9646-5D9503A739DD}"/>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AABC2F34-3041-4197-B6FA-46310415F16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12D58AFD-85DE-4F50-BF54-FD307F4896A6}"/>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1B8EF798-15DF-470D-BE6B-8A91E294DD67}"/>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43396145-FF29-4BF3-AF75-82FBF2B2D2AA}"/>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83510A47-05F6-4A0F-A6E2-DDC9476D11E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59EE2B22-804A-49C0-B85D-56F72BAE816B}"/>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7000FA09-2869-4251-9F81-8770F500713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B6D15FDA-E883-413B-8A80-6BBC477135E1}"/>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6752569B-1AD3-426B-9398-A8E6D90799F6}"/>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56FECDD8-52FC-47AF-80E2-32875ACCB30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740B87C-1923-41DA-A16E-3DA8DF5B37E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09AEB8B5-57C0-4D33-B00C-762B2D86679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B4C3763D-3A43-4D90-A57E-25DDD2A40FA7}"/>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9671B249-9DF0-40EB-82F9-3CB312B062C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a:extLst>
            <a:ext uri="{FF2B5EF4-FFF2-40B4-BE49-F238E27FC236}">
              <a16:creationId xmlns:a16="http://schemas.microsoft.com/office/drawing/2014/main" id="{F8F22B4A-755E-41DD-B4FE-03C949EA4DAE}"/>
            </a:ext>
          </a:extLst>
        </xdr:cNvPr>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a:extLst>
            <a:ext uri="{FF2B5EF4-FFF2-40B4-BE49-F238E27FC236}">
              <a16:creationId xmlns:a16="http://schemas.microsoft.com/office/drawing/2014/main" id="{DDBD49F5-D220-4D43-83BE-0156530F854B}"/>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a:extLst>
            <a:ext uri="{FF2B5EF4-FFF2-40B4-BE49-F238E27FC236}">
              <a16:creationId xmlns:a16="http://schemas.microsoft.com/office/drawing/2014/main" id="{A50D7D1F-7B0A-45A0-9FA6-53673BDBF3AE}"/>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a:extLst>
            <a:ext uri="{FF2B5EF4-FFF2-40B4-BE49-F238E27FC236}">
              <a16:creationId xmlns:a16="http://schemas.microsoft.com/office/drawing/2014/main" id="{408ECA11-C106-4492-9C82-182F5401FCE3}"/>
            </a:ext>
          </a:extLst>
        </xdr:cNvPr>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a:extLst>
            <a:ext uri="{FF2B5EF4-FFF2-40B4-BE49-F238E27FC236}">
              <a16:creationId xmlns:a16="http://schemas.microsoft.com/office/drawing/2014/main" id="{3DC20F74-EFB9-4AC3-9E6F-D53586057630}"/>
            </a:ext>
          </a:extLst>
        </xdr:cNvPr>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a:extLst>
            <a:ext uri="{FF2B5EF4-FFF2-40B4-BE49-F238E27FC236}">
              <a16:creationId xmlns:a16="http://schemas.microsoft.com/office/drawing/2014/main" id="{844B9A80-D0D2-4A46-BAAD-0189D4E98F2D}"/>
            </a:ext>
          </a:extLst>
        </xdr:cNvPr>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a:extLst>
            <a:ext uri="{FF2B5EF4-FFF2-40B4-BE49-F238E27FC236}">
              <a16:creationId xmlns:a16="http://schemas.microsoft.com/office/drawing/2014/main" id="{0339834C-A758-4DD4-AC20-213D070C306B}"/>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a:extLst>
            <a:ext uri="{FF2B5EF4-FFF2-40B4-BE49-F238E27FC236}">
              <a16:creationId xmlns:a16="http://schemas.microsoft.com/office/drawing/2014/main" id="{BBC27643-2B25-48C7-AB59-8897186296F1}"/>
            </a:ext>
          </a:extLst>
        </xdr:cNvPr>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a:extLst>
            <a:ext uri="{FF2B5EF4-FFF2-40B4-BE49-F238E27FC236}">
              <a16:creationId xmlns:a16="http://schemas.microsoft.com/office/drawing/2014/main" id="{9E568877-D7BD-40C7-871D-61C417689DB3}"/>
            </a:ext>
          </a:extLst>
        </xdr:cNvPr>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a:extLst>
            <a:ext uri="{FF2B5EF4-FFF2-40B4-BE49-F238E27FC236}">
              <a16:creationId xmlns:a16="http://schemas.microsoft.com/office/drawing/2014/main" id="{6E7F6AE2-38C1-4198-A866-20D9AA696616}"/>
            </a:ext>
          </a:extLst>
        </xdr:cNvPr>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a:extLst>
            <a:ext uri="{FF2B5EF4-FFF2-40B4-BE49-F238E27FC236}">
              <a16:creationId xmlns:a16="http://schemas.microsoft.com/office/drawing/2014/main" id="{5B021F79-850B-4E49-AB8B-94BA1545994C}"/>
            </a:ext>
          </a:extLst>
        </xdr:cNvPr>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13701A7-BBC6-47E9-A3EE-9C2EA4040844}"/>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1F68D34-404E-4E1E-965B-F4CAD145DF2F}"/>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D8B0BA6-95E9-4AC9-8A1E-1D792D59ADC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12422510-A0AE-4E1A-BBEB-D0BAEB97131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80DDE8C-AA08-4F66-9F53-D897B23D457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69850</xdr:rowOff>
    </xdr:from>
    <xdr:to>
      <xdr:col>55</xdr:col>
      <xdr:colOff>50800</xdr:colOff>
      <xdr:row>78</xdr:row>
      <xdr:rowOff>0</xdr:rowOff>
    </xdr:to>
    <xdr:sp macro="" textlink="">
      <xdr:nvSpPr>
        <xdr:cNvPr id="359" name="楕円 358">
          <a:extLst>
            <a:ext uri="{FF2B5EF4-FFF2-40B4-BE49-F238E27FC236}">
              <a16:creationId xmlns:a16="http://schemas.microsoft.com/office/drawing/2014/main" id="{FA7E7354-1A40-49D7-A7E0-404CA6F3035F}"/>
            </a:ext>
          </a:extLst>
        </xdr:cNvPr>
        <xdr:cNvSpPr/>
      </xdr:nvSpPr>
      <xdr:spPr>
        <a:xfrm>
          <a:off x="104267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22877</xdr:rowOff>
    </xdr:from>
    <xdr:ext cx="469744" cy="259045"/>
    <xdr:sp macro="" textlink="">
      <xdr:nvSpPr>
        <xdr:cNvPr id="360" name="【福祉施設】&#10;一人当たり面積該当値テキスト">
          <a:extLst>
            <a:ext uri="{FF2B5EF4-FFF2-40B4-BE49-F238E27FC236}">
              <a16:creationId xmlns:a16="http://schemas.microsoft.com/office/drawing/2014/main" id="{554C5D46-78DE-4F61-8160-3278E8ED5659}"/>
            </a:ext>
          </a:extLst>
        </xdr:cNvPr>
        <xdr:cNvSpPr txBox="1"/>
      </xdr:nvSpPr>
      <xdr:spPr>
        <a:xfrm>
          <a:off x="10515600"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82550</xdr:rowOff>
    </xdr:from>
    <xdr:to>
      <xdr:col>50</xdr:col>
      <xdr:colOff>165100</xdr:colOff>
      <xdr:row>78</xdr:row>
      <xdr:rowOff>12700</xdr:rowOff>
    </xdr:to>
    <xdr:sp macro="" textlink="">
      <xdr:nvSpPr>
        <xdr:cNvPr id="361" name="楕円 360">
          <a:extLst>
            <a:ext uri="{FF2B5EF4-FFF2-40B4-BE49-F238E27FC236}">
              <a16:creationId xmlns:a16="http://schemas.microsoft.com/office/drawing/2014/main" id="{467607A6-D61A-49E5-BBE1-D0C0A8C43DB1}"/>
            </a:ext>
          </a:extLst>
        </xdr:cNvPr>
        <xdr:cNvSpPr/>
      </xdr:nvSpPr>
      <xdr:spPr>
        <a:xfrm>
          <a:off x="9588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120650</xdr:rowOff>
    </xdr:from>
    <xdr:to>
      <xdr:col>55</xdr:col>
      <xdr:colOff>0</xdr:colOff>
      <xdr:row>77</xdr:row>
      <xdr:rowOff>133350</xdr:rowOff>
    </xdr:to>
    <xdr:cxnSp macro="">
      <xdr:nvCxnSpPr>
        <xdr:cNvPr id="362" name="直線コネクタ 361">
          <a:extLst>
            <a:ext uri="{FF2B5EF4-FFF2-40B4-BE49-F238E27FC236}">
              <a16:creationId xmlns:a16="http://schemas.microsoft.com/office/drawing/2014/main" id="{8EC5C004-7F02-44A1-839F-8C3C6D6BA795}"/>
            </a:ext>
          </a:extLst>
        </xdr:cNvPr>
        <xdr:cNvCxnSpPr/>
      </xdr:nvCxnSpPr>
      <xdr:spPr>
        <a:xfrm flipV="1">
          <a:off x="9639300" y="13322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107950</xdr:rowOff>
    </xdr:from>
    <xdr:to>
      <xdr:col>46</xdr:col>
      <xdr:colOff>38100</xdr:colOff>
      <xdr:row>78</xdr:row>
      <xdr:rowOff>38100</xdr:rowOff>
    </xdr:to>
    <xdr:sp macro="" textlink="">
      <xdr:nvSpPr>
        <xdr:cNvPr id="363" name="楕円 362">
          <a:extLst>
            <a:ext uri="{FF2B5EF4-FFF2-40B4-BE49-F238E27FC236}">
              <a16:creationId xmlns:a16="http://schemas.microsoft.com/office/drawing/2014/main" id="{1608C089-01D7-4957-A24C-CF53ED57C99E}"/>
            </a:ext>
          </a:extLst>
        </xdr:cNvPr>
        <xdr:cNvSpPr/>
      </xdr:nvSpPr>
      <xdr:spPr>
        <a:xfrm>
          <a:off x="86995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133350</xdr:rowOff>
    </xdr:from>
    <xdr:to>
      <xdr:col>50</xdr:col>
      <xdr:colOff>114300</xdr:colOff>
      <xdr:row>77</xdr:row>
      <xdr:rowOff>158750</xdr:rowOff>
    </xdr:to>
    <xdr:cxnSp macro="">
      <xdr:nvCxnSpPr>
        <xdr:cNvPr id="364" name="直線コネクタ 363">
          <a:extLst>
            <a:ext uri="{FF2B5EF4-FFF2-40B4-BE49-F238E27FC236}">
              <a16:creationId xmlns:a16="http://schemas.microsoft.com/office/drawing/2014/main" id="{74AA33A7-0C5C-489A-85C2-0E37BB090308}"/>
            </a:ext>
          </a:extLst>
        </xdr:cNvPr>
        <xdr:cNvCxnSpPr/>
      </xdr:nvCxnSpPr>
      <xdr:spPr>
        <a:xfrm flipV="1">
          <a:off x="8750300" y="1333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120650</xdr:rowOff>
    </xdr:from>
    <xdr:to>
      <xdr:col>41</xdr:col>
      <xdr:colOff>101600</xdr:colOff>
      <xdr:row>78</xdr:row>
      <xdr:rowOff>50800</xdr:rowOff>
    </xdr:to>
    <xdr:sp macro="" textlink="">
      <xdr:nvSpPr>
        <xdr:cNvPr id="365" name="楕円 364">
          <a:extLst>
            <a:ext uri="{FF2B5EF4-FFF2-40B4-BE49-F238E27FC236}">
              <a16:creationId xmlns:a16="http://schemas.microsoft.com/office/drawing/2014/main" id="{4491E6A3-3B0C-46AF-B395-1896959E9C04}"/>
            </a:ext>
          </a:extLst>
        </xdr:cNvPr>
        <xdr:cNvSpPr/>
      </xdr:nvSpPr>
      <xdr:spPr>
        <a:xfrm>
          <a:off x="7810500" y="1332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158750</xdr:rowOff>
    </xdr:from>
    <xdr:to>
      <xdr:col>45</xdr:col>
      <xdr:colOff>177800</xdr:colOff>
      <xdr:row>78</xdr:row>
      <xdr:rowOff>0</xdr:rowOff>
    </xdr:to>
    <xdr:cxnSp macro="">
      <xdr:nvCxnSpPr>
        <xdr:cNvPr id="366" name="直線コネクタ 365">
          <a:extLst>
            <a:ext uri="{FF2B5EF4-FFF2-40B4-BE49-F238E27FC236}">
              <a16:creationId xmlns:a16="http://schemas.microsoft.com/office/drawing/2014/main" id="{B8271CD2-8CBC-4D9D-8426-1C9F5F1EC7FB}"/>
            </a:ext>
          </a:extLst>
        </xdr:cNvPr>
        <xdr:cNvCxnSpPr/>
      </xdr:nvCxnSpPr>
      <xdr:spPr>
        <a:xfrm flipV="1">
          <a:off x="7861300" y="1336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146050</xdr:rowOff>
    </xdr:from>
    <xdr:to>
      <xdr:col>36</xdr:col>
      <xdr:colOff>165100</xdr:colOff>
      <xdr:row>78</xdr:row>
      <xdr:rowOff>76200</xdr:rowOff>
    </xdr:to>
    <xdr:sp macro="" textlink="">
      <xdr:nvSpPr>
        <xdr:cNvPr id="367" name="楕円 366">
          <a:extLst>
            <a:ext uri="{FF2B5EF4-FFF2-40B4-BE49-F238E27FC236}">
              <a16:creationId xmlns:a16="http://schemas.microsoft.com/office/drawing/2014/main" id="{4CC2E239-F505-4B42-9E7E-332EB40A54C1}"/>
            </a:ext>
          </a:extLst>
        </xdr:cNvPr>
        <xdr:cNvSpPr/>
      </xdr:nvSpPr>
      <xdr:spPr>
        <a:xfrm>
          <a:off x="692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0</xdr:rowOff>
    </xdr:from>
    <xdr:to>
      <xdr:col>41</xdr:col>
      <xdr:colOff>50800</xdr:colOff>
      <xdr:row>78</xdr:row>
      <xdr:rowOff>25400</xdr:rowOff>
    </xdr:to>
    <xdr:cxnSp macro="">
      <xdr:nvCxnSpPr>
        <xdr:cNvPr id="368" name="直線コネクタ 367">
          <a:extLst>
            <a:ext uri="{FF2B5EF4-FFF2-40B4-BE49-F238E27FC236}">
              <a16:creationId xmlns:a16="http://schemas.microsoft.com/office/drawing/2014/main" id="{AF69C8CF-DABC-479B-8EAB-150D6A8A2F3C}"/>
            </a:ext>
          </a:extLst>
        </xdr:cNvPr>
        <xdr:cNvCxnSpPr/>
      </xdr:nvCxnSpPr>
      <xdr:spPr>
        <a:xfrm flipV="1">
          <a:off x="6972300" y="1337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a:extLst>
            <a:ext uri="{FF2B5EF4-FFF2-40B4-BE49-F238E27FC236}">
              <a16:creationId xmlns:a16="http://schemas.microsoft.com/office/drawing/2014/main" id="{ABC2013F-5C66-4BC0-B2F2-D89F9DCD6514}"/>
            </a:ext>
          </a:extLst>
        </xdr:cNvPr>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a:extLst>
            <a:ext uri="{FF2B5EF4-FFF2-40B4-BE49-F238E27FC236}">
              <a16:creationId xmlns:a16="http://schemas.microsoft.com/office/drawing/2014/main" id="{C9C25FAC-F91B-481F-AA35-D1690AFF955F}"/>
            </a:ext>
          </a:extLst>
        </xdr:cNvPr>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a:extLst>
            <a:ext uri="{FF2B5EF4-FFF2-40B4-BE49-F238E27FC236}">
              <a16:creationId xmlns:a16="http://schemas.microsoft.com/office/drawing/2014/main" id="{8198A649-ABC1-4B55-98A0-2EABCE618925}"/>
            </a:ext>
          </a:extLst>
        </xdr:cNvPr>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a:extLst>
            <a:ext uri="{FF2B5EF4-FFF2-40B4-BE49-F238E27FC236}">
              <a16:creationId xmlns:a16="http://schemas.microsoft.com/office/drawing/2014/main" id="{74068EE3-1AB1-4AC8-817A-8324AFA318E2}"/>
            </a:ext>
          </a:extLst>
        </xdr:cNvPr>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29227</xdr:rowOff>
    </xdr:from>
    <xdr:ext cx="469744" cy="259045"/>
    <xdr:sp macro="" textlink="">
      <xdr:nvSpPr>
        <xdr:cNvPr id="373" name="n_1mainValue【福祉施設】&#10;一人当たり面積">
          <a:extLst>
            <a:ext uri="{FF2B5EF4-FFF2-40B4-BE49-F238E27FC236}">
              <a16:creationId xmlns:a16="http://schemas.microsoft.com/office/drawing/2014/main" id="{F886DBBE-9922-4248-A4D3-5DB27AC1B017}"/>
            </a:ext>
          </a:extLst>
        </xdr:cNvPr>
        <xdr:cNvSpPr txBox="1"/>
      </xdr:nvSpPr>
      <xdr:spPr>
        <a:xfrm>
          <a:off x="9391727" y="1305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54627</xdr:rowOff>
    </xdr:from>
    <xdr:ext cx="469744" cy="259045"/>
    <xdr:sp macro="" textlink="">
      <xdr:nvSpPr>
        <xdr:cNvPr id="374" name="n_2mainValue【福祉施設】&#10;一人当たり面積">
          <a:extLst>
            <a:ext uri="{FF2B5EF4-FFF2-40B4-BE49-F238E27FC236}">
              <a16:creationId xmlns:a16="http://schemas.microsoft.com/office/drawing/2014/main" id="{2A83E7E2-6D87-4B40-A3F4-B4B738FD4C6F}"/>
            </a:ext>
          </a:extLst>
        </xdr:cNvPr>
        <xdr:cNvSpPr txBox="1"/>
      </xdr:nvSpPr>
      <xdr:spPr>
        <a:xfrm>
          <a:off x="8515427"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67327</xdr:rowOff>
    </xdr:from>
    <xdr:ext cx="469744" cy="259045"/>
    <xdr:sp macro="" textlink="">
      <xdr:nvSpPr>
        <xdr:cNvPr id="375" name="n_3mainValue【福祉施設】&#10;一人当たり面積">
          <a:extLst>
            <a:ext uri="{FF2B5EF4-FFF2-40B4-BE49-F238E27FC236}">
              <a16:creationId xmlns:a16="http://schemas.microsoft.com/office/drawing/2014/main" id="{8D711B26-57B6-4AF0-889D-7A8EE29600AF}"/>
            </a:ext>
          </a:extLst>
        </xdr:cNvPr>
        <xdr:cNvSpPr txBox="1"/>
      </xdr:nvSpPr>
      <xdr:spPr>
        <a:xfrm>
          <a:off x="7626427"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92727</xdr:rowOff>
    </xdr:from>
    <xdr:ext cx="469744" cy="259045"/>
    <xdr:sp macro="" textlink="">
      <xdr:nvSpPr>
        <xdr:cNvPr id="376" name="n_4mainValue【福祉施設】&#10;一人当たり面積">
          <a:extLst>
            <a:ext uri="{FF2B5EF4-FFF2-40B4-BE49-F238E27FC236}">
              <a16:creationId xmlns:a16="http://schemas.microsoft.com/office/drawing/2014/main" id="{712D84B7-26AC-451F-AFBF-8EF3DEB8D064}"/>
            </a:ext>
          </a:extLst>
        </xdr:cNvPr>
        <xdr:cNvSpPr txBox="1"/>
      </xdr:nvSpPr>
      <xdr:spPr>
        <a:xfrm>
          <a:off x="6737427" y="1312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30F987CA-2B7A-4C9D-ADEC-BA35E85307C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4E6063F2-90B2-4A5B-B450-AD1CAC9B26E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3C38CBCA-7F54-4672-B52F-23CAC78193A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BD236F19-7426-42C6-B608-E02E27E155FA}"/>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4D959447-37AF-4F33-AB31-50BCEDD3CD6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F34C61F7-0E68-452F-82EB-FB12106D16F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519175E1-6D2D-4688-B562-DA28CFF192A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C3478418-E6BC-4E1D-A69E-1E4A6C838F1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93F117BB-621F-48B5-9084-9B414375453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9B31BB5A-ECF3-493C-A5C5-22C29B3C7D7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55C938E-FDCF-4D9C-84AD-08F29BF22E1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a:extLst>
            <a:ext uri="{FF2B5EF4-FFF2-40B4-BE49-F238E27FC236}">
              <a16:creationId xmlns:a16="http://schemas.microsoft.com/office/drawing/2014/main" id="{28748579-9F08-4E59-A82C-69DFD413B11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a:extLst>
            <a:ext uri="{FF2B5EF4-FFF2-40B4-BE49-F238E27FC236}">
              <a16:creationId xmlns:a16="http://schemas.microsoft.com/office/drawing/2014/main" id="{6AC1C544-B170-45D5-B320-0F3652B2053F}"/>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a:extLst>
            <a:ext uri="{FF2B5EF4-FFF2-40B4-BE49-F238E27FC236}">
              <a16:creationId xmlns:a16="http://schemas.microsoft.com/office/drawing/2014/main" id="{20DB8E9D-7FDF-490E-9D24-9654ECD716B8}"/>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a:extLst>
            <a:ext uri="{FF2B5EF4-FFF2-40B4-BE49-F238E27FC236}">
              <a16:creationId xmlns:a16="http://schemas.microsoft.com/office/drawing/2014/main" id="{3422B929-7E8D-44A8-94A7-C3FA2A23A99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a:extLst>
            <a:ext uri="{FF2B5EF4-FFF2-40B4-BE49-F238E27FC236}">
              <a16:creationId xmlns:a16="http://schemas.microsoft.com/office/drawing/2014/main" id="{8BB37158-7A16-4B05-AA60-1B77549749B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a:extLst>
            <a:ext uri="{FF2B5EF4-FFF2-40B4-BE49-F238E27FC236}">
              <a16:creationId xmlns:a16="http://schemas.microsoft.com/office/drawing/2014/main" id="{9BC19AAA-2A69-4518-8574-8A935194326D}"/>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a:extLst>
            <a:ext uri="{FF2B5EF4-FFF2-40B4-BE49-F238E27FC236}">
              <a16:creationId xmlns:a16="http://schemas.microsoft.com/office/drawing/2014/main" id="{EDBB7FD3-1ACD-4CAE-9BEC-42E9F8EC760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a:extLst>
            <a:ext uri="{FF2B5EF4-FFF2-40B4-BE49-F238E27FC236}">
              <a16:creationId xmlns:a16="http://schemas.microsoft.com/office/drawing/2014/main" id="{E5845EBA-8FBC-4FCF-912B-3CAC6773D5F2}"/>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a:extLst>
            <a:ext uri="{FF2B5EF4-FFF2-40B4-BE49-F238E27FC236}">
              <a16:creationId xmlns:a16="http://schemas.microsoft.com/office/drawing/2014/main" id="{E288D5C5-F3A5-4FA8-AB2D-B0EFAAFDB21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a:extLst>
            <a:ext uri="{FF2B5EF4-FFF2-40B4-BE49-F238E27FC236}">
              <a16:creationId xmlns:a16="http://schemas.microsoft.com/office/drawing/2014/main" id="{ADEB3F34-213F-4FB6-B3A6-DC2CD959FBDA}"/>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a:extLst>
            <a:ext uri="{FF2B5EF4-FFF2-40B4-BE49-F238E27FC236}">
              <a16:creationId xmlns:a16="http://schemas.microsoft.com/office/drawing/2014/main" id="{D8D11754-4A79-4565-B346-E83574AA315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a:extLst>
            <a:ext uri="{FF2B5EF4-FFF2-40B4-BE49-F238E27FC236}">
              <a16:creationId xmlns:a16="http://schemas.microsoft.com/office/drawing/2014/main" id="{08DB9544-B1DA-43CA-9C4D-246A9800DCA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a:extLst>
            <a:ext uri="{FF2B5EF4-FFF2-40B4-BE49-F238E27FC236}">
              <a16:creationId xmlns:a16="http://schemas.microsoft.com/office/drawing/2014/main" id="{6C02713D-BFB6-4F4E-9E2D-A9B28807FDB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FB361EDF-D34A-41D3-B4E4-A4DDD8535978}"/>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a:extLst>
            <a:ext uri="{FF2B5EF4-FFF2-40B4-BE49-F238E27FC236}">
              <a16:creationId xmlns:a16="http://schemas.microsoft.com/office/drawing/2014/main" id="{7B44F6AB-082A-49AE-9D72-0803FC063BFE}"/>
            </a:ext>
          </a:extLst>
        </xdr:cNvPr>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DC6FB056-CCF1-4950-A52C-9C366BAD9B44}"/>
            </a:ext>
          </a:extLst>
        </xdr:cNvPr>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a:extLst>
            <a:ext uri="{FF2B5EF4-FFF2-40B4-BE49-F238E27FC236}">
              <a16:creationId xmlns:a16="http://schemas.microsoft.com/office/drawing/2014/main" id="{5C35C4FA-8580-4EF0-9BCF-07B475599045}"/>
            </a:ext>
          </a:extLst>
        </xdr:cNvPr>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a:extLst>
            <a:ext uri="{FF2B5EF4-FFF2-40B4-BE49-F238E27FC236}">
              <a16:creationId xmlns:a16="http://schemas.microsoft.com/office/drawing/2014/main" id="{93F84EFE-089C-4E1F-B138-1A283D12B104}"/>
            </a:ext>
          </a:extLst>
        </xdr:cNvPr>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a:extLst>
            <a:ext uri="{FF2B5EF4-FFF2-40B4-BE49-F238E27FC236}">
              <a16:creationId xmlns:a16="http://schemas.microsoft.com/office/drawing/2014/main" id="{53DC7B83-E31C-4FCA-9414-FC18C8E273A0}"/>
            </a:ext>
          </a:extLst>
        </xdr:cNvPr>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BF3CD84A-D159-463B-B185-CDD17A493BE8}"/>
            </a:ext>
          </a:extLst>
        </xdr:cNvPr>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a:extLst>
            <a:ext uri="{FF2B5EF4-FFF2-40B4-BE49-F238E27FC236}">
              <a16:creationId xmlns:a16="http://schemas.microsoft.com/office/drawing/2014/main" id="{A81BDC2D-0316-4ACF-AEDA-96780EAB73F1}"/>
            </a:ext>
          </a:extLst>
        </xdr:cNvPr>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a:extLst>
            <a:ext uri="{FF2B5EF4-FFF2-40B4-BE49-F238E27FC236}">
              <a16:creationId xmlns:a16="http://schemas.microsoft.com/office/drawing/2014/main" id="{48BDB207-D135-46C6-881B-20CEA232FAAE}"/>
            </a:ext>
          </a:extLst>
        </xdr:cNvPr>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a:extLst>
            <a:ext uri="{FF2B5EF4-FFF2-40B4-BE49-F238E27FC236}">
              <a16:creationId xmlns:a16="http://schemas.microsoft.com/office/drawing/2014/main" id="{E91208FD-0688-447A-B114-AEA3F9361F0F}"/>
            </a:ext>
          </a:extLst>
        </xdr:cNvPr>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a:extLst>
            <a:ext uri="{FF2B5EF4-FFF2-40B4-BE49-F238E27FC236}">
              <a16:creationId xmlns:a16="http://schemas.microsoft.com/office/drawing/2014/main" id="{2BDC79D8-9476-4510-A3A3-718819B95FC7}"/>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a:extLst>
            <a:ext uri="{FF2B5EF4-FFF2-40B4-BE49-F238E27FC236}">
              <a16:creationId xmlns:a16="http://schemas.microsoft.com/office/drawing/2014/main" id="{78F52FC7-78B0-428B-BA34-47444E6EE322}"/>
            </a:ext>
          </a:extLst>
        </xdr:cNvPr>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A5D3AB69-D05A-4C61-BF09-5F3CE1C3DBA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C9A6B58-F4EA-400D-9E55-A02A05399BA7}"/>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EB6E3B46-B4C1-408C-8E9E-6EC3FC30048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191CEC11-3E00-4759-ACE5-E7061009742D}"/>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3725145F-9FF3-4F77-BA74-6AF9663F737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418" name="楕円 417">
          <a:extLst>
            <a:ext uri="{FF2B5EF4-FFF2-40B4-BE49-F238E27FC236}">
              <a16:creationId xmlns:a16="http://schemas.microsoft.com/office/drawing/2014/main" id="{383E7B99-06B9-4897-BCCA-7CC705854F6C}"/>
            </a:ext>
          </a:extLst>
        </xdr:cNvPr>
        <xdr:cNvSpPr/>
      </xdr:nvSpPr>
      <xdr:spPr>
        <a:xfrm>
          <a:off x="4584700" y="1812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98533</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81D1BD75-A4DA-4E4E-BD01-BC0745A4F967}"/>
            </a:ext>
          </a:extLst>
        </xdr:cNvPr>
        <xdr:cNvSpPr txBox="1"/>
      </xdr:nvSpPr>
      <xdr:spPr>
        <a:xfrm>
          <a:off x="4673600"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420" name="楕円 419">
          <a:extLst>
            <a:ext uri="{FF2B5EF4-FFF2-40B4-BE49-F238E27FC236}">
              <a16:creationId xmlns:a16="http://schemas.microsoft.com/office/drawing/2014/main" id="{55C037EA-BE3C-4E50-8F6E-89543E90D54B}"/>
            </a:ext>
          </a:extLst>
        </xdr:cNvPr>
        <xdr:cNvSpPr/>
      </xdr:nvSpPr>
      <xdr:spPr>
        <a:xfrm>
          <a:off x="3746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105</xdr:row>
      <xdr:rowOff>170906</xdr:rowOff>
    </xdr:to>
    <xdr:cxnSp macro="">
      <xdr:nvCxnSpPr>
        <xdr:cNvPr id="421" name="直線コネクタ 420">
          <a:extLst>
            <a:ext uri="{FF2B5EF4-FFF2-40B4-BE49-F238E27FC236}">
              <a16:creationId xmlns:a16="http://schemas.microsoft.com/office/drawing/2014/main" id="{614D9143-A7E8-4389-8738-BF48010614BB}"/>
            </a:ext>
          </a:extLst>
        </xdr:cNvPr>
        <xdr:cNvCxnSpPr/>
      </xdr:nvCxnSpPr>
      <xdr:spPr>
        <a:xfrm>
          <a:off x="3797300" y="18147030"/>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62956</xdr:rowOff>
    </xdr:from>
    <xdr:to>
      <xdr:col>15</xdr:col>
      <xdr:colOff>101600</xdr:colOff>
      <xdr:row>105</xdr:row>
      <xdr:rowOff>164556</xdr:rowOff>
    </xdr:to>
    <xdr:sp macro="" textlink="">
      <xdr:nvSpPr>
        <xdr:cNvPr id="422" name="楕円 421">
          <a:extLst>
            <a:ext uri="{FF2B5EF4-FFF2-40B4-BE49-F238E27FC236}">
              <a16:creationId xmlns:a16="http://schemas.microsoft.com/office/drawing/2014/main" id="{A3880A76-0896-4B83-8B39-F04A37C1FF37}"/>
            </a:ext>
          </a:extLst>
        </xdr:cNvPr>
        <xdr:cNvSpPr/>
      </xdr:nvSpPr>
      <xdr:spPr>
        <a:xfrm>
          <a:off x="2857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113756</xdr:rowOff>
    </xdr:from>
    <xdr:to>
      <xdr:col>19</xdr:col>
      <xdr:colOff>177800</xdr:colOff>
      <xdr:row>105</xdr:row>
      <xdr:rowOff>144780</xdr:rowOff>
    </xdr:to>
    <xdr:cxnSp macro="">
      <xdr:nvCxnSpPr>
        <xdr:cNvPr id="423" name="直線コネクタ 422">
          <a:extLst>
            <a:ext uri="{FF2B5EF4-FFF2-40B4-BE49-F238E27FC236}">
              <a16:creationId xmlns:a16="http://schemas.microsoft.com/office/drawing/2014/main" id="{CB012127-EA10-4904-9B40-1724F1E75AB1}"/>
            </a:ext>
          </a:extLst>
        </xdr:cNvPr>
        <xdr:cNvCxnSpPr/>
      </xdr:nvCxnSpPr>
      <xdr:spPr>
        <a:xfrm>
          <a:off x="2908300" y="18116006"/>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27032</xdr:rowOff>
    </xdr:from>
    <xdr:to>
      <xdr:col>10</xdr:col>
      <xdr:colOff>165100</xdr:colOff>
      <xdr:row>105</xdr:row>
      <xdr:rowOff>128632</xdr:rowOff>
    </xdr:to>
    <xdr:sp macro="" textlink="">
      <xdr:nvSpPr>
        <xdr:cNvPr id="424" name="楕円 423">
          <a:extLst>
            <a:ext uri="{FF2B5EF4-FFF2-40B4-BE49-F238E27FC236}">
              <a16:creationId xmlns:a16="http://schemas.microsoft.com/office/drawing/2014/main" id="{332C476E-2DAA-4019-9B3A-78D9D5D96401}"/>
            </a:ext>
          </a:extLst>
        </xdr:cNvPr>
        <xdr:cNvSpPr/>
      </xdr:nvSpPr>
      <xdr:spPr>
        <a:xfrm>
          <a:off x="1968500" y="1802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77832</xdr:rowOff>
    </xdr:from>
    <xdr:to>
      <xdr:col>15</xdr:col>
      <xdr:colOff>50800</xdr:colOff>
      <xdr:row>105</xdr:row>
      <xdr:rowOff>113756</xdr:rowOff>
    </xdr:to>
    <xdr:cxnSp macro="">
      <xdr:nvCxnSpPr>
        <xdr:cNvPr id="425" name="直線コネクタ 424">
          <a:extLst>
            <a:ext uri="{FF2B5EF4-FFF2-40B4-BE49-F238E27FC236}">
              <a16:creationId xmlns:a16="http://schemas.microsoft.com/office/drawing/2014/main" id="{D6EC122E-1C97-4D95-ADBB-8470CC73FF76}"/>
            </a:ext>
          </a:extLst>
        </xdr:cNvPr>
        <xdr:cNvCxnSpPr/>
      </xdr:nvCxnSpPr>
      <xdr:spPr>
        <a:xfrm>
          <a:off x="2019300" y="180800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162561</xdr:rowOff>
    </xdr:from>
    <xdr:to>
      <xdr:col>6</xdr:col>
      <xdr:colOff>38100</xdr:colOff>
      <xdr:row>105</xdr:row>
      <xdr:rowOff>92711</xdr:rowOff>
    </xdr:to>
    <xdr:sp macro="" textlink="">
      <xdr:nvSpPr>
        <xdr:cNvPr id="426" name="楕円 425">
          <a:extLst>
            <a:ext uri="{FF2B5EF4-FFF2-40B4-BE49-F238E27FC236}">
              <a16:creationId xmlns:a16="http://schemas.microsoft.com/office/drawing/2014/main" id="{72BFD990-B0CA-43DC-AF4E-B933204DEE82}"/>
            </a:ext>
          </a:extLst>
        </xdr:cNvPr>
        <xdr:cNvSpPr/>
      </xdr:nvSpPr>
      <xdr:spPr>
        <a:xfrm>
          <a:off x="1079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41911</xdr:rowOff>
    </xdr:from>
    <xdr:to>
      <xdr:col>10</xdr:col>
      <xdr:colOff>114300</xdr:colOff>
      <xdr:row>105</xdr:row>
      <xdr:rowOff>77832</xdr:rowOff>
    </xdr:to>
    <xdr:cxnSp macro="">
      <xdr:nvCxnSpPr>
        <xdr:cNvPr id="427" name="直線コネクタ 426">
          <a:extLst>
            <a:ext uri="{FF2B5EF4-FFF2-40B4-BE49-F238E27FC236}">
              <a16:creationId xmlns:a16="http://schemas.microsoft.com/office/drawing/2014/main" id="{56D001C7-F3D6-4928-A0EF-FE0FDE93F929}"/>
            </a:ext>
          </a:extLst>
        </xdr:cNvPr>
        <xdr:cNvCxnSpPr/>
      </xdr:nvCxnSpPr>
      <xdr:spPr>
        <a:xfrm>
          <a:off x="1130300" y="180441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a:extLst>
            <a:ext uri="{FF2B5EF4-FFF2-40B4-BE49-F238E27FC236}">
              <a16:creationId xmlns:a16="http://schemas.microsoft.com/office/drawing/2014/main" id="{57E38E38-EDA0-4F1C-A73C-8AA3A8045BB7}"/>
            </a:ext>
          </a:extLst>
        </xdr:cNvPr>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a:extLst>
            <a:ext uri="{FF2B5EF4-FFF2-40B4-BE49-F238E27FC236}">
              <a16:creationId xmlns:a16="http://schemas.microsoft.com/office/drawing/2014/main" id="{579B53E9-B62B-4950-AD95-E5791BE7DF9B}"/>
            </a:ext>
          </a:extLst>
        </xdr:cNvPr>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430" name="n_3aveValue【市民会館】&#10;有形固定資産減価償却率">
          <a:extLst>
            <a:ext uri="{FF2B5EF4-FFF2-40B4-BE49-F238E27FC236}">
              <a16:creationId xmlns:a16="http://schemas.microsoft.com/office/drawing/2014/main" id="{60CFF77D-7F66-4C65-9715-551ADE564A82}"/>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84745</xdr:rowOff>
    </xdr:from>
    <xdr:ext cx="405111" cy="259045"/>
    <xdr:sp macro="" textlink="">
      <xdr:nvSpPr>
        <xdr:cNvPr id="431" name="n_4aveValue【市民会館】&#10;有形固定資産減価償却率">
          <a:extLst>
            <a:ext uri="{FF2B5EF4-FFF2-40B4-BE49-F238E27FC236}">
              <a16:creationId xmlns:a16="http://schemas.microsoft.com/office/drawing/2014/main" id="{F37525E5-9C07-4AB2-BCDF-24FAC3B88A3A}"/>
            </a:ext>
          </a:extLst>
        </xdr:cNvPr>
        <xdr:cNvSpPr txBox="1"/>
      </xdr:nvSpPr>
      <xdr:spPr>
        <a:xfrm>
          <a:off x="927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432" name="n_1mainValue【市民会館】&#10;有形固定資産減価償却率">
          <a:extLst>
            <a:ext uri="{FF2B5EF4-FFF2-40B4-BE49-F238E27FC236}">
              <a16:creationId xmlns:a16="http://schemas.microsoft.com/office/drawing/2014/main" id="{9AD2FBB9-4A8F-4EC6-A8B3-496C62185D02}"/>
            </a:ext>
          </a:extLst>
        </xdr:cNvPr>
        <xdr:cNvSpPr txBox="1"/>
      </xdr:nvSpPr>
      <xdr:spPr>
        <a:xfrm>
          <a:off x="3582044" y="1818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155683</xdr:rowOff>
    </xdr:from>
    <xdr:ext cx="405111" cy="259045"/>
    <xdr:sp macro="" textlink="">
      <xdr:nvSpPr>
        <xdr:cNvPr id="433" name="n_2mainValue【市民会館】&#10;有形固定資産減価償却率">
          <a:extLst>
            <a:ext uri="{FF2B5EF4-FFF2-40B4-BE49-F238E27FC236}">
              <a16:creationId xmlns:a16="http://schemas.microsoft.com/office/drawing/2014/main" id="{E0E846D0-8756-496D-A45E-E8AF3559F0CE}"/>
            </a:ext>
          </a:extLst>
        </xdr:cNvPr>
        <xdr:cNvSpPr txBox="1"/>
      </xdr:nvSpPr>
      <xdr:spPr>
        <a:xfrm>
          <a:off x="2705744" y="1815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119759</xdr:rowOff>
    </xdr:from>
    <xdr:ext cx="405111" cy="259045"/>
    <xdr:sp macro="" textlink="">
      <xdr:nvSpPr>
        <xdr:cNvPr id="434" name="n_3mainValue【市民会館】&#10;有形固定資産減価償却率">
          <a:extLst>
            <a:ext uri="{FF2B5EF4-FFF2-40B4-BE49-F238E27FC236}">
              <a16:creationId xmlns:a16="http://schemas.microsoft.com/office/drawing/2014/main" id="{A9BED087-4708-48C0-A0CF-3965898F795B}"/>
            </a:ext>
          </a:extLst>
        </xdr:cNvPr>
        <xdr:cNvSpPr txBox="1"/>
      </xdr:nvSpPr>
      <xdr:spPr>
        <a:xfrm>
          <a:off x="1816744" y="1812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83838</xdr:rowOff>
    </xdr:from>
    <xdr:ext cx="405111" cy="259045"/>
    <xdr:sp macro="" textlink="">
      <xdr:nvSpPr>
        <xdr:cNvPr id="435" name="n_4mainValue【市民会館】&#10;有形固定資産減価償却率">
          <a:extLst>
            <a:ext uri="{FF2B5EF4-FFF2-40B4-BE49-F238E27FC236}">
              <a16:creationId xmlns:a16="http://schemas.microsoft.com/office/drawing/2014/main" id="{86353D38-C42B-4D3C-83E7-D26A0E029C5E}"/>
            </a:ext>
          </a:extLst>
        </xdr:cNvPr>
        <xdr:cNvSpPr txBox="1"/>
      </xdr:nvSpPr>
      <xdr:spPr>
        <a:xfrm>
          <a:off x="9277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ABD3BFB6-2B9A-41E7-A2D9-60DA8A148CB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1AEB3388-D5F9-4AC1-95A5-325351681DAF}"/>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42D4B06D-CEDB-401F-8879-2A014448598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AF553BE7-823C-4280-97B4-73C9AD6D10B5}"/>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583CE7B1-ADA1-44AE-89D9-5DD5CDE367C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C2404C24-EE5E-4213-A4C6-A6885F6FC7A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48141437-CBC3-42B2-B665-DEEB1911A19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A28F2631-493C-42B6-8ACE-91CC6357D77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635B9A02-9B2D-43BB-8225-2BC44FFE75E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1DF822D6-4904-44E9-9E43-9BD34E3C37BF}"/>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FDC96233-13AA-4392-B395-61086234A25B}"/>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5A7842ED-266F-4F07-BB05-3DE5DF5DAF7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7E6A1BD4-A86E-49B4-8D72-456036EB9225}"/>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2FCE707B-329E-4B0A-85E7-5A8AB50C2F67}"/>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6DEF3232-045A-483B-A79C-6EE25A0C9BBE}"/>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E9F076D0-2D20-43A4-BE8C-28806CA9DEAD}"/>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25F8B9CE-F7B8-4D1A-A611-06BA04CA1DE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CB2364D3-BE21-4D2F-8AFC-6F0CA3C9FF4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A458EA73-B1A4-403E-97F4-00B88DF39D6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9C630615-B3FD-42C7-885B-E36F504BE91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9194166C-361B-454F-A833-4CCF31DE075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74B9FDC6-7106-4798-A997-3B0C7442B0C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1B768B2A-582F-4872-9A7D-B999BE1F914D}"/>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a:extLst>
            <a:ext uri="{FF2B5EF4-FFF2-40B4-BE49-F238E27FC236}">
              <a16:creationId xmlns:a16="http://schemas.microsoft.com/office/drawing/2014/main" id="{098A0C86-2B3B-41E3-8296-390212F2306F}"/>
            </a:ext>
          </a:extLst>
        </xdr:cNvPr>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a:extLst>
            <a:ext uri="{FF2B5EF4-FFF2-40B4-BE49-F238E27FC236}">
              <a16:creationId xmlns:a16="http://schemas.microsoft.com/office/drawing/2014/main" id="{70A92064-6D52-4521-A0FA-5A45AF8F21FE}"/>
            </a:ext>
          </a:extLst>
        </xdr:cNvPr>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a:extLst>
            <a:ext uri="{FF2B5EF4-FFF2-40B4-BE49-F238E27FC236}">
              <a16:creationId xmlns:a16="http://schemas.microsoft.com/office/drawing/2014/main" id="{7DBB4D7E-9ACA-4722-AC70-D04826F9E911}"/>
            </a:ext>
          </a:extLst>
        </xdr:cNvPr>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a:extLst>
            <a:ext uri="{FF2B5EF4-FFF2-40B4-BE49-F238E27FC236}">
              <a16:creationId xmlns:a16="http://schemas.microsoft.com/office/drawing/2014/main" id="{CD9EB2FD-F4B1-4D1D-92C8-E83E95AEF9AD}"/>
            </a:ext>
          </a:extLst>
        </xdr:cNvPr>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a:extLst>
            <a:ext uri="{FF2B5EF4-FFF2-40B4-BE49-F238E27FC236}">
              <a16:creationId xmlns:a16="http://schemas.microsoft.com/office/drawing/2014/main" id="{D6237590-5423-40E1-8C1C-D9E8775D1523}"/>
            </a:ext>
          </a:extLst>
        </xdr:cNvPr>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68597</xdr:rowOff>
    </xdr:from>
    <xdr:ext cx="469744" cy="259045"/>
    <xdr:sp macro="" textlink="">
      <xdr:nvSpPr>
        <xdr:cNvPr id="464" name="【市民会館】&#10;一人当たり面積平均値テキスト">
          <a:extLst>
            <a:ext uri="{FF2B5EF4-FFF2-40B4-BE49-F238E27FC236}">
              <a16:creationId xmlns:a16="http://schemas.microsoft.com/office/drawing/2014/main" id="{720E0BB9-4C7D-4928-B024-B4320AD4D62D}"/>
            </a:ext>
          </a:extLst>
        </xdr:cNvPr>
        <xdr:cNvSpPr txBox="1"/>
      </xdr:nvSpPr>
      <xdr:spPr>
        <a:xfrm>
          <a:off x="10515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a:extLst>
            <a:ext uri="{FF2B5EF4-FFF2-40B4-BE49-F238E27FC236}">
              <a16:creationId xmlns:a16="http://schemas.microsoft.com/office/drawing/2014/main" id="{24A79F9A-099F-48ED-8F8A-10DCAD3EFE73}"/>
            </a:ext>
          </a:extLst>
        </xdr:cNvPr>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a:extLst>
            <a:ext uri="{FF2B5EF4-FFF2-40B4-BE49-F238E27FC236}">
              <a16:creationId xmlns:a16="http://schemas.microsoft.com/office/drawing/2014/main" id="{01EC1430-698A-4741-BFD7-FE99FE399573}"/>
            </a:ext>
          </a:extLst>
        </xdr:cNvPr>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a:extLst>
            <a:ext uri="{FF2B5EF4-FFF2-40B4-BE49-F238E27FC236}">
              <a16:creationId xmlns:a16="http://schemas.microsoft.com/office/drawing/2014/main" id="{7D1492FE-BB4C-472B-8836-B4FEDA5D7453}"/>
            </a:ext>
          </a:extLst>
        </xdr:cNvPr>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a:extLst>
            <a:ext uri="{FF2B5EF4-FFF2-40B4-BE49-F238E27FC236}">
              <a16:creationId xmlns:a16="http://schemas.microsoft.com/office/drawing/2014/main" id="{EE26F301-8612-4373-9B1B-B7B767DD4378}"/>
            </a:ext>
          </a:extLst>
        </xdr:cNvPr>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a:extLst>
            <a:ext uri="{FF2B5EF4-FFF2-40B4-BE49-F238E27FC236}">
              <a16:creationId xmlns:a16="http://schemas.microsoft.com/office/drawing/2014/main" id="{7B10F0B9-AAAE-4136-B55F-C5E59D6FB7E2}"/>
            </a:ext>
          </a:extLst>
        </xdr:cNvPr>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83A436C5-3F6E-42AD-808B-67ADE60212D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AD1DB726-CDA8-48CB-AD7A-8009951AD3AE}"/>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AF02F281-BBA3-428C-9A4B-1149C72F9051}"/>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F3A6023F-8F89-4AF3-A1B0-1BA1A2C39A9D}"/>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FDD69147-5F80-4B73-AA40-02CE3C7891EB}"/>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75" name="楕円 474">
          <a:extLst>
            <a:ext uri="{FF2B5EF4-FFF2-40B4-BE49-F238E27FC236}">
              <a16:creationId xmlns:a16="http://schemas.microsoft.com/office/drawing/2014/main" id="{C36DD65A-5EB1-4A42-91DB-71582660EAC9}"/>
            </a:ext>
          </a:extLst>
        </xdr:cNvPr>
        <xdr:cNvSpPr/>
      </xdr:nvSpPr>
      <xdr:spPr>
        <a:xfrm>
          <a:off x="10426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130827</xdr:rowOff>
    </xdr:from>
    <xdr:ext cx="469744" cy="259045"/>
    <xdr:sp macro="" textlink="">
      <xdr:nvSpPr>
        <xdr:cNvPr id="476" name="【市民会館】&#10;一人当たり面積該当値テキスト">
          <a:extLst>
            <a:ext uri="{FF2B5EF4-FFF2-40B4-BE49-F238E27FC236}">
              <a16:creationId xmlns:a16="http://schemas.microsoft.com/office/drawing/2014/main" id="{75BD3589-A502-4EE0-9D16-D307E92D0918}"/>
            </a:ext>
          </a:extLst>
        </xdr:cNvPr>
        <xdr:cNvSpPr txBox="1"/>
      </xdr:nvSpPr>
      <xdr:spPr>
        <a:xfrm>
          <a:off x="10515600" y="17275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29211</xdr:rowOff>
    </xdr:from>
    <xdr:to>
      <xdr:col>50</xdr:col>
      <xdr:colOff>165100</xdr:colOff>
      <xdr:row>101</xdr:row>
      <xdr:rowOff>130811</xdr:rowOff>
    </xdr:to>
    <xdr:sp macro="" textlink="">
      <xdr:nvSpPr>
        <xdr:cNvPr id="477" name="楕円 476">
          <a:extLst>
            <a:ext uri="{FF2B5EF4-FFF2-40B4-BE49-F238E27FC236}">
              <a16:creationId xmlns:a16="http://schemas.microsoft.com/office/drawing/2014/main" id="{14EDDF64-4872-4F7C-8910-0A7F5F9D8FA0}"/>
            </a:ext>
          </a:extLst>
        </xdr:cNvPr>
        <xdr:cNvSpPr/>
      </xdr:nvSpPr>
      <xdr:spPr>
        <a:xfrm>
          <a:off x="9588500" y="173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80011</xdr:rowOff>
    </xdr:to>
    <xdr:cxnSp macro="">
      <xdr:nvCxnSpPr>
        <xdr:cNvPr id="478" name="直線コネクタ 477">
          <a:extLst>
            <a:ext uri="{FF2B5EF4-FFF2-40B4-BE49-F238E27FC236}">
              <a16:creationId xmlns:a16="http://schemas.microsoft.com/office/drawing/2014/main" id="{0282B921-5E2C-4A73-B5DB-A4369683946B}"/>
            </a:ext>
          </a:extLst>
        </xdr:cNvPr>
        <xdr:cNvCxnSpPr/>
      </xdr:nvCxnSpPr>
      <xdr:spPr>
        <a:xfrm flipV="1">
          <a:off x="9639300" y="173736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44450</xdr:rowOff>
    </xdr:from>
    <xdr:to>
      <xdr:col>46</xdr:col>
      <xdr:colOff>38100</xdr:colOff>
      <xdr:row>101</xdr:row>
      <xdr:rowOff>146050</xdr:rowOff>
    </xdr:to>
    <xdr:sp macro="" textlink="">
      <xdr:nvSpPr>
        <xdr:cNvPr id="479" name="楕円 478">
          <a:extLst>
            <a:ext uri="{FF2B5EF4-FFF2-40B4-BE49-F238E27FC236}">
              <a16:creationId xmlns:a16="http://schemas.microsoft.com/office/drawing/2014/main" id="{0540595C-BE1E-4767-9E34-368A6898886D}"/>
            </a:ext>
          </a:extLst>
        </xdr:cNvPr>
        <xdr:cNvSpPr/>
      </xdr:nvSpPr>
      <xdr:spPr>
        <a:xfrm>
          <a:off x="8699500" y="1736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80011</xdr:rowOff>
    </xdr:from>
    <xdr:to>
      <xdr:col>50</xdr:col>
      <xdr:colOff>114300</xdr:colOff>
      <xdr:row>101</xdr:row>
      <xdr:rowOff>95250</xdr:rowOff>
    </xdr:to>
    <xdr:cxnSp macro="">
      <xdr:nvCxnSpPr>
        <xdr:cNvPr id="480" name="直線コネクタ 479">
          <a:extLst>
            <a:ext uri="{FF2B5EF4-FFF2-40B4-BE49-F238E27FC236}">
              <a16:creationId xmlns:a16="http://schemas.microsoft.com/office/drawing/2014/main" id="{23C78989-C962-4588-81DC-C97E9D1EC49C}"/>
            </a:ext>
          </a:extLst>
        </xdr:cNvPr>
        <xdr:cNvCxnSpPr/>
      </xdr:nvCxnSpPr>
      <xdr:spPr>
        <a:xfrm flipV="1">
          <a:off x="8750300" y="173964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59689</xdr:rowOff>
    </xdr:from>
    <xdr:to>
      <xdr:col>41</xdr:col>
      <xdr:colOff>101600</xdr:colOff>
      <xdr:row>101</xdr:row>
      <xdr:rowOff>161289</xdr:rowOff>
    </xdr:to>
    <xdr:sp macro="" textlink="">
      <xdr:nvSpPr>
        <xdr:cNvPr id="481" name="楕円 480">
          <a:extLst>
            <a:ext uri="{FF2B5EF4-FFF2-40B4-BE49-F238E27FC236}">
              <a16:creationId xmlns:a16="http://schemas.microsoft.com/office/drawing/2014/main" id="{D826E371-3854-4A7A-95F6-2A9191CB87F5}"/>
            </a:ext>
          </a:extLst>
        </xdr:cNvPr>
        <xdr:cNvSpPr/>
      </xdr:nvSpPr>
      <xdr:spPr>
        <a:xfrm>
          <a:off x="7810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95250</xdr:rowOff>
    </xdr:from>
    <xdr:to>
      <xdr:col>45</xdr:col>
      <xdr:colOff>177800</xdr:colOff>
      <xdr:row>101</xdr:row>
      <xdr:rowOff>110489</xdr:rowOff>
    </xdr:to>
    <xdr:cxnSp macro="">
      <xdr:nvCxnSpPr>
        <xdr:cNvPr id="482" name="直線コネクタ 481">
          <a:extLst>
            <a:ext uri="{FF2B5EF4-FFF2-40B4-BE49-F238E27FC236}">
              <a16:creationId xmlns:a16="http://schemas.microsoft.com/office/drawing/2014/main" id="{F6203131-F355-4B82-9EAA-C7DEF4D7FDF8}"/>
            </a:ext>
          </a:extLst>
        </xdr:cNvPr>
        <xdr:cNvCxnSpPr/>
      </xdr:nvCxnSpPr>
      <xdr:spPr>
        <a:xfrm flipV="1">
          <a:off x="7861300" y="174117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74930</xdr:rowOff>
    </xdr:from>
    <xdr:to>
      <xdr:col>36</xdr:col>
      <xdr:colOff>165100</xdr:colOff>
      <xdr:row>102</xdr:row>
      <xdr:rowOff>5080</xdr:rowOff>
    </xdr:to>
    <xdr:sp macro="" textlink="">
      <xdr:nvSpPr>
        <xdr:cNvPr id="483" name="楕円 482">
          <a:extLst>
            <a:ext uri="{FF2B5EF4-FFF2-40B4-BE49-F238E27FC236}">
              <a16:creationId xmlns:a16="http://schemas.microsoft.com/office/drawing/2014/main" id="{345688F1-132B-43DE-ADCB-4CEB8693956F}"/>
            </a:ext>
          </a:extLst>
        </xdr:cNvPr>
        <xdr:cNvSpPr/>
      </xdr:nvSpPr>
      <xdr:spPr>
        <a:xfrm>
          <a:off x="6921500" y="1739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110489</xdr:rowOff>
    </xdr:from>
    <xdr:to>
      <xdr:col>41</xdr:col>
      <xdr:colOff>50800</xdr:colOff>
      <xdr:row>101</xdr:row>
      <xdr:rowOff>125730</xdr:rowOff>
    </xdr:to>
    <xdr:cxnSp macro="">
      <xdr:nvCxnSpPr>
        <xdr:cNvPr id="484" name="直線コネクタ 483">
          <a:extLst>
            <a:ext uri="{FF2B5EF4-FFF2-40B4-BE49-F238E27FC236}">
              <a16:creationId xmlns:a16="http://schemas.microsoft.com/office/drawing/2014/main" id="{58838756-E696-4E79-B37E-BB25D4772019}"/>
            </a:ext>
          </a:extLst>
        </xdr:cNvPr>
        <xdr:cNvCxnSpPr/>
      </xdr:nvCxnSpPr>
      <xdr:spPr>
        <a:xfrm flipV="1">
          <a:off x="6972300" y="174269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34307</xdr:rowOff>
    </xdr:from>
    <xdr:ext cx="469744" cy="259045"/>
    <xdr:sp macro="" textlink="">
      <xdr:nvSpPr>
        <xdr:cNvPr id="485" name="n_1aveValue【市民会館】&#10;一人当たり面積">
          <a:extLst>
            <a:ext uri="{FF2B5EF4-FFF2-40B4-BE49-F238E27FC236}">
              <a16:creationId xmlns:a16="http://schemas.microsoft.com/office/drawing/2014/main" id="{10383B4F-C767-4034-AF5F-762C63B5408C}"/>
            </a:ext>
          </a:extLst>
        </xdr:cNvPr>
        <xdr:cNvSpPr txBox="1"/>
      </xdr:nvSpPr>
      <xdr:spPr>
        <a:xfrm>
          <a:off x="9391727" y="1820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6" name="n_2aveValue【市民会館】&#10;一人当たり面積">
          <a:extLst>
            <a:ext uri="{FF2B5EF4-FFF2-40B4-BE49-F238E27FC236}">
              <a16:creationId xmlns:a16="http://schemas.microsoft.com/office/drawing/2014/main" id="{6526AF14-84C2-4951-96D3-4B39DA4A76E3}"/>
            </a:ext>
          </a:extLst>
        </xdr:cNvPr>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64788</xdr:rowOff>
    </xdr:from>
    <xdr:ext cx="469744" cy="259045"/>
    <xdr:sp macro="" textlink="">
      <xdr:nvSpPr>
        <xdr:cNvPr id="487" name="n_3aveValue【市民会館】&#10;一人当たり面積">
          <a:extLst>
            <a:ext uri="{FF2B5EF4-FFF2-40B4-BE49-F238E27FC236}">
              <a16:creationId xmlns:a16="http://schemas.microsoft.com/office/drawing/2014/main" id="{63784220-7D95-467B-A623-4F0E795582B2}"/>
            </a:ext>
          </a:extLst>
        </xdr:cNvPr>
        <xdr:cNvSpPr txBox="1"/>
      </xdr:nvSpPr>
      <xdr:spPr>
        <a:xfrm>
          <a:off x="76264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72407</xdr:rowOff>
    </xdr:from>
    <xdr:ext cx="469744" cy="259045"/>
    <xdr:sp macro="" textlink="">
      <xdr:nvSpPr>
        <xdr:cNvPr id="488" name="n_4aveValue【市民会館】&#10;一人当たり面積">
          <a:extLst>
            <a:ext uri="{FF2B5EF4-FFF2-40B4-BE49-F238E27FC236}">
              <a16:creationId xmlns:a16="http://schemas.microsoft.com/office/drawing/2014/main" id="{6EAE4BAC-F1FB-45FD-B362-B140D4C6AC79}"/>
            </a:ext>
          </a:extLst>
        </xdr:cNvPr>
        <xdr:cNvSpPr txBox="1"/>
      </xdr:nvSpPr>
      <xdr:spPr>
        <a:xfrm>
          <a:off x="6737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147338</xdr:rowOff>
    </xdr:from>
    <xdr:ext cx="469744" cy="259045"/>
    <xdr:sp macro="" textlink="">
      <xdr:nvSpPr>
        <xdr:cNvPr id="489" name="n_1mainValue【市民会館】&#10;一人当たり面積">
          <a:extLst>
            <a:ext uri="{FF2B5EF4-FFF2-40B4-BE49-F238E27FC236}">
              <a16:creationId xmlns:a16="http://schemas.microsoft.com/office/drawing/2014/main" id="{8BCBA0B6-D1CA-476F-809F-95B84552D363}"/>
            </a:ext>
          </a:extLst>
        </xdr:cNvPr>
        <xdr:cNvSpPr txBox="1"/>
      </xdr:nvSpPr>
      <xdr:spPr>
        <a:xfrm>
          <a:off x="9391727" y="171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162577</xdr:rowOff>
    </xdr:from>
    <xdr:ext cx="469744" cy="259045"/>
    <xdr:sp macro="" textlink="">
      <xdr:nvSpPr>
        <xdr:cNvPr id="490" name="n_2mainValue【市民会館】&#10;一人当たり面積">
          <a:extLst>
            <a:ext uri="{FF2B5EF4-FFF2-40B4-BE49-F238E27FC236}">
              <a16:creationId xmlns:a16="http://schemas.microsoft.com/office/drawing/2014/main" id="{003FB7B0-1572-4ACB-8191-2199D3817EEF}"/>
            </a:ext>
          </a:extLst>
        </xdr:cNvPr>
        <xdr:cNvSpPr txBox="1"/>
      </xdr:nvSpPr>
      <xdr:spPr>
        <a:xfrm>
          <a:off x="8515427" y="1713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6366</xdr:rowOff>
    </xdr:from>
    <xdr:ext cx="469744" cy="259045"/>
    <xdr:sp macro="" textlink="">
      <xdr:nvSpPr>
        <xdr:cNvPr id="491" name="n_3mainValue【市民会館】&#10;一人当たり面積">
          <a:extLst>
            <a:ext uri="{FF2B5EF4-FFF2-40B4-BE49-F238E27FC236}">
              <a16:creationId xmlns:a16="http://schemas.microsoft.com/office/drawing/2014/main" id="{5921788E-6FBF-4F4A-9270-004FBD31C460}"/>
            </a:ext>
          </a:extLst>
        </xdr:cNvPr>
        <xdr:cNvSpPr txBox="1"/>
      </xdr:nvSpPr>
      <xdr:spPr>
        <a:xfrm>
          <a:off x="7626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21607</xdr:rowOff>
    </xdr:from>
    <xdr:ext cx="469744" cy="259045"/>
    <xdr:sp macro="" textlink="">
      <xdr:nvSpPr>
        <xdr:cNvPr id="492" name="n_4mainValue【市民会館】&#10;一人当たり面積">
          <a:extLst>
            <a:ext uri="{FF2B5EF4-FFF2-40B4-BE49-F238E27FC236}">
              <a16:creationId xmlns:a16="http://schemas.microsoft.com/office/drawing/2014/main" id="{304AF122-03C5-44D3-A7D6-904ACF1780F2}"/>
            </a:ext>
          </a:extLst>
        </xdr:cNvPr>
        <xdr:cNvSpPr txBox="1"/>
      </xdr:nvSpPr>
      <xdr:spPr>
        <a:xfrm>
          <a:off x="673742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1571C2DF-D6D0-4055-AA40-60FFEC8C3C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74589667-C01A-4E74-8F95-062CBA3ABC6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5547F910-0067-4B38-AFAB-0E9015C45A3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EA5B2D2B-AC32-44C0-9256-9B40B6660E6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75DAD7F8-4B9C-4B0A-BF36-BF3E0DFFBB0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8483F95-107A-4138-B8CB-31BBAC4C391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B83BA2FB-9F91-403F-BD40-83C7671D777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608CDF49-496B-4F90-B42B-D6FFF3EAC2C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372A7B19-F183-452F-93E4-1031016E8439}"/>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0455F4D0-494F-4857-876D-6314C720323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0E00FB0A-799B-40D6-9641-514DD9DC5F7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a:extLst>
            <a:ext uri="{FF2B5EF4-FFF2-40B4-BE49-F238E27FC236}">
              <a16:creationId xmlns:a16="http://schemas.microsoft.com/office/drawing/2014/main" id="{D33933E4-786E-420B-8B50-C4636A4024F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a:extLst>
            <a:ext uri="{FF2B5EF4-FFF2-40B4-BE49-F238E27FC236}">
              <a16:creationId xmlns:a16="http://schemas.microsoft.com/office/drawing/2014/main" id="{0701B4D9-D064-4B39-89CB-01B14FA09E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a:extLst>
            <a:ext uri="{FF2B5EF4-FFF2-40B4-BE49-F238E27FC236}">
              <a16:creationId xmlns:a16="http://schemas.microsoft.com/office/drawing/2014/main" id="{E6AE228B-F2F7-40FC-B1C1-5B1BC0CF125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a:extLst>
            <a:ext uri="{FF2B5EF4-FFF2-40B4-BE49-F238E27FC236}">
              <a16:creationId xmlns:a16="http://schemas.microsoft.com/office/drawing/2014/main" id="{55C3EDF7-FFCA-4796-B184-9681E4911EA9}"/>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a:extLst>
            <a:ext uri="{FF2B5EF4-FFF2-40B4-BE49-F238E27FC236}">
              <a16:creationId xmlns:a16="http://schemas.microsoft.com/office/drawing/2014/main" id="{4CE4D6A0-0150-4478-AED5-C0E4E2BD61BA}"/>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a:extLst>
            <a:ext uri="{FF2B5EF4-FFF2-40B4-BE49-F238E27FC236}">
              <a16:creationId xmlns:a16="http://schemas.microsoft.com/office/drawing/2014/main" id="{A04A26ED-035E-4E86-8530-6A7BB48FEF4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a:extLst>
            <a:ext uri="{FF2B5EF4-FFF2-40B4-BE49-F238E27FC236}">
              <a16:creationId xmlns:a16="http://schemas.microsoft.com/office/drawing/2014/main" id="{2345060D-8B6B-4ACA-ABDC-C42102068952}"/>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a:extLst>
            <a:ext uri="{FF2B5EF4-FFF2-40B4-BE49-F238E27FC236}">
              <a16:creationId xmlns:a16="http://schemas.microsoft.com/office/drawing/2014/main" id="{68428179-D398-4379-A4B1-6A1E9B7627F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a:extLst>
            <a:ext uri="{FF2B5EF4-FFF2-40B4-BE49-F238E27FC236}">
              <a16:creationId xmlns:a16="http://schemas.microsoft.com/office/drawing/2014/main" id="{023D224F-2A50-4A13-917D-32226E3F63F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a:extLst>
            <a:ext uri="{FF2B5EF4-FFF2-40B4-BE49-F238E27FC236}">
              <a16:creationId xmlns:a16="http://schemas.microsoft.com/office/drawing/2014/main" id="{2135A1F8-2BE8-4B82-ADD6-13C17F61E927}"/>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a:extLst>
            <a:ext uri="{FF2B5EF4-FFF2-40B4-BE49-F238E27FC236}">
              <a16:creationId xmlns:a16="http://schemas.microsoft.com/office/drawing/2014/main" id="{7805E25B-8633-431E-BCE0-98CFE91CDDE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a:extLst>
            <a:ext uri="{FF2B5EF4-FFF2-40B4-BE49-F238E27FC236}">
              <a16:creationId xmlns:a16="http://schemas.microsoft.com/office/drawing/2014/main" id="{BFF192B1-F531-408E-97BC-4DDB58F9EA3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5FDA1638-AF13-4850-AA66-989BDA00FC6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a:extLst>
            <a:ext uri="{FF2B5EF4-FFF2-40B4-BE49-F238E27FC236}">
              <a16:creationId xmlns:a16="http://schemas.microsoft.com/office/drawing/2014/main" id="{2E454AA4-D421-4E67-A24B-ED0EE86A6D0F}"/>
            </a:ext>
          </a:extLst>
        </xdr:cNvPr>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EE01BB04-52B3-4174-8CF0-2084B4AB76B3}"/>
            </a:ext>
          </a:extLst>
        </xdr:cNvPr>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a:extLst>
            <a:ext uri="{FF2B5EF4-FFF2-40B4-BE49-F238E27FC236}">
              <a16:creationId xmlns:a16="http://schemas.microsoft.com/office/drawing/2014/main" id="{9372BBAD-3E98-4213-936D-9DD8A005DE2D}"/>
            </a:ext>
          </a:extLst>
        </xdr:cNvPr>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6888C330-D6D5-4615-9DB6-4F1877055E3B}"/>
            </a:ext>
          </a:extLst>
        </xdr:cNvPr>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a:extLst>
            <a:ext uri="{FF2B5EF4-FFF2-40B4-BE49-F238E27FC236}">
              <a16:creationId xmlns:a16="http://schemas.microsoft.com/office/drawing/2014/main" id="{6AB897CE-BC20-47FF-972A-2348463C16AD}"/>
            </a:ext>
          </a:extLst>
        </xdr:cNvPr>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22647714-EF4B-469E-952C-B4984B7389E2}"/>
            </a:ext>
          </a:extLst>
        </xdr:cNvPr>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a:extLst>
            <a:ext uri="{FF2B5EF4-FFF2-40B4-BE49-F238E27FC236}">
              <a16:creationId xmlns:a16="http://schemas.microsoft.com/office/drawing/2014/main" id="{BC9D1688-EFB0-4555-BDB4-D77ECEC6AB88}"/>
            </a:ext>
          </a:extLst>
        </xdr:cNvPr>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a:extLst>
            <a:ext uri="{FF2B5EF4-FFF2-40B4-BE49-F238E27FC236}">
              <a16:creationId xmlns:a16="http://schemas.microsoft.com/office/drawing/2014/main" id="{425EA4FD-7F9C-4BF0-BF14-A5DE1F185987}"/>
            </a:ext>
          </a:extLst>
        </xdr:cNvPr>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a:extLst>
            <a:ext uri="{FF2B5EF4-FFF2-40B4-BE49-F238E27FC236}">
              <a16:creationId xmlns:a16="http://schemas.microsoft.com/office/drawing/2014/main" id="{795C0F41-4637-478D-8DD4-28DF1452FE8D}"/>
            </a:ext>
          </a:extLst>
        </xdr:cNvPr>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a:extLst>
            <a:ext uri="{FF2B5EF4-FFF2-40B4-BE49-F238E27FC236}">
              <a16:creationId xmlns:a16="http://schemas.microsoft.com/office/drawing/2014/main" id="{A0AC3B4A-65E3-404C-9146-761846405166}"/>
            </a:ext>
          </a:extLst>
        </xdr:cNvPr>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a:extLst>
            <a:ext uri="{FF2B5EF4-FFF2-40B4-BE49-F238E27FC236}">
              <a16:creationId xmlns:a16="http://schemas.microsoft.com/office/drawing/2014/main" id="{7279E978-713F-4F71-9A4C-4C77FFFF0082}"/>
            </a:ext>
          </a:extLst>
        </xdr:cNvPr>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7EAE560B-2E2D-48AF-8B81-7ADE6DE8CFD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C48A6C0D-8CAF-4A6E-8BE4-6F05E94A3D7C}"/>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437EAFFC-BD2B-41D6-9EEA-4538AD60957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C9FBE6AE-FEEF-4601-8017-C0C4407392DE}"/>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E78434CA-B04C-456D-B01A-C95FAD2E3BF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73025</xdr:rowOff>
    </xdr:from>
    <xdr:to>
      <xdr:col>85</xdr:col>
      <xdr:colOff>177800</xdr:colOff>
      <xdr:row>39</xdr:row>
      <xdr:rowOff>3175</xdr:rowOff>
    </xdr:to>
    <xdr:sp macro="" textlink="">
      <xdr:nvSpPr>
        <xdr:cNvPr id="533" name="楕円 532">
          <a:extLst>
            <a:ext uri="{FF2B5EF4-FFF2-40B4-BE49-F238E27FC236}">
              <a16:creationId xmlns:a16="http://schemas.microsoft.com/office/drawing/2014/main" id="{DA900572-E63C-43DD-97A2-5C33659C1ADD}"/>
            </a:ext>
          </a:extLst>
        </xdr:cNvPr>
        <xdr:cNvSpPr/>
      </xdr:nvSpPr>
      <xdr:spPr>
        <a:xfrm>
          <a:off x="162687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51452</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BA1B85FA-57DB-4278-826A-A676A5BE01CD}"/>
            </a:ext>
          </a:extLst>
        </xdr:cNvPr>
        <xdr:cNvSpPr txBox="1"/>
      </xdr:nvSpPr>
      <xdr:spPr>
        <a:xfrm>
          <a:off x="16357600" y="656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130175</xdr:rowOff>
    </xdr:from>
    <xdr:to>
      <xdr:col>81</xdr:col>
      <xdr:colOff>101600</xdr:colOff>
      <xdr:row>38</xdr:row>
      <xdr:rowOff>60325</xdr:rowOff>
    </xdr:to>
    <xdr:sp macro="" textlink="">
      <xdr:nvSpPr>
        <xdr:cNvPr id="535" name="楕円 534">
          <a:extLst>
            <a:ext uri="{FF2B5EF4-FFF2-40B4-BE49-F238E27FC236}">
              <a16:creationId xmlns:a16="http://schemas.microsoft.com/office/drawing/2014/main" id="{36E7E85B-ACB5-4029-964E-45F46DC78F27}"/>
            </a:ext>
          </a:extLst>
        </xdr:cNvPr>
        <xdr:cNvSpPr/>
      </xdr:nvSpPr>
      <xdr:spPr>
        <a:xfrm>
          <a:off x="15430500" y="647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9525</xdr:rowOff>
    </xdr:from>
    <xdr:to>
      <xdr:col>85</xdr:col>
      <xdr:colOff>127000</xdr:colOff>
      <xdr:row>38</xdr:row>
      <xdr:rowOff>123825</xdr:rowOff>
    </xdr:to>
    <xdr:cxnSp macro="">
      <xdr:nvCxnSpPr>
        <xdr:cNvPr id="536" name="直線コネクタ 535">
          <a:extLst>
            <a:ext uri="{FF2B5EF4-FFF2-40B4-BE49-F238E27FC236}">
              <a16:creationId xmlns:a16="http://schemas.microsoft.com/office/drawing/2014/main" id="{6841930D-A3E9-4737-AE05-496CADFC3D52}"/>
            </a:ext>
          </a:extLst>
        </xdr:cNvPr>
        <xdr:cNvCxnSpPr/>
      </xdr:nvCxnSpPr>
      <xdr:spPr>
        <a:xfrm>
          <a:off x="15481300" y="65246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80645</xdr:rowOff>
    </xdr:from>
    <xdr:to>
      <xdr:col>76</xdr:col>
      <xdr:colOff>165100</xdr:colOff>
      <xdr:row>38</xdr:row>
      <xdr:rowOff>10795</xdr:rowOff>
    </xdr:to>
    <xdr:sp macro="" textlink="">
      <xdr:nvSpPr>
        <xdr:cNvPr id="537" name="楕円 536">
          <a:extLst>
            <a:ext uri="{FF2B5EF4-FFF2-40B4-BE49-F238E27FC236}">
              <a16:creationId xmlns:a16="http://schemas.microsoft.com/office/drawing/2014/main" id="{FFD13625-A05D-45EA-8D0D-D94FB9E3546C}"/>
            </a:ext>
          </a:extLst>
        </xdr:cNvPr>
        <xdr:cNvSpPr/>
      </xdr:nvSpPr>
      <xdr:spPr>
        <a:xfrm>
          <a:off x="14541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131445</xdr:rowOff>
    </xdr:from>
    <xdr:to>
      <xdr:col>81</xdr:col>
      <xdr:colOff>50800</xdr:colOff>
      <xdr:row>38</xdr:row>
      <xdr:rowOff>9525</xdr:rowOff>
    </xdr:to>
    <xdr:cxnSp macro="">
      <xdr:nvCxnSpPr>
        <xdr:cNvPr id="538" name="直線コネクタ 537">
          <a:extLst>
            <a:ext uri="{FF2B5EF4-FFF2-40B4-BE49-F238E27FC236}">
              <a16:creationId xmlns:a16="http://schemas.microsoft.com/office/drawing/2014/main" id="{70FFD00A-5565-4E63-8742-BA3A1F3525CB}"/>
            </a:ext>
          </a:extLst>
        </xdr:cNvPr>
        <xdr:cNvCxnSpPr/>
      </xdr:nvCxnSpPr>
      <xdr:spPr>
        <a:xfrm>
          <a:off x="14592300" y="64750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90170</xdr:rowOff>
    </xdr:from>
    <xdr:to>
      <xdr:col>72</xdr:col>
      <xdr:colOff>38100</xdr:colOff>
      <xdr:row>38</xdr:row>
      <xdr:rowOff>20320</xdr:rowOff>
    </xdr:to>
    <xdr:sp macro="" textlink="">
      <xdr:nvSpPr>
        <xdr:cNvPr id="539" name="楕円 538">
          <a:extLst>
            <a:ext uri="{FF2B5EF4-FFF2-40B4-BE49-F238E27FC236}">
              <a16:creationId xmlns:a16="http://schemas.microsoft.com/office/drawing/2014/main" id="{116DB24A-90FC-4324-8D2F-A42B6354ED03}"/>
            </a:ext>
          </a:extLst>
        </xdr:cNvPr>
        <xdr:cNvSpPr/>
      </xdr:nvSpPr>
      <xdr:spPr>
        <a:xfrm>
          <a:off x="13652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131445</xdr:rowOff>
    </xdr:from>
    <xdr:to>
      <xdr:col>76</xdr:col>
      <xdr:colOff>114300</xdr:colOff>
      <xdr:row>37</xdr:row>
      <xdr:rowOff>140970</xdr:rowOff>
    </xdr:to>
    <xdr:cxnSp macro="">
      <xdr:nvCxnSpPr>
        <xdr:cNvPr id="540" name="直線コネクタ 539">
          <a:extLst>
            <a:ext uri="{FF2B5EF4-FFF2-40B4-BE49-F238E27FC236}">
              <a16:creationId xmlns:a16="http://schemas.microsoft.com/office/drawing/2014/main" id="{2972ED74-CDB9-4F54-AEBA-5ABFAB16D41A}"/>
            </a:ext>
          </a:extLst>
        </xdr:cNvPr>
        <xdr:cNvCxnSpPr/>
      </xdr:nvCxnSpPr>
      <xdr:spPr>
        <a:xfrm flipV="1">
          <a:off x="13703300" y="64750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86360</xdr:rowOff>
    </xdr:from>
    <xdr:to>
      <xdr:col>67</xdr:col>
      <xdr:colOff>101600</xdr:colOff>
      <xdr:row>38</xdr:row>
      <xdr:rowOff>16510</xdr:rowOff>
    </xdr:to>
    <xdr:sp macro="" textlink="">
      <xdr:nvSpPr>
        <xdr:cNvPr id="541" name="楕円 540">
          <a:extLst>
            <a:ext uri="{FF2B5EF4-FFF2-40B4-BE49-F238E27FC236}">
              <a16:creationId xmlns:a16="http://schemas.microsoft.com/office/drawing/2014/main" id="{9B882B86-616E-4F83-B3DF-E52319980C59}"/>
            </a:ext>
          </a:extLst>
        </xdr:cNvPr>
        <xdr:cNvSpPr/>
      </xdr:nvSpPr>
      <xdr:spPr>
        <a:xfrm>
          <a:off x="12763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137160</xdr:rowOff>
    </xdr:from>
    <xdr:to>
      <xdr:col>71</xdr:col>
      <xdr:colOff>177800</xdr:colOff>
      <xdr:row>37</xdr:row>
      <xdr:rowOff>140970</xdr:rowOff>
    </xdr:to>
    <xdr:cxnSp macro="">
      <xdr:nvCxnSpPr>
        <xdr:cNvPr id="542" name="直線コネクタ 541">
          <a:extLst>
            <a:ext uri="{FF2B5EF4-FFF2-40B4-BE49-F238E27FC236}">
              <a16:creationId xmlns:a16="http://schemas.microsoft.com/office/drawing/2014/main" id="{50CFED3F-24E2-4800-927D-8F42BDE185A0}"/>
            </a:ext>
          </a:extLst>
        </xdr:cNvPr>
        <xdr:cNvCxnSpPr/>
      </xdr:nvCxnSpPr>
      <xdr:spPr>
        <a:xfrm>
          <a:off x="12814300" y="648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140987</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30977123-67F8-4AB8-B957-31F6260F7254}"/>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154322</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51B1E327-224E-4E3A-8241-5DDE4996BD41}"/>
            </a:ext>
          </a:extLst>
        </xdr:cNvPr>
        <xdr:cNvSpPr txBox="1"/>
      </xdr:nvSpPr>
      <xdr:spPr>
        <a:xfrm>
          <a:off x="143897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163847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C8663CF-1211-489B-804B-FB5265E41EA2}"/>
            </a:ext>
          </a:extLst>
        </xdr:cNvPr>
        <xdr:cNvSpPr txBox="1"/>
      </xdr:nvSpPr>
      <xdr:spPr>
        <a:xfrm>
          <a:off x="13500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116222</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08633933-50B4-4A03-AA9E-65D39372EC9F}"/>
            </a:ext>
          </a:extLst>
        </xdr:cNvPr>
        <xdr:cNvSpPr txBox="1"/>
      </xdr:nvSpPr>
      <xdr:spPr>
        <a:xfrm>
          <a:off x="12611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76852</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49597055-BB23-4056-81F5-D0EE6EF76C2C}"/>
            </a:ext>
          </a:extLst>
        </xdr:cNvPr>
        <xdr:cNvSpPr txBox="1"/>
      </xdr:nvSpPr>
      <xdr:spPr>
        <a:xfrm>
          <a:off x="152660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27322</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7F24B393-7B5C-4567-9D9F-92BCCC9FE92D}"/>
            </a:ext>
          </a:extLst>
        </xdr:cNvPr>
        <xdr:cNvSpPr txBox="1"/>
      </xdr:nvSpPr>
      <xdr:spPr>
        <a:xfrm>
          <a:off x="14389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36847</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3E132B00-9AF1-4907-AB59-322D1D614D73}"/>
            </a:ext>
          </a:extLst>
        </xdr:cNvPr>
        <xdr:cNvSpPr txBox="1"/>
      </xdr:nvSpPr>
      <xdr:spPr>
        <a:xfrm>
          <a:off x="13500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33037</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8EEB2463-01D5-4529-B21F-B0B8CCE42B0D}"/>
            </a:ext>
          </a:extLst>
        </xdr:cNvPr>
        <xdr:cNvSpPr txBox="1"/>
      </xdr:nvSpPr>
      <xdr:spPr>
        <a:xfrm>
          <a:off x="12611744" y="620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34DC7B6E-DFD8-4DEB-8F2D-AD56802C06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2E3665C4-52AA-453B-8659-5CDA3245497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69CD3D0C-5DE9-4C20-AC81-D2B752AFEE1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CB0F8294-35B8-4A9D-A39C-D2021F3FCEC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C796A3CF-95AC-452A-BE78-08D6DAAFD0B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EE4F8A22-D115-412A-AC6F-016EA8271B5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453A0C03-9B45-48ED-9839-920885A649FA}"/>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F6039E9D-CBC0-436A-B2D3-FF250C3EDE1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7997C060-4C7B-4115-9BDE-6EC62FECFC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4C0BA068-095D-41EC-BDDE-C8F3338AFEF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a:extLst>
            <a:ext uri="{FF2B5EF4-FFF2-40B4-BE49-F238E27FC236}">
              <a16:creationId xmlns:a16="http://schemas.microsoft.com/office/drawing/2014/main" id="{3DF07B71-32EF-4D1C-938F-7E650F66CAD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a:extLst>
            <a:ext uri="{FF2B5EF4-FFF2-40B4-BE49-F238E27FC236}">
              <a16:creationId xmlns:a16="http://schemas.microsoft.com/office/drawing/2014/main" id="{26EED3DF-E806-4328-A990-0C5DBCDD6AC5}"/>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a:extLst>
            <a:ext uri="{FF2B5EF4-FFF2-40B4-BE49-F238E27FC236}">
              <a16:creationId xmlns:a16="http://schemas.microsoft.com/office/drawing/2014/main" id="{1909E53C-541C-4091-B06E-79C33719417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a:extLst>
            <a:ext uri="{FF2B5EF4-FFF2-40B4-BE49-F238E27FC236}">
              <a16:creationId xmlns:a16="http://schemas.microsoft.com/office/drawing/2014/main" id="{541F2EF9-D7E3-4047-9DE7-CCD24C4269F0}"/>
            </a:ext>
          </a:extLst>
        </xdr:cNvPr>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a:extLst>
            <a:ext uri="{FF2B5EF4-FFF2-40B4-BE49-F238E27FC236}">
              <a16:creationId xmlns:a16="http://schemas.microsoft.com/office/drawing/2014/main" id="{2D04744D-D087-4BEF-BB35-BC71F07444B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a:extLst>
            <a:ext uri="{FF2B5EF4-FFF2-40B4-BE49-F238E27FC236}">
              <a16:creationId xmlns:a16="http://schemas.microsoft.com/office/drawing/2014/main" id="{DEDEEB85-D10B-4AFE-9FB2-E6CB8011A8DE}"/>
            </a:ext>
          </a:extLst>
        </xdr:cNvPr>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a:extLst>
            <a:ext uri="{FF2B5EF4-FFF2-40B4-BE49-F238E27FC236}">
              <a16:creationId xmlns:a16="http://schemas.microsoft.com/office/drawing/2014/main" id="{F7AB1490-BB46-473E-8E69-017F50638832}"/>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a:extLst>
            <a:ext uri="{FF2B5EF4-FFF2-40B4-BE49-F238E27FC236}">
              <a16:creationId xmlns:a16="http://schemas.microsoft.com/office/drawing/2014/main" id="{91982FD6-6EA4-41E9-AEAF-AFB73E48B054}"/>
            </a:ext>
          </a:extLst>
        </xdr:cNvPr>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a:extLst>
            <a:ext uri="{FF2B5EF4-FFF2-40B4-BE49-F238E27FC236}">
              <a16:creationId xmlns:a16="http://schemas.microsoft.com/office/drawing/2014/main" id="{4BDFFEE8-8F6D-4C83-8469-274ADB516AB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a:extLst>
            <a:ext uri="{FF2B5EF4-FFF2-40B4-BE49-F238E27FC236}">
              <a16:creationId xmlns:a16="http://schemas.microsoft.com/office/drawing/2014/main" id="{8107759E-B374-47CE-9F42-9B321C8FFC65}"/>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a:extLst>
            <a:ext uri="{FF2B5EF4-FFF2-40B4-BE49-F238E27FC236}">
              <a16:creationId xmlns:a16="http://schemas.microsoft.com/office/drawing/2014/main" id="{511A0523-0CD4-4190-9433-1E18B81E5D9A}"/>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a:extLst>
            <a:ext uri="{FF2B5EF4-FFF2-40B4-BE49-F238E27FC236}">
              <a16:creationId xmlns:a16="http://schemas.microsoft.com/office/drawing/2014/main" id="{A62B1587-152C-426F-BE23-ADFA947F106C}"/>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3D6D6672-BDAB-496E-A3A9-D51F45D00D6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a:extLst>
            <a:ext uri="{FF2B5EF4-FFF2-40B4-BE49-F238E27FC236}">
              <a16:creationId xmlns:a16="http://schemas.microsoft.com/office/drawing/2014/main" id="{A485275B-22D0-43E6-B2F4-8C7C7A07206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a:extLst>
            <a:ext uri="{FF2B5EF4-FFF2-40B4-BE49-F238E27FC236}">
              <a16:creationId xmlns:a16="http://schemas.microsoft.com/office/drawing/2014/main" id="{58C46614-5602-4EDE-854A-FF40B58BDF72}"/>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a:extLst>
            <a:ext uri="{FF2B5EF4-FFF2-40B4-BE49-F238E27FC236}">
              <a16:creationId xmlns:a16="http://schemas.microsoft.com/office/drawing/2014/main" id="{62D49CEB-EDFF-4F5B-B260-8AB8F1A294FB}"/>
            </a:ext>
          </a:extLst>
        </xdr:cNvPr>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a:extLst>
            <a:ext uri="{FF2B5EF4-FFF2-40B4-BE49-F238E27FC236}">
              <a16:creationId xmlns:a16="http://schemas.microsoft.com/office/drawing/2014/main" id="{D3E0F5CA-ABDC-4C43-9DCF-33B42FDFD1B5}"/>
            </a:ext>
          </a:extLst>
        </xdr:cNvPr>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a:extLst>
            <a:ext uri="{FF2B5EF4-FFF2-40B4-BE49-F238E27FC236}">
              <a16:creationId xmlns:a16="http://schemas.microsoft.com/office/drawing/2014/main" id="{B99922FF-E720-4F80-979A-E4B7541D1A98}"/>
            </a:ext>
          </a:extLst>
        </xdr:cNvPr>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a:extLst>
            <a:ext uri="{FF2B5EF4-FFF2-40B4-BE49-F238E27FC236}">
              <a16:creationId xmlns:a16="http://schemas.microsoft.com/office/drawing/2014/main" id="{5E25651A-79E9-48DB-A280-BA10C83AE402}"/>
            </a:ext>
          </a:extLst>
        </xdr:cNvPr>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a:extLst>
            <a:ext uri="{FF2B5EF4-FFF2-40B4-BE49-F238E27FC236}">
              <a16:creationId xmlns:a16="http://schemas.microsoft.com/office/drawing/2014/main" id="{8767C7E5-9CE4-42E1-BD0D-82FDBA8CC9F0}"/>
            </a:ext>
          </a:extLst>
        </xdr:cNvPr>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a:extLst>
            <a:ext uri="{FF2B5EF4-FFF2-40B4-BE49-F238E27FC236}">
              <a16:creationId xmlns:a16="http://schemas.microsoft.com/office/drawing/2014/main" id="{69D1505D-AE92-4A59-BB0C-D868E8D01938}"/>
            </a:ext>
          </a:extLst>
        </xdr:cNvPr>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a:extLst>
            <a:ext uri="{FF2B5EF4-FFF2-40B4-BE49-F238E27FC236}">
              <a16:creationId xmlns:a16="http://schemas.microsoft.com/office/drawing/2014/main" id="{1AEA80A8-7207-43EC-A494-E4D475F9B365}"/>
            </a:ext>
          </a:extLst>
        </xdr:cNvPr>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a:extLst>
            <a:ext uri="{FF2B5EF4-FFF2-40B4-BE49-F238E27FC236}">
              <a16:creationId xmlns:a16="http://schemas.microsoft.com/office/drawing/2014/main" id="{BAC5EE61-D7D0-402B-974B-96FE3810A5B9}"/>
            </a:ext>
          </a:extLst>
        </xdr:cNvPr>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a:extLst>
            <a:ext uri="{FF2B5EF4-FFF2-40B4-BE49-F238E27FC236}">
              <a16:creationId xmlns:a16="http://schemas.microsoft.com/office/drawing/2014/main" id="{F3996F00-4E8C-4063-A2AE-22B4E4268BC8}"/>
            </a:ext>
          </a:extLst>
        </xdr:cNvPr>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a:extLst>
            <a:ext uri="{FF2B5EF4-FFF2-40B4-BE49-F238E27FC236}">
              <a16:creationId xmlns:a16="http://schemas.microsoft.com/office/drawing/2014/main" id="{3D8D1CE9-9EB7-4633-85BE-819AC921D8B1}"/>
            </a:ext>
          </a:extLst>
        </xdr:cNvPr>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a:extLst>
            <a:ext uri="{FF2B5EF4-FFF2-40B4-BE49-F238E27FC236}">
              <a16:creationId xmlns:a16="http://schemas.microsoft.com/office/drawing/2014/main" id="{C9255380-41BF-4092-A51A-36C0416CF0AC}"/>
            </a:ext>
          </a:extLst>
        </xdr:cNvPr>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6416161-C962-4D12-9394-7EA30BB2F1B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7F45D750-8DCB-4ABA-9E9E-8459E4AD5B9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96A9B901-0A93-4D0A-88E0-DF7AC8BCC89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94F5290C-4B0C-42AE-B0DC-512569678E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1742789-C750-4CC3-8921-07219CF0BE4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120574</xdr:rowOff>
    </xdr:from>
    <xdr:to>
      <xdr:col>116</xdr:col>
      <xdr:colOff>114300</xdr:colOff>
      <xdr:row>42</xdr:row>
      <xdr:rowOff>50724</xdr:rowOff>
    </xdr:to>
    <xdr:sp macro="" textlink="">
      <xdr:nvSpPr>
        <xdr:cNvPr id="592" name="楕円 591">
          <a:extLst>
            <a:ext uri="{FF2B5EF4-FFF2-40B4-BE49-F238E27FC236}">
              <a16:creationId xmlns:a16="http://schemas.microsoft.com/office/drawing/2014/main" id="{08B0B024-2714-4032-A909-2827F4891401}"/>
            </a:ext>
          </a:extLst>
        </xdr:cNvPr>
        <xdr:cNvSpPr/>
      </xdr:nvSpPr>
      <xdr:spPr>
        <a:xfrm>
          <a:off x="22110700" y="71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35501</xdr:rowOff>
    </xdr:from>
    <xdr:ext cx="469744" cy="259045"/>
    <xdr:sp macro="" textlink="">
      <xdr:nvSpPr>
        <xdr:cNvPr id="593" name="【一般廃棄物処理施設】&#10;一人当たり有形固定資産（償却資産）額該当値テキスト">
          <a:extLst>
            <a:ext uri="{FF2B5EF4-FFF2-40B4-BE49-F238E27FC236}">
              <a16:creationId xmlns:a16="http://schemas.microsoft.com/office/drawing/2014/main" id="{91AD84D9-3589-4B8B-BF50-396E8F33C2C0}"/>
            </a:ext>
          </a:extLst>
        </xdr:cNvPr>
        <xdr:cNvSpPr txBox="1"/>
      </xdr:nvSpPr>
      <xdr:spPr>
        <a:xfrm>
          <a:off x="22199600" y="706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73885</xdr:rowOff>
    </xdr:from>
    <xdr:to>
      <xdr:col>112</xdr:col>
      <xdr:colOff>38100</xdr:colOff>
      <xdr:row>42</xdr:row>
      <xdr:rowOff>4035</xdr:rowOff>
    </xdr:to>
    <xdr:sp macro="" textlink="">
      <xdr:nvSpPr>
        <xdr:cNvPr id="594" name="楕円 593">
          <a:extLst>
            <a:ext uri="{FF2B5EF4-FFF2-40B4-BE49-F238E27FC236}">
              <a16:creationId xmlns:a16="http://schemas.microsoft.com/office/drawing/2014/main" id="{7D5CF597-F515-4911-963C-5CE1E8C17397}"/>
            </a:ext>
          </a:extLst>
        </xdr:cNvPr>
        <xdr:cNvSpPr/>
      </xdr:nvSpPr>
      <xdr:spPr>
        <a:xfrm>
          <a:off x="21272500" y="710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124685</xdr:rowOff>
    </xdr:from>
    <xdr:to>
      <xdr:col>116</xdr:col>
      <xdr:colOff>63500</xdr:colOff>
      <xdr:row>41</xdr:row>
      <xdr:rowOff>171374</xdr:rowOff>
    </xdr:to>
    <xdr:cxnSp macro="">
      <xdr:nvCxnSpPr>
        <xdr:cNvPr id="595" name="直線コネクタ 594">
          <a:extLst>
            <a:ext uri="{FF2B5EF4-FFF2-40B4-BE49-F238E27FC236}">
              <a16:creationId xmlns:a16="http://schemas.microsoft.com/office/drawing/2014/main" id="{642F407B-E173-44E6-99EB-2C1979870EE5}"/>
            </a:ext>
          </a:extLst>
        </xdr:cNvPr>
        <xdr:cNvCxnSpPr/>
      </xdr:nvCxnSpPr>
      <xdr:spPr>
        <a:xfrm>
          <a:off x="21323300" y="7154135"/>
          <a:ext cx="838200" cy="4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75932</xdr:rowOff>
    </xdr:from>
    <xdr:to>
      <xdr:col>107</xdr:col>
      <xdr:colOff>101600</xdr:colOff>
      <xdr:row>42</xdr:row>
      <xdr:rowOff>6082</xdr:rowOff>
    </xdr:to>
    <xdr:sp macro="" textlink="">
      <xdr:nvSpPr>
        <xdr:cNvPr id="596" name="楕円 595">
          <a:extLst>
            <a:ext uri="{FF2B5EF4-FFF2-40B4-BE49-F238E27FC236}">
              <a16:creationId xmlns:a16="http://schemas.microsoft.com/office/drawing/2014/main" id="{61737FA1-5524-403A-80F5-F612EDA1D489}"/>
            </a:ext>
          </a:extLst>
        </xdr:cNvPr>
        <xdr:cNvSpPr/>
      </xdr:nvSpPr>
      <xdr:spPr>
        <a:xfrm>
          <a:off x="20383500" y="710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124685</xdr:rowOff>
    </xdr:from>
    <xdr:to>
      <xdr:col>111</xdr:col>
      <xdr:colOff>177800</xdr:colOff>
      <xdr:row>41</xdr:row>
      <xdr:rowOff>126732</xdr:rowOff>
    </xdr:to>
    <xdr:cxnSp macro="">
      <xdr:nvCxnSpPr>
        <xdr:cNvPr id="597" name="直線コネクタ 596">
          <a:extLst>
            <a:ext uri="{FF2B5EF4-FFF2-40B4-BE49-F238E27FC236}">
              <a16:creationId xmlns:a16="http://schemas.microsoft.com/office/drawing/2014/main" id="{49BE548E-38C8-4CEE-BEEF-1F35FE69E982}"/>
            </a:ext>
          </a:extLst>
        </xdr:cNvPr>
        <xdr:cNvCxnSpPr/>
      </xdr:nvCxnSpPr>
      <xdr:spPr>
        <a:xfrm flipV="1">
          <a:off x="20434300" y="7154135"/>
          <a:ext cx="889000" cy="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66504</xdr:rowOff>
    </xdr:from>
    <xdr:to>
      <xdr:col>102</xdr:col>
      <xdr:colOff>165100</xdr:colOff>
      <xdr:row>41</xdr:row>
      <xdr:rowOff>168104</xdr:rowOff>
    </xdr:to>
    <xdr:sp macro="" textlink="">
      <xdr:nvSpPr>
        <xdr:cNvPr id="598" name="楕円 597">
          <a:extLst>
            <a:ext uri="{FF2B5EF4-FFF2-40B4-BE49-F238E27FC236}">
              <a16:creationId xmlns:a16="http://schemas.microsoft.com/office/drawing/2014/main" id="{82738B4E-41A7-4AA7-BEB0-565565AB4C8A}"/>
            </a:ext>
          </a:extLst>
        </xdr:cNvPr>
        <xdr:cNvSpPr/>
      </xdr:nvSpPr>
      <xdr:spPr>
        <a:xfrm>
          <a:off x="19494500" y="709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117304</xdr:rowOff>
    </xdr:from>
    <xdr:to>
      <xdr:col>107</xdr:col>
      <xdr:colOff>50800</xdr:colOff>
      <xdr:row>41</xdr:row>
      <xdr:rowOff>126732</xdr:rowOff>
    </xdr:to>
    <xdr:cxnSp macro="">
      <xdr:nvCxnSpPr>
        <xdr:cNvPr id="599" name="直線コネクタ 598">
          <a:extLst>
            <a:ext uri="{FF2B5EF4-FFF2-40B4-BE49-F238E27FC236}">
              <a16:creationId xmlns:a16="http://schemas.microsoft.com/office/drawing/2014/main" id="{116903EF-010E-48BB-9F4F-C7AA1777A1C2}"/>
            </a:ext>
          </a:extLst>
        </xdr:cNvPr>
        <xdr:cNvCxnSpPr/>
      </xdr:nvCxnSpPr>
      <xdr:spPr>
        <a:xfrm>
          <a:off x="19545300" y="7146754"/>
          <a:ext cx="889000" cy="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62891</xdr:rowOff>
    </xdr:from>
    <xdr:to>
      <xdr:col>98</xdr:col>
      <xdr:colOff>38100</xdr:colOff>
      <xdr:row>41</xdr:row>
      <xdr:rowOff>164491</xdr:rowOff>
    </xdr:to>
    <xdr:sp macro="" textlink="">
      <xdr:nvSpPr>
        <xdr:cNvPr id="600" name="楕円 599">
          <a:extLst>
            <a:ext uri="{FF2B5EF4-FFF2-40B4-BE49-F238E27FC236}">
              <a16:creationId xmlns:a16="http://schemas.microsoft.com/office/drawing/2014/main" id="{A2F58EFE-2981-4E00-B059-1DD7CA113589}"/>
            </a:ext>
          </a:extLst>
        </xdr:cNvPr>
        <xdr:cNvSpPr/>
      </xdr:nvSpPr>
      <xdr:spPr>
        <a:xfrm>
          <a:off x="18605500" y="7092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113691</xdr:rowOff>
    </xdr:from>
    <xdr:to>
      <xdr:col>102</xdr:col>
      <xdr:colOff>114300</xdr:colOff>
      <xdr:row>41</xdr:row>
      <xdr:rowOff>117304</xdr:rowOff>
    </xdr:to>
    <xdr:cxnSp macro="">
      <xdr:nvCxnSpPr>
        <xdr:cNvPr id="601" name="直線コネクタ 600">
          <a:extLst>
            <a:ext uri="{FF2B5EF4-FFF2-40B4-BE49-F238E27FC236}">
              <a16:creationId xmlns:a16="http://schemas.microsoft.com/office/drawing/2014/main" id="{F272659A-CC7E-4436-BBC7-EFBD3F6D56F1}"/>
            </a:ext>
          </a:extLst>
        </xdr:cNvPr>
        <xdr:cNvCxnSpPr/>
      </xdr:nvCxnSpPr>
      <xdr:spPr>
        <a:xfrm>
          <a:off x="18656300" y="7143141"/>
          <a:ext cx="889000" cy="3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a:extLst>
            <a:ext uri="{FF2B5EF4-FFF2-40B4-BE49-F238E27FC236}">
              <a16:creationId xmlns:a16="http://schemas.microsoft.com/office/drawing/2014/main" id="{F77F5580-98C4-4445-957C-18B5C70C6649}"/>
            </a:ext>
          </a:extLst>
        </xdr:cNvPr>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a:extLst>
            <a:ext uri="{FF2B5EF4-FFF2-40B4-BE49-F238E27FC236}">
              <a16:creationId xmlns:a16="http://schemas.microsoft.com/office/drawing/2014/main" id="{803EED19-9E9F-4E8A-AACC-5189BD02F7F0}"/>
            </a:ext>
          </a:extLst>
        </xdr:cNvPr>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a:extLst>
            <a:ext uri="{FF2B5EF4-FFF2-40B4-BE49-F238E27FC236}">
              <a16:creationId xmlns:a16="http://schemas.microsoft.com/office/drawing/2014/main" id="{2849F313-BEFE-4B77-B329-4881AD40BD3E}"/>
            </a:ext>
          </a:extLst>
        </xdr:cNvPr>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a:extLst>
            <a:ext uri="{FF2B5EF4-FFF2-40B4-BE49-F238E27FC236}">
              <a16:creationId xmlns:a16="http://schemas.microsoft.com/office/drawing/2014/main" id="{BF2475E2-1D6A-48B5-BADC-C12B820A8935}"/>
            </a:ext>
          </a:extLst>
        </xdr:cNvPr>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166612</xdr:rowOff>
    </xdr:from>
    <xdr:ext cx="534377" cy="259045"/>
    <xdr:sp macro="" textlink="">
      <xdr:nvSpPr>
        <xdr:cNvPr id="606" name="n_1mainValue【一般廃棄物処理施設】&#10;一人当たり有形固定資産（償却資産）額">
          <a:extLst>
            <a:ext uri="{FF2B5EF4-FFF2-40B4-BE49-F238E27FC236}">
              <a16:creationId xmlns:a16="http://schemas.microsoft.com/office/drawing/2014/main" id="{E5293913-1C3A-48DC-9348-818CC23293E4}"/>
            </a:ext>
          </a:extLst>
        </xdr:cNvPr>
        <xdr:cNvSpPr txBox="1"/>
      </xdr:nvSpPr>
      <xdr:spPr>
        <a:xfrm>
          <a:off x="21043411" y="7196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168659</xdr:rowOff>
    </xdr:from>
    <xdr:ext cx="534377" cy="259045"/>
    <xdr:sp macro="" textlink="">
      <xdr:nvSpPr>
        <xdr:cNvPr id="607" name="n_2mainValue【一般廃棄物処理施設】&#10;一人当たり有形固定資産（償却資産）額">
          <a:extLst>
            <a:ext uri="{FF2B5EF4-FFF2-40B4-BE49-F238E27FC236}">
              <a16:creationId xmlns:a16="http://schemas.microsoft.com/office/drawing/2014/main" id="{1F6C94AB-5D00-41AA-9E50-F6CD405FE52C}"/>
            </a:ext>
          </a:extLst>
        </xdr:cNvPr>
        <xdr:cNvSpPr txBox="1"/>
      </xdr:nvSpPr>
      <xdr:spPr>
        <a:xfrm>
          <a:off x="20167111" y="7198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159231</xdr:rowOff>
    </xdr:from>
    <xdr:ext cx="534377" cy="259045"/>
    <xdr:sp macro="" textlink="">
      <xdr:nvSpPr>
        <xdr:cNvPr id="608" name="n_3mainValue【一般廃棄物処理施設】&#10;一人当たり有形固定資産（償却資産）額">
          <a:extLst>
            <a:ext uri="{FF2B5EF4-FFF2-40B4-BE49-F238E27FC236}">
              <a16:creationId xmlns:a16="http://schemas.microsoft.com/office/drawing/2014/main" id="{32818A5C-51B4-4086-861C-9BB3BCB444AF}"/>
            </a:ext>
          </a:extLst>
        </xdr:cNvPr>
        <xdr:cNvSpPr txBox="1"/>
      </xdr:nvSpPr>
      <xdr:spPr>
        <a:xfrm>
          <a:off x="19278111" y="718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155618</xdr:rowOff>
    </xdr:from>
    <xdr:ext cx="534377" cy="259045"/>
    <xdr:sp macro="" textlink="">
      <xdr:nvSpPr>
        <xdr:cNvPr id="609" name="n_4mainValue【一般廃棄物処理施設】&#10;一人当たり有形固定資産（償却資産）額">
          <a:extLst>
            <a:ext uri="{FF2B5EF4-FFF2-40B4-BE49-F238E27FC236}">
              <a16:creationId xmlns:a16="http://schemas.microsoft.com/office/drawing/2014/main" id="{95495CD6-1338-4302-8121-5465ACB960AD}"/>
            </a:ext>
          </a:extLst>
        </xdr:cNvPr>
        <xdr:cNvSpPr txBox="1"/>
      </xdr:nvSpPr>
      <xdr:spPr>
        <a:xfrm>
          <a:off x="18389111" y="718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3CD5B3D-112D-4793-807E-53714750DD6F}"/>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6004F1CF-1F92-42F1-BF50-4259832C2F9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31A26B98-7984-4A11-8781-8C6551B4824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241D778-B77E-4272-9030-820DDF0049D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B6C61190-E228-47C5-B5B7-EDBAD6421A6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5C520565-F6C1-4EA4-89F9-6423C7415ED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7A15BB2B-1B0E-427F-8E6D-9E7D4438CA3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3F9CF137-B931-40AE-BFE8-8A01D8CC459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5680DB72-EFE2-47D6-A901-19490A6AF70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44EFE4AE-A665-4CBF-A674-E61027C273A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DA78C167-3C84-4A1C-9BD8-C46C57FAB3DB}"/>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885D49E2-EA3B-4A0A-B94D-046887802977}"/>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13CDE84A-5A2F-4C52-82A8-30D21680AFC8}"/>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2836DC92-622E-42F0-8D58-85F482AADD15}"/>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D0C2755-72E6-4E36-8013-24B6AA63E069}"/>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27FD92CC-B40C-48DC-A813-9CF36D0083B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F8F96929-BEC8-4E0F-94E8-E24A989F5728}"/>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AB4919FF-DA82-4A2A-B786-54BEAFA9BB9C}"/>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F9E64DCC-E8EE-4F43-9266-4B567177D2AB}"/>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F24CCFA5-7DD7-4886-9163-B3ACC77AB95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B66BEFE2-E092-4FE8-9951-CD2640C3D51D}"/>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76808407-FF57-4ECE-BA79-857B92B093E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a:extLst>
            <a:ext uri="{FF2B5EF4-FFF2-40B4-BE49-F238E27FC236}">
              <a16:creationId xmlns:a16="http://schemas.microsoft.com/office/drawing/2014/main" id="{3A621B55-7482-4CE8-A7D0-291657001ADA}"/>
            </a:ext>
          </a:extLst>
        </xdr:cNvPr>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7C1A09D2-A11A-4D2A-9461-291F539B6941}"/>
            </a:ext>
          </a:extLst>
        </xdr:cNvPr>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a:extLst>
            <a:ext uri="{FF2B5EF4-FFF2-40B4-BE49-F238E27FC236}">
              <a16:creationId xmlns:a16="http://schemas.microsoft.com/office/drawing/2014/main" id="{46DF5B47-B393-4153-BD71-DF27B54794A4}"/>
            </a:ext>
          </a:extLst>
        </xdr:cNvPr>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E2BEA541-9E69-4DB6-89FD-A6104A380BA0}"/>
            </a:ext>
          </a:extLst>
        </xdr:cNvPr>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a:extLst>
            <a:ext uri="{FF2B5EF4-FFF2-40B4-BE49-F238E27FC236}">
              <a16:creationId xmlns:a16="http://schemas.microsoft.com/office/drawing/2014/main" id="{2EAADAF1-884E-4ACD-8F59-6B8E1124C6BF}"/>
            </a:ext>
          </a:extLst>
        </xdr:cNvPr>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44213</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FBFDBD8C-E849-4A33-BCD5-A8110FEF3027}"/>
            </a:ext>
          </a:extLst>
        </xdr:cNvPr>
        <xdr:cNvSpPr txBox="1"/>
      </xdr:nvSpPr>
      <xdr:spPr>
        <a:xfrm>
          <a:off x="16357600" y="9816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a:extLst>
            <a:ext uri="{FF2B5EF4-FFF2-40B4-BE49-F238E27FC236}">
              <a16:creationId xmlns:a16="http://schemas.microsoft.com/office/drawing/2014/main" id="{094E177B-0EE7-46EF-BF0A-10777D74FDE3}"/>
            </a:ext>
          </a:extLst>
        </xdr:cNvPr>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a:extLst>
            <a:ext uri="{FF2B5EF4-FFF2-40B4-BE49-F238E27FC236}">
              <a16:creationId xmlns:a16="http://schemas.microsoft.com/office/drawing/2014/main" id="{021DDE78-4A9E-4637-BD67-39B8976F6AB3}"/>
            </a:ext>
          </a:extLst>
        </xdr:cNvPr>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a:extLst>
            <a:ext uri="{FF2B5EF4-FFF2-40B4-BE49-F238E27FC236}">
              <a16:creationId xmlns:a16="http://schemas.microsoft.com/office/drawing/2014/main" id="{E84CEF12-FA07-4022-A6D2-C7DD1157DE89}"/>
            </a:ext>
          </a:extLst>
        </xdr:cNvPr>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a:extLst>
            <a:ext uri="{FF2B5EF4-FFF2-40B4-BE49-F238E27FC236}">
              <a16:creationId xmlns:a16="http://schemas.microsoft.com/office/drawing/2014/main" id="{5D5FEB4A-3B83-4E18-ADFC-D2577CDD78DD}"/>
            </a:ext>
          </a:extLst>
        </xdr:cNvPr>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a:extLst>
            <a:ext uri="{FF2B5EF4-FFF2-40B4-BE49-F238E27FC236}">
              <a16:creationId xmlns:a16="http://schemas.microsoft.com/office/drawing/2014/main" id="{CAC88EB6-654E-4AD7-8B84-C169294591B7}"/>
            </a:ext>
          </a:extLst>
        </xdr:cNvPr>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F50DD67B-AA0B-489A-B892-398C05FA8A6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71533F38-9449-4797-B054-E0CC2ACA0DB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7BF97815-3AEA-4108-9BB8-21340BCC4E5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709D58BA-4EDE-449F-B6B3-8DB41C9A7E7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AD858B9B-98F6-47A0-B808-CFEA5AD704C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49784</xdr:rowOff>
    </xdr:from>
    <xdr:to>
      <xdr:col>85</xdr:col>
      <xdr:colOff>177800</xdr:colOff>
      <xdr:row>57</xdr:row>
      <xdr:rowOff>151384</xdr:rowOff>
    </xdr:to>
    <xdr:sp macro="" textlink="">
      <xdr:nvSpPr>
        <xdr:cNvPr id="648" name="楕円 647">
          <a:extLst>
            <a:ext uri="{FF2B5EF4-FFF2-40B4-BE49-F238E27FC236}">
              <a16:creationId xmlns:a16="http://schemas.microsoft.com/office/drawing/2014/main" id="{271D4794-BA99-4213-A760-95793DFF5014}"/>
            </a:ext>
          </a:extLst>
        </xdr:cNvPr>
        <xdr:cNvSpPr/>
      </xdr:nvSpPr>
      <xdr:spPr>
        <a:xfrm>
          <a:off x="16268700" y="982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72661</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DAFB450C-33F9-4932-9BEC-B65B0E9BEC9D}"/>
            </a:ext>
          </a:extLst>
        </xdr:cNvPr>
        <xdr:cNvSpPr txBox="1"/>
      </xdr:nvSpPr>
      <xdr:spPr>
        <a:xfrm>
          <a:off x="16357600" y="967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170942</xdr:rowOff>
    </xdr:from>
    <xdr:to>
      <xdr:col>81</xdr:col>
      <xdr:colOff>101600</xdr:colOff>
      <xdr:row>57</xdr:row>
      <xdr:rowOff>101092</xdr:rowOff>
    </xdr:to>
    <xdr:sp macro="" textlink="">
      <xdr:nvSpPr>
        <xdr:cNvPr id="650" name="楕円 649">
          <a:extLst>
            <a:ext uri="{FF2B5EF4-FFF2-40B4-BE49-F238E27FC236}">
              <a16:creationId xmlns:a16="http://schemas.microsoft.com/office/drawing/2014/main" id="{0D736592-6752-4CB5-83AF-A8C2E4B39623}"/>
            </a:ext>
          </a:extLst>
        </xdr:cNvPr>
        <xdr:cNvSpPr/>
      </xdr:nvSpPr>
      <xdr:spPr>
        <a:xfrm>
          <a:off x="15430500" y="977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50292</xdr:rowOff>
    </xdr:from>
    <xdr:to>
      <xdr:col>85</xdr:col>
      <xdr:colOff>127000</xdr:colOff>
      <xdr:row>57</xdr:row>
      <xdr:rowOff>100584</xdr:rowOff>
    </xdr:to>
    <xdr:cxnSp macro="">
      <xdr:nvCxnSpPr>
        <xdr:cNvPr id="651" name="直線コネクタ 650">
          <a:extLst>
            <a:ext uri="{FF2B5EF4-FFF2-40B4-BE49-F238E27FC236}">
              <a16:creationId xmlns:a16="http://schemas.microsoft.com/office/drawing/2014/main" id="{1C7B2E29-1087-4F92-BA66-1A79433A86D9}"/>
            </a:ext>
          </a:extLst>
        </xdr:cNvPr>
        <xdr:cNvCxnSpPr/>
      </xdr:nvCxnSpPr>
      <xdr:spPr>
        <a:xfrm>
          <a:off x="15481300" y="98229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120650</xdr:rowOff>
    </xdr:from>
    <xdr:to>
      <xdr:col>76</xdr:col>
      <xdr:colOff>165100</xdr:colOff>
      <xdr:row>57</xdr:row>
      <xdr:rowOff>50800</xdr:rowOff>
    </xdr:to>
    <xdr:sp macro="" textlink="">
      <xdr:nvSpPr>
        <xdr:cNvPr id="652" name="楕円 651">
          <a:extLst>
            <a:ext uri="{FF2B5EF4-FFF2-40B4-BE49-F238E27FC236}">
              <a16:creationId xmlns:a16="http://schemas.microsoft.com/office/drawing/2014/main" id="{D8A486E5-826C-4F49-8B3B-E92A2FD6F102}"/>
            </a:ext>
          </a:extLst>
        </xdr:cNvPr>
        <xdr:cNvSpPr/>
      </xdr:nvSpPr>
      <xdr:spPr>
        <a:xfrm>
          <a:off x="14541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0</xdr:rowOff>
    </xdr:from>
    <xdr:to>
      <xdr:col>81</xdr:col>
      <xdr:colOff>50800</xdr:colOff>
      <xdr:row>57</xdr:row>
      <xdr:rowOff>50292</xdr:rowOff>
    </xdr:to>
    <xdr:cxnSp macro="">
      <xdr:nvCxnSpPr>
        <xdr:cNvPr id="653" name="直線コネクタ 652">
          <a:extLst>
            <a:ext uri="{FF2B5EF4-FFF2-40B4-BE49-F238E27FC236}">
              <a16:creationId xmlns:a16="http://schemas.microsoft.com/office/drawing/2014/main" id="{AD0605E9-3A5F-41CF-91BD-4B08DF3FA129}"/>
            </a:ext>
          </a:extLst>
        </xdr:cNvPr>
        <xdr:cNvCxnSpPr/>
      </xdr:nvCxnSpPr>
      <xdr:spPr>
        <a:xfrm>
          <a:off x="14592300" y="9772650"/>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70358</xdr:rowOff>
    </xdr:from>
    <xdr:to>
      <xdr:col>72</xdr:col>
      <xdr:colOff>38100</xdr:colOff>
      <xdr:row>57</xdr:row>
      <xdr:rowOff>508</xdr:rowOff>
    </xdr:to>
    <xdr:sp macro="" textlink="">
      <xdr:nvSpPr>
        <xdr:cNvPr id="654" name="楕円 653">
          <a:extLst>
            <a:ext uri="{FF2B5EF4-FFF2-40B4-BE49-F238E27FC236}">
              <a16:creationId xmlns:a16="http://schemas.microsoft.com/office/drawing/2014/main" id="{AB33A335-FD2C-4F65-86BA-7C8F8D457AED}"/>
            </a:ext>
          </a:extLst>
        </xdr:cNvPr>
        <xdr:cNvSpPr/>
      </xdr:nvSpPr>
      <xdr:spPr>
        <a:xfrm>
          <a:off x="13652500" y="96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121158</xdr:rowOff>
    </xdr:from>
    <xdr:to>
      <xdr:col>76</xdr:col>
      <xdr:colOff>114300</xdr:colOff>
      <xdr:row>57</xdr:row>
      <xdr:rowOff>0</xdr:rowOff>
    </xdr:to>
    <xdr:cxnSp macro="">
      <xdr:nvCxnSpPr>
        <xdr:cNvPr id="655" name="直線コネクタ 654">
          <a:extLst>
            <a:ext uri="{FF2B5EF4-FFF2-40B4-BE49-F238E27FC236}">
              <a16:creationId xmlns:a16="http://schemas.microsoft.com/office/drawing/2014/main" id="{CB37A068-F0FD-4F92-8CE7-87D30AB209A4}"/>
            </a:ext>
          </a:extLst>
        </xdr:cNvPr>
        <xdr:cNvCxnSpPr/>
      </xdr:nvCxnSpPr>
      <xdr:spPr>
        <a:xfrm>
          <a:off x="13703300" y="972235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22352</xdr:rowOff>
    </xdr:from>
    <xdr:to>
      <xdr:col>67</xdr:col>
      <xdr:colOff>101600</xdr:colOff>
      <xdr:row>56</xdr:row>
      <xdr:rowOff>123952</xdr:rowOff>
    </xdr:to>
    <xdr:sp macro="" textlink="">
      <xdr:nvSpPr>
        <xdr:cNvPr id="656" name="楕円 655">
          <a:extLst>
            <a:ext uri="{FF2B5EF4-FFF2-40B4-BE49-F238E27FC236}">
              <a16:creationId xmlns:a16="http://schemas.microsoft.com/office/drawing/2014/main" id="{202F7F26-8DD5-4BCC-AE19-D7E75AC2113F}"/>
            </a:ext>
          </a:extLst>
        </xdr:cNvPr>
        <xdr:cNvSpPr/>
      </xdr:nvSpPr>
      <xdr:spPr>
        <a:xfrm>
          <a:off x="12763500" y="962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73152</xdr:rowOff>
    </xdr:from>
    <xdr:to>
      <xdr:col>71</xdr:col>
      <xdr:colOff>177800</xdr:colOff>
      <xdr:row>56</xdr:row>
      <xdr:rowOff>121158</xdr:rowOff>
    </xdr:to>
    <xdr:cxnSp macro="">
      <xdr:nvCxnSpPr>
        <xdr:cNvPr id="657" name="直線コネクタ 656">
          <a:extLst>
            <a:ext uri="{FF2B5EF4-FFF2-40B4-BE49-F238E27FC236}">
              <a16:creationId xmlns:a16="http://schemas.microsoft.com/office/drawing/2014/main" id="{763B83A5-B6E1-4E52-8B26-A3CA05F01776}"/>
            </a:ext>
          </a:extLst>
        </xdr:cNvPr>
        <xdr:cNvCxnSpPr/>
      </xdr:nvCxnSpPr>
      <xdr:spPr>
        <a:xfrm>
          <a:off x="12814300" y="96743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108221</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205117B2-00C1-4801-987C-CAF51A69EFF8}"/>
            </a:ext>
          </a:extLst>
        </xdr:cNvPr>
        <xdr:cNvSpPr txBox="1"/>
      </xdr:nvSpPr>
      <xdr:spPr>
        <a:xfrm>
          <a:off x="15266044" y="9880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115079</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1C8347DE-22F5-4AD6-8C4A-7A8831B1B198}"/>
            </a:ext>
          </a:extLst>
        </xdr:cNvPr>
        <xdr:cNvSpPr txBox="1"/>
      </xdr:nvSpPr>
      <xdr:spPr>
        <a:xfrm>
          <a:off x="14389744" y="988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94505</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71EA34B0-0A5D-4E85-AED6-7E847F8F9B65}"/>
            </a:ext>
          </a:extLst>
        </xdr:cNvPr>
        <xdr:cNvSpPr txBox="1"/>
      </xdr:nvSpPr>
      <xdr:spPr>
        <a:xfrm>
          <a:off x="13500744" y="9867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41927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E6C2F188-7A96-498F-9BCE-F0E8613ADC45}"/>
            </a:ext>
          </a:extLst>
        </xdr:cNvPr>
        <xdr:cNvSpPr txBox="1"/>
      </xdr:nvSpPr>
      <xdr:spPr>
        <a:xfrm>
          <a:off x="12611744" y="981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117619</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E16E8EBF-9BF7-4B0E-BEEE-427704698BBD}"/>
            </a:ext>
          </a:extLst>
        </xdr:cNvPr>
        <xdr:cNvSpPr txBox="1"/>
      </xdr:nvSpPr>
      <xdr:spPr>
        <a:xfrm>
          <a:off x="15266044" y="954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67327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DFA6735-B948-4230-8493-C22A2BB51988}"/>
            </a:ext>
          </a:extLst>
        </xdr:cNvPr>
        <xdr:cNvSpPr txBox="1"/>
      </xdr:nvSpPr>
      <xdr:spPr>
        <a:xfrm>
          <a:off x="14389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17035</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2B9CEB4C-830A-4B68-9534-02D02E7D0399}"/>
            </a:ext>
          </a:extLst>
        </xdr:cNvPr>
        <xdr:cNvSpPr txBox="1"/>
      </xdr:nvSpPr>
      <xdr:spPr>
        <a:xfrm>
          <a:off x="13500744" y="9446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140479</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62820165-C6B9-48E8-9DA2-A37797D0F6C0}"/>
            </a:ext>
          </a:extLst>
        </xdr:cNvPr>
        <xdr:cNvSpPr txBox="1"/>
      </xdr:nvSpPr>
      <xdr:spPr>
        <a:xfrm>
          <a:off x="12611744" y="939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B80825E-F626-4A41-8075-8E8A2E6DE3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4AE1599B-A1CC-494D-A898-16924CF4472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98BD680C-254A-48F8-B261-1615EE87FE6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EAA08BEF-5305-49E5-981A-98DE28B4B36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6CEC472-F3BC-47FE-B30E-7804C5D3A3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4D9CD78F-009A-4951-9455-AA5DEC5D790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351897DE-D4D7-4A04-9E26-8AF819E499E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6F223D92-4025-48AB-A07D-99C03E30260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33C0DFD6-600E-4672-9EE6-85C53B3E5B1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E760486F-63B0-4FB6-B0CB-4ED783E7375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9DF287D3-656F-4EEB-BE95-BEBD40B1AE84}"/>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FC39C3D-6D76-4A55-A971-21F89474D51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99EF823B-C993-4FAD-939F-24D99B924A0E}"/>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D4A0B998-BBFD-48F1-9A64-59973CCA570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1ED19318-6CA3-4A7A-9CC4-580EFFC5CAB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339B4FDE-46B3-48D9-82E2-60829F9B3BDF}"/>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92A7182E-CE21-43B7-BEE0-9DA6D14AEC6E}"/>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52D976EA-AAB6-4511-8AB3-28A95519318B}"/>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F55EFE58-E33F-495C-8F1D-2795D052E395}"/>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A5503108-C975-4635-A367-A4DE3D2864F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B53F1CDB-EEAA-42B9-8389-051D2FF5A90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a:extLst>
            <a:ext uri="{FF2B5EF4-FFF2-40B4-BE49-F238E27FC236}">
              <a16:creationId xmlns:a16="http://schemas.microsoft.com/office/drawing/2014/main" id="{2FD50DA9-9919-43E3-835C-76B3720BA26F}"/>
            </a:ext>
          </a:extLst>
        </xdr:cNvPr>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3E036AB5-E51A-44C4-B6AD-D3309CC605F9}"/>
            </a:ext>
          </a:extLst>
        </xdr:cNvPr>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a:extLst>
            <a:ext uri="{FF2B5EF4-FFF2-40B4-BE49-F238E27FC236}">
              <a16:creationId xmlns:a16="http://schemas.microsoft.com/office/drawing/2014/main" id="{B6E4296B-34EE-40C8-9284-369FB76CBB03}"/>
            </a:ext>
          </a:extLst>
        </xdr:cNvPr>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BA935429-C482-4784-94FB-89368B9F52E6}"/>
            </a:ext>
          </a:extLst>
        </xdr:cNvPr>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a:extLst>
            <a:ext uri="{FF2B5EF4-FFF2-40B4-BE49-F238E27FC236}">
              <a16:creationId xmlns:a16="http://schemas.microsoft.com/office/drawing/2014/main" id="{C413488F-8257-4C30-B5C6-FD12D634936F}"/>
            </a:ext>
          </a:extLst>
        </xdr:cNvPr>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D0B33141-CCC7-49BC-AF0F-18047757B06E}"/>
            </a:ext>
          </a:extLst>
        </xdr:cNvPr>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a:extLst>
            <a:ext uri="{FF2B5EF4-FFF2-40B4-BE49-F238E27FC236}">
              <a16:creationId xmlns:a16="http://schemas.microsoft.com/office/drawing/2014/main" id="{421F64B3-8367-4286-B0E8-C6EF252376FD}"/>
            </a:ext>
          </a:extLst>
        </xdr:cNvPr>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a:extLst>
            <a:ext uri="{FF2B5EF4-FFF2-40B4-BE49-F238E27FC236}">
              <a16:creationId xmlns:a16="http://schemas.microsoft.com/office/drawing/2014/main" id="{78219893-1AC8-4A9A-A84F-CE0FC9D7390C}"/>
            </a:ext>
          </a:extLst>
        </xdr:cNvPr>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a:extLst>
            <a:ext uri="{FF2B5EF4-FFF2-40B4-BE49-F238E27FC236}">
              <a16:creationId xmlns:a16="http://schemas.microsoft.com/office/drawing/2014/main" id="{9291BA41-D57A-4FC3-89BB-EF067050CD5D}"/>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a:extLst>
            <a:ext uri="{FF2B5EF4-FFF2-40B4-BE49-F238E27FC236}">
              <a16:creationId xmlns:a16="http://schemas.microsoft.com/office/drawing/2014/main" id="{4D235E37-E223-46EC-9D24-1FABEA32F561}"/>
            </a:ext>
          </a:extLst>
        </xdr:cNvPr>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a:extLst>
            <a:ext uri="{FF2B5EF4-FFF2-40B4-BE49-F238E27FC236}">
              <a16:creationId xmlns:a16="http://schemas.microsoft.com/office/drawing/2014/main" id="{61391FBC-6A30-47B1-A921-FBABD193D3AB}"/>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AB47F3FB-E3EA-4D32-ABBE-037A121A79A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9C1DFAA3-7D84-4C35-9FFF-AD24C6F7C82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5CDC5399-F658-409C-A627-4BB9A02F9339}"/>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90F1B7CA-6FFC-4A67-8D3B-5A6AE524047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A092620D-2E9E-4FE1-A1D4-36A455937C0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703" name="楕円 702">
          <a:extLst>
            <a:ext uri="{FF2B5EF4-FFF2-40B4-BE49-F238E27FC236}">
              <a16:creationId xmlns:a16="http://schemas.microsoft.com/office/drawing/2014/main" id="{2C4F30AA-A9CD-4F5D-89EC-764BFDE66B85}"/>
            </a:ext>
          </a:extLst>
        </xdr:cNvPr>
        <xdr:cNvSpPr/>
      </xdr:nvSpPr>
      <xdr:spPr>
        <a:xfrm>
          <a:off x="221107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52087</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60B4F752-EEF1-4431-9FBE-ACFFEAD7C1AE}"/>
            </a:ext>
          </a:extLst>
        </xdr:cNvPr>
        <xdr:cNvSpPr txBox="1"/>
      </xdr:nvSpPr>
      <xdr:spPr>
        <a:xfrm>
          <a:off x="22199600"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52070</xdr:rowOff>
    </xdr:from>
    <xdr:to>
      <xdr:col>112</xdr:col>
      <xdr:colOff>38100</xdr:colOff>
      <xdr:row>61</xdr:row>
      <xdr:rowOff>153670</xdr:rowOff>
    </xdr:to>
    <xdr:sp macro="" textlink="">
      <xdr:nvSpPr>
        <xdr:cNvPr id="705" name="楕円 704">
          <a:extLst>
            <a:ext uri="{FF2B5EF4-FFF2-40B4-BE49-F238E27FC236}">
              <a16:creationId xmlns:a16="http://schemas.microsoft.com/office/drawing/2014/main" id="{E628A4C3-3CBF-4F40-961B-59C348E3B80E}"/>
            </a:ext>
          </a:extLst>
        </xdr:cNvPr>
        <xdr:cNvSpPr/>
      </xdr:nvSpPr>
      <xdr:spPr>
        <a:xfrm>
          <a:off x="21272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80010</xdr:rowOff>
    </xdr:from>
    <xdr:to>
      <xdr:col>116</xdr:col>
      <xdr:colOff>63500</xdr:colOff>
      <xdr:row>61</xdr:row>
      <xdr:rowOff>102870</xdr:rowOff>
    </xdr:to>
    <xdr:cxnSp macro="">
      <xdr:nvCxnSpPr>
        <xdr:cNvPr id="706" name="直線コネクタ 705">
          <a:extLst>
            <a:ext uri="{FF2B5EF4-FFF2-40B4-BE49-F238E27FC236}">
              <a16:creationId xmlns:a16="http://schemas.microsoft.com/office/drawing/2014/main" id="{E34F11FB-42C4-45A2-B081-8C25D0C99E35}"/>
            </a:ext>
          </a:extLst>
        </xdr:cNvPr>
        <xdr:cNvCxnSpPr/>
      </xdr:nvCxnSpPr>
      <xdr:spPr>
        <a:xfrm flipV="1">
          <a:off x="21323300" y="10538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52070</xdr:rowOff>
    </xdr:from>
    <xdr:to>
      <xdr:col>107</xdr:col>
      <xdr:colOff>101600</xdr:colOff>
      <xdr:row>61</xdr:row>
      <xdr:rowOff>153670</xdr:rowOff>
    </xdr:to>
    <xdr:sp macro="" textlink="">
      <xdr:nvSpPr>
        <xdr:cNvPr id="707" name="楕円 706">
          <a:extLst>
            <a:ext uri="{FF2B5EF4-FFF2-40B4-BE49-F238E27FC236}">
              <a16:creationId xmlns:a16="http://schemas.microsoft.com/office/drawing/2014/main" id="{37300C88-DB3A-4136-81F3-22E95DC43812}"/>
            </a:ext>
          </a:extLst>
        </xdr:cNvPr>
        <xdr:cNvSpPr/>
      </xdr:nvSpPr>
      <xdr:spPr>
        <a:xfrm>
          <a:off x="2038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102870</xdr:rowOff>
    </xdr:from>
    <xdr:to>
      <xdr:col>111</xdr:col>
      <xdr:colOff>177800</xdr:colOff>
      <xdr:row>61</xdr:row>
      <xdr:rowOff>102870</xdr:rowOff>
    </xdr:to>
    <xdr:cxnSp macro="">
      <xdr:nvCxnSpPr>
        <xdr:cNvPr id="708" name="直線コネクタ 707">
          <a:extLst>
            <a:ext uri="{FF2B5EF4-FFF2-40B4-BE49-F238E27FC236}">
              <a16:creationId xmlns:a16="http://schemas.microsoft.com/office/drawing/2014/main" id="{9881F9BE-433D-45E3-B739-3E212B2A77D3}"/>
            </a:ext>
          </a:extLst>
        </xdr:cNvPr>
        <xdr:cNvCxnSpPr/>
      </xdr:nvCxnSpPr>
      <xdr:spPr>
        <a:xfrm>
          <a:off x="20434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09" name="楕円 708">
          <a:extLst>
            <a:ext uri="{FF2B5EF4-FFF2-40B4-BE49-F238E27FC236}">
              <a16:creationId xmlns:a16="http://schemas.microsoft.com/office/drawing/2014/main" id="{391563E2-77AB-449E-998A-8FF690450796}"/>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102870</xdr:rowOff>
    </xdr:from>
    <xdr:to>
      <xdr:col>107</xdr:col>
      <xdr:colOff>50800</xdr:colOff>
      <xdr:row>61</xdr:row>
      <xdr:rowOff>102870</xdr:rowOff>
    </xdr:to>
    <xdr:cxnSp macro="">
      <xdr:nvCxnSpPr>
        <xdr:cNvPr id="710" name="直線コネクタ 709">
          <a:extLst>
            <a:ext uri="{FF2B5EF4-FFF2-40B4-BE49-F238E27FC236}">
              <a16:creationId xmlns:a16="http://schemas.microsoft.com/office/drawing/2014/main" id="{3C1D5FDA-7402-496A-9045-4078EAD1F79C}"/>
            </a:ext>
          </a:extLst>
        </xdr:cNvPr>
        <xdr:cNvCxnSpPr/>
      </xdr:nvCxnSpPr>
      <xdr:spPr>
        <a:xfrm>
          <a:off x="19545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52070</xdr:rowOff>
    </xdr:from>
    <xdr:to>
      <xdr:col>98</xdr:col>
      <xdr:colOff>38100</xdr:colOff>
      <xdr:row>61</xdr:row>
      <xdr:rowOff>153670</xdr:rowOff>
    </xdr:to>
    <xdr:sp macro="" textlink="">
      <xdr:nvSpPr>
        <xdr:cNvPr id="711" name="楕円 710">
          <a:extLst>
            <a:ext uri="{FF2B5EF4-FFF2-40B4-BE49-F238E27FC236}">
              <a16:creationId xmlns:a16="http://schemas.microsoft.com/office/drawing/2014/main" id="{00A6D70D-3933-4E3F-AC4B-D2D757890067}"/>
            </a:ext>
          </a:extLst>
        </xdr:cNvPr>
        <xdr:cNvSpPr/>
      </xdr:nvSpPr>
      <xdr:spPr>
        <a:xfrm>
          <a:off x="18605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102870</xdr:rowOff>
    </xdr:to>
    <xdr:cxnSp macro="">
      <xdr:nvCxnSpPr>
        <xdr:cNvPr id="712" name="直線コネクタ 711">
          <a:extLst>
            <a:ext uri="{FF2B5EF4-FFF2-40B4-BE49-F238E27FC236}">
              <a16:creationId xmlns:a16="http://schemas.microsoft.com/office/drawing/2014/main" id="{95176101-D3D3-4CE9-B345-04906E8432C9}"/>
            </a:ext>
          </a:extLst>
        </xdr:cNvPr>
        <xdr:cNvCxnSpPr/>
      </xdr:nvCxnSpPr>
      <xdr:spPr>
        <a:xfrm>
          <a:off x="18656300" y="10561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a:extLst>
            <a:ext uri="{FF2B5EF4-FFF2-40B4-BE49-F238E27FC236}">
              <a16:creationId xmlns:a16="http://schemas.microsoft.com/office/drawing/2014/main" id="{77DD01DB-2DB8-49ED-ABFB-018F1CA5CE50}"/>
            </a:ext>
          </a:extLst>
        </xdr:cNvPr>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a:extLst>
            <a:ext uri="{FF2B5EF4-FFF2-40B4-BE49-F238E27FC236}">
              <a16:creationId xmlns:a16="http://schemas.microsoft.com/office/drawing/2014/main" id="{BBD0E839-EE83-4168-ADF6-AB140B564D55}"/>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a:extLst>
            <a:ext uri="{FF2B5EF4-FFF2-40B4-BE49-F238E27FC236}">
              <a16:creationId xmlns:a16="http://schemas.microsoft.com/office/drawing/2014/main" id="{768D38F0-81D9-4138-96A9-932B9EECAA61}"/>
            </a:ext>
          </a:extLst>
        </xdr:cNvPr>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a:extLst>
            <a:ext uri="{FF2B5EF4-FFF2-40B4-BE49-F238E27FC236}">
              <a16:creationId xmlns:a16="http://schemas.microsoft.com/office/drawing/2014/main" id="{C8D2595A-B1BC-4CED-B582-281683FFFE03}"/>
            </a:ext>
          </a:extLst>
        </xdr:cNvPr>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170197</xdr:rowOff>
    </xdr:from>
    <xdr:ext cx="469744" cy="259045"/>
    <xdr:sp macro="" textlink="">
      <xdr:nvSpPr>
        <xdr:cNvPr id="717" name="n_1mainValue【保健センター・保健所】&#10;一人当たり面積">
          <a:extLst>
            <a:ext uri="{FF2B5EF4-FFF2-40B4-BE49-F238E27FC236}">
              <a16:creationId xmlns:a16="http://schemas.microsoft.com/office/drawing/2014/main" id="{D3D0126C-FAFC-469F-850E-5308ACFC44E9}"/>
            </a:ext>
          </a:extLst>
        </xdr:cNvPr>
        <xdr:cNvSpPr txBox="1"/>
      </xdr:nvSpPr>
      <xdr:spPr>
        <a:xfrm>
          <a:off x="210757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170197</xdr:rowOff>
    </xdr:from>
    <xdr:ext cx="469744" cy="259045"/>
    <xdr:sp macro="" textlink="">
      <xdr:nvSpPr>
        <xdr:cNvPr id="718" name="n_2mainValue【保健センター・保健所】&#10;一人当たり面積">
          <a:extLst>
            <a:ext uri="{FF2B5EF4-FFF2-40B4-BE49-F238E27FC236}">
              <a16:creationId xmlns:a16="http://schemas.microsoft.com/office/drawing/2014/main" id="{2419368D-636F-4910-B838-F67BDA2DF2F4}"/>
            </a:ext>
          </a:extLst>
        </xdr:cNvPr>
        <xdr:cNvSpPr txBox="1"/>
      </xdr:nvSpPr>
      <xdr:spPr>
        <a:xfrm>
          <a:off x="20199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170197</xdr:rowOff>
    </xdr:from>
    <xdr:ext cx="469744" cy="259045"/>
    <xdr:sp macro="" textlink="">
      <xdr:nvSpPr>
        <xdr:cNvPr id="719" name="n_3mainValue【保健センター・保健所】&#10;一人当たり面積">
          <a:extLst>
            <a:ext uri="{FF2B5EF4-FFF2-40B4-BE49-F238E27FC236}">
              <a16:creationId xmlns:a16="http://schemas.microsoft.com/office/drawing/2014/main" id="{A49A360D-42FF-489F-B113-338E4E59B4A5}"/>
            </a:ext>
          </a:extLst>
        </xdr:cNvPr>
        <xdr:cNvSpPr txBox="1"/>
      </xdr:nvSpPr>
      <xdr:spPr>
        <a:xfrm>
          <a:off x="19310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170197</xdr:rowOff>
    </xdr:from>
    <xdr:ext cx="469744" cy="259045"/>
    <xdr:sp macro="" textlink="">
      <xdr:nvSpPr>
        <xdr:cNvPr id="720" name="n_4mainValue【保健センター・保健所】&#10;一人当たり面積">
          <a:extLst>
            <a:ext uri="{FF2B5EF4-FFF2-40B4-BE49-F238E27FC236}">
              <a16:creationId xmlns:a16="http://schemas.microsoft.com/office/drawing/2014/main" id="{16785992-C619-472E-A799-62822B4D1CD4}"/>
            </a:ext>
          </a:extLst>
        </xdr:cNvPr>
        <xdr:cNvSpPr txBox="1"/>
      </xdr:nvSpPr>
      <xdr:spPr>
        <a:xfrm>
          <a:off x="18421427" y="1028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18C20B6-091F-4B3D-B987-DA906F2185C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FEE8D05-01D1-466E-8126-4C152371F8D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52F1F0B-7913-4237-AE97-05701D270AE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B0E40A18-69D9-4525-8E4B-F5E029BDC33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E0B18578-BB41-40C5-840B-408A80EF5F4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65AF7566-8B2B-4168-954B-6462EF35990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C06E1C0E-C17B-48CF-9EAC-76100F29CBC7}"/>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ECDD5C83-D955-49C2-9E9E-E536CB7D2BA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CA1C11A9-846C-46BC-8AA3-07B393F6CB7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E3F8B479-79D1-4252-8954-59D5D489770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22F7F694-50D9-4534-AB75-F1E7DB27181D}"/>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865E968F-95BA-4C49-A7E2-4C4B334382E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a:extLst>
            <a:ext uri="{FF2B5EF4-FFF2-40B4-BE49-F238E27FC236}">
              <a16:creationId xmlns:a16="http://schemas.microsoft.com/office/drawing/2014/main" id="{81ED99FB-F087-4AB0-9427-2A37C249F759}"/>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BF684881-A63B-4BA2-835D-B3CC2007C701}"/>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C8829FF0-DB9A-4014-A7DA-76CFBD513FC7}"/>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EB6BB25F-E499-48F7-89DC-DB19CC1F7685}"/>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F39CD3B-94DC-40EA-9C43-9B4DCF563606}"/>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B80936C9-884A-4DA8-89A0-DF926DF6D369}"/>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5238042F-F325-4AB4-8B40-A7F49BFA991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A64DCE2F-B4C3-49D1-B1BC-C649A86A273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a:extLst>
            <a:ext uri="{FF2B5EF4-FFF2-40B4-BE49-F238E27FC236}">
              <a16:creationId xmlns:a16="http://schemas.microsoft.com/office/drawing/2014/main" id="{67E6EB64-08CE-4BAC-A9DF-0ECDBD7D5FE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561E007C-7B44-4026-9AA8-D6EC008E102F}"/>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a:extLst>
            <a:ext uri="{FF2B5EF4-FFF2-40B4-BE49-F238E27FC236}">
              <a16:creationId xmlns:a16="http://schemas.microsoft.com/office/drawing/2014/main" id="{BB4554EC-F8F7-40D5-8DEF-9437CC86A5E5}"/>
            </a:ext>
          </a:extLst>
        </xdr:cNvPr>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9428AE98-85F1-49BE-87D4-B75B37373BA1}"/>
            </a:ext>
          </a:extLst>
        </xdr:cNvPr>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a:extLst>
            <a:ext uri="{FF2B5EF4-FFF2-40B4-BE49-F238E27FC236}">
              <a16:creationId xmlns:a16="http://schemas.microsoft.com/office/drawing/2014/main" id="{B508322A-FED5-4640-A8CD-F3FF1871ECF7}"/>
            </a:ext>
          </a:extLst>
        </xdr:cNvPr>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18D90B46-10B4-493E-B999-9E6C30678D0D}"/>
            </a:ext>
          </a:extLst>
        </xdr:cNvPr>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a:extLst>
            <a:ext uri="{FF2B5EF4-FFF2-40B4-BE49-F238E27FC236}">
              <a16:creationId xmlns:a16="http://schemas.microsoft.com/office/drawing/2014/main" id="{17E33E72-EFDA-4FD5-A210-945F5DF08FCB}"/>
            </a:ext>
          </a:extLst>
        </xdr:cNvPr>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871DBD72-9105-42B4-A019-61B842499C09}"/>
            </a:ext>
          </a:extLst>
        </xdr:cNvPr>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a:extLst>
            <a:ext uri="{FF2B5EF4-FFF2-40B4-BE49-F238E27FC236}">
              <a16:creationId xmlns:a16="http://schemas.microsoft.com/office/drawing/2014/main" id="{A8EB9AF7-0681-4106-8C61-D2D7C35D2512}"/>
            </a:ext>
          </a:extLst>
        </xdr:cNvPr>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a:extLst>
            <a:ext uri="{FF2B5EF4-FFF2-40B4-BE49-F238E27FC236}">
              <a16:creationId xmlns:a16="http://schemas.microsoft.com/office/drawing/2014/main" id="{6163C16E-745A-4EFD-80A3-8CC5EE83297B}"/>
            </a:ext>
          </a:extLst>
        </xdr:cNvPr>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a:extLst>
            <a:ext uri="{FF2B5EF4-FFF2-40B4-BE49-F238E27FC236}">
              <a16:creationId xmlns:a16="http://schemas.microsoft.com/office/drawing/2014/main" id="{67C62F40-EB69-4237-9AC9-3ADE31518476}"/>
            </a:ext>
          </a:extLst>
        </xdr:cNvPr>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a:extLst>
            <a:ext uri="{FF2B5EF4-FFF2-40B4-BE49-F238E27FC236}">
              <a16:creationId xmlns:a16="http://schemas.microsoft.com/office/drawing/2014/main" id="{16BBC934-0DE6-48E9-8D01-692824194B22}"/>
            </a:ext>
          </a:extLst>
        </xdr:cNvPr>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a:extLst>
            <a:ext uri="{FF2B5EF4-FFF2-40B4-BE49-F238E27FC236}">
              <a16:creationId xmlns:a16="http://schemas.microsoft.com/office/drawing/2014/main" id="{4096F8A2-ECD0-4C0C-B576-7F0CC24EB151}"/>
            </a:ext>
          </a:extLst>
        </xdr:cNvPr>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5B1CC319-DED0-4DC1-8EA6-5C162C57E29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9EF06433-57D5-4BC9-AEB5-39E11338253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27199CC-7D3D-4AAC-9BEF-4AF74432433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45D4C43-3966-4041-81C2-1D0E8FBA4DD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1B80416F-0363-43C8-ABA7-45A8EC0932C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140463</xdr:rowOff>
    </xdr:from>
    <xdr:to>
      <xdr:col>85</xdr:col>
      <xdr:colOff>177800</xdr:colOff>
      <xdr:row>80</xdr:row>
      <xdr:rowOff>70613</xdr:rowOff>
    </xdr:to>
    <xdr:sp macro="" textlink="">
      <xdr:nvSpPr>
        <xdr:cNvPr id="759" name="楕円 758">
          <a:extLst>
            <a:ext uri="{FF2B5EF4-FFF2-40B4-BE49-F238E27FC236}">
              <a16:creationId xmlns:a16="http://schemas.microsoft.com/office/drawing/2014/main" id="{D700842F-2A2F-4BDC-B514-C20ECF262414}"/>
            </a:ext>
          </a:extLst>
        </xdr:cNvPr>
        <xdr:cNvSpPr/>
      </xdr:nvSpPr>
      <xdr:spPr>
        <a:xfrm>
          <a:off x="162687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163340</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BF8235CA-8CAC-4CDB-BF2B-A40BD1260828}"/>
            </a:ext>
          </a:extLst>
        </xdr:cNvPr>
        <xdr:cNvSpPr txBox="1"/>
      </xdr:nvSpPr>
      <xdr:spPr>
        <a:xfrm>
          <a:off x="16357600" y="1353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145035</xdr:rowOff>
    </xdr:from>
    <xdr:to>
      <xdr:col>81</xdr:col>
      <xdr:colOff>101600</xdr:colOff>
      <xdr:row>81</xdr:row>
      <xdr:rowOff>75185</xdr:rowOff>
    </xdr:to>
    <xdr:sp macro="" textlink="">
      <xdr:nvSpPr>
        <xdr:cNvPr id="761" name="楕円 760">
          <a:extLst>
            <a:ext uri="{FF2B5EF4-FFF2-40B4-BE49-F238E27FC236}">
              <a16:creationId xmlns:a16="http://schemas.microsoft.com/office/drawing/2014/main" id="{B094B7FA-39A0-40B1-AE31-7D0347938A68}"/>
            </a:ext>
          </a:extLst>
        </xdr:cNvPr>
        <xdr:cNvSpPr/>
      </xdr:nvSpPr>
      <xdr:spPr>
        <a:xfrm>
          <a:off x="15430500" y="1386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19813</xdr:rowOff>
    </xdr:from>
    <xdr:to>
      <xdr:col>85</xdr:col>
      <xdr:colOff>127000</xdr:colOff>
      <xdr:row>81</xdr:row>
      <xdr:rowOff>24385</xdr:rowOff>
    </xdr:to>
    <xdr:cxnSp macro="">
      <xdr:nvCxnSpPr>
        <xdr:cNvPr id="762" name="直線コネクタ 761">
          <a:extLst>
            <a:ext uri="{FF2B5EF4-FFF2-40B4-BE49-F238E27FC236}">
              <a16:creationId xmlns:a16="http://schemas.microsoft.com/office/drawing/2014/main" id="{4DADA211-1AD2-4B43-A30A-5CB9A5B96342}"/>
            </a:ext>
          </a:extLst>
        </xdr:cNvPr>
        <xdr:cNvCxnSpPr/>
      </xdr:nvCxnSpPr>
      <xdr:spPr>
        <a:xfrm flipV="1">
          <a:off x="15481300" y="13735813"/>
          <a:ext cx="838200" cy="176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97028</xdr:rowOff>
    </xdr:from>
    <xdr:to>
      <xdr:col>76</xdr:col>
      <xdr:colOff>165100</xdr:colOff>
      <xdr:row>81</xdr:row>
      <xdr:rowOff>27178</xdr:rowOff>
    </xdr:to>
    <xdr:sp macro="" textlink="">
      <xdr:nvSpPr>
        <xdr:cNvPr id="763" name="楕円 762">
          <a:extLst>
            <a:ext uri="{FF2B5EF4-FFF2-40B4-BE49-F238E27FC236}">
              <a16:creationId xmlns:a16="http://schemas.microsoft.com/office/drawing/2014/main" id="{5BC5DD54-BBED-4704-BACE-DA3700E27386}"/>
            </a:ext>
          </a:extLst>
        </xdr:cNvPr>
        <xdr:cNvSpPr/>
      </xdr:nvSpPr>
      <xdr:spPr>
        <a:xfrm>
          <a:off x="14541500" y="1381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147828</xdr:rowOff>
    </xdr:from>
    <xdr:to>
      <xdr:col>81</xdr:col>
      <xdr:colOff>50800</xdr:colOff>
      <xdr:row>81</xdr:row>
      <xdr:rowOff>24385</xdr:rowOff>
    </xdr:to>
    <xdr:cxnSp macro="">
      <xdr:nvCxnSpPr>
        <xdr:cNvPr id="764" name="直線コネクタ 763">
          <a:extLst>
            <a:ext uri="{FF2B5EF4-FFF2-40B4-BE49-F238E27FC236}">
              <a16:creationId xmlns:a16="http://schemas.microsoft.com/office/drawing/2014/main" id="{F34BD707-3AD6-431B-A9B7-89BDF645E49B}"/>
            </a:ext>
          </a:extLst>
        </xdr:cNvPr>
        <xdr:cNvCxnSpPr/>
      </xdr:nvCxnSpPr>
      <xdr:spPr>
        <a:xfrm>
          <a:off x="14592300" y="13863828"/>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51308</xdr:rowOff>
    </xdr:from>
    <xdr:to>
      <xdr:col>72</xdr:col>
      <xdr:colOff>38100</xdr:colOff>
      <xdr:row>80</xdr:row>
      <xdr:rowOff>152908</xdr:rowOff>
    </xdr:to>
    <xdr:sp macro="" textlink="">
      <xdr:nvSpPr>
        <xdr:cNvPr id="765" name="楕円 764">
          <a:extLst>
            <a:ext uri="{FF2B5EF4-FFF2-40B4-BE49-F238E27FC236}">
              <a16:creationId xmlns:a16="http://schemas.microsoft.com/office/drawing/2014/main" id="{6B789383-B57A-4ABC-B2E9-678A1CA83EED}"/>
            </a:ext>
          </a:extLst>
        </xdr:cNvPr>
        <xdr:cNvSpPr/>
      </xdr:nvSpPr>
      <xdr:spPr>
        <a:xfrm>
          <a:off x="13652500" y="137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102108</xdr:rowOff>
    </xdr:from>
    <xdr:to>
      <xdr:col>76</xdr:col>
      <xdr:colOff>114300</xdr:colOff>
      <xdr:row>80</xdr:row>
      <xdr:rowOff>147828</xdr:rowOff>
    </xdr:to>
    <xdr:cxnSp macro="">
      <xdr:nvCxnSpPr>
        <xdr:cNvPr id="766" name="直線コネクタ 765">
          <a:extLst>
            <a:ext uri="{FF2B5EF4-FFF2-40B4-BE49-F238E27FC236}">
              <a16:creationId xmlns:a16="http://schemas.microsoft.com/office/drawing/2014/main" id="{3C8D1DDE-02C5-4A4C-9863-9F57304CFB30}"/>
            </a:ext>
          </a:extLst>
        </xdr:cNvPr>
        <xdr:cNvCxnSpPr/>
      </xdr:nvCxnSpPr>
      <xdr:spPr>
        <a:xfrm>
          <a:off x="13703300" y="138181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12446</xdr:rowOff>
    </xdr:from>
    <xdr:to>
      <xdr:col>67</xdr:col>
      <xdr:colOff>101600</xdr:colOff>
      <xdr:row>80</xdr:row>
      <xdr:rowOff>114046</xdr:rowOff>
    </xdr:to>
    <xdr:sp macro="" textlink="">
      <xdr:nvSpPr>
        <xdr:cNvPr id="767" name="楕円 766">
          <a:extLst>
            <a:ext uri="{FF2B5EF4-FFF2-40B4-BE49-F238E27FC236}">
              <a16:creationId xmlns:a16="http://schemas.microsoft.com/office/drawing/2014/main" id="{DDC580C0-2659-40B9-B724-C32FFB83D49F}"/>
            </a:ext>
          </a:extLst>
        </xdr:cNvPr>
        <xdr:cNvSpPr/>
      </xdr:nvSpPr>
      <xdr:spPr>
        <a:xfrm>
          <a:off x="12763500" y="1372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63246</xdr:rowOff>
    </xdr:from>
    <xdr:to>
      <xdr:col>71</xdr:col>
      <xdr:colOff>177800</xdr:colOff>
      <xdr:row>80</xdr:row>
      <xdr:rowOff>102108</xdr:rowOff>
    </xdr:to>
    <xdr:cxnSp macro="">
      <xdr:nvCxnSpPr>
        <xdr:cNvPr id="768" name="直線コネクタ 767">
          <a:extLst>
            <a:ext uri="{FF2B5EF4-FFF2-40B4-BE49-F238E27FC236}">
              <a16:creationId xmlns:a16="http://schemas.microsoft.com/office/drawing/2014/main" id="{35951AFF-A8A8-4D25-B53A-D8883A73FFC6}"/>
            </a:ext>
          </a:extLst>
        </xdr:cNvPr>
        <xdr:cNvCxnSpPr/>
      </xdr:nvCxnSpPr>
      <xdr:spPr>
        <a:xfrm>
          <a:off x="12814300" y="1377924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a:extLst>
            <a:ext uri="{FF2B5EF4-FFF2-40B4-BE49-F238E27FC236}">
              <a16:creationId xmlns:a16="http://schemas.microsoft.com/office/drawing/2014/main" id="{38B1DDA0-1482-45EF-A667-FD62907BF682}"/>
            </a:ext>
          </a:extLst>
        </xdr:cNvPr>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a:extLst>
            <a:ext uri="{FF2B5EF4-FFF2-40B4-BE49-F238E27FC236}">
              <a16:creationId xmlns:a16="http://schemas.microsoft.com/office/drawing/2014/main" id="{1B78EDF1-A1AB-4EFE-8CB1-05F53D3CBB31}"/>
            </a:ext>
          </a:extLst>
        </xdr:cNvPr>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a:extLst>
            <a:ext uri="{FF2B5EF4-FFF2-40B4-BE49-F238E27FC236}">
              <a16:creationId xmlns:a16="http://schemas.microsoft.com/office/drawing/2014/main" id="{E53EF5F7-2409-4563-B636-AC56ED9B3825}"/>
            </a:ext>
          </a:extLst>
        </xdr:cNvPr>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25164</xdr:rowOff>
    </xdr:from>
    <xdr:ext cx="405111" cy="259045"/>
    <xdr:sp macro="" textlink="">
      <xdr:nvSpPr>
        <xdr:cNvPr id="772" name="n_4aveValue【消防施設】&#10;有形固定資産減価償却率">
          <a:extLst>
            <a:ext uri="{FF2B5EF4-FFF2-40B4-BE49-F238E27FC236}">
              <a16:creationId xmlns:a16="http://schemas.microsoft.com/office/drawing/2014/main" id="{5705832E-B44A-4644-90AB-3C21D9550BA1}"/>
            </a:ext>
          </a:extLst>
        </xdr:cNvPr>
        <xdr:cNvSpPr txBox="1"/>
      </xdr:nvSpPr>
      <xdr:spPr>
        <a:xfrm>
          <a:off x="12611744" y="142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91712</xdr:rowOff>
    </xdr:from>
    <xdr:ext cx="405111" cy="259045"/>
    <xdr:sp macro="" textlink="">
      <xdr:nvSpPr>
        <xdr:cNvPr id="773" name="n_1mainValue【消防施設】&#10;有形固定資産減価償却率">
          <a:extLst>
            <a:ext uri="{FF2B5EF4-FFF2-40B4-BE49-F238E27FC236}">
              <a16:creationId xmlns:a16="http://schemas.microsoft.com/office/drawing/2014/main" id="{3C71FA95-0688-4571-94D3-750EA36AF2FD}"/>
            </a:ext>
          </a:extLst>
        </xdr:cNvPr>
        <xdr:cNvSpPr txBox="1"/>
      </xdr:nvSpPr>
      <xdr:spPr>
        <a:xfrm>
          <a:off x="15266044" y="13636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43705</xdr:rowOff>
    </xdr:from>
    <xdr:ext cx="405111" cy="259045"/>
    <xdr:sp macro="" textlink="">
      <xdr:nvSpPr>
        <xdr:cNvPr id="774" name="n_2mainValue【消防施設】&#10;有形固定資産減価償却率">
          <a:extLst>
            <a:ext uri="{FF2B5EF4-FFF2-40B4-BE49-F238E27FC236}">
              <a16:creationId xmlns:a16="http://schemas.microsoft.com/office/drawing/2014/main" id="{ACC3F9E7-386A-4DEC-A2CC-D4B843EAA2FE}"/>
            </a:ext>
          </a:extLst>
        </xdr:cNvPr>
        <xdr:cNvSpPr txBox="1"/>
      </xdr:nvSpPr>
      <xdr:spPr>
        <a:xfrm>
          <a:off x="14389744" y="13588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169435</xdr:rowOff>
    </xdr:from>
    <xdr:ext cx="405111" cy="259045"/>
    <xdr:sp macro="" textlink="">
      <xdr:nvSpPr>
        <xdr:cNvPr id="775" name="n_3mainValue【消防施設】&#10;有形固定資産減価償却率">
          <a:extLst>
            <a:ext uri="{FF2B5EF4-FFF2-40B4-BE49-F238E27FC236}">
              <a16:creationId xmlns:a16="http://schemas.microsoft.com/office/drawing/2014/main" id="{F148D0D4-B495-4EA8-8ABB-55C5B0E615FF}"/>
            </a:ext>
          </a:extLst>
        </xdr:cNvPr>
        <xdr:cNvSpPr txBox="1"/>
      </xdr:nvSpPr>
      <xdr:spPr>
        <a:xfrm>
          <a:off x="135007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130573</xdr:rowOff>
    </xdr:from>
    <xdr:ext cx="405111" cy="259045"/>
    <xdr:sp macro="" textlink="">
      <xdr:nvSpPr>
        <xdr:cNvPr id="776" name="n_4mainValue【消防施設】&#10;有形固定資産減価償却率">
          <a:extLst>
            <a:ext uri="{FF2B5EF4-FFF2-40B4-BE49-F238E27FC236}">
              <a16:creationId xmlns:a16="http://schemas.microsoft.com/office/drawing/2014/main" id="{235FC7C9-6B32-4E5F-8D88-9B74359362DE}"/>
            </a:ext>
          </a:extLst>
        </xdr:cNvPr>
        <xdr:cNvSpPr txBox="1"/>
      </xdr:nvSpPr>
      <xdr:spPr>
        <a:xfrm>
          <a:off x="12611744" y="1350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A3414495-540A-4BCA-8085-61AD474FF8F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837538F9-D971-4BEA-A1CD-72DAFA43FE1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B2BE864F-7AF8-44B0-8841-6D07D2C8365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F20CA184-7126-40F3-887C-6AFE49E46F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E67B921E-C739-4EF4-BD03-000E4C7D108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27652F8A-096E-4B7E-9D2A-AE8DE047CE5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14624C00-03F1-4177-A0AF-AA90F8E8208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3090AFBE-4507-450A-BB1C-E350D5BA96C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F7AB3A5D-F9D7-44CF-9BEA-3794C1BC79A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6FA6A0F-1DA7-4E39-BCFB-95965250ABD9}"/>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a:extLst>
            <a:ext uri="{FF2B5EF4-FFF2-40B4-BE49-F238E27FC236}">
              <a16:creationId xmlns:a16="http://schemas.microsoft.com/office/drawing/2014/main" id="{D134AAFA-654B-407A-A297-40A97E59EB74}"/>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a:extLst>
            <a:ext uri="{FF2B5EF4-FFF2-40B4-BE49-F238E27FC236}">
              <a16:creationId xmlns:a16="http://schemas.microsoft.com/office/drawing/2014/main" id="{4A65D75B-37E2-44CD-ADBC-BFEE908FE1F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a:extLst>
            <a:ext uri="{FF2B5EF4-FFF2-40B4-BE49-F238E27FC236}">
              <a16:creationId xmlns:a16="http://schemas.microsoft.com/office/drawing/2014/main" id="{83482691-C06D-456E-A1BA-1CAFE59D2AEC}"/>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a:extLst>
            <a:ext uri="{FF2B5EF4-FFF2-40B4-BE49-F238E27FC236}">
              <a16:creationId xmlns:a16="http://schemas.microsoft.com/office/drawing/2014/main" id="{4F48579E-05D0-4174-A049-3FC28DF8B95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a:extLst>
            <a:ext uri="{FF2B5EF4-FFF2-40B4-BE49-F238E27FC236}">
              <a16:creationId xmlns:a16="http://schemas.microsoft.com/office/drawing/2014/main" id="{7717B438-0A3C-41DD-8BF3-2E0925CF6F7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a:extLst>
            <a:ext uri="{FF2B5EF4-FFF2-40B4-BE49-F238E27FC236}">
              <a16:creationId xmlns:a16="http://schemas.microsoft.com/office/drawing/2014/main" id="{4EBED599-928D-4AD4-98A9-8A33B567A68D}"/>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a:extLst>
            <a:ext uri="{FF2B5EF4-FFF2-40B4-BE49-F238E27FC236}">
              <a16:creationId xmlns:a16="http://schemas.microsoft.com/office/drawing/2014/main" id="{E5C69903-B319-49E7-B306-A03272D2F95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a:extLst>
            <a:ext uri="{FF2B5EF4-FFF2-40B4-BE49-F238E27FC236}">
              <a16:creationId xmlns:a16="http://schemas.microsoft.com/office/drawing/2014/main" id="{ADC2973D-C5EF-4596-A425-6A2B2383DB0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a:extLst>
            <a:ext uri="{FF2B5EF4-FFF2-40B4-BE49-F238E27FC236}">
              <a16:creationId xmlns:a16="http://schemas.microsoft.com/office/drawing/2014/main" id="{D04103F2-D1DE-4DA7-AE3B-B27B86FA118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a:extLst>
            <a:ext uri="{FF2B5EF4-FFF2-40B4-BE49-F238E27FC236}">
              <a16:creationId xmlns:a16="http://schemas.microsoft.com/office/drawing/2014/main" id="{EBFBD692-FA32-4E82-908F-34EF83584CDC}"/>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a:extLst>
            <a:ext uri="{FF2B5EF4-FFF2-40B4-BE49-F238E27FC236}">
              <a16:creationId xmlns:a16="http://schemas.microsoft.com/office/drawing/2014/main" id="{C82CD48B-B41D-46E0-977D-E72BE749A0C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a:extLst>
            <a:ext uri="{FF2B5EF4-FFF2-40B4-BE49-F238E27FC236}">
              <a16:creationId xmlns:a16="http://schemas.microsoft.com/office/drawing/2014/main" id="{EE5282CC-C0CC-45CD-B352-79AA5C5E5DD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a:extLst>
            <a:ext uri="{FF2B5EF4-FFF2-40B4-BE49-F238E27FC236}">
              <a16:creationId xmlns:a16="http://schemas.microsoft.com/office/drawing/2014/main" id="{ED724DDE-B8BD-4FEC-9679-8DE852028F3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a:extLst>
            <a:ext uri="{FF2B5EF4-FFF2-40B4-BE49-F238E27FC236}">
              <a16:creationId xmlns:a16="http://schemas.microsoft.com/office/drawing/2014/main" id="{49BF26A3-175B-4FC3-B7C0-539F44425875}"/>
            </a:ext>
          </a:extLst>
        </xdr:cNvPr>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a:extLst>
            <a:ext uri="{FF2B5EF4-FFF2-40B4-BE49-F238E27FC236}">
              <a16:creationId xmlns:a16="http://schemas.microsoft.com/office/drawing/2014/main" id="{31DD1FC4-6F0A-4DBD-B22C-EF00239AC6A6}"/>
            </a:ext>
          </a:extLst>
        </xdr:cNvPr>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a:extLst>
            <a:ext uri="{FF2B5EF4-FFF2-40B4-BE49-F238E27FC236}">
              <a16:creationId xmlns:a16="http://schemas.microsoft.com/office/drawing/2014/main" id="{5F62AE9F-098F-4DC4-825E-A864BCFB2B81}"/>
            </a:ext>
          </a:extLst>
        </xdr:cNvPr>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a:extLst>
            <a:ext uri="{FF2B5EF4-FFF2-40B4-BE49-F238E27FC236}">
              <a16:creationId xmlns:a16="http://schemas.microsoft.com/office/drawing/2014/main" id="{AD543705-9A1C-425E-BB04-6F322C8EB336}"/>
            </a:ext>
          </a:extLst>
        </xdr:cNvPr>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a:extLst>
            <a:ext uri="{FF2B5EF4-FFF2-40B4-BE49-F238E27FC236}">
              <a16:creationId xmlns:a16="http://schemas.microsoft.com/office/drawing/2014/main" id="{59B9988E-A451-4E9C-B56E-A3EBF8B75A81}"/>
            </a:ext>
          </a:extLst>
        </xdr:cNvPr>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a:extLst>
            <a:ext uri="{FF2B5EF4-FFF2-40B4-BE49-F238E27FC236}">
              <a16:creationId xmlns:a16="http://schemas.microsoft.com/office/drawing/2014/main" id="{2B5169C4-4004-4810-9F14-2E06C98377C4}"/>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a:extLst>
            <a:ext uri="{FF2B5EF4-FFF2-40B4-BE49-F238E27FC236}">
              <a16:creationId xmlns:a16="http://schemas.microsoft.com/office/drawing/2014/main" id="{E98762C3-72CA-481B-87FC-3D381FDDF627}"/>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a:extLst>
            <a:ext uri="{FF2B5EF4-FFF2-40B4-BE49-F238E27FC236}">
              <a16:creationId xmlns:a16="http://schemas.microsoft.com/office/drawing/2014/main" id="{88E42376-2359-4491-A5A0-D488AF02378B}"/>
            </a:ext>
          </a:extLst>
        </xdr:cNvPr>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a:extLst>
            <a:ext uri="{FF2B5EF4-FFF2-40B4-BE49-F238E27FC236}">
              <a16:creationId xmlns:a16="http://schemas.microsoft.com/office/drawing/2014/main" id="{417BD58D-0AE9-453C-8552-422E470412CE}"/>
            </a:ext>
          </a:extLst>
        </xdr:cNvPr>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a:extLst>
            <a:ext uri="{FF2B5EF4-FFF2-40B4-BE49-F238E27FC236}">
              <a16:creationId xmlns:a16="http://schemas.microsoft.com/office/drawing/2014/main" id="{F9BFE4E5-CC9D-49B4-88CB-3D7D6EBEFD36}"/>
            </a:ext>
          </a:extLst>
        </xdr:cNvPr>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a:extLst>
            <a:ext uri="{FF2B5EF4-FFF2-40B4-BE49-F238E27FC236}">
              <a16:creationId xmlns:a16="http://schemas.microsoft.com/office/drawing/2014/main" id="{90CED852-4AE9-4318-BCC4-9B719B275F9F}"/>
            </a:ext>
          </a:extLst>
        </xdr:cNvPr>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79012AF9-CA8D-48F8-B728-ECF13AB85683}"/>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AC6F9227-B459-4C79-973D-5A076E00E388}"/>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A21F88F-C118-41EE-8776-9775507AB48F}"/>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A5E623E-56C1-4A75-86DE-D474CC36627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7BDE79A0-0FB2-41C2-9997-69AD91210B5A}"/>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146050</xdr:rowOff>
    </xdr:from>
    <xdr:to>
      <xdr:col>116</xdr:col>
      <xdr:colOff>114300</xdr:colOff>
      <xdr:row>78</xdr:row>
      <xdr:rowOff>76200</xdr:rowOff>
    </xdr:to>
    <xdr:sp macro="" textlink="">
      <xdr:nvSpPr>
        <xdr:cNvPr id="816" name="楕円 815">
          <a:extLst>
            <a:ext uri="{FF2B5EF4-FFF2-40B4-BE49-F238E27FC236}">
              <a16:creationId xmlns:a16="http://schemas.microsoft.com/office/drawing/2014/main" id="{C79F591B-BE17-4572-AA8D-4B32E2B56499}"/>
            </a:ext>
          </a:extLst>
        </xdr:cNvPr>
        <xdr:cNvSpPr/>
      </xdr:nvSpPr>
      <xdr:spPr>
        <a:xfrm>
          <a:off x="22110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99077</xdr:rowOff>
    </xdr:from>
    <xdr:ext cx="469744" cy="259045"/>
    <xdr:sp macro="" textlink="">
      <xdr:nvSpPr>
        <xdr:cNvPr id="817" name="【消防施設】&#10;一人当たり面積該当値テキスト">
          <a:extLst>
            <a:ext uri="{FF2B5EF4-FFF2-40B4-BE49-F238E27FC236}">
              <a16:creationId xmlns:a16="http://schemas.microsoft.com/office/drawing/2014/main" id="{E1FDD8A7-D4E4-4B0A-A104-362D81793834}"/>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50800</xdr:rowOff>
    </xdr:from>
    <xdr:to>
      <xdr:col>112</xdr:col>
      <xdr:colOff>38100</xdr:colOff>
      <xdr:row>78</xdr:row>
      <xdr:rowOff>152400</xdr:rowOff>
    </xdr:to>
    <xdr:sp macro="" textlink="">
      <xdr:nvSpPr>
        <xdr:cNvPr id="818" name="楕円 817">
          <a:extLst>
            <a:ext uri="{FF2B5EF4-FFF2-40B4-BE49-F238E27FC236}">
              <a16:creationId xmlns:a16="http://schemas.microsoft.com/office/drawing/2014/main" id="{FEDCBFFF-6DC1-4BF1-8A52-E488F1F0B6E8}"/>
            </a:ext>
          </a:extLst>
        </xdr:cNvPr>
        <xdr:cNvSpPr/>
      </xdr:nvSpPr>
      <xdr:spPr>
        <a:xfrm>
          <a:off x="21272500" y="1342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25400</xdr:rowOff>
    </xdr:from>
    <xdr:to>
      <xdr:col>116</xdr:col>
      <xdr:colOff>63500</xdr:colOff>
      <xdr:row>78</xdr:row>
      <xdr:rowOff>101600</xdr:rowOff>
    </xdr:to>
    <xdr:cxnSp macro="">
      <xdr:nvCxnSpPr>
        <xdr:cNvPr id="819" name="直線コネクタ 818">
          <a:extLst>
            <a:ext uri="{FF2B5EF4-FFF2-40B4-BE49-F238E27FC236}">
              <a16:creationId xmlns:a16="http://schemas.microsoft.com/office/drawing/2014/main" id="{A99B2851-9A89-429C-8862-C8FC5E5E4A67}"/>
            </a:ext>
          </a:extLst>
        </xdr:cNvPr>
        <xdr:cNvCxnSpPr/>
      </xdr:nvCxnSpPr>
      <xdr:spPr>
        <a:xfrm flipV="1">
          <a:off x="21323300" y="133985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76200</xdr:rowOff>
    </xdr:from>
    <xdr:to>
      <xdr:col>107</xdr:col>
      <xdr:colOff>101600</xdr:colOff>
      <xdr:row>79</xdr:row>
      <xdr:rowOff>6350</xdr:rowOff>
    </xdr:to>
    <xdr:sp macro="" textlink="">
      <xdr:nvSpPr>
        <xdr:cNvPr id="820" name="楕円 819">
          <a:extLst>
            <a:ext uri="{FF2B5EF4-FFF2-40B4-BE49-F238E27FC236}">
              <a16:creationId xmlns:a16="http://schemas.microsoft.com/office/drawing/2014/main" id="{9D63F525-3690-4A8C-B7AA-776039D1D22B}"/>
            </a:ext>
          </a:extLst>
        </xdr:cNvPr>
        <xdr:cNvSpPr/>
      </xdr:nvSpPr>
      <xdr:spPr>
        <a:xfrm>
          <a:off x="203835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101600</xdr:rowOff>
    </xdr:from>
    <xdr:to>
      <xdr:col>111</xdr:col>
      <xdr:colOff>177800</xdr:colOff>
      <xdr:row>78</xdr:row>
      <xdr:rowOff>127000</xdr:rowOff>
    </xdr:to>
    <xdr:cxnSp macro="">
      <xdr:nvCxnSpPr>
        <xdr:cNvPr id="821" name="直線コネクタ 820">
          <a:extLst>
            <a:ext uri="{FF2B5EF4-FFF2-40B4-BE49-F238E27FC236}">
              <a16:creationId xmlns:a16="http://schemas.microsoft.com/office/drawing/2014/main" id="{5794526C-4D2B-45A3-82D5-C0C90E7D5A37}"/>
            </a:ext>
          </a:extLst>
        </xdr:cNvPr>
        <xdr:cNvCxnSpPr/>
      </xdr:nvCxnSpPr>
      <xdr:spPr>
        <a:xfrm flipV="1">
          <a:off x="20434300" y="13474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88900</xdr:rowOff>
    </xdr:from>
    <xdr:to>
      <xdr:col>102</xdr:col>
      <xdr:colOff>165100</xdr:colOff>
      <xdr:row>79</xdr:row>
      <xdr:rowOff>19050</xdr:rowOff>
    </xdr:to>
    <xdr:sp macro="" textlink="">
      <xdr:nvSpPr>
        <xdr:cNvPr id="822" name="楕円 821">
          <a:extLst>
            <a:ext uri="{FF2B5EF4-FFF2-40B4-BE49-F238E27FC236}">
              <a16:creationId xmlns:a16="http://schemas.microsoft.com/office/drawing/2014/main" id="{F079B7B2-3219-45C1-9D2B-CE0A5343FA62}"/>
            </a:ext>
          </a:extLst>
        </xdr:cNvPr>
        <xdr:cNvSpPr/>
      </xdr:nvSpPr>
      <xdr:spPr>
        <a:xfrm>
          <a:off x="19494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127000</xdr:rowOff>
    </xdr:from>
    <xdr:to>
      <xdr:col>107</xdr:col>
      <xdr:colOff>50800</xdr:colOff>
      <xdr:row>78</xdr:row>
      <xdr:rowOff>139700</xdr:rowOff>
    </xdr:to>
    <xdr:cxnSp macro="">
      <xdr:nvCxnSpPr>
        <xdr:cNvPr id="823" name="直線コネクタ 822">
          <a:extLst>
            <a:ext uri="{FF2B5EF4-FFF2-40B4-BE49-F238E27FC236}">
              <a16:creationId xmlns:a16="http://schemas.microsoft.com/office/drawing/2014/main" id="{0AC0AB3E-C258-457F-8575-1724AD3BCB56}"/>
            </a:ext>
          </a:extLst>
        </xdr:cNvPr>
        <xdr:cNvCxnSpPr/>
      </xdr:nvCxnSpPr>
      <xdr:spPr>
        <a:xfrm flipV="1">
          <a:off x="19545300" y="13500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88900</xdr:rowOff>
    </xdr:from>
    <xdr:to>
      <xdr:col>98</xdr:col>
      <xdr:colOff>38100</xdr:colOff>
      <xdr:row>79</xdr:row>
      <xdr:rowOff>19050</xdr:rowOff>
    </xdr:to>
    <xdr:sp macro="" textlink="">
      <xdr:nvSpPr>
        <xdr:cNvPr id="824" name="楕円 823">
          <a:extLst>
            <a:ext uri="{FF2B5EF4-FFF2-40B4-BE49-F238E27FC236}">
              <a16:creationId xmlns:a16="http://schemas.microsoft.com/office/drawing/2014/main" id="{20730921-EDCE-463F-B7EC-390360812D39}"/>
            </a:ext>
          </a:extLst>
        </xdr:cNvPr>
        <xdr:cNvSpPr/>
      </xdr:nvSpPr>
      <xdr:spPr>
        <a:xfrm>
          <a:off x="18605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139700</xdr:rowOff>
    </xdr:from>
    <xdr:to>
      <xdr:col>102</xdr:col>
      <xdr:colOff>114300</xdr:colOff>
      <xdr:row>78</xdr:row>
      <xdr:rowOff>139700</xdr:rowOff>
    </xdr:to>
    <xdr:cxnSp macro="">
      <xdr:nvCxnSpPr>
        <xdr:cNvPr id="825" name="直線コネクタ 824">
          <a:extLst>
            <a:ext uri="{FF2B5EF4-FFF2-40B4-BE49-F238E27FC236}">
              <a16:creationId xmlns:a16="http://schemas.microsoft.com/office/drawing/2014/main" id="{6DE19EE0-7937-4610-9791-D694628DD123}"/>
            </a:ext>
          </a:extLst>
        </xdr:cNvPr>
        <xdr:cNvCxnSpPr/>
      </xdr:nvCxnSpPr>
      <xdr:spPr>
        <a:xfrm>
          <a:off x="18656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a:extLst>
            <a:ext uri="{FF2B5EF4-FFF2-40B4-BE49-F238E27FC236}">
              <a16:creationId xmlns:a16="http://schemas.microsoft.com/office/drawing/2014/main" id="{B5FAA310-C33D-4B51-97F1-121A505FF17F}"/>
            </a:ext>
          </a:extLst>
        </xdr:cNvPr>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a:extLst>
            <a:ext uri="{FF2B5EF4-FFF2-40B4-BE49-F238E27FC236}">
              <a16:creationId xmlns:a16="http://schemas.microsoft.com/office/drawing/2014/main" id="{B2C5873B-91E5-47BC-AE2F-40247D21C844}"/>
            </a:ext>
          </a:extLst>
        </xdr:cNvPr>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a:extLst>
            <a:ext uri="{FF2B5EF4-FFF2-40B4-BE49-F238E27FC236}">
              <a16:creationId xmlns:a16="http://schemas.microsoft.com/office/drawing/2014/main" id="{2467FE73-9CA8-4162-A84F-4E539782FAA5}"/>
            </a:ext>
          </a:extLst>
        </xdr:cNvPr>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aveValue【消防施設】&#10;一人当たり面積">
          <a:extLst>
            <a:ext uri="{FF2B5EF4-FFF2-40B4-BE49-F238E27FC236}">
              <a16:creationId xmlns:a16="http://schemas.microsoft.com/office/drawing/2014/main" id="{A44575C5-8F98-4B6A-A874-11FDE99D767B}"/>
            </a:ext>
          </a:extLst>
        </xdr:cNvPr>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168927</xdr:rowOff>
    </xdr:from>
    <xdr:ext cx="469744" cy="259045"/>
    <xdr:sp macro="" textlink="">
      <xdr:nvSpPr>
        <xdr:cNvPr id="830" name="n_1mainValue【消防施設】&#10;一人当たり面積">
          <a:extLst>
            <a:ext uri="{FF2B5EF4-FFF2-40B4-BE49-F238E27FC236}">
              <a16:creationId xmlns:a16="http://schemas.microsoft.com/office/drawing/2014/main" id="{23868436-CC52-40DD-98C5-0B3EB453C922}"/>
            </a:ext>
          </a:extLst>
        </xdr:cNvPr>
        <xdr:cNvSpPr txBox="1"/>
      </xdr:nvSpPr>
      <xdr:spPr>
        <a:xfrm>
          <a:off x="21075727" y="1319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22877</xdr:rowOff>
    </xdr:from>
    <xdr:ext cx="469744" cy="259045"/>
    <xdr:sp macro="" textlink="">
      <xdr:nvSpPr>
        <xdr:cNvPr id="831" name="n_2mainValue【消防施設】&#10;一人当たり面積">
          <a:extLst>
            <a:ext uri="{FF2B5EF4-FFF2-40B4-BE49-F238E27FC236}">
              <a16:creationId xmlns:a16="http://schemas.microsoft.com/office/drawing/2014/main" id="{DE2474FF-85D4-4AA1-80F3-2C2E40B68F70}"/>
            </a:ext>
          </a:extLst>
        </xdr:cNvPr>
        <xdr:cNvSpPr txBox="1"/>
      </xdr:nvSpPr>
      <xdr:spPr>
        <a:xfrm>
          <a:off x="20199427" y="1322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35577</xdr:rowOff>
    </xdr:from>
    <xdr:ext cx="469744" cy="259045"/>
    <xdr:sp macro="" textlink="">
      <xdr:nvSpPr>
        <xdr:cNvPr id="832" name="n_3mainValue【消防施設】&#10;一人当たり面積">
          <a:extLst>
            <a:ext uri="{FF2B5EF4-FFF2-40B4-BE49-F238E27FC236}">
              <a16:creationId xmlns:a16="http://schemas.microsoft.com/office/drawing/2014/main" id="{08C2D68C-6DED-4A26-A67D-91376BAB6D93}"/>
            </a:ext>
          </a:extLst>
        </xdr:cNvPr>
        <xdr:cNvSpPr txBox="1"/>
      </xdr:nvSpPr>
      <xdr:spPr>
        <a:xfrm>
          <a:off x="19310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35577</xdr:rowOff>
    </xdr:from>
    <xdr:ext cx="469744" cy="259045"/>
    <xdr:sp macro="" textlink="">
      <xdr:nvSpPr>
        <xdr:cNvPr id="833" name="n_4mainValue【消防施設】&#10;一人当たり面積">
          <a:extLst>
            <a:ext uri="{FF2B5EF4-FFF2-40B4-BE49-F238E27FC236}">
              <a16:creationId xmlns:a16="http://schemas.microsoft.com/office/drawing/2014/main" id="{928B3E91-AA7C-49DE-8386-75CA5487EC37}"/>
            </a:ext>
          </a:extLst>
        </xdr:cNvPr>
        <xdr:cNvSpPr txBox="1"/>
      </xdr:nvSpPr>
      <xdr:spPr>
        <a:xfrm>
          <a:off x="18421427" y="1323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a:extLst>
            <a:ext uri="{FF2B5EF4-FFF2-40B4-BE49-F238E27FC236}">
              <a16:creationId xmlns:a16="http://schemas.microsoft.com/office/drawing/2014/main" id="{221E0D3C-A993-497D-B7ED-EFED13DB1C6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a:extLst>
            <a:ext uri="{FF2B5EF4-FFF2-40B4-BE49-F238E27FC236}">
              <a16:creationId xmlns:a16="http://schemas.microsoft.com/office/drawing/2014/main" id="{92DF6E72-EBDC-42C6-AB25-1055F247617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a:extLst>
            <a:ext uri="{FF2B5EF4-FFF2-40B4-BE49-F238E27FC236}">
              <a16:creationId xmlns:a16="http://schemas.microsoft.com/office/drawing/2014/main" id="{311F9D18-C8B2-49B0-9212-D42D472223B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a:extLst>
            <a:ext uri="{FF2B5EF4-FFF2-40B4-BE49-F238E27FC236}">
              <a16:creationId xmlns:a16="http://schemas.microsoft.com/office/drawing/2014/main" id="{2C97EC14-A8B9-48C6-81BB-C00BE73919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a:extLst>
            <a:ext uri="{FF2B5EF4-FFF2-40B4-BE49-F238E27FC236}">
              <a16:creationId xmlns:a16="http://schemas.microsoft.com/office/drawing/2014/main" id="{F7DD0843-2A53-43BF-9AD9-A71FD04144F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a:extLst>
            <a:ext uri="{FF2B5EF4-FFF2-40B4-BE49-F238E27FC236}">
              <a16:creationId xmlns:a16="http://schemas.microsoft.com/office/drawing/2014/main" id="{6725A9F4-EAA1-4430-B06E-A37AFC607F1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a:extLst>
            <a:ext uri="{FF2B5EF4-FFF2-40B4-BE49-F238E27FC236}">
              <a16:creationId xmlns:a16="http://schemas.microsoft.com/office/drawing/2014/main" id="{B6582C9B-9DD9-4B5E-9336-72D6F28D9805}"/>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a:extLst>
            <a:ext uri="{FF2B5EF4-FFF2-40B4-BE49-F238E27FC236}">
              <a16:creationId xmlns:a16="http://schemas.microsoft.com/office/drawing/2014/main" id="{871E0514-E46A-420A-A58B-DB761BD1F3F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a:extLst>
            <a:ext uri="{FF2B5EF4-FFF2-40B4-BE49-F238E27FC236}">
              <a16:creationId xmlns:a16="http://schemas.microsoft.com/office/drawing/2014/main" id="{3EB1FB50-FCB8-458D-A314-F36B4127AB2C}"/>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a:extLst>
            <a:ext uri="{FF2B5EF4-FFF2-40B4-BE49-F238E27FC236}">
              <a16:creationId xmlns:a16="http://schemas.microsoft.com/office/drawing/2014/main" id="{B7364FED-9ECE-4BD3-87CA-FF01C08738C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a:extLst>
            <a:ext uri="{FF2B5EF4-FFF2-40B4-BE49-F238E27FC236}">
              <a16:creationId xmlns:a16="http://schemas.microsoft.com/office/drawing/2014/main" id="{1F1F9DFB-EBB0-4406-8815-1B62F365EC2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a:extLst>
            <a:ext uri="{FF2B5EF4-FFF2-40B4-BE49-F238E27FC236}">
              <a16:creationId xmlns:a16="http://schemas.microsoft.com/office/drawing/2014/main" id="{EB729D28-78AE-4514-8B36-FED14D8B85CF}"/>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a:extLst>
            <a:ext uri="{FF2B5EF4-FFF2-40B4-BE49-F238E27FC236}">
              <a16:creationId xmlns:a16="http://schemas.microsoft.com/office/drawing/2014/main" id="{29D1411B-2CDF-405D-97DC-9E7E998E7DDE}"/>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a:extLst>
            <a:ext uri="{FF2B5EF4-FFF2-40B4-BE49-F238E27FC236}">
              <a16:creationId xmlns:a16="http://schemas.microsoft.com/office/drawing/2014/main" id="{67B07A9D-9F62-4A49-ABCF-BB68AA74A8CE}"/>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a:extLst>
            <a:ext uri="{FF2B5EF4-FFF2-40B4-BE49-F238E27FC236}">
              <a16:creationId xmlns:a16="http://schemas.microsoft.com/office/drawing/2014/main" id="{819A8778-87BF-420F-9C72-43D8F83C874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a:extLst>
            <a:ext uri="{FF2B5EF4-FFF2-40B4-BE49-F238E27FC236}">
              <a16:creationId xmlns:a16="http://schemas.microsoft.com/office/drawing/2014/main" id="{EF3FC2E4-CB1E-4027-95FD-3658CDB70FE2}"/>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a:extLst>
            <a:ext uri="{FF2B5EF4-FFF2-40B4-BE49-F238E27FC236}">
              <a16:creationId xmlns:a16="http://schemas.microsoft.com/office/drawing/2014/main" id="{6B38B8B8-5DF1-4FC1-A1B1-726F2F5A8CA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a:extLst>
            <a:ext uri="{FF2B5EF4-FFF2-40B4-BE49-F238E27FC236}">
              <a16:creationId xmlns:a16="http://schemas.microsoft.com/office/drawing/2014/main" id="{3F4CD026-3E4F-4E89-ACF1-68737269ACE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a:extLst>
            <a:ext uri="{FF2B5EF4-FFF2-40B4-BE49-F238E27FC236}">
              <a16:creationId xmlns:a16="http://schemas.microsoft.com/office/drawing/2014/main" id="{605CFC7E-0F71-4654-A8C6-04E9FAFB7EB8}"/>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a:extLst>
            <a:ext uri="{FF2B5EF4-FFF2-40B4-BE49-F238E27FC236}">
              <a16:creationId xmlns:a16="http://schemas.microsoft.com/office/drawing/2014/main" id="{73181401-C02B-4F00-A949-BE1FA659226E}"/>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a:extLst>
            <a:ext uri="{FF2B5EF4-FFF2-40B4-BE49-F238E27FC236}">
              <a16:creationId xmlns:a16="http://schemas.microsoft.com/office/drawing/2014/main" id="{3C83246A-5AFB-4CDE-8AEB-70D638AA8F3F}"/>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a:extLst>
            <a:ext uri="{FF2B5EF4-FFF2-40B4-BE49-F238E27FC236}">
              <a16:creationId xmlns:a16="http://schemas.microsoft.com/office/drawing/2014/main" id="{DD85C330-2A90-4933-BADA-292A470043E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a:extLst>
            <a:ext uri="{FF2B5EF4-FFF2-40B4-BE49-F238E27FC236}">
              <a16:creationId xmlns:a16="http://schemas.microsoft.com/office/drawing/2014/main" id="{3C341E44-B44B-458E-B87F-AB6A1EB0EB2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a:extLst>
            <a:ext uri="{FF2B5EF4-FFF2-40B4-BE49-F238E27FC236}">
              <a16:creationId xmlns:a16="http://schemas.microsoft.com/office/drawing/2014/main" id="{C3D718EC-6A97-4035-B504-9992F98C47B5}"/>
            </a:ext>
          </a:extLst>
        </xdr:cNvPr>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a:extLst>
            <a:ext uri="{FF2B5EF4-FFF2-40B4-BE49-F238E27FC236}">
              <a16:creationId xmlns:a16="http://schemas.microsoft.com/office/drawing/2014/main" id="{970645BF-545A-445A-891E-5B4832546CA0}"/>
            </a:ext>
          </a:extLst>
        </xdr:cNvPr>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a:extLst>
            <a:ext uri="{FF2B5EF4-FFF2-40B4-BE49-F238E27FC236}">
              <a16:creationId xmlns:a16="http://schemas.microsoft.com/office/drawing/2014/main" id="{19B14D4F-F42A-40BF-BF93-DF15877DCA10}"/>
            </a:ext>
          </a:extLst>
        </xdr:cNvPr>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a:extLst>
            <a:ext uri="{FF2B5EF4-FFF2-40B4-BE49-F238E27FC236}">
              <a16:creationId xmlns:a16="http://schemas.microsoft.com/office/drawing/2014/main" id="{A288C501-F7DB-41A9-89E1-9576DD67089B}"/>
            </a:ext>
          </a:extLst>
        </xdr:cNvPr>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a:extLst>
            <a:ext uri="{FF2B5EF4-FFF2-40B4-BE49-F238E27FC236}">
              <a16:creationId xmlns:a16="http://schemas.microsoft.com/office/drawing/2014/main" id="{E753B0FB-C502-4CD2-87D1-5335CAA597A9}"/>
            </a:ext>
          </a:extLst>
        </xdr:cNvPr>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a:extLst>
            <a:ext uri="{FF2B5EF4-FFF2-40B4-BE49-F238E27FC236}">
              <a16:creationId xmlns:a16="http://schemas.microsoft.com/office/drawing/2014/main" id="{5FA96980-AE95-4311-877D-2E45E5F8DCA4}"/>
            </a:ext>
          </a:extLst>
        </xdr:cNvPr>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a:extLst>
            <a:ext uri="{FF2B5EF4-FFF2-40B4-BE49-F238E27FC236}">
              <a16:creationId xmlns:a16="http://schemas.microsoft.com/office/drawing/2014/main" id="{66975432-64AB-44C9-B4D1-520EFEF2126F}"/>
            </a:ext>
          </a:extLst>
        </xdr:cNvPr>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a:extLst>
            <a:ext uri="{FF2B5EF4-FFF2-40B4-BE49-F238E27FC236}">
              <a16:creationId xmlns:a16="http://schemas.microsoft.com/office/drawing/2014/main" id="{DEA76C3B-6BE9-4281-B7D5-92D2523DF962}"/>
            </a:ext>
          </a:extLst>
        </xdr:cNvPr>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a:extLst>
            <a:ext uri="{FF2B5EF4-FFF2-40B4-BE49-F238E27FC236}">
              <a16:creationId xmlns:a16="http://schemas.microsoft.com/office/drawing/2014/main" id="{1F1C9AC2-5E9B-427B-ACAB-2A51B2DBA4F5}"/>
            </a:ext>
          </a:extLst>
        </xdr:cNvPr>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a:extLst>
            <a:ext uri="{FF2B5EF4-FFF2-40B4-BE49-F238E27FC236}">
              <a16:creationId xmlns:a16="http://schemas.microsoft.com/office/drawing/2014/main" id="{E0A320BA-2BB1-4135-9D36-70C960A60F4B}"/>
            </a:ext>
          </a:extLst>
        </xdr:cNvPr>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a:extLst>
            <a:ext uri="{FF2B5EF4-FFF2-40B4-BE49-F238E27FC236}">
              <a16:creationId xmlns:a16="http://schemas.microsoft.com/office/drawing/2014/main" id="{C3C63FAA-D6D1-447D-9C61-B5354661563A}"/>
            </a:ext>
          </a:extLst>
        </xdr:cNvPr>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B31A392-B1BE-42A2-AF1F-F227DFBC036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12375958-FDFB-4FD5-8B26-DF920EF0FAE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E08A3FC5-7C84-44B4-873F-5E8EBEE095D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2624ECAA-52C7-482A-9FD9-F6258782F09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A89E6174-5F98-4B41-B816-559D4F58C7C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135889</xdr:rowOff>
    </xdr:from>
    <xdr:to>
      <xdr:col>85</xdr:col>
      <xdr:colOff>177800</xdr:colOff>
      <xdr:row>106</xdr:row>
      <xdr:rowOff>66039</xdr:rowOff>
    </xdr:to>
    <xdr:sp macro="" textlink="">
      <xdr:nvSpPr>
        <xdr:cNvPr id="873" name="楕円 872">
          <a:extLst>
            <a:ext uri="{FF2B5EF4-FFF2-40B4-BE49-F238E27FC236}">
              <a16:creationId xmlns:a16="http://schemas.microsoft.com/office/drawing/2014/main" id="{E521214C-027C-4E91-8D3C-9EFFE9FF8308}"/>
            </a:ext>
          </a:extLst>
        </xdr:cNvPr>
        <xdr:cNvSpPr/>
      </xdr:nvSpPr>
      <xdr:spPr>
        <a:xfrm>
          <a:off x="16268700" y="1813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114316</xdr:rowOff>
    </xdr:from>
    <xdr:ext cx="405111" cy="259045"/>
    <xdr:sp macro="" textlink="">
      <xdr:nvSpPr>
        <xdr:cNvPr id="874" name="【庁舎】&#10;有形固定資産減価償却率該当値テキスト">
          <a:extLst>
            <a:ext uri="{FF2B5EF4-FFF2-40B4-BE49-F238E27FC236}">
              <a16:creationId xmlns:a16="http://schemas.microsoft.com/office/drawing/2014/main" id="{66027F8C-2E03-4109-A911-87A77FF50C86}"/>
            </a:ext>
          </a:extLst>
        </xdr:cNvPr>
        <xdr:cNvSpPr txBox="1"/>
      </xdr:nvSpPr>
      <xdr:spPr>
        <a:xfrm>
          <a:off x="16357600" y="18116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875" name="楕円 874">
          <a:extLst>
            <a:ext uri="{FF2B5EF4-FFF2-40B4-BE49-F238E27FC236}">
              <a16:creationId xmlns:a16="http://schemas.microsoft.com/office/drawing/2014/main" id="{CF26D08D-C882-45A7-BCB3-D23D139BCA73}"/>
            </a:ext>
          </a:extLst>
        </xdr:cNvPr>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15239</xdr:rowOff>
    </xdr:to>
    <xdr:cxnSp macro="">
      <xdr:nvCxnSpPr>
        <xdr:cNvPr id="876" name="直線コネクタ 875">
          <a:extLst>
            <a:ext uri="{FF2B5EF4-FFF2-40B4-BE49-F238E27FC236}">
              <a16:creationId xmlns:a16="http://schemas.microsoft.com/office/drawing/2014/main" id="{3C490FC8-99C9-4057-BCFC-25CE50230098}"/>
            </a:ext>
          </a:extLst>
        </xdr:cNvPr>
        <xdr:cNvCxnSpPr/>
      </xdr:nvCxnSpPr>
      <xdr:spPr>
        <a:xfrm>
          <a:off x="15481300" y="1816417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86361</xdr:rowOff>
    </xdr:from>
    <xdr:to>
      <xdr:col>76</xdr:col>
      <xdr:colOff>165100</xdr:colOff>
      <xdr:row>106</xdr:row>
      <xdr:rowOff>16511</xdr:rowOff>
    </xdr:to>
    <xdr:sp macro="" textlink="">
      <xdr:nvSpPr>
        <xdr:cNvPr id="877" name="楕円 876">
          <a:extLst>
            <a:ext uri="{FF2B5EF4-FFF2-40B4-BE49-F238E27FC236}">
              <a16:creationId xmlns:a16="http://schemas.microsoft.com/office/drawing/2014/main" id="{C22B9E90-A213-422A-92BC-BB4D813A0124}"/>
            </a:ext>
          </a:extLst>
        </xdr:cNvPr>
        <xdr:cNvSpPr/>
      </xdr:nvSpPr>
      <xdr:spPr>
        <a:xfrm>
          <a:off x="14541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137161</xdr:rowOff>
    </xdr:from>
    <xdr:to>
      <xdr:col>81</xdr:col>
      <xdr:colOff>50800</xdr:colOff>
      <xdr:row>105</xdr:row>
      <xdr:rowOff>161925</xdr:rowOff>
    </xdr:to>
    <xdr:cxnSp macro="">
      <xdr:nvCxnSpPr>
        <xdr:cNvPr id="878" name="直線コネクタ 877">
          <a:extLst>
            <a:ext uri="{FF2B5EF4-FFF2-40B4-BE49-F238E27FC236}">
              <a16:creationId xmlns:a16="http://schemas.microsoft.com/office/drawing/2014/main" id="{EC6DEFD6-3C03-436A-BB11-4BD045DEC089}"/>
            </a:ext>
          </a:extLst>
        </xdr:cNvPr>
        <xdr:cNvCxnSpPr/>
      </xdr:nvCxnSpPr>
      <xdr:spPr>
        <a:xfrm>
          <a:off x="14592300" y="1813941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61595</xdr:rowOff>
    </xdr:from>
    <xdr:to>
      <xdr:col>72</xdr:col>
      <xdr:colOff>38100</xdr:colOff>
      <xdr:row>105</xdr:row>
      <xdr:rowOff>163195</xdr:rowOff>
    </xdr:to>
    <xdr:sp macro="" textlink="">
      <xdr:nvSpPr>
        <xdr:cNvPr id="879" name="楕円 878">
          <a:extLst>
            <a:ext uri="{FF2B5EF4-FFF2-40B4-BE49-F238E27FC236}">
              <a16:creationId xmlns:a16="http://schemas.microsoft.com/office/drawing/2014/main" id="{B23E4952-C82D-47AF-BF30-28276F06DDD2}"/>
            </a:ext>
          </a:extLst>
        </xdr:cNvPr>
        <xdr:cNvSpPr/>
      </xdr:nvSpPr>
      <xdr:spPr>
        <a:xfrm>
          <a:off x="13652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112395</xdr:rowOff>
    </xdr:from>
    <xdr:to>
      <xdr:col>76</xdr:col>
      <xdr:colOff>114300</xdr:colOff>
      <xdr:row>105</xdr:row>
      <xdr:rowOff>137161</xdr:rowOff>
    </xdr:to>
    <xdr:cxnSp macro="">
      <xdr:nvCxnSpPr>
        <xdr:cNvPr id="880" name="直線コネクタ 879">
          <a:extLst>
            <a:ext uri="{FF2B5EF4-FFF2-40B4-BE49-F238E27FC236}">
              <a16:creationId xmlns:a16="http://schemas.microsoft.com/office/drawing/2014/main" id="{846C1405-FC30-4CB8-89C3-B5148EB8275A}"/>
            </a:ext>
          </a:extLst>
        </xdr:cNvPr>
        <xdr:cNvCxnSpPr/>
      </xdr:nvCxnSpPr>
      <xdr:spPr>
        <a:xfrm>
          <a:off x="13703300" y="18114645"/>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36830</xdr:rowOff>
    </xdr:from>
    <xdr:to>
      <xdr:col>67</xdr:col>
      <xdr:colOff>101600</xdr:colOff>
      <xdr:row>105</xdr:row>
      <xdr:rowOff>138430</xdr:rowOff>
    </xdr:to>
    <xdr:sp macro="" textlink="">
      <xdr:nvSpPr>
        <xdr:cNvPr id="881" name="楕円 880">
          <a:extLst>
            <a:ext uri="{FF2B5EF4-FFF2-40B4-BE49-F238E27FC236}">
              <a16:creationId xmlns:a16="http://schemas.microsoft.com/office/drawing/2014/main" id="{2877AE46-CE76-49C0-99C7-1B2C515EFCCB}"/>
            </a:ext>
          </a:extLst>
        </xdr:cNvPr>
        <xdr:cNvSpPr/>
      </xdr:nvSpPr>
      <xdr:spPr>
        <a:xfrm>
          <a:off x="1276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87630</xdr:rowOff>
    </xdr:from>
    <xdr:to>
      <xdr:col>71</xdr:col>
      <xdr:colOff>177800</xdr:colOff>
      <xdr:row>105</xdr:row>
      <xdr:rowOff>112395</xdr:rowOff>
    </xdr:to>
    <xdr:cxnSp macro="">
      <xdr:nvCxnSpPr>
        <xdr:cNvPr id="882" name="直線コネクタ 881">
          <a:extLst>
            <a:ext uri="{FF2B5EF4-FFF2-40B4-BE49-F238E27FC236}">
              <a16:creationId xmlns:a16="http://schemas.microsoft.com/office/drawing/2014/main" id="{4433E0C3-BB05-40F1-AF57-3B7C147219BC}"/>
            </a:ext>
          </a:extLst>
        </xdr:cNvPr>
        <xdr:cNvCxnSpPr/>
      </xdr:nvCxnSpPr>
      <xdr:spPr>
        <a:xfrm>
          <a:off x="12814300" y="1808988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a:extLst>
            <a:ext uri="{FF2B5EF4-FFF2-40B4-BE49-F238E27FC236}">
              <a16:creationId xmlns:a16="http://schemas.microsoft.com/office/drawing/2014/main" id="{D1D0F183-13C9-4FB5-8208-4EFA5B1A5889}"/>
            </a:ext>
          </a:extLst>
        </xdr:cNvPr>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a:extLst>
            <a:ext uri="{FF2B5EF4-FFF2-40B4-BE49-F238E27FC236}">
              <a16:creationId xmlns:a16="http://schemas.microsoft.com/office/drawing/2014/main" id="{AA5049F5-822A-4461-BA70-6061792D7C83}"/>
            </a:ext>
          </a:extLst>
        </xdr:cNvPr>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a:extLst>
            <a:ext uri="{FF2B5EF4-FFF2-40B4-BE49-F238E27FC236}">
              <a16:creationId xmlns:a16="http://schemas.microsoft.com/office/drawing/2014/main" id="{EACCCC03-95F8-44F9-86B3-973A0049CE10}"/>
            </a:ext>
          </a:extLst>
        </xdr:cNvPr>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86" name="n_4aveValue【庁舎】&#10;有形固定資産減価償却率">
          <a:extLst>
            <a:ext uri="{FF2B5EF4-FFF2-40B4-BE49-F238E27FC236}">
              <a16:creationId xmlns:a16="http://schemas.microsoft.com/office/drawing/2014/main" id="{562B76DF-8DBD-4AA1-AAFD-C81408D3BE5A}"/>
            </a:ext>
          </a:extLst>
        </xdr:cNvPr>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887" name="n_1mainValue【庁舎】&#10;有形固定資産減価償却率">
          <a:extLst>
            <a:ext uri="{FF2B5EF4-FFF2-40B4-BE49-F238E27FC236}">
              <a16:creationId xmlns:a16="http://schemas.microsoft.com/office/drawing/2014/main" id="{43634372-9F30-4515-8587-BCA74335319D}"/>
            </a:ext>
          </a:extLst>
        </xdr:cNvPr>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7638</xdr:rowOff>
    </xdr:from>
    <xdr:ext cx="405111" cy="259045"/>
    <xdr:sp macro="" textlink="">
      <xdr:nvSpPr>
        <xdr:cNvPr id="888" name="n_2mainValue【庁舎】&#10;有形固定資産減価償却率">
          <a:extLst>
            <a:ext uri="{FF2B5EF4-FFF2-40B4-BE49-F238E27FC236}">
              <a16:creationId xmlns:a16="http://schemas.microsoft.com/office/drawing/2014/main" id="{8A96D1AE-DD54-4E90-8A1D-EDE13F721580}"/>
            </a:ext>
          </a:extLst>
        </xdr:cNvPr>
        <xdr:cNvSpPr txBox="1"/>
      </xdr:nvSpPr>
      <xdr:spPr>
        <a:xfrm>
          <a:off x="143897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154322</xdr:rowOff>
    </xdr:from>
    <xdr:ext cx="405111" cy="259045"/>
    <xdr:sp macro="" textlink="">
      <xdr:nvSpPr>
        <xdr:cNvPr id="889" name="n_3mainValue【庁舎】&#10;有形固定資産減価償却率">
          <a:extLst>
            <a:ext uri="{FF2B5EF4-FFF2-40B4-BE49-F238E27FC236}">
              <a16:creationId xmlns:a16="http://schemas.microsoft.com/office/drawing/2014/main" id="{C3AB2316-64DB-4FC8-B81B-AC4266ADCFF0}"/>
            </a:ext>
          </a:extLst>
        </xdr:cNvPr>
        <xdr:cNvSpPr txBox="1"/>
      </xdr:nvSpPr>
      <xdr:spPr>
        <a:xfrm>
          <a:off x="13500744" y="1815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154957</xdr:rowOff>
    </xdr:from>
    <xdr:ext cx="405111" cy="259045"/>
    <xdr:sp macro="" textlink="">
      <xdr:nvSpPr>
        <xdr:cNvPr id="890" name="n_4mainValue【庁舎】&#10;有形固定資産減価償却率">
          <a:extLst>
            <a:ext uri="{FF2B5EF4-FFF2-40B4-BE49-F238E27FC236}">
              <a16:creationId xmlns:a16="http://schemas.microsoft.com/office/drawing/2014/main" id="{2C679FA9-604F-4134-BF52-E03F269F1A3D}"/>
            </a:ext>
          </a:extLst>
        </xdr:cNvPr>
        <xdr:cNvSpPr txBox="1"/>
      </xdr:nvSpPr>
      <xdr:spPr>
        <a:xfrm>
          <a:off x="126117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a:extLst>
            <a:ext uri="{FF2B5EF4-FFF2-40B4-BE49-F238E27FC236}">
              <a16:creationId xmlns:a16="http://schemas.microsoft.com/office/drawing/2014/main" id="{86AD5747-8ABD-4E16-87EB-9A933695B75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a:extLst>
            <a:ext uri="{FF2B5EF4-FFF2-40B4-BE49-F238E27FC236}">
              <a16:creationId xmlns:a16="http://schemas.microsoft.com/office/drawing/2014/main" id="{C4C2185C-305D-4426-BF94-6A5BD07992B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a:extLst>
            <a:ext uri="{FF2B5EF4-FFF2-40B4-BE49-F238E27FC236}">
              <a16:creationId xmlns:a16="http://schemas.microsoft.com/office/drawing/2014/main" id="{C4DC9B0A-AB98-4A2A-94FE-2FF9FAAB132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a:extLst>
            <a:ext uri="{FF2B5EF4-FFF2-40B4-BE49-F238E27FC236}">
              <a16:creationId xmlns:a16="http://schemas.microsoft.com/office/drawing/2014/main" id="{CBB87679-108C-48C9-BC61-AACD05FCBB4F}"/>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a:extLst>
            <a:ext uri="{FF2B5EF4-FFF2-40B4-BE49-F238E27FC236}">
              <a16:creationId xmlns:a16="http://schemas.microsoft.com/office/drawing/2014/main" id="{5C985FB1-E18F-4197-B2BD-0E92461424E9}"/>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a:extLst>
            <a:ext uri="{FF2B5EF4-FFF2-40B4-BE49-F238E27FC236}">
              <a16:creationId xmlns:a16="http://schemas.microsoft.com/office/drawing/2014/main" id="{F6AA60CD-B76C-449E-8EB0-B88458B3951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a:extLst>
            <a:ext uri="{FF2B5EF4-FFF2-40B4-BE49-F238E27FC236}">
              <a16:creationId xmlns:a16="http://schemas.microsoft.com/office/drawing/2014/main" id="{FC11A720-896D-49EB-A4F8-BD4FCB30785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a:extLst>
            <a:ext uri="{FF2B5EF4-FFF2-40B4-BE49-F238E27FC236}">
              <a16:creationId xmlns:a16="http://schemas.microsoft.com/office/drawing/2014/main" id="{DB68EC55-DC13-4429-AFE6-E0AC500432C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a:extLst>
            <a:ext uri="{FF2B5EF4-FFF2-40B4-BE49-F238E27FC236}">
              <a16:creationId xmlns:a16="http://schemas.microsoft.com/office/drawing/2014/main" id="{1F6C5E59-EC99-4C60-B213-6C8F189755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a:extLst>
            <a:ext uri="{FF2B5EF4-FFF2-40B4-BE49-F238E27FC236}">
              <a16:creationId xmlns:a16="http://schemas.microsoft.com/office/drawing/2014/main" id="{DEFE4E09-FFCC-4398-B749-F54182D4BDC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a:extLst>
            <a:ext uri="{FF2B5EF4-FFF2-40B4-BE49-F238E27FC236}">
              <a16:creationId xmlns:a16="http://schemas.microsoft.com/office/drawing/2014/main" id="{8CF5D7F5-5717-4712-8A16-F5CF77E2F332}"/>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a:extLst>
            <a:ext uri="{FF2B5EF4-FFF2-40B4-BE49-F238E27FC236}">
              <a16:creationId xmlns:a16="http://schemas.microsoft.com/office/drawing/2014/main" id="{953D8CBF-1AF4-4FD6-A709-77510FA45CE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a:extLst>
            <a:ext uri="{FF2B5EF4-FFF2-40B4-BE49-F238E27FC236}">
              <a16:creationId xmlns:a16="http://schemas.microsoft.com/office/drawing/2014/main" id="{96A3BC24-6FB5-4711-A4C1-32EBC55AC385}"/>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a:extLst>
            <a:ext uri="{FF2B5EF4-FFF2-40B4-BE49-F238E27FC236}">
              <a16:creationId xmlns:a16="http://schemas.microsoft.com/office/drawing/2014/main" id="{9E423F11-3B70-4F1E-9AE8-16BB9E4B6A0A}"/>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a:extLst>
            <a:ext uri="{FF2B5EF4-FFF2-40B4-BE49-F238E27FC236}">
              <a16:creationId xmlns:a16="http://schemas.microsoft.com/office/drawing/2014/main" id="{700AFFB6-6FAC-4F46-8DA4-43951AC716AA}"/>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a:extLst>
            <a:ext uri="{FF2B5EF4-FFF2-40B4-BE49-F238E27FC236}">
              <a16:creationId xmlns:a16="http://schemas.microsoft.com/office/drawing/2014/main" id="{D667C665-4859-481D-AA13-8D3EE7D806D3}"/>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a:extLst>
            <a:ext uri="{FF2B5EF4-FFF2-40B4-BE49-F238E27FC236}">
              <a16:creationId xmlns:a16="http://schemas.microsoft.com/office/drawing/2014/main" id="{F6839656-3BDA-4AA3-B477-AA4A5844334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a:extLst>
            <a:ext uri="{FF2B5EF4-FFF2-40B4-BE49-F238E27FC236}">
              <a16:creationId xmlns:a16="http://schemas.microsoft.com/office/drawing/2014/main" id="{219C0E0C-332B-48E6-BDCE-BC6A9932C8F5}"/>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a:extLst>
            <a:ext uri="{FF2B5EF4-FFF2-40B4-BE49-F238E27FC236}">
              <a16:creationId xmlns:a16="http://schemas.microsoft.com/office/drawing/2014/main" id="{37041EFE-DFFA-49E5-90E3-CF4D81B7EB15}"/>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a:extLst>
            <a:ext uri="{FF2B5EF4-FFF2-40B4-BE49-F238E27FC236}">
              <a16:creationId xmlns:a16="http://schemas.microsoft.com/office/drawing/2014/main" id="{244167E2-CF4C-4CFF-80C8-A2677AE23753}"/>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a:extLst>
            <a:ext uri="{FF2B5EF4-FFF2-40B4-BE49-F238E27FC236}">
              <a16:creationId xmlns:a16="http://schemas.microsoft.com/office/drawing/2014/main" id="{BA2D5246-6451-4BFA-B83D-05521CF3F1F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a:extLst>
            <a:ext uri="{FF2B5EF4-FFF2-40B4-BE49-F238E27FC236}">
              <a16:creationId xmlns:a16="http://schemas.microsoft.com/office/drawing/2014/main" id="{B13A18DD-8385-4908-88CB-D01266EB5D4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a:extLst>
            <a:ext uri="{FF2B5EF4-FFF2-40B4-BE49-F238E27FC236}">
              <a16:creationId xmlns:a16="http://schemas.microsoft.com/office/drawing/2014/main" id="{32500E98-D701-49ED-A73D-514EADA9BE9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a:extLst>
            <a:ext uri="{FF2B5EF4-FFF2-40B4-BE49-F238E27FC236}">
              <a16:creationId xmlns:a16="http://schemas.microsoft.com/office/drawing/2014/main" id="{92F604CA-7337-4C43-AAB9-C4FBE7D9103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a:extLst>
            <a:ext uri="{FF2B5EF4-FFF2-40B4-BE49-F238E27FC236}">
              <a16:creationId xmlns:a16="http://schemas.microsoft.com/office/drawing/2014/main" id="{29A32381-C544-4EF1-B087-7A7D0E9C50EF}"/>
            </a:ext>
          </a:extLst>
        </xdr:cNvPr>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a:extLst>
            <a:ext uri="{FF2B5EF4-FFF2-40B4-BE49-F238E27FC236}">
              <a16:creationId xmlns:a16="http://schemas.microsoft.com/office/drawing/2014/main" id="{D21D2E5D-4536-4A00-B8B2-74DC46F68EF4}"/>
            </a:ext>
          </a:extLst>
        </xdr:cNvPr>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a:extLst>
            <a:ext uri="{FF2B5EF4-FFF2-40B4-BE49-F238E27FC236}">
              <a16:creationId xmlns:a16="http://schemas.microsoft.com/office/drawing/2014/main" id="{40C92DC3-B400-445A-A1C2-9792CC197F33}"/>
            </a:ext>
          </a:extLst>
        </xdr:cNvPr>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a:extLst>
            <a:ext uri="{FF2B5EF4-FFF2-40B4-BE49-F238E27FC236}">
              <a16:creationId xmlns:a16="http://schemas.microsoft.com/office/drawing/2014/main" id="{0ECC7221-B954-443F-94BA-BE7438429D53}"/>
            </a:ext>
          </a:extLst>
        </xdr:cNvPr>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a:extLst>
            <a:ext uri="{FF2B5EF4-FFF2-40B4-BE49-F238E27FC236}">
              <a16:creationId xmlns:a16="http://schemas.microsoft.com/office/drawing/2014/main" id="{871FC766-3034-4801-8D1D-C22D438D5AA5}"/>
            </a:ext>
          </a:extLst>
        </xdr:cNvPr>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a:extLst>
            <a:ext uri="{FF2B5EF4-FFF2-40B4-BE49-F238E27FC236}">
              <a16:creationId xmlns:a16="http://schemas.microsoft.com/office/drawing/2014/main" id="{EB2BAAAB-90DD-4778-990C-D82FE297D88D}"/>
            </a:ext>
          </a:extLst>
        </xdr:cNvPr>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a:extLst>
            <a:ext uri="{FF2B5EF4-FFF2-40B4-BE49-F238E27FC236}">
              <a16:creationId xmlns:a16="http://schemas.microsoft.com/office/drawing/2014/main" id="{5FDC5FCA-0737-40DE-B212-A47CDC24F230}"/>
            </a:ext>
          </a:extLst>
        </xdr:cNvPr>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a:extLst>
            <a:ext uri="{FF2B5EF4-FFF2-40B4-BE49-F238E27FC236}">
              <a16:creationId xmlns:a16="http://schemas.microsoft.com/office/drawing/2014/main" id="{A899E79F-D80D-42E7-8A8F-70F8172B5409}"/>
            </a:ext>
          </a:extLst>
        </xdr:cNvPr>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a:extLst>
            <a:ext uri="{FF2B5EF4-FFF2-40B4-BE49-F238E27FC236}">
              <a16:creationId xmlns:a16="http://schemas.microsoft.com/office/drawing/2014/main" id="{74EC3657-457E-4D81-8810-F7640CE10C91}"/>
            </a:ext>
          </a:extLst>
        </xdr:cNvPr>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a:extLst>
            <a:ext uri="{FF2B5EF4-FFF2-40B4-BE49-F238E27FC236}">
              <a16:creationId xmlns:a16="http://schemas.microsoft.com/office/drawing/2014/main" id="{90002ADC-B597-426F-8E89-84CEF9291EB4}"/>
            </a:ext>
          </a:extLst>
        </xdr:cNvPr>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a:extLst>
            <a:ext uri="{FF2B5EF4-FFF2-40B4-BE49-F238E27FC236}">
              <a16:creationId xmlns:a16="http://schemas.microsoft.com/office/drawing/2014/main" id="{8D3D8594-B5B0-45B8-A065-4826850CE0A4}"/>
            </a:ext>
          </a:extLst>
        </xdr:cNvPr>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8DEDC691-2BCE-4296-9F3E-898ACD9BD85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862AD6E-1C52-42F7-906B-5F1C4B10C0A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F58ADFA-7393-4712-9BC8-C03E7249DF61}"/>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35D43B17-9C39-4482-939D-C2CB600B6AE9}"/>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732F5AD5-EE22-4D99-99F4-8206E2F13521}"/>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97789</xdr:rowOff>
    </xdr:from>
    <xdr:to>
      <xdr:col>116</xdr:col>
      <xdr:colOff>114300</xdr:colOff>
      <xdr:row>104</xdr:row>
      <xdr:rowOff>27939</xdr:rowOff>
    </xdr:to>
    <xdr:sp macro="" textlink="">
      <xdr:nvSpPr>
        <xdr:cNvPr id="931" name="楕円 930">
          <a:extLst>
            <a:ext uri="{FF2B5EF4-FFF2-40B4-BE49-F238E27FC236}">
              <a16:creationId xmlns:a16="http://schemas.microsoft.com/office/drawing/2014/main" id="{FAB05780-D7CB-4287-8CE3-020DE071EAA6}"/>
            </a:ext>
          </a:extLst>
        </xdr:cNvPr>
        <xdr:cNvSpPr/>
      </xdr:nvSpPr>
      <xdr:spPr>
        <a:xfrm>
          <a:off x="221107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120666</xdr:rowOff>
    </xdr:from>
    <xdr:ext cx="469744" cy="259045"/>
    <xdr:sp macro="" textlink="">
      <xdr:nvSpPr>
        <xdr:cNvPr id="932" name="【庁舎】&#10;一人当たり面積該当値テキスト">
          <a:extLst>
            <a:ext uri="{FF2B5EF4-FFF2-40B4-BE49-F238E27FC236}">
              <a16:creationId xmlns:a16="http://schemas.microsoft.com/office/drawing/2014/main" id="{1C3EDD02-9CB5-43C0-AB38-20C0AB67AEBE}"/>
            </a:ext>
          </a:extLst>
        </xdr:cNvPr>
        <xdr:cNvSpPr txBox="1"/>
      </xdr:nvSpPr>
      <xdr:spPr>
        <a:xfrm>
          <a:off x="22199600" y="1760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120650</xdr:rowOff>
    </xdr:from>
    <xdr:to>
      <xdr:col>112</xdr:col>
      <xdr:colOff>38100</xdr:colOff>
      <xdr:row>104</xdr:row>
      <xdr:rowOff>50800</xdr:rowOff>
    </xdr:to>
    <xdr:sp macro="" textlink="">
      <xdr:nvSpPr>
        <xdr:cNvPr id="933" name="楕円 932">
          <a:extLst>
            <a:ext uri="{FF2B5EF4-FFF2-40B4-BE49-F238E27FC236}">
              <a16:creationId xmlns:a16="http://schemas.microsoft.com/office/drawing/2014/main" id="{6B0820C0-5FD2-4D86-B464-867334AED949}"/>
            </a:ext>
          </a:extLst>
        </xdr:cNvPr>
        <xdr:cNvSpPr/>
      </xdr:nvSpPr>
      <xdr:spPr>
        <a:xfrm>
          <a:off x="21272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148589</xdr:rowOff>
    </xdr:from>
    <xdr:to>
      <xdr:col>116</xdr:col>
      <xdr:colOff>63500</xdr:colOff>
      <xdr:row>104</xdr:row>
      <xdr:rowOff>0</xdr:rowOff>
    </xdr:to>
    <xdr:cxnSp macro="">
      <xdr:nvCxnSpPr>
        <xdr:cNvPr id="934" name="直線コネクタ 933">
          <a:extLst>
            <a:ext uri="{FF2B5EF4-FFF2-40B4-BE49-F238E27FC236}">
              <a16:creationId xmlns:a16="http://schemas.microsoft.com/office/drawing/2014/main" id="{78C1467A-1307-442A-AFC2-CD21B0392708}"/>
            </a:ext>
          </a:extLst>
        </xdr:cNvPr>
        <xdr:cNvCxnSpPr/>
      </xdr:nvCxnSpPr>
      <xdr:spPr>
        <a:xfrm flipV="1">
          <a:off x="21323300" y="178079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135889</xdr:rowOff>
    </xdr:from>
    <xdr:to>
      <xdr:col>107</xdr:col>
      <xdr:colOff>101600</xdr:colOff>
      <xdr:row>104</xdr:row>
      <xdr:rowOff>66039</xdr:rowOff>
    </xdr:to>
    <xdr:sp macro="" textlink="">
      <xdr:nvSpPr>
        <xdr:cNvPr id="935" name="楕円 934">
          <a:extLst>
            <a:ext uri="{FF2B5EF4-FFF2-40B4-BE49-F238E27FC236}">
              <a16:creationId xmlns:a16="http://schemas.microsoft.com/office/drawing/2014/main" id="{251EC3C5-ABBD-40F7-9A4D-502AE34695EE}"/>
            </a:ext>
          </a:extLst>
        </xdr:cNvPr>
        <xdr:cNvSpPr/>
      </xdr:nvSpPr>
      <xdr:spPr>
        <a:xfrm>
          <a:off x="20383500" y="1779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0</xdr:rowOff>
    </xdr:from>
    <xdr:to>
      <xdr:col>111</xdr:col>
      <xdr:colOff>177800</xdr:colOff>
      <xdr:row>104</xdr:row>
      <xdr:rowOff>15239</xdr:rowOff>
    </xdr:to>
    <xdr:cxnSp macro="">
      <xdr:nvCxnSpPr>
        <xdr:cNvPr id="936" name="直線コネクタ 935">
          <a:extLst>
            <a:ext uri="{FF2B5EF4-FFF2-40B4-BE49-F238E27FC236}">
              <a16:creationId xmlns:a16="http://schemas.microsoft.com/office/drawing/2014/main" id="{7ADF3AF6-9516-421A-8776-BD891ED83BF7}"/>
            </a:ext>
          </a:extLst>
        </xdr:cNvPr>
        <xdr:cNvCxnSpPr/>
      </xdr:nvCxnSpPr>
      <xdr:spPr>
        <a:xfrm flipV="1">
          <a:off x="20434300" y="178308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151130</xdr:rowOff>
    </xdr:from>
    <xdr:to>
      <xdr:col>102</xdr:col>
      <xdr:colOff>165100</xdr:colOff>
      <xdr:row>104</xdr:row>
      <xdr:rowOff>81280</xdr:rowOff>
    </xdr:to>
    <xdr:sp macro="" textlink="">
      <xdr:nvSpPr>
        <xdr:cNvPr id="937" name="楕円 936">
          <a:extLst>
            <a:ext uri="{FF2B5EF4-FFF2-40B4-BE49-F238E27FC236}">
              <a16:creationId xmlns:a16="http://schemas.microsoft.com/office/drawing/2014/main" id="{B2CC99FC-BE59-453B-ACF3-591DB6241324}"/>
            </a:ext>
          </a:extLst>
        </xdr:cNvPr>
        <xdr:cNvSpPr/>
      </xdr:nvSpPr>
      <xdr:spPr>
        <a:xfrm>
          <a:off x="19494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15239</xdr:rowOff>
    </xdr:from>
    <xdr:to>
      <xdr:col>107</xdr:col>
      <xdr:colOff>50800</xdr:colOff>
      <xdr:row>104</xdr:row>
      <xdr:rowOff>30480</xdr:rowOff>
    </xdr:to>
    <xdr:cxnSp macro="">
      <xdr:nvCxnSpPr>
        <xdr:cNvPr id="938" name="直線コネクタ 937">
          <a:extLst>
            <a:ext uri="{FF2B5EF4-FFF2-40B4-BE49-F238E27FC236}">
              <a16:creationId xmlns:a16="http://schemas.microsoft.com/office/drawing/2014/main" id="{44716346-CD0F-46D3-9CC3-1A6C7F436FBD}"/>
            </a:ext>
          </a:extLst>
        </xdr:cNvPr>
        <xdr:cNvCxnSpPr/>
      </xdr:nvCxnSpPr>
      <xdr:spPr>
        <a:xfrm flipV="1">
          <a:off x="19545300" y="178460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166370</xdr:rowOff>
    </xdr:from>
    <xdr:to>
      <xdr:col>98</xdr:col>
      <xdr:colOff>38100</xdr:colOff>
      <xdr:row>104</xdr:row>
      <xdr:rowOff>96520</xdr:rowOff>
    </xdr:to>
    <xdr:sp macro="" textlink="">
      <xdr:nvSpPr>
        <xdr:cNvPr id="939" name="楕円 938">
          <a:extLst>
            <a:ext uri="{FF2B5EF4-FFF2-40B4-BE49-F238E27FC236}">
              <a16:creationId xmlns:a16="http://schemas.microsoft.com/office/drawing/2014/main" id="{38FAE55E-F7CB-4DED-836A-B986F72FBAC1}"/>
            </a:ext>
          </a:extLst>
        </xdr:cNvPr>
        <xdr:cNvSpPr/>
      </xdr:nvSpPr>
      <xdr:spPr>
        <a:xfrm>
          <a:off x="18605500" y="1782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30480</xdr:rowOff>
    </xdr:from>
    <xdr:to>
      <xdr:col>102</xdr:col>
      <xdr:colOff>114300</xdr:colOff>
      <xdr:row>104</xdr:row>
      <xdr:rowOff>45720</xdr:rowOff>
    </xdr:to>
    <xdr:cxnSp macro="">
      <xdr:nvCxnSpPr>
        <xdr:cNvPr id="940" name="直線コネクタ 939">
          <a:extLst>
            <a:ext uri="{FF2B5EF4-FFF2-40B4-BE49-F238E27FC236}">
              <a16:creationId xmlns:a16="http://schemas.microsoft.com/office/drawing/2014/main" id="{DA8E2048-2CCD-4CE3-B82A-B1EC9ED1F572}"/>
            </a:ext>
          </a:extLst>
        </xdr:cNvPr>
        <xdr:cNvCxnSpPr/>
      </xdr:nvCxnSpPr>
      <xdr:spPr>
        <a:xfrm flipV="1">
          <a:off x="18656300" y="17861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a:extLst>
            <a:ext uri="{FF2B5EF4-FFF2-40B4-BE49-F238E27FC236}">
              <a16:creationId xmlns:a16="http://schemas.microsoft.com/office/drawing/2014/main" id="{B51FFA50-BDAA-4F84-9573-F695A0E228E7}"/>
            </a:ext>
          </a:extLst>
        </xdr:cNvPr>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a:extLst>
            <a:ext uri="{FF2B5EF4-FFF2-40B4-BE49-F238E27FC236}">
              <a16:creationId xmlns:a16="http://schemas.microsoft.com/office/drawing/2014/main" id="{34CB4922-CC85-4080-8278-F9E5B6FCC5E8}"/>
            </a:ext>
          </a:extLst>
        </xdr:cNvPr>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a:extLst>
            <a:ext uri="{FF2B5EF4-FFF2-40B4-BE49-F238E27FC236}">
              <a16:creationId xmlns:a16="http://schemas.microsoft.com/office/drawing/2014/main" id="{DE30139A-5974-4BF6-9720-3024C5926A6D}"/>
            </a:ext>
          </a:extLst>
        </xdr:cNvPr>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944" name="n_4aveValue【庁舎】&#10;一人当たり面積">
          <a:extLst>
            <a:ext uri="{FF2B5EF4-FFF2-40B4-BE49-F238E27FC236}">
              <a16:creationId xmlns:a16="http://schemas.microsoft.com/office/drawing/2014/main" id="{4649A84E-17F8-4B40-9469-CD44197A9F78}"/>
            </a:ext>
          </a:extLst>
        </xdr:cNvPr>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67327</xdr:rowOff>
    </xdr:from>
    <xdr:ext cx="469744" cy="259045"/>
    <xdr:sp macro="" textlink="">
      <xdr:nvSpPr>
        <xdr:cNvPr id="945" name="n_1mainValue【庁舎】&#10;一人当たり面積">
          <a:extLst>
            <a:ext uri="{FF2B5EF4-FFF2-40B4-BE49-F238E27FC236}">
              <a16:creationId xmlns:a16="http://schemas.microsoft.com/office/drawing/2014/main" id="{47E59806-9289-4BD1-B75A-86433F1C0E5C}"/>
            </a:ext>
          </a:extLst>
        </xdr:cNvPr>
        <xdr:cNvSpPr txBox="1"/>
      </xdr:nvSpPr>
      <xdr:spPr>
        <a:xfrm>
          <a:off x="21075727"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82566</xdr:rowOff>
    </xdr:from>
    <xdr:ext cx="469744" cy="259045"/>
    <xdr:sp macro="" textlink="">
      <xdr:nvSpPr>
        <xdr:cNvPr id="946" name="n_2mainValue【庁舎】&#10;一人当たり面積">
          <a:extLst>
            <a:ext uri="{FF2B5EF4-FFF2-40B4-BE49-F238E27FC236}">
              <a16:creationId xmlns:a16="http://schemas.microsoft.com/office/drawing/2014/main" id="{C4EEAC62-0EC8-4D80-B980-2266AD4C295B}"/>
            </a:ext>
          </a:extLst>
        </xdr:cNvPr>
        <xdr:cNvSpPr txBox="1"/>
      </xdr:nvSpPr>
      <xdr:spPr>
        <a:xfrm>
          <a:off x="20199427" y="1757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97807</xdr:rowOff>
    </xdr:from>
    <xdr:ext cx="469744" cy="259045"/>
    <xdr:sp macro="" textlink="">
      <xdr:nvSpPr>
        <xdr:cNvPr id="947" name="n_3mainValue【庁舎】&#10;一人当たり面積">
          <a:extLst>
            <a:ext uri="{FF2B5EF4-FFF2-40B4-BE49-F238E27FC236}">
              <a16:creationId xmlns:a16="http://schemas.microsoft.com/office/drawing/2014/main" id="{F5C6A799-B629-4CD5-81D3-682DC4C4933C}"/>
            </a:ext>
          </a:extLst>
        </xdr:cNvPr>
        <xdr:cNvSpPr txBox="1"/>
      </xdr:nvSpPr>
      <xdr:spPr>
        <a:xfrm>
          <a:off x="193104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113047</xdr:rowOff>
    </xdr:from>
    <xdr:ext cx="469744" cy="259045"/>
    <xdr:sp macro="" textlink="">
      <xdr:nvSpPr>
        <xdr:cNvPr id="948" name="n_4mainValue【庁舎】&#10;一人当たり面積">
          <a:extLst>
            <a:ext uri="{FF2B5EF4-FFF2-40B4-BE49-F238E27FC236}">
              <a16:creationId xmlns:a16="http://schemas.microsoft.com/office/drawing/2014/main" id="{F948574A-A5C1-45D6-9A16-014CB01B9DDA}"/>
            </a:ext>
          </a:extLst>
        </xdr:cNvPr>
        <xdr:cNvSpPr txBox="1"/>
      </xdr:nvSpPr>
      <xdr:spPr>
        <a:xfrm>
          <a:off x="18421427" y="17600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a:extLst>
            <a:ext uri="{FF2B5EF4-FFF2-40B4-BE49-F238E27FC236}">
              <a16:creationId xmlns:a16="http://schemas.microsoft.com/office/drawing/2014/main" id="{D6703621-3B05-4000-B44C-6864704EA00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a:extLst>
            <a:ext uri="{FF2B5EF4-FFF2-40B4-BE49-F238E27FC236}">
              <a16:creationId xmlns:a16="http://schemas.microsoft.com/office/drawing/2014/main" id="{182D4ECF-7FA5-494A-ABC4-216968C040D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a:extLst>
            <a:ext uri="{FF2B5EF4-FFF2-40B4-BE49-F238E27FC236}">
              <a16:creationId xmlns:a16="http://schemas.microsoft.com/office/drawing/2014/main" id="{3063DB14-4FE7-4935-BF3D-C992BAC155D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有形固定資産減価償却率が高くなっている施設は、一般廃棄物処理施設、福祉施設、市民会館、庁舎であり、低くなっている施設は図書館、体育館・プール、保健センター・保健所、消防施設である。</a:t>
          </a:r>
        </a:p>
        <a:p>
          <a:r>
            <a:rPr kumimoji="1" lang="ja-JP" altLang="en-US" sz="1300">
              <a:latin typeface="ＭＳ Ｐゴシック" panose="020B0600070205080204" pitchFamily="50" charset="-128"/>
              <a:ea typeface="ＭＳ Ｐゴシック" panose="020B0600070205080204" pitchFamily="50" charset="-128"/>
            </a:rPr>
            <a:t>また、一般廃棄物処理施設以外の施設の一人当たり面積は、軒並み類似団体平均を上回っている。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今後も、釧路市公共施設等総合管理計画に基づき、維持管理コストの縮減、更新費用の負担軽減・平準化などを勘案して施設保有量の最適化を図るなど、適切な運営に努める。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L18" sqref="L18:V18"/>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03" t="s">
        <v>79</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04" t="s">
        <v>81</v>
      </c>
      <c r="C3" s="405"/>
      <c r="D3" s="405"/>
      <c r="E3" s="406"/>
      <c r="F3" s="406"/>
      <c r="G3" s="406"/>
      <c r="H3" s="406"/>
      <c r="I3" s="406"/>
      <c r="J3" s="406"/>
      <c r="K3" s="406"/>
      <c r="L3" s="406" t="s">
        <v>82</v>
      </c>
      <c r="M3" s="406"/>
      <c r="N3" s="406"/>
      <c r="O3" s="406"/>
      <c r="P3" s="406"/>
      <c r="Q3" s="406"/>
      <c r="R3" s="413"/>
      <c r="S3" s="413"/>
      <c r="T3" s="413"/>
      <c r="U3" s="413"/>
      <c r="V3" s="414"/>
      <c r="W3" s="388" t="s">
        <v>83</v>
      </c>
      <c r="X3" s="389"/>
      <c r="Y3" s="389"/>
      <c r="Z3" s="389"/>
      <c r="AA3" s="389"/>
      <c r="AB3" s="405"/>
      <c r="AC3" s="413" t="s">
        <v>84</v>
      </c>
      <c r="AD3" s="389"/>
      <c r="AE3" s="389"/>
      <c r="AF3" s="389"/>
      <c r="AG3" s="389"/>
      <c r="AH3" s="389"/>
      <c r="AI3" s="389"/>
      <c r="AJ3" s="389"/>
      <c r="AK3" s="389"/>
      <c r="AL3" s="390"/>
      <c r="AM3" s="388" t="s">
        <v>85</v>
      </c>
      <c r="AN3" s="389"/>
      <c r="AO3" s="389"/>
      <c r="AP3" s="389"/>
      <c r="AQ3" s="389"/>
      <c r="AR3" s="389"/>
      <c r="AS3" s="389"/>
      <c r="AT3" s="389"/>
      <c r="AU3" s="389"/>
      <c r="AV3" s="389"/>
      <c r="AW3" s="389"/>
      <c r="AX3" s="390"/>
      <c r="AY3" s="425" t="s">
        <v>1</v>
      </c>
      <c r="AZ3" s="426"/>
      <c r="BA3" s="426"/>
      <c r="BB3" s="426"/>
      <c r="BC3" s="426"/>
      <c r="BD3" s="426"/>
      <c r="BE3" s="426"/>
      <c r="BF3" s="426"/>
      <c r="BG3" s="426"/>
      <c r="BH3" s="426"/>
      <c r="BI3" s="426"/>
      <c r="BJ3" s="426"/>
      <c r="BK3" s="426"/>
      <c r="BL3" s="426"/>
      <c r="BM3" s="427"/>
      <c r="BN3" s="388" t="s">
        <v>86</v>
      </c>
      <c r="BO3" s="389"/>
      <c r="BP3" s="389"/>
      <c r="BQ3" s="389"/>
      <c r="BR3" s="389"/>
      <c r="BS3" s="389"/>
      <c r="BT3" s="389"/>
      <c r="BU3" s="390"/>
      <c r="BV3" s="388" t="s">
        <v>87</v>
      </c>
      <c r="BW3" s="389"/>
      <c r="BX3" s="389"/>
      <c r="BY3" s="389"/>
      <c r="BZ3" s="389"/>
      <c r="CA3" s="389"/>
      <c r="CB3" s="389"/>
      <c r="CC3" s="390"/>
      <c r="CD3" s="425" t="s">
        <v>1</v>
      </c>
      <c r="CE3" s="426"/>
      <c r="CF3" s="426"/>
      <c r="CG3" s="426"/>
      <c r="CH3" s="426"/>
      <c r="CI3" s="426"/>
      <c r="CJ3" s="426"/>
      <c r="CK3" s="426"/>
      <c r="CL3" s="426"/>
      <c r="CM3" s="426"/>
      <c r="CN3" s="426"/>
      <c r="CO3" s="426"/>
      <c r="CP3" s="426"/>
      <c r="CQ3" s="426"/>
      <c r="CR3" s="426"/>
      <c r="CS3" s="427"/>
      <c r="CT3" s="388" t="s">
        <v>88</v>
      </c>
      <c r="CU3" s="389"/>
      <c r="CV3" s="389"/>
      <c r="CW3" s="389"/>
      <c r="CX3" s="389"/>
      <c r="CY3" s="389"/>
      <c r="CZ3" s="389"/>
      <c r="DA3" s="390"/>
      <c r="DB3" s="388" t="s">
        <v>89</v>
      </c>
      <c r="DC3" s="389"/>
      <c r="DD3" s="389"/>
      <c r="DE3" s="389"/>
      <c r="DF3" s="389"/>
      <c r="DG3" s="389"/>
      <c r="DH3" s="389"/>
      <c r="DI3" s="390"/>
      <c r="DJ3" s="186"/>
      <c r="DK3" s="186"/>
      <c r="DL3" s="186"/>
      <c r="DM3" s="186"/>
      <c r="DN3" s="186"/>
      <c r="DO3" s="186"/>
    </row>
    <row r="4" spans="1:119" ht="18.75" customHeight="1" x14ac:dyDescent="0.15">
      <c r="A4" s="187"/>
      <c r="B4" s="407"/>
      <c r="C4" s="408"/>
      <c r="D4" s="408"/>
      <c r="E4" s="409"/>
      <c r="F4" s="409"/>
      <c r="G4" s="409"/>
      <c r="H4" s="409"/>
      <c r="I4" s="409"/>
      <c r="J4" s="409"/>
      <c r="K4" s="409"/>
      <c r="L4" s="409"/>
      <c r="M4" s="409"/>
      <c r="N4" s="409"/>
      <c r="O4" s="409"/>
      <c r="P4" s="409"/>
      <c r="Q4" s="409"/>
      <c r="R4" s="415"/>
      <c r="S4" s="415"/>
      <c r="T4" s="415"/>
      <c r="U4" s="415"/>
      <c r="V4" s="416"/>
      <c r="W4" s="419"/>
      <c r="X4" s="420"/>
      <c r="Y4" s="420"/>
      <c r="Z4" s="420"/>
      <c r="AA4" s="420"/>
      <c r="AB4" s="408"/>
      <c r="AC4" s="415"/>
      <c r="AD4" s="420"/>
      <c r="AE4" s="420"/>
      <c r="AF4" s="420"/>
      <c r="AG4" s="420"/>
      <c r="AH4" s="420"/>
      <c r="AI4" s="420"/>
      <c r="AJ4" s="420"/>
      <c r="AK4" s="420"/>
      <c r="AL4" s="423"/>
      <c r="AM4" s="421"/>
      <c r="AN4" s="422"/>
      <c r="AO4" s="422"/>
      <c r="AP4" s="422"/>
      <c r="AQ4" s="422"/>
      <c r="AR4" s="422"/>
      <c r="AS4" s="422"/>
      <c r="AT4" s="422"/>
      <c r="AU4" s="422"/>
      <c r="AV4" s="422"/>
      <c r="AW4" s="422"/>
      <c r="AX4" s="424"/>
      <c r="AY4" s="391" t="s">
        <v>90</v>
      </c>
      <c r="AZ4" s="392"/>
      <c r="BA4" s="392"/>
      <c r="BB4" s="392"/>
      <c r="BC4" s="392"/>
      <c r="BD4" s="392"/>
      <c r="BE4" s="392"/>
      <c r="BF4" s="392"/>
      <c r="BG4" s="392"/>
      <c r="BH4" s="392"/>
      <c r="BI4" s="392"/>
      <c r="BJ4" s="392"/>
      <c r="BK4" s="392"/>
      <c r="BL4" s="392"/>
      <c r="BM4" s="393"/>
      <c r="BN4" s="394">
        <v>117656013</v>
      </c>
      <c r="BO4" s="395"/>
      <c r="BP4" s="395"/>
      <c r="BQ4" s="395"/>
      <c r="BR4" s="395"/>
      <c r="BS4" s="395"/>
      <c r="BT4" s="395"/>
      <c r="BU4" s="396"/>
      <c r="BV4" s="394">
        <v>93915281</v>
      </c>
      <c r="BW4" s="395"/>
      <c r="BX4" s="395"/>
      <c r="BY4" s="395"/>
      <c r="BZ4" s="395"/>
      <c r="CA4" s="395"/>
      <c r="CB4" s="395"/>
      <c r="CC4" s="396"/>
      <c r="CD4" s="397" t="s">
        <v>91</v>
      </c>
      <c r="CE4" s="398"/>
      <c r="CF4" s="398"/>
      <c r="CG4" s="398"/>
      <c r="CH4" s="398"/>
      <c r="CI4" s="398"/>
      <c r="CJ4" s="398"/>
      <c r="CK4" s="398"/>
      <c r="CL4" s="398"/>
      <c r="CM4" s="398"/>
      <c r="CN4" s="398"/>
      <c r="CO4" s="398"/>
      <c r="CP4" s="398"/>
      <c r="CQ4" s="398"/>
      <c r="CR4" s="398"/>
      <c r="CS4" s="399"/>
      <c r="CT4" s="400">
        <v>1.3</v>
      </c>
      <c r="CU4" s="401"/>
      <c r="CV4" s="401"/>
      <c r="CW4" s="401"/>
      <c r="CX4" s="401"/>
      <c r="CY4" s="401"/>
      <c r="CZ4" s="401"/>
      <c r="DA4" s="402"/>
      <c r="DB4" s="400">
        <v>0.2</v>
      </c>
      <c r="DC4" s="401"/>
      <c r="DD4" s="401"/>
      <c r="DE4" s="401"/>
      <c r="DF4" s="401"/>
      <c r="DG4" s="401"/>
      <c r="DH4" s="401"/>
      <c r="DI4" s="402"/>
      <c r="DJ4" s="186"/>
      <c r="DK4" s="186"/>
      <c r="DL4" s="186"/>
      <c r="DM4" s="186"/>
      <c r="DN4" s="186"/>
      <c r="DO4" s="186"/>
    </row>
    <row r="5" spans="1:119" ht="18.75" customHeight="1" x14ac:dyDescent="0.15">
      <c r="A5" s="187"/>
      <c r="B5" s="410"/>
      <c r="C5" s="411"/>
      <c r="D5" s="411"/>
      <c r="E5" s="412"/>
      <c r="F5" s="412"/>
      <c r="G5" s="412"/>
      <c r="H5" s="412"/>
      <c r="I5" s="412"/>
      <c r="J5" s="412"/>
      <c r="K5" s="412"/>
      <c r="L5" s="412"/>
      <c r="M5" s="412"/>
      <c r="N5" s="412"/>
      <c r="O5" s="412"/>
      <c r="P5" s="412"/>
      <c r="Q5" s="412"/>
      <c r="R5" s="417"/>
      <c r="S5" s="417"/>
      <c r="T5" s="417"/>
      <c r="U5" s="417"/>
      <c r="V5" s="418"/>
      <c r="W5" s="421"/>
      <c r="X5" s="422"/>
      <c r="Y5" s="422"/>
      <c r="Z5" s="422"/>
      <c r="AA5" s="422"/>
      <c r="AB5" s="411"/>
      <c r="AC5" s="417"/>
      <c r="AD5" s="422"/>
      <c r="AE5" s="422"/>
      <c r="AF5" s="422"/>
      <c r="AG5" s="422"/>
      <c r="AH5" s="422"/>
      <c r="AI5" s="422"/>
      <c r="AJ5" s="422"/>
      <c r="AK5" s="422"/>
      <c r="AL5" s="424"/>
      <c r="AM5" s="460" t="s">
        <v>92</v>
      </c>
      <c r="AN5" s="461"/>
      <c r="AO5" s="461"/>
      <c r="AP5" s="461"/>
      <c r="AQ5" s="461"/>
      <c r="AR5" s="461"/>
      <c r="AS5" s="461"/>
      <c r="AT5" s="462"/>
      <c r="AU5" s="463" t="s">
        <v>93</v>
      </c>
      <c r="AV5" s="464"/>
      <c r="AW5" s="464"/>
      <c r="AX5" s="464"/>
      <c r="AY5" s="465" t="s">
        <v>94</v>
      </c>
      <c r="AZ5" s="466"/>
      <c r="BA5" s="466"/>
      <c r="BB5" s="466"/>
      <c r="BC5" s="466"/>
      <c r="BD5" s="466"/>
      <c r="BE5" s="466"/>
      <c r="BF5" s="466"/>
      <c r="BG5" s="466"/>
      <c r="BH5" s="466"/>
      <c r="BI5" s="466"/>
      <c r="BJ5" s="466"/>
      <c r="BK5" s="466"/>
      <c r="BL5" s="466"/>
      <c r="BM5" s="467"/>
      <c r="BN5" s="431">
        <v>116996919</v>
      </c>
      <c r="BO5" s="432"/>
      <c r="BP5" s="432"/>
      <c r="BQ5" s="432"/>
      <c r="BR5" s="432"/>
      <c r="BS5" s="432"/>
      <c r="BT5" s="432"/>
      <c r="BU5" s="433"/>
      <c r="BV5" s="431">
        <v>93835143</v>
      </c>
      <c r="BW5" s="432"/>
      <c r="BX5" s="432"/>
      <c r="BY5" s="432"/>
      <c r="BZ5" s="432"/>
      <c r="CA5" s="432"/>
      <c r="CB5" s="432"/>
      <c r="CC5" s="433"/>
      <c r="CD5" s="434" t="s">
        <v>95</v>
      </c>
      <c r="CE5" s="435"/>
      <c r="CF5" s="435"/>
      <c r="CG5" s="435"/>
      <c r="CH5" s="435"/>
      <c r="CI5" s="435"/>
      <c r="CJ5" s="435"/>
      <c r="CK5" s="435"/>
      <c r="CL5" s="435"/>
      <c r="CM5" s="435"/>
      <c r="CN5" s="435"/>
      <c r="CO5" s="435"/>
      <c r="CP5" s="435"/>
      <c r="CQ5" s="435"/>
      <c r="CR5" s="435"/>
      <c r="CS5" s="436"/>
      <c r="CT5" s="428">
        <v>95.5</v>
      </c>
      <c r="CU5" s="429"/>
      <c r="CV5" s="429"/>
      <c r="CW5" s="429"/>
      <c r="CX5" s="429"/>
      <c r="CY5" s="429"/>
      <c r="CZ5" s="429"/>
      <c r="DA5" s="430"/>
      <c r="DB5" s="428">
        <v>96.8</v>
      </c>
      <c r="DC5" s="429"/>
      <c r="DD5" s="429"/>
      <c r="DE5" s="429"/>
      <c r="DF5" s="429"/>
      <c r="DG5" s="429"/>
      <c r="DH5" s="429"/>
      <c r="DI5" s="430"/>
      <c r="DJ5" s="186"/>
      <c r="DK5" s="186"/>
      <c r="DL5" s="186"/>
      <c r="DM5" s="186"/>
      <c r="DN5" s="186"/>
      <c r="DO5" s="186"/>
    </row>
    <row r="6" spans="1:119" ht="18.75" customHeight="1" x14ac:dyDescent="0.15">
      <c r="A6" s="187"/>
      <c r="B6" s="437" t="s">
        <v>96</v>
      </c>
      <c r="C6" s="438"/>
      <c r="D6" s="438"/>
      <c r="E6" s="439"/>
      <c r="F6" s="439"/>
      <c r="G6" s="439"/>
      <c r="H6" s="439"/>
      <c r="I6" s="439"/>
      <c r="J6" s="439"/>
      <c r="K6" s="439"/>
      <c r="L6" s="439" t="s">
        <v>97</v>
      </c>
      <c r="M6" s="439"/>
      <c r="N6" s="439"/>
      <c r="O6" s="439"/>
      <c r="P6" s="439"/>
      <c r="Q6" s="439"/>
      <c r="R6" s="443"/>
      <c r="S6" s="443"/>
      <c r="T6" s="443"/>
      <c r="U6" s="443"/>
      <c r="V6" s="444"/>
      <c r="W6" s="447" t="s">
        <v>98</v>
      </c>
      <c r="X6" s="448"/>
      <c r="Y6" s="448"/>
      <c r="Z6" s="448"/>
      <c r="AA6" s="448"/>
      <c r="AB6" s="438"/>
      <c r="AC6" s="451" t="s">
        <v>99</v>
      </c>
      <c r="AD6" s="452"/>
      <c r="AE6" s="452"/>
      <c r="AF6" s="452"/>
      <c r="AG6" s="452"/>
      <c r="AH6" s="452"/>
      <c r="AI6" s="452"/>
      <c r="AJ6" s="452"/>
      <c r="AK6" s="452"/>
      <c r="AL6" s="453"/>
      <c r="AM6" s="460" t="s">
        <v>100</v>
      </c>
      <c r="AN6" s="461"/>
      <c r="AO6" s="461"/>
      <c r="AP6" s="461"/>
      <c r="AQ6" s="461"/>
      <c r="AR6" s="461"/>
      <c r="AS6" s="461"/>
      <c r="AT6" s="462"/>
      <c r="AU6" s="463" t="s">
        <v>101</v>
      </c>
      <c r="AV6" s="464"/>
      <c r="AW6" s="464"/>
      <c r="AX6" s="464"/>
      <c r="AY6" s="465" t="s">
        <v>102</v>
      </c>
      <c r="AZ6" s="466"/>
      <c r="BA6" s="466"/>
      <c r="BB6" s="466"/>
      <c r="BC6" s="466"/>
      <c r="BD6" s="466"/>
      <c r="BE6" s="466"/>
      <c r="BF6" s="466"/>
      <c r="BG6" s="466"/>
      <c r="BH6" s="466"/>
      <c r="BI6" s="466"/>
      <c r="BJ6" s="466"/>
      <c r="BK6" s="466"/>
      <c r="BL6" s="466"/>
      <c r="BM6" s="467"/>
      <c r="BN6" s="431">
        <v>659094</v>
      </c>
      <c r="BO6" s="432"/>
      <c r="BP6" s="432"/>
      <c r="BQ6" s="432"/>
      <c r="BR6" s="432"/>
      <c r="BS6" s="432"/>
      <c r="BT6" s="432"/>
      <c r="BU6" s="433"/>
      <c r="BV6" s="431">
        <v>80138</v>
      </c>
      <c r="BW6" s="432"/>
      <c r="BX6" s="432"/>
      <c r="BY6" s="432"/>
      <c r="BZ6" s="432"/>
      <c r="CA6" s="432"/>
      <c r="CB6" s="432"/>
      <c r="CC6" s="433"/>
      <c r="CD6" s="434" t="s">
        <v>103</v>
      </c>
      <c r="CE6" s="435"/>
      <c r="CF6" s="435"/>
      <c r="CG6" s="435"/>
      <c r="CH6" s="435"/>
      <c r="CI6" s="435"/>
      <c r="CJ6" s="435"/>
      <c r="CK6" s="435"/>
      <c r="CL6" s="435"/>
      <c r="CM6" s="435"/>
      <c r="CN6" s="435"/>
      <c r="CO6" s="435"/>
      <c r="CP6" s="435"/>
      <c r="CQ6" s="435"/>
      <c r="CR6" s="435"/>
      <c r="CS6" s="436"/>
      <c r="CT6" s="468">
        <v>99.9</v>
      </c>
      <c r="CU6" s="469"/>
      <c r="CV6" s="469"/>
      <c r="CW6" s="469"/>
      <c r="CX6" s="469"/>
      <c r="CY6" s="469"/>
      <c r="CZ6" s="469"/>
      <c r="DA6" s="470"/>
      <c r="DB6" s="468">
        <v>101.1</v>
      </c>
      <c r="DC6" s="469"/>
      <c r="DD6" s="469"/>
      <c r="DE6" s="469"/>
      <c r="DF6" s="469"/>
      <c r="DG6" s="469"/>
      <c r="DH6" s="469"/>
      <c r="DI6" s="470"/>
      <c r="DJ6" s="186"/>
      <c r="DK6" s="186"/>
      <c r="DL6" s="186"/>
      <c r="DM6" s="186"/>
      <c r="DN6" s="186"/>
      <c r="DO6" s="186"/>
    </row>
    <row r="7" spans="1:119" ht="18.75" customHeight="1" x14ac:dyDescent="0.15">
      <c r="A7" s="187"/>
      <c r="B7" s="407"/>
      <c r="C7" s="408"/>
      <c r="D7" s="408"/>
      <c r="E7" s="409"/>
      <c r="F7" s="409"/>
      <c r="G7" s="409"/>
      <c r="H7" s="409"/>
      <c r="I7" s="409"/>
      <c r="J7" s="409"/>
      <c r="K7" s="409"/>
      <c r="L7" s="409"/>
      <c r="M7" s="409"/>
      <c r="N7" s="409"/>
      <c r="O7" s="409"/>
      <c r="P7" s="409"/>
      <c r="Q7" s="409"/>
      <c r="R7" s="415"/>
      <c r="S7" s="415"/>
      <c r="T7" s="415"/>
      <c r="U7" s="415"/>
      <c r="V7" s="416"/>
      <c r="W7" s="419"/>
      <c r="X7" s="420"/>
      <c r="Y7" s="420"/>
      <c r="Z7" s="420"/>
      <c r="AA7" s="420"/>
      <c r="AB7" s="408"/>
      <c r="AC7" s="454"/>
      <c r="AD7" s="455"/>
      <c r="AE7" s="455"/>
      <c r="AF7" s="455"/>
      <c r="AG7" s="455"/>
      <c r="AH7" s="455"/>
      <c r="AI7" s="455"/>
      <c r="AJ7" s="455"/>
      <c r="AK7" s="455"/>
      <c r="AL7" s="456"/>
      <c r="AM7" s="460" t="s">
        <v>104</v>
      </c>
      <c r="AN7" s="461"/>
      <c r="AO7" s="461"/>
      <c r="AP7" s="461"/>
      <c r="AQ7" s="461"/>
      <c r="AR7" s="461"/>
      <c r="AS7" s="461"/>
      <c r="AT7" s="462"/>
      <c r="AU7" s="463" t="s">
        <v>105</v>
      </c>
      <c r="AV7" s="464"/>
      <c r="AW7" s="464"/>
      <c r="AX7" s="464"/>
      <c r="AY7" s="465" t="s">
        <v>106</v>
      </c>
      <c r="AZ7" s="466"/>
      <c r="BA7" s="466"/>
      <c r="BB7" s="466"/>
      <c r="BC7" s="466"/>
      <c r="BD7" s="466"/>
      <c r="BE7" s="466"/>
      <c r="BF7" s="466"/>
      <c r="BG7" s="466"/>
      <c r="BH7" s="466"/>
      <c r="BI7" s="466"/>
      <c r="BJ7" s="466"/>
      <c r="BK7" s="466"/>
      <c r="BL7" s="466"/>
      <c r="BM7" s="467"/>
      <c r="BN7" s="431">
        <v>32972</v>
      </c>
      <c r="BO7" s="432"/>
      <c r="BP7" s="432"/>
      <c r="BQ7" s="432"/>
      <c r="BR7" s="432"/>
      <c r="BS7" s="432"/>
      <c r="BT7" s="432"/>
      <c r="BU7" s="433"/>
      <c r="BV7" s="431">
        <v>433</v>
      </c>
      <c r="BW7" s="432"/>
      <c r="BX7" s="432"/>
      <c r="BY7" s="432"/>
      <c r="BZ7" s="432"/>
      <c r="CA7" s="432"/>
      <c r="CB7" s="432"/>
      <c r="CC7" s="433"/>
      <c r="CD7" s="434" t="s">
        <v>107</v>
      </c>
      <c r="CE7" s="435"/>
      <c r="CF7" s="435"/>
      <c r="CG7" s="435"/>
      <c r="CH7" s="435"/>
      <c r="CI7" s="435"/>
      <c r="CJ7" s="435"/>
      <c r="CK7" s="435"/>
      <c r="CL7" s="435"/>
      <c r="CM7" s="435"/>
      <c r="CN7" s="435"/>
      <c r="CO7" s="435"/>
      <c r="CP7" s="435"/>
      <c r="CQ7" s="435"/>
      <c r="CR7" s="435"/>
      <c r="CS7" s="436"/>
      <c r="CT7" s="431">
        <v>49360230</v>
      </c>
      <c r="CU7" s="432"/>
      <c r="CV7" s="432"/>
      <c r="CW7" s="432"/>
      <c r="CX7" s="432"/>
      <c r="CY7" s="432"/>
      <c r="CZ7" s="432"/>
      <c r="DA7" s="433"/>
      <c r="DB7" s="431">
        <v>48352751</v>
      </c>
      <c r="DC7" s="432"/>
      <c r="DD7" s="432"/>
      <c r="DE7" s="432"/>
      <c r="DF7" s="432"/>
      <c r="DG7" s="432"/>
      <c r="DH7" s="432"/>
      <c r="DI7" s="433"/>
      <c r="DJ7" s="186"/>
      <c r="DK7" s="186"/>
      <c r="DL7" s="186"/>
      <c r="DM7" s="186"/>
      <c r="DN7" s="186"/>
      <c r="DO7" s="186"/>
    </row>
    <row r="8" spans="1:119" ht="18.75" customHeight="1" thickBot="1" x14ac:dyDescent="0.2">
      <c r="A8" s="187"/>
      <c r="B8" s="440"/>
      <c r="C8" s="441"/>
      <c r="D8" s="441"/>
      <c r="E8" s="442"/>
      <c r="F8" s="442"/>
      <c r="G8" s="442"/>
      <c r="H8" s="442"/>
      <c r="I8" s="442"/>
      <c r="J8" s="442"/>
      <c r="K8" s="442"/>
      <c r="L8" s="442"/>
      <c r="M8" s="442"/>
      <c r="N8" s="442"/>
      <c r="O8" s="442"/>
      <c r="P8" s="442"/>
      <c r="Q8" s="442"/>
      <c r="R8" s="445"/>
      <c r="S8" s="445"/>
      <c r="T8" s="445"/>
      <c r="U8" s="445"/>
      <c r="V8" s="446"/>
      <c r="W8" s="449"/>
      <c r="X8" s="450"/>
      <c r="Y8" s="450"/>
      <c r="Z8" s="450"/>
      <c r="AA8" s="450"/>
      <c r="AB8" s="441"/>
      <c r="AC8" s="457"/>
      <c r="AD8" s="458"/>
      <c r="AE8" s="458"/>
      <c r="AF8" s="458"/>
      <c r="AG8" s="458"/>
      <c r="AH8" s="458"/>
      <c r="AI8" s="458"/>
      <c r="AJ8" s="458"/>
      <c r="AK8" s="458"/>
      <c r="AL8" s="459"/>
      <c r="AM8" s="460" t="s">
        <v>108</v>
      </c>
      <c r="AN8" s="461"/>
      <c r="AO8" s="461"/>
      <c r="AP8" s="461"/>
      <c r="AQ8" s="461"/>
      <c r="AR8" s="461"/>
      <c r="AS8" s="461"/>
      <c r="AT8" s="462"/>
      <c r="AU8" s="463" t="s">
        <v>101</v>
      </c>
      <c r="AV8" s="464"/>
      <c r="AW8" s="464"/>
      <c r="AX8" s="464"/>
      <c r="AY8" s="465" t="s">
        <v>109</v>
      </c>
      <c r="AZ8" s="466"/>
      <c r="BA8" s="466"/>
      <c r="BB8" s="466"/>
      <c r="BC8" s="466"/>
      <c r="BD8" s="466"/>
      <c r="BE8" s="466"/>
      <c r="BF8" s="466"/>
      <c r="BG8" s="466"/>
      <c r="BH8" s="466"/>
      <c r="BI8" s="466"/>
      <c r="BJ8" s="466"/>
      <c r="BK8" s="466"/>
      <c r="BL8" s="466"/>
      <c r="BM8" s="467"/>
      <c r="BN8" s="431">
        <v>626122</v>
      </c>
      <c r="BO8" s="432"/>
      <c r="BP8" s="432"/>
      <c r="BQ8" s="432"/>
      <c r="BR8" s="432"/>
      <c r="BS8" s="432"/>
      <c r="BT8" s="432"/>
      <c r="BU8" s="433"/>
      <c r="BV8" s="431">
        <v>79705</v>
      </c>
      <c r="BW8" s="432"/>
      <c r="BX8" s="432"/>
      <c r="BY8" s="432"/>
      <c r="BZ8" s="432"/>
      <c r="CA8" s="432"/>
      <c r="CB8" s="432"/>
      <c r="CC8" s="433"/>
      <c r="CD8" s="434" t="s">
        <v>110</v>
      </c>
      <c r="CE8" s="435"/>
      <c r="CF8" s="435"/>
      <c r="CG8" s="435"/>
      <c r="CH8" s="435"/>
      <c r="CI8" s="435"/>
      <c r="CJ8" s="435"/>
      <c r="CK8" s="435"/>
      <c r="CL8" s="435"/>
      <c r="CM8" s="435"/>
      <c r="CN8" s="435"/>
      <c r="CO8" s="435"/>
      <c r="CP8" s="435"/>
      <c r="CQ8" s="435"/>
      <c r="CR8" s="435"/>
      <c r="CS8" s="436"/>
      <c r="CT8" s="471">
        <v>0.45</v>
      </c>
      <c r="CU8" s="472"/>
      <c r="CV8" s="472"/>
      <c r="CW8" s="472"/>
      <c r="CX8" s="472"/>
      <c r="CY8" s="472"/>
      <c r="CZ8" s="472"/>
      <c r="DA8" s="473"/>
      <c r="DB8" s="471">
        <v>0.45</v>
      </c>
      <c r="DC8" s="472"/>
      <c r="DD8" s="472"/>
      <c r="DE8" s="472"/>
      <c r="DF8" s="472"/>
      <c r="DG8" s="472"/>
      <c r="DH8" s="472"/>
      <c r="DI8" s="473"/>
      <c r="DJ8" s="186"/>
      <c r="DK8" s="186"/>
      <c r="DL8" s="186"/>
      <c r="DM8" s="186"/>
      <c r="DN8" s="186"/>
      <c r="DO8" s="186"/>
    </row>
    <row r="9" spans="1:119" ht="18.75" customHeight="1" thickBot="1" x14ac:dyDescent="0.2">
      <c r="A9" s="187"/>
      <c r="B9" s="425" t="s">
        <v>111</v>
      </c>
      <c r="C9" s="426"/>
      <c r="D9" s="426"/>
      <c r="E9" s="426"/>
      <c r="F9" s="426"/>
      <c r="G9" s="426"/>
      <c r="H9" s="426"/>
      <c r="I9" s="426"/>
      <c r="J9" s="426"/>
      <c r="K9" s="474"/>
      <c r="L9" s="475" t="s">
        <v>112</v>
      </c>
      <c r="M9" s="476"/>
      <c r="N9" s="476"/>
      <c r="O9" s="476"/>
      <c r="P9" s="476"/>
      <c r="Q9" s="477"/>
      <c r="R9" s="478">
        <v>165077</v>
      </c>
      <c r="S9" s="479"/>
      <c r="T9" s="479"/>
      <c r="U9" s="479"/>
      <c r="V9" s="480"/>
      <c r="W9" s="388" t="s">
        <v>113</v>
      </c>
      <c r="X9" s="389"/>
      <c r="Y9" s="389"/>
      <c r="Z9" s="389"/>
      <c r="AA9" s="389"/>
      <c r="AB9" s="389"/>
      <c r="AC9" s="389"/>
      <c r="AD9" s="389"/>
      <c r="AE9" s="389"/>
      <c r="AF9" s="389"/>
      <c r="AG9" s="389"/>
      <c r="AH9" s="389"/>
      <c r="AI9" s="389"/>
      <c r="AJ9" s="389"/>
      <c r="AK9" s="389"/>
      <c r="AL9" s="390"/>
      <c r="AM9" s="460" t="s">
        <v>114</v>
      </c>
      <c r="AN9" s="461"/>
      <c r="AO9" s="461"/>
      <c r="AP9" s="461"/>
      <c r="AQ9" s="461"/>
      <c r="AR9" s="461"/>
      <c r="AS9" s="461"/>
      <c r="AT9" s="462"/>
      <c r="AU9" s="463" t="s">
        <v>101</v>
      </c>
      <c r="AV9" s="464"/>
      <c r="AW9" s="464"/>
      <c r="AX9" s="464"/>
      <c r="AY9" s="465" t="s">
        <v>115</v>
      </c>
      <c r="AZ9" s="466"/>
      <c r="BA9" s="466"/>
      <c r="BB9" s="466"/>
      <c r="BC9" s="466"/>
      <c r="BD9" s="466"/>
      <c r="BE9" s="466"/>
      <c r="BF9" s="466"/>
      <c r="BG9" s="466"/>
      <c r="BH9" s="466"/>
      <c r="BI9" s="466"/>
      <c r="BJ9" s="466"/>
      <c r="BK9" s="466"/>
      <c r="BL9" s="466"/>
      <c r="BM9" s="467"/>
      <c r="BN9" s="431">
        <v>546417</v>
      </c>
      <c r="BO9" s="432"/>
      <c r="BP9" s="432"/>
      <c r="BQ9" s="432"/>
      <c r="BR9" s="432"/>
      <c r="BS9" s="432"/>
      <c r="BT9" s="432"/>
      <c r="BU9" s="433"/>
      <c r="BV9" s="431">
        <v>-568103</v>
      </c>
      <c r="BW9" s="432"/>
      <c r="BX9" s="432"/>
      <c r="BY9" s="432"/>
      <c r="BZ9" s="432"/>
      <c r="CA9" s="432"/>
      <c r="CB9" s="432"/>
      <c r="CC9" s="433"/>
      <c r="CD9" s="434" t="s">
        <v>116</v>
      </c>
      <c r="CE9" s="435"/>
      <c r="CF9" s="435"/>
      <c r="CG9" s="435"/>
      <c r="CH9" s="435"/>
      <c r="CI9" s="435"/>
      <c r="CJ9" s="435"/>
      <c r="CK9" s="435"/>
      <c r="CL9" s="435"/>
      <c r="CM9" s="435"/>
      <c r="CN9" s="435"/>
      <c r="CO9" s="435"/>
      <c r="CP9" s="435"/>
      <c r="CQ9" s="435"/>
      <c r="CR9" s="435"/>
      <c r="CS9" s="436"/>
      <c r="CT9" s="428">
        <v>20.8</v>
      </c>
      <c r="CU9" s="429"/>
      <c r="CV9" s="429"/>
      <c r="CW9" s="429"/>
      <c r="CX9" s="429"/>
      <c r="CY9" s="429"/>
      <c r="CZ9" s="429"/>
      <c r="DA9" s="430"/>
      <c r="DB9" s="428">
        <v>21.9</v>
      </c>
      <c r="DC9" s="429"/>
      <c r="DD9" s="429"/>
      <c r="DE9" s="429"/>
      <c r="DF9" s="429"/>
      <c r="DG9" s="429"/>
      <c r="DH9" s="429"/>
      <c r="DI9" s="430"/>
      <c r="DJ9" s="186"/>
      <c r="DK9" s="186"/>
      <c r="DL9" s="186"/>
      <c r="DM9" s="186"/>
      <c r="DN9" s="186"/>
      <c r="DO9" s="186"/>
    </row>
    <row r="10" spans="1:119" ht="18.75" customHeight="1" thickBot="1" x14ac:dyDescent="0.2">
      <c r="A10" s="187"/>
      <c r="B10" s="425"/>
      <c r="C10" s="426"/>
      <c r="D10" s="426"/>
      <c r="E10" s="426"/>
      <c r="F10" s="426"/>
      <c r="G10" s="426"/>
      <c r="H10" s="426"/>
      <c r="I10" s="426"/>
      <c r="J10" s="426"/>
      <c r="K10" s="474"/>
      <c r="L10" s="481" t="s">
        <v>117</v>
      </c>
      <c r="M10" s="461"/>
      <c r="N10" s="461"/>
      <c r="O10" s="461"/>
      <c r="P10" s="461"/>
      <c r="Q10" s="462"/>
      <c r="R10" s="482">
        <v>174742</v>
      </c>
      <c r="S10" s="483"/>
      <c r="T10" s="483"/>
      <c r="U10" s="483"/>
      <c r="V10" s="484"/>
      <c r="W10" s="419"/>
      <c r="X10" s="420"/>
      <c r="Y10" s="420"/>
      <c r="Z10" s="420"/>
      <c r="AA10" s="420"/>
      <c r="AB10" s="420"/>
      <c r="AC10" s="420"/>
      <c r="AD10" s="420"/>
      <c r="AE10" s="420"/>
      <c r="AF10" s="420"/>
      <c r="AG10" s="420"/>
      <c r="AH10" s="420"/>
      <c r="AI10" s="420"/>
      <c r="AJ10" s="420"/>
      <c r="AK10" s="420"/>
      <c r="AL10" s="423"/>
      <c r="AM10" s="460" t="s">
        <v>118</v>
      </c>
      <c r="AN10" s="461"/>
      <c r="AO10" s="461"/>
      <c r="AP10" s="461"/>
      <c r="AQ10" s="461"/>
      <c r="AR10" s="461"/>
      <c r="AS10" s="461"/>
      <c r="AT10" s="462"/>
      <c r="AU10" s="463" t="s">
        <v>119</v>
      </c>
      <c r="AV10" s="464"/>
      <c r="AW10" s="464"/>
      <c r="AX10" s="464"/>
      <c r="AY10" s="465" t="s">
        <v>120</v>
      </c>
      <c r="AZ10" s="466"/>
      <c r="BA10" s="466"/>
      <c r="BB10" s="466"/>
      <c r="BC10" s="466"/>
      <c r="BD10" s="466"/>
      <c r="BE10" s="466"/>
      <c r="BF10" s="466"/>
      <c r="BG10" s="466"/>
      <c r="BH10" s="466"/>
      <c r="BI10" s="466"/>
      <c r="BJ10" s="466"/>
      <c r="BK10" s="466"/>
      <c r="BL10" s="466"/>
      <c r="BM10" s="467"/>
      <c r="BN10" s="431">
        <v>265</v>
      </c>
      <c r="BO10" s="432"/>
      <c r="BP10" s="432"/>
      <c r="BQ10" s="432"/>
      <c r="BR10" s="432"/>
      <c r="BS10" s="432"/>
      <c r="BT10" s="432"/>
      <c r="BU10" s="433"/>
      <c r="BV10" s="431">
        <v>251</v>
      </c>
      <c r="BW10" s="432"/>
      <c r="BX10" s="432"/>
      <c r="BY10" s="432"/>
      <c r="BZ10" s="432"/>
      <c r="CA10" s="432"/>
      <c r="CB10" s="432"/>
      <c r="CC10" s="433"/>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25"/>
      <c r="C11" s="426"/>
      <c r="D11" s="426"/>
      <c r="E11" s="426"/>
      <c r="F11" s="426"/>
      <c r="G11" s="426"/>
      <c r="H11" s="426"/>
      <c r="I11" s="426"/>
      <c r="J11" s="426"/>
      <c r="K11" s="474"/>
      <c r="L11" s="485" t="s">
        <v>122</v>
      </c>
      <c r="M11" s="486"/>
      <c r="N11" s="486"/>
      <c r="O11" s="486"/>
      <c r="P11" s="486"/>
      <c r="Q11" s="487"/>
      <c r="R11" s="488" t="s">
        <v>123</v>
      </c>
      <c r="S11" s="489"/>
      <c r="T11" s="489"/>
      <c r="U11" s="489"/>
      <c r="V11" s="490"/>
      <c r="W11" s="419"/>
      <c r="X11" s="420"/>
      <c r="Y11" s="420"/>
      <c r="Z11" s="420"/>
      <c r="AA11" s="420"/>
      <c r="AB11" s="420"/>
      <c r="AC11" s="420"/>
      <c r="AD11" s="420"/>
      <c r="AE11" s="420"/>
      <c r="AF11" s="420"/>
      <c r="AG11" s="420"/>
      <c r="AH11" s="420"/>
      <c r="AI11" s="420"/>
      <c r="AJ11" s="420"/>
      <c r="AK11" s="420"/>
      <c r="AL11" s="423"/>
      <c r="AM11" s="460" t="s">
        <v>124</v>
      </c>
      <c r="AN11" s="461"/>
      <c r="AO11" s="461"/>
      <c r="AP11" s="461"/>
      <c r="AQ11" s="461"/>
      <c r="AR11" s="461"/>
      <c r="AS11" s="461"/>
      <c r="AT11" s="462"/>
      <c r="AU11" s="463" t="s">
        <v>125</v>
      </c>
      <c r="AV11" s="464"/>
      <c r="AW11" s="464"/>
      <c r="AX11" s="464"/>
      <c r="AY11" s="465" t="s">
        <v>126</v>
      </c>
      <c r="AZ11" s="466"/>
      <c r="BA11" s="466"/>
      <c r="BB11" s="466"/>
      <c r="BC11" s="466"/>
      <c r="BD11" s="466"/>
      <c r="BE11" s="466"/>
      <c r="BF11" s="466"/>
      <c r="BG11" s="466"/>
      <c r="BH11" s="466"/>
      <c r="BI11" s="466"/>
      <c r="BJ11" s="466"/>
      <c r="BK11" s="466"/>
      <c r="BL11" s="466"/>
      <c r="BM11" s="467"/>
      <c r="BN11" s="431">
        <v>0</v>
      </c>
      <c r="BO11" s="432"/>
      <c r="BP11" s="432"/>
      <c r="BQ11" s="432"/>
      <c r="BR11" s="432"/>
      <c r="BS11" s="432"/>
      <c r="BT11" s="432"/>
      <c r="BU11" s="433"/>
      <c r="BV11" s="431">
        <v>0</v>
      </c>
      <c r="BW11" s="432"/>
      <c r="BX11" s="432"/>
      <c r="BY11" s="432"/>
      <c r="BZ11" s="432"/>
      <c r="CA11" s="432"/>
      <c r="CB11" s="432"/>
      <c r="CC11" s="433"/>
      <c r="CD11" s="434" t="s">
        <v>127</v>
      </c>
      <c r="CE11" s="435"/>
      <c r="CF11" s="435"/>
      <c r="CG11" s="435"/>
      <c r="CH11" s="435"/>
      <c r="CI11" s="435"/>
      <c r="CJ11" s="435"/>
      <c r="CK11" s="435"/>
      <c r="CL11" s="435"/>
      <c r="CM11" s="435"/>
      <c r="CN11" s="435"/>
      <c r="CO11" s="435"/>
      <c r="CP11" s="435"/>
      <c r="CQ11" s="435"/>
      <c r="CR11" s="435"/>
      <c r="CS11" s="436"/>
      <c r="CT11" s="471" t="s">
        <v>128</v>
      </c>
      <c r="CU11" s="472"/>
      <c r="CV11" s="472"/>
      <c r="CW11" s="472"/>
      <c r="CX11" s="472"/>
      <c r="CY11" s="472"/>
      <c r="CZ11" s="472"/>
      <c r="DA11" s="473"/>
      <c r="DB11" s="471" t="s">
        <v>128</v>
      </c>
      <c r="DC11" s="472"/>
      <c r="DD11" s="472"/>
      <c r="DE11" s="472"/>
      <c r="DF11" s="472"/>
      <c r="DG11" s="472"/>
      <c r="DH11" s="472"/>
      <c r="DI11" s="473"/>
      <c r="DJ11" s="186"/>
      <c r="DK11" s="186"/>
      <c r="DL11" s="186"/>
      <c r="DM11" s="186"/>
      <c r="DN11" s="186"/>
      <c r="DO11" s="186"/>
    </row>
    <row r="12" spans="1:119" ht="18.75" customHeight="1" x14ac:dyDescent="0.15">
      <c r="A12" s="187"/>
      <c r="B12" s="491" t="s">
        <v>129</v>
      </c>
      <c r="C12" s="492"/>
      <c r="D12" s="492"/>
      <c r="E12" s="492"/>
      <c r="F12" s="492"/>
      <c r="G12" s="492"/>
      <c r="H12" s="492"/>
      <c r="I12" s="492"/>
      <c r="J12" s="492"/>
      <c r="K12" s="493"/>
      <c r="L12" s="500" t="s">
        <v>130</v>
      </c>
      <c r="M12" s="501"/>
      <c r="N12" s="501"/>
      <c r="O12" s="501"/>
      <c r="P12" s="501"/>
      <c r="Q12" s="502"/>
      <c r="R12" s="503">
        <v>165667</v>
      </c>
      <c r="S12" s="504"/>
      <c r="T12" s="504"/>
      <c r="U12" s="504"/>
      <c r="V12" s="505"/>
      <c r="W12" s="506" t="s">
        <v>1</v>
      </c>
      <c r="X12" s="464"/>
      <c r="Y12" s="464"/>
      <c r="Z12" s="464"/>
      <c r="AA12" s="464"/>
      <c r="AB12" s="507"/>
      <c r="AC12" s="508" t="s">
        <v>131</v>
      </c>
      <c r="AD12" s="509"/>
      <c r="AE12" s="509"/>
      <c r="AF12" s="509"/>
      <c r="AG12" s="510"/>
      <c r="AH12" s="508" t="s">
        <v>132</v>
      </c>
      <c r="AI12" s="509"/>
      <c r="AJ12" s="509"/>
      <c r="AK12" s="509"/>
      <c r="AL12" s="511"/>
      <c r="AM12" s="460" t="s">
        <v>133</v>
      </c>
      <c r="AN12" s="461"/>
      <c r="AO12" s="461"/>
      <c r="AP12" s="461"/>
      <c r="AQ12" s="461"/>
      <c r="AR12" s="461"/>
      <c r="AS12" s="461"/>
      <c r="AT12" s="462"/>
      <c r="AU12" s="463" t="s">
        <v>101</v>
      </c>
      <c r="AV12" s="464"/>
      <c r="AW12" s="464"/>
      <c r="AX12" s="464"/>
      <c r="AY12" s="465" t="s">
        <v>134</v>
      </c>
      <c r="AZ12" s="466"/>
      <c r="BA12" s="466"/>
      <c r="BB12" s="466"/>
      <c r="BC12" s="466"/>
      <c r="BD12" s="466"/>
      <c r="BE12" s="466"/>
      <c r="BF12" s="466"/>
      <c r="BG12" s="466"/>
      <c r="BH12" s="466"/>
      <c r="BI12" s="466"/>
      <c r="BJ12" s="466"/>
      <c r="BK12" s="466"/>
      <c r="BL12" s="466"/>
      <c r="BM12" s="467"/>
      <c r="BN12" s="431">
        <v>0</v>
      </c>
      <c r="BO12" s="432"/>
      <c r="BP12" s="432"/>
      <c r="BQ12" s="432"/>
      <c r="BR12" s="432"/>
      <c r="BS12" s="432"/>
      <c r="BT12" s="432"/>
      <c r="BU12" s="433"/>
      <c r="BV12" s="431">
        <v>0</v>
      </c>
      <c r="BW12" s="432"/>
      <c r="BX12" s="432"/>
      <c r="BY12" s="432"/>
      <c r="BZ12" s="432"/>
      <c r="CA12" s="432"/>
      <c r="CB12" s="432"/>
      <c r="CC12" s="433"/>
      <c r="CD12" s="434" t="s">
        <v>135</v>
      </c>
      <c r="CE12" s="435"/>
      <c r="CF12" s="435"/>
      <c r="CG12" s="435"/>
      <c r="CH12" s="435"/>
      <c r="CI12" s="435"/>
      <c r="CJ12" s="435"/>
      <c r="CK12" s="435"/>
      <c r="CL12" s="435"/>
      <c r="CM12" s="435"/>
      <c r="CN12" s="435"/>
      <c r="CO12" s="435"/>
      <c r="CP12" s="435"/>
      <c r="CQ12" s="435"/>
      <c r="CR12" s="435"/>
      <c r="CS12" s="436"/>
      <c r="CT12" s="471" t="s">
        <v>136</v>
      </c>
      <c r="CU12" s="472"/>
      <c r="CV12" s="472"/>
      <c r="CW12" s="472"/>
      <c r="CX12" s="472"/>
      <c r="CY12" s="472"/>
      <c r="CZ12" s="472"/>
      <c r="DA12" s="473"/>
      <c r="DB12" s="471" t="s">
        <v>128</v>
      </c>
      <c r="DC12" s="472"/>
      <c r="DD12" s="472"/>
      <c r="DE12" s="472"/>
      <c r="DF12" s="472"/>
      <c r="DG12" s="472"/>
      <c r="DH12" s="472"/>
      <c r="DI12" s="473"/>
      <c r="DJ12" s="186"/>
      <c r="DK12" s="186"/>
      <c r="DL12" s="186"/>
      <c r="DM12" s="186"/>
      <c r="DN12" s="186"/>
      <c r="DO12" s="186"/>
    </row>
    <row r="13" spans="1:119" ht="18.75" customHeight="1" x14ac:dyDescent="0.15">
      <c r="A13" s="187"/>
      <c r="B13" s="494"/>
      <c r="C13" s="495"/>
      <c r="D13" s="495"/>
      <c r="E13" s="495"/>
      <c r="F13" s="495"/>
      <c r="G13" s="495"/>
      <c r="H13" s="495"/>
      <c r="I13" s="495"/>
      <c r="J13" s="495"/>
      <c r="K13" s="496"/>
      <c r="L13" s="197"/>
      <c r="M13" s="522" t="s">
        <v>137</v>
      </c>
      <c r="N13" s="523"/>
      <c r="O13" s="523"/>
      <c r="P13" s="523"/>
      <c r="Q13" s="524"/>
      <c r="R13" s="515">
        <v>164748</v>
      </c>
      <c r="S13" s="516"/>
      <c r="T13" s="516"/>
      <c r="U13" s="516"/>
      <c r="V13" s="517"/>
      <c r="W13" s="447" t="s">
        <v>138</v>
      </c>
      <c r="X13" s="448"/>
      <c r="Y13" s="448"/>
      <c r="Z13" s="448"/>
      <c r="AA13" s="448"/>
      <c r="AB13" s="438"/>
      <c r="AC13" s="482">
        <v>1679</v>
      </c>
      <c r="AD13" s="483"/>
      <c r="AE13" s="483"/>
      <c r="AF13" s="483"/>
      <c r="AG13" s="525"/>
      <c r="AH13" s="482">
        <v>1917</v>
      </c>
      <c r="AI13" s="483"/>
      <c r="AJ13" s="483"/>
      <c r="AK13" s="483"/>
      <c r="AL13" s="484"/>
      <c r="AM13" s="460" t="s">
        <v>139</v>
      </c>
      <c r="AN13" s="461"/>
      <c r="AO13" s="461"/>
      <c r="AP13" s="461"/>
      <c r="AQ13" s="461"/>
      <c r="AR13" s="461"/>
      <c r="AS13" s="461"/>
      <c r="AT13" s="462"/>
      <c r="AU13" s="463" t="s">
        <v>140</v>
      </c>
      <c r="AV13" s="464"/>
      <c r="AW13" s="464"/>
      <c r="AX13" s="464"/>
      <c r="AY13" s="465" t="s">
        <v>141</v>
      </c>
      <c r="AZ13" s="466"/>
      <c r="BA13" s="466"/>
      <c r="BB13" s="466"/>
      <c r="BC13" s="466"/>
      <c r="BD13" s="466"/>
      <c r="BE13" s="466"/>
      <c r="BF13" s="466"/>
      <c r="BG13" s="466"/>
      <c r="BH13" s="466"/>
      <c r="BI13" s="466"/>
      <c r="BJ13" s="466"/>
      <c r="BK13" s="466"/>
      <c r="BL13" s="466"/>
      <c r="BM13" s="467"/>
      <c r="BN13" s="431">
        <v>546682</v>
      </c>
      <c r="BO13" s="432"/>
      <c r="BP13" s="432"/>
      <c r="BQ13" s="432"/>
      <c r="BR13" s="432"/>
      <c r="BS13" s="432"/>
      <c r="BT13" s="432"/>
      <c r="BU13" s="433"/>
      <c r="BV13" s="431">
        <v>-567852</v>
      </c>
      <c r="BW13" s="432"/>
      <c r="BX13" s="432"/>
      <c r="BY13" s="432"/>
      <c r="BZ13" s="432"/>
      <c r="CA13" s="432"/>
      <c r="CB13" s="432"/>
      <c r="CC13" s="433"/>
      <c r="CD13" s="434" t="s">
        <v>142</v>
      </c>
      <c r="CE13" s="435"/>
      <c r="CF13" s="435"/>
      <c r="CG13" s="435"/>
      <c r="CH13" s="435"/>
      <c r="CI13" s="435"/>
      <c r="CJ13" s="435"/>
      <c r="CK13" s="435"/>
      <c r="CL13" s="435"/>
      <c r="CM13" s="435"/>
      <c r="CN13" s="435"/>
      <c r="CO13" s="435"/>
      <c r="CP13" s="435"/>
      <c r="CQ13" s="435"/>
      <c r="CR13" s="435"/>
      <c r="CS13" s="436"/>
      <c r="CT13" s="428">
        <v>11</v>
      </c>
      <c r="CU13" s="429"/>
      <c r="CV13" s="429"/>
      <c r="CW13" s="429"/>
      <c r="CX13" s="429"/>
      <c r="CY13" s="429"/>
      <c r="CZ13" s="429"/>
      <c r="DA13" s="430"/>
      <c r="DB13" s="428">
        <v>10.9</v>
      </c>
      <c r="DC13" s="429"/>
      <c r="DD13" s="429"/>
      <c r="DE13" s="429"/>
      <c r="DF13" s="429"/>
      <c r="DG13" s="429"/>
      <c r="DH13" s="429"/>
      <c r="DI13" s="430"/>
      <c r="DJ13" s="186"/>
      <c r="DK13" s="186"/>
      <c r="DL13" s="186"/>
      <c r="DM13" s="186"/>
      <c r="DN13" s="186"/>
      <c r="DO13" s="186"/>
    </row>
    <row r="14" spans="1:119" ht="18.75" customHeight="1" thickBot="1" x14ac:dyDescent="0.2">
      <c r="A14" s="187"/>
      <c r="B14" s="494"/>
      <c r="C14" s="495"/>
      <c r="D14" s="495"/>
      <c r="E14" s="495"/>
      <c r="F14" s="495"/>
      <c r="G14" s="495"/>
      <c r="H14" s="495"/>
      <c r="I14" s="495"/>
      <c r="J14" s="495"/>
      <c r="K14" s="496"/>
      <c r="L14" s="512" t="s">
        <v>143</v>
      </c>
      <c r="M14" s="513"/>
      <c r="N14" s="513"/>
      <c r="O14" s="513"/>
      <c r="P14" s="513"/>
      <c r="Q14" s="514"/>
      <c r="R14" s="515">
        <v>168086</v>
      </c>
      <c r="S14" s="516"/>
      <c r="T14" s="516"/>
      <c r="U14" s="516"/>
      <c r="V14" s="517"/>
      <c r="W14" s="421"/>
      <c r="X14" s="422"/>
      <c r="Y14" s="422"/>
      <c r="Z14" s="422"/>
      <c r="AA14" s="422"/>
      <c r="AB14" s="411"/>
      <c r="AC14" s="518">
        <v>2.4</v>
      </c>
      <c r="AD14" s="519"/>
      <c r="AE14" s="519"/>
      <c r="AF14" s="519"/>
      <c r="AG14" s="520"/>
      <c r="AH14" s="518">
        <v>2.5</v>
      </c>
      <c r="AI14" s="519"/>
      <c r="AJ14" s="519"/>
      <c r="AK14" s="519"/>
      <c r="AL14" s="521"/>
      <c r="AM14" s="460"/>
      <c r="AN14" s="461"/>
      <c r="AO14" s="461"/>
      <c r="AP14" s="461"/>
      <c r="AQ14" s="461"/>
      <c r="AR14" s="461"/>
      <c r="AS14" s="461"/>
      <c r="AT14" s="462"/>
      <c r="AU14" s="463"/>
      <c r="AV14" s="464"/>
      <c r="AW14" s="464"/>
      <c r="AX14" s="464"/>
      <c r="AY14" s="465"/>
      <c r="AZ14" s="466"/>
      <c r="BA14" s="466"/>
      <c r="BB14" s="466"/>
      <c r="BC14" s="466"/>
      <c r="BD14" s="466"/>
      <c r="BE14" s="466"/>
      <c r="BF14" s="466"/>
      <c r="BG14" s="466"/>
      <c r="BH14" s="466"/>
      <c r="BI14" s="466"/>
      <c r="BJ14" s="466"/>
      <c r="BK14" s="466"/>
      <c r="BL14" s="466"/>
      <c r="BM14" s="467"/>
      <c r="BN14" s="431"/>
      <c r="BO14" s="432"/>
      <c r="BP14" s="432"/>
      <c r="BQ14" s="432"/>
      <c r="BR14" s="432"/>
      <c r="BS14" s="432"/>
      <c r="BT14" s="432"/>
      <c r="BU14" s="433"/>
      <c r="BV14" s="431"/>
      <c r="BW14" s="432"/>
      <c r="BX14" s="432"/>
      <c r="BY14" s="432"/>
      <c r="BZ14" s="432"/>
      <c r="CA14" s="432"/>
      <c r="CB14" s="432"/>
      <c r="CC14" s="433"/>
      <c r="CD14" s="526" t="s">
        <v>144</v>
      </c>
      <c r="CE14" s="527"/>
      <c r="CF14" s="527"/>
      <c r="CG14" s="527"/>
      <c r="CH14" s="527"/>
      <c r="CI14" s="527"/>
      <c r="CJ14" s="527"/>
      <c r="CK14" s="527"/>
      <c r="CL14" s="527"/>
      <c r="CM14" s="527"/>
      <c r="CN14" s="527"/>
      <c r="CO14" s="527"/>
      <c r="CP14" s="527"/>
      <c r="CQ14" s="527"/>
      <c r="CR14" s="527"/>
      <c r="CS14" s="528"/>
      <c r="CT14" s="529">
        <v>70.5</v>
      </c>
      <c r="CU14" s="530"/>
      <c r="CV14" s="530"/>
      <c r="CW14" s="530"/>
      <c r="CX14" s="530"/>
      <c r="CY14" s="530"/>
      <c r="CZ14" s="530"/>
      <c r="DA14" s="531"/>
      <c r="DB14" s="529">
        <v>83.6</v>
      </c>
      <c r="DC14" s="530"/>
      <c r="DD14" s="530"/>
      <c r="DE14" s="530"/>
      <c r="DF14" s="530"/>
      <c r="DG14" s="530"/>
      <c r="DH14" s="530"/>
      <c r="DI14" s="531"/>
      <c r="DJ14" s="186"/>
      <c r="DK14" s="186"/>
      <c r="DL14" s="186"/>
      <c r="DM14" s="186"/>
      <c r="DN14" s="186"/>
      <c r="DO14" s="186"/>
    </row>
    <row r="15" spans="1:119" ht="18.75" customHeight="1" x14ac:dyDescent="0.15">
      <c r="A15" s="187"/>
      <c r="B15" s="494"/>
      <c r="C15" s="495"/>
      <c r="D15" s="495"/>
      <c r="E15" s="495"/>
      <c r="F15" s="495"/>
      <c r="G15" s="495"/>
      <c r="H15" s="495"/>
      <c r="I15" s="495"/>
      <c r="J15" s="495"/>
      <c r="K15" s="496"/>
      <c r="L15" s="197"/>
      <c r="M15" s="522" t="s">
        <v>145</v>
      </c>
      <c r="N15" s="523"/>
      <c r="O15" s="523"/>
      <c r="P15" s="523"/>
      <c r="Q15" s="524"/>
      <c r="R15" s="515">
        <v>167051</v>
      </c>
      <c r="S15" s="516"/>
      <c r="T15" s="516"/>
      <c r="U15" s="516"/>
      <c r="V15" s="517"/>
      <c r="W15" s="447" t="s">
        <v>146</v>
      </c>
      <c r="X15" s="448"/>
      <c r="Y15" s="448"/>
      <c r="Z15" s="448"/>
      <c r="AA15" s="448"/>
      <c r="AB15" s="438"/>
      <c r="AC15" s="482">
        <v>13682</v>
      </c>
      <c r="AD15" s="483"/>
      <c r="AE15" s="483"/>
      <c r="AF15" s="483"/>
      <c r="AG15" s="525"/>
      <c r="AH15" s="482">
        <v>14808</v>
      </c>
      <c r="AI15" s="483"/>
      <c r="AJ15" s="483"/>
      <c r="AK15" s="483"/>
      <c r="AL15" s="484"/>
      <c r="AM15" s="460"/>
      <c r="AN15" s="461"/>
      <c r="AO15" s="461"/>
      <c r="AP15" s="461"/>
      <c r="AQ15" s="461"/>
      <c r="AR15" s="461"/>
      <c r="AS15" s="461"/>
      <c r="AT15" s="462"/>
      <c r="AU15" s="463"/>
      <c r="AV15" s="464"/>
      <c r="AW15" s="464"/>
      <c r="AX15" s="464"/>
      <c r="AY15" s="391" t="s">
        <v>147</v>
      </c>
      <c r="AZ15" s="392"/>
      <c r="BA15" s="392"/>
      <c r="BB15" s="392"/>
      <c r="BC15" s="392"/>
      <c r="BD15" s="392"/>
      <c r="BE15" s="392"/>
      <c r="BF15" s="392"/>
      <c r="BG15" s="392"/>
      <c r="BH15" s="392"/>
      <c r="BI15" s="392"/>
      <c r="BJ15" s="392"/>
      <c r="BK15" s="392"/>
      <c r="BL15" s="392"/>
      <c r="BM15" s="393"/>
      <c r="BN15" s="394">
        <v>19651197</v>
      </c>
      <c r="BO15" s="395"/>
      <c r="BP15" s="395"/>
      <c r="BQ15" s="395"/>
      <c r="BR15" s="395"/>
      <c r="BS15" s="395"/>
      <c r="BT15" s="395"/>
      <c r="BU15" s="396"/>
      <c r="BV15" s="394">
        <v>18365140</v>
      </c>
      <c r="BW15" s="395"/>
      <c r="BX15" s="395"/>
      <c r="BY15" s="395"/>
      <c r="BZ15" s="395"/>
      <c r="CA15" s="395"/>
      <c r="CB15" s="395"/>
      <c r="CC15" s="396"/>
      <c r="CD15" s="532" t="s">
        <v>148</v>
      </c>
      <c r="CE15" s="533"/>
      <c r="CF15" s="533"/>
      <c r="CG15" s="533"/>
      <c r="CH15" s="533"/>
      <c r="CI15" s="533"/>
      <c r="CJ15" s="533"/>
      <c r="CK15" s="533"/>
      <c r="CL15" s="533"/>
      <c r="CM15" s="533"/>
      <c r="CN15" s="533"/>
      <c r="CO15" s="533"/>
      <c r="CP15" s="533"/>
      <c r="CQ15" s="533"/>
      <c r="CR15" s="533"/>
      <c r="CS15" s="534"/>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494"/>
      <c r="C16" s="495"/>
      <c r="D16" s="495"/>
      <c r="E16" s="495"/>
      <c r="F16" s="495"/>
      <c r="G16" s="495"/>
      <c r="H16" s="495"/>
      <c r="I16" s="495"/>
      <c r="J16" s="495"/>
      <c r="K16" s="496"/>
      <c r="L16" s="512" t="s">
        <v>149</v>
      </c>
      <c r="M16" s="543"/>
      <c r="N16" s="543"/>
      <c r="O16" s="543"/>
      <c r="P16" s="543"/>
      <c r="Q16" s="544"/>
      <c r="R16" s="535" t="s">
        <v>150</v>
      </c>
      <c r="S16" s="536"/>
      <c r="T16" s="536"/>
      <c r="U16" s="536"/>
      <c r="V16" s="537"/>
      <c r="W16" s="421"/>
      <c r="X16" s="422"/>
      <c r="Y16" s="422"/>
      <c r="Z16" s="422"/>
      <c r="AA16" s="422"/>
      <c r="AB16" s="411"/>
      <c r="AC16" s="518">
        <v>19.5</v>
      </c>
      <c r="AD16" s="519"/>
      <c r="AE16" s="519"/>
      <c r="AF16" s="519"/>
      <c r="AG16" s="520"/>
      <c r="AH16" s="518">
        <v>19.600000000000001</v>
      </c>
      <c r="AI16" s="519"/>
      <c r="AJ16" s="519"/>
      <c r="AK16" s="519"/>
      <c r="AL16" s="521"/>
      <c r="AM16" s="460"/>
      <c r="AN16" s="461"/>
      <c r="AO16" s="461"/>
      <c r="AP16" s="461"/>
      <c r="AQ16" s="461"/>
      <c r="AR16" s="461"/>
      <c r="AS16" s="461"/>
      <c r="AT16" s="462"/>
      <c r="AU16" s="463"/>
      <c r="AV16" s="464"/>
      <c r="AW16" s="464"/>
      <c r="AX16" s="464"/>
      <c r="AY16" s="465" t="s">
        <v>151</v>
      </c>
      <c r="AZ16" s="466"/>
      <c r="BA16" s="466"/>
      <c r="BB16" s="466"/>
      <c r="BC16" s="466"/>
      <c r="BD16" s="466"/>
      <c r="BE16" s="466"/>
      <c r="BF16" s="466"/>
      <c r="BG16" s="466"/>
      <c r="BH16" s="466"/>
      <c r="BI16" s="466"/>
      <c r="BJ16" s="466"/>
      <c r="BK16" s="466"/>
      <c r="BL16" s="466"/>
      <c r="BM16" s="467"/>
      <c r="BN16" s="431">
        <v>42303473</v>
      </c>
      <c r="BO16" s="432"/>
      <c r="BP16" s="432"/>
      <c r="BQ16" s="432"/>
      <c r="BR16" s="432"/>
      <c r="BS16" s="432"/>
      <c r="BT16" s="432"/>
      <c r="BU16" s="433"/>
      <c r="BV16" s="431">
        <v>41331991</v>
      </c>
      <c r="BW16" s="432"/>
      <c r="BX16" s="432"/>
      <c r="BY16" s="432"/>
      <c r="BZ16" s="432"/>
      <c r="CA16" s="432"/>
      <c r="CB16" s="432"/>
      <c r="CC16" s="433"/>
      <c r="CD16" s="201"/>
      <c r="CE16" s="541"/>
      <c r="CF16" s="541"/>
      <c r="CG16" s="541"/>
      <c r="CH16" s="541"/>
      <c r="CI16" s="541"/>
      <c r="CJ16" s="541"/>
      <c r="CK16" s="541"/>
      <c r="CL16" s="541"/>
      <c r="CM16" s="541"/>
      <c r="CN16" s="541"/>
      <c r="CO16" s="541"/>
      <c r="CP16" s="541"/>
      <c r="CQ16" s="541"/>
      <c r="CR16" s="541"/>
      <c r="CS16" s="542"/>
      <c r="CT16" s="428"/>
      <c r="CU16" s="429"/>
      <c r="CV16" s="429"/>
      <c r="CW16" s="429"/>
      <c r="CX16" s="429"/>
      <c r="CY16" s="429"/>
      <c r="CZ16" s="429"/>
      <c r="DA16" s="430"/>
      <c r="DB16" s="428"/>
      <c r="DC16" s="429"/>
      <c r="DD16" s="429"/>
      <c r="DE16" s="429"/>
      <c r="DF16" s="429"/>
      <c r="DG16" s="429"/>
      <c r="DH16" s="429"/>
      <c r="DI16" s="430"/>
      <c r="DJ16" s="186"/>
      <c r="DK16" s="186"/>
      <c r="DL16" s="186"/>
      <c r="DM16" s="186"/>
      <c r="DN16" s="186"/>
      <c r="DO16" s="186"/>
    </row>
    <row r="17" spans="1:119" ht="18.75" customHeight="1" thickBot="1" x14ac:dyDescent="0.2">
      <c r="A17" s="187"/>
      <c r="B17" s="497"/>
      <c r="C17" s="498"/>
      <c r="D17" s="498"/>
      <c r="E17" s="498"/>
      <c r="F17" s="498"/>
      <c r="G17" s="498"/>
      <c r="H17" s="498"/>
      <c r="I17" s="498"/>
      <c r="J17" s="498"/>
      <c r="K17" s="499"/>
      <c r="L17" s="202"/>
      <c r="M17" s="538" t="s">
        <v>152</v>
      </c>
      <c r="N17" s="539"/>
      <c r="O17" s="539"/>
      <c r="P17" s="539"/>
      <c r="Q17" s="540"/>
      <c r="R17" s="535" t="s">
        <v>153</v>
      </c>
      <c r="S17" s="536"/>
      <c r="T17" s="536"/>
      <c r="U17" s="536"/>
      <c r="V17" s="537"/>
      <c r="W17" s="447" t="s">
        <v>154</v>
      </c>
      <c r="X17" s="448"/>
      <c r="Y17" s="448"/>
      <c r="Z17" s="448"/>
      <c r="AA17" s="448"/>
      <c r="AB17" s="438"/>
      <c r="AC17" s="482">
        <v>54775</v>
      </c>
      <c r="AD17" s="483"/>
      <c r="AE17" s="483"/>
      <c r="AF17" s="483"/>
      <c r="AG17" s="525"/>
      <c r="AH17" s="482">
        <v>58689</v>
      </c>
      <c r="AI17" s="483"/>
      <c r="AJ17" s="483"/>
      <c r="AK17" s="483"/>
      <c r="AL17" s="484"/>
      <c r="AM17" s="460"/>
      <c r="AN17" s="461"/>
      <c r="AO17" s="461"/>
      <c r="AP17" s="461"/>
      <c r="AQ17" s="461"/>
      <c r="AR17" s="461"/>
      <c r="AS17" s="461"/>
      <c r="AT17" s="462"/>
      <c r="AU17" s="463"/>
      <c r="AV17" s="464"/>
      <c r="AW17" s="464"/>
      <c r="AX17" s="464"/>
      <c r="AY17" s="465" t="s">
        <v>155</v>
      </c>
      <c r="AZ17" s="466"/>
      <c r="BA17" s="466"/>
      <c r="BB17" s="466"/>
      <c r="BC17" s="466"/>
      <c r="BD17" s="466"/>
      <c r="BE17" s="466"/>
      <c r="BF17" s="466"/>
      <c r="BG17" s="466"/>
      <c r="BH17" s="466"/>
      <c r="BI17" s="466"/>
      <c r="BJ17" s="466"/>
      <c r="BK17" s="466"/>
      <c r="BL17" s="466"/>
      <c r="BM17" s="467"/>
      <c r="BN17" s="431">
        <v>24741591</v>
      </c>
      <c r="BO17" s="432"/>
      <c r="BP17" s="432"/>
      <c r="BQ17" s="432"/>
      <c r="BR17" s="432"/>
      <c r="BS17" s="432"/>
      <c r="BT17" s="432"/>
      <c r="BU17" s="433"/>
      <c r="BV17" s="431">
        <v>23322854</v>
      </c>
      <c r="BW17" s="432"/>
      <c r="BX17" s="432"/>
      <c r="BY17" s="432"/>
      <c r="BZ17" s="432"/>
      <c r="CA17" s="432"/>
      <c r="CB17" s="432"/>
      <c r="CC17" s="433"/>
      <c r="CD17" s="201"/>
      <c r="CE17" s="541"/>
      <c r="CF17" s="541"/>
      <c r="CG17" s="541"/>
      <c r="CH17" s="541"/>
      <c r="CI17" s="541"/>
      <c r="CJ17" s="541"/>
      <c r="CK17" s="541"/>
      <c r="CL17" s="541"/>
      <c r="CM17" s="541"/>
      <c r="CN17" s="541"/>
      <c r="CO17" s="541"/>
      <c r="CP17" s="541"/>
      <c r="CQ17" s="541"/>
      <c r="CR17" s="541"/>
      <c r="CS17" s="542"/>
      <c r="CT17" s="428"/>
      <c r="CU17" s="429"/>
      <c r="CV17" s="429"/>
      <c r="CW17" s="429"/>
      <c r="CX17" s="429"/>
      <c r="CY17" s="429"/>
      <c r="CZ17" s="429"/>
      <c r="DA17" s="430"/>
      <c r="DB17" s="428"/>
      <c r="DC17" s="429"/>
      <c r="DD17" s="429"/>
      <c r="DE17" s="429"/>
      <c r="DF17" s="429"/>
      <c r="DG17" s="429"/>
      <c r="DH17" s="429"/>
      <c r="DI17" s="430"/>
      <c r="DJ17" s="186"/>
      <c r="DK17" s="186"/>
      <c r="DL17" s="186"/>
      <c r="DM17" s="186"/>
      <c r="DN17" s="186"/>
      <c r="DO17" s="186"/>
    </row>
    <row r="18" spans="1:119" ht="18.75" customHeight="1" thickBot="1" x14ac:dyDescent="0.2">
      <c r="A18" s="187"/>
      <c r="B18" s="545" t="s">
        <v>156</v>
      </c>
      <c r="C18" s="474"/>
      <c r="D18" s="474"/>
      <c r="E18" s="546"/>
      <c r="F18" s="546"/>
      <c r="G18" s="546"/>
      <c r="H18" s="546"/>
      <c r="I18" s="546"/>
      <c r="J18" s="546"/>
      <c r="K18" s="546"/>
      <c r="L18" s="547">
        <v>1363.29</v>
      </c>
      <c r="M18" s="547"/>
      <c r="N18" s="547"/>
      <c r="O18" s="547"/>
      <c r="P18" s="547"/>
      <c r="Q18" s="547"/>
      <c r="R18" s="548"/>
      <c r="S18" s="548"/>
      <c r="T18" s="548"/>
      <c r="U18" s="548"/>
      <c r="V18" s="549"/>
      <c r="W18" s="449"/>
      <c r="X18" s="450"/>
      <c r="Y18" s="450"/>
      <c r="Z18" s="450"/>
      <c r="AA18" s="450"/>
      <c r="AB18" s="441"/>
      <c r="AC18" s="550">
        <v>78.099999999999994</v>
      </c>
      <c r="AD18" s="551"/>
      <c r="AE18" s="551"/>
      <c r="AF18" s="551"/>
      <c r="AG18" s="552"/>
      <c r="AH18" s="550">
        <v>77.8</v>
      </c>
      <c r="AI18" s="551"/>
      <c r="AJ18" s="551"/>
      <c r="AK18" s="551"/>
      <c r="AL18" s="553"/>
      <c r="AM18" s="460"/>
      <c r="AN18" s="461"/>
      <c r="AO18" s="461"/>
      <c r="AP18" s="461"/>
      <c r="AQ18" s="461"/>
      <c r="AR18" s="461"/>
      <c r="AS18" s="461"/>
      <c r="AT18" s="462"/>
      <c r="AU18" s="463"/>
      <c r="AV18" s="464"/>
      <c r="AW18" s="464"/>
      <c r="AX18" s="464"/>
      <c r="AY18" s="465" t="s">
        <v>157</v>
      </c>
      <c r="AZ18" s="466"/>
      <c r="BA18" s="466"/>
      <c r="BB18" s="466"/>
      <c r="BC18" s="466"/>
      <c r="BD18" s="466"/>
      <c r="BE18" s="466"/>
      <c r="BF18" s="466"/>
      <c r="BG18" s="466"/>
      <c r="BH18" s="466"/>
      <c r="BI18" s="466"/>
      <c r="BJ18" s="466"/>
      <c r="BK18" s="466"/>
      <c r="BL18" s="466"/>
      <c r="BM18" s="467"/>
      <c r="BN18" s="431">
        <v>47517176</v>
      </c>
      <c r="BO18" s="432"/>
      <c r="BP18" s="432"/>
      <c r="BQ18" s="432"/>
      <c r="BR18" s="432"/>
      <c r="BS18" s="432"/>
      <c r="BT18" s="432"/>
      <c r="BU18" s="433"/>
      <c r="BV18" s="431">
        <v>48103499</v>
      </c>
      <c r="BW18" s="432"/>
      <c r="BX18" s="432"/>
      <c r="BY18" s="432"/>
      <c r="BZ18" s="432"/>
      <c r="CA18" s="432"/>
      <c r="CB18" s="432"/>
      <c r="CC18" s="433"/>
      <c r="CD18" s="201"/>
      <c r="CE18" s="541"/>
      <c r="CF18" s="541"/>
      <c r="CG18" s="541"/>
      <c r="CH18" s="541"/>
      <c r="CI18" s="541"/>
      <c r="CJ18" s="541"/>
      <c r="CK18" s="541"/>
      <c r="CL18" s="541"/>
      <c r="CM18" s="541"/>
      <c r="CN18" s="541"/>
      <c r="CO18" s="541"/>
      <c r="CP18" s="541"/>
      <c r="CQ18" s="541"/>
      <c r="CR18" s="541"/>
      <c r="CS18" s="542"/>
      <c r="CT18" s="428"/>
      <c r="CU18" s="429"/>
      <c r="CV18" s="429"/>
      <c r="CW18" s="429"/>
      <c r="CX18" s="429"/>
      <c r="CY18" s="429"/>
      <c r="CZ18" s="429"/>
      <c r="DA18" s="430"/>
      <c r="DB18" s="428"/>
      <c r="DC18" s="429"/>
      <c r="DD18" s="429"/>
      <c r="DE18" s="429"/>
      <c r="DF18" s="429"/>
      <c r="DG18" s="429"/>
      <c r="DH18" s="429"/>
      <c r="DI18" s="430"/>
      <c r="DJ18" s="186"/>
      <c r="DK18" s="186"/>
      <c r="DL18" s="186"/>
      <c r="DM18" s="186"/>
      <c r="DN18" s="186"/>
      <c r="DO18" s="186"/>
    </row>
    <row r="19" spans="1:119" ht="18.75" customHeight="1" thickBot="1" x14ac:dyDescent="0.2">
      <c r="A19" s="187"/>
      <c r="B19" s="545" t="s">
        <v>158</v>
      </c>
      <c r="C19" s="474"/>
      <c r="D19" s="474"/>
      <c r="E19" s="546"/>
      <c r="F19" s="546"/>
      <c r="G19" s="546"/>
      <c r="H19" s="546"/>
      <c r="I19" s="546"/>
      <c r="J19" s="546"/>
      <c r="K19" s="546"/>
      <c r="L19" s="554">
        <v>121</v>
      </c>
      <c r="M19" s="554"/>
      <c r="N19" s="554"/>
      <c r="O19" s="554"/>
      <c r="P19" s="554"/>
      <c r="Q19" s="554"/>
      <c r="R19" s="555"/>
      <c r="S19" s="555"/>
      <c r="T19" s="555"/>
      <c r="U19" s="555"/>
      <c r="V19" s="556"/>
      <c r="W19" s="388"/>
      <c r="X19" s="389"/>
      <c r="Y19" s="389"/>
      <c r="Z19" s="389"/>
      <c r="AA19" s="389"/>
      <c r="AB19" s="389"/>
      <c r="AC19" s="563"/>
      <c r="AD19" s="563"/>
      <c r="AE19" s="563"/>
      <c r="AF19" s="563"/>
      <c r="AG19" s="563"/>
      <c r="AH19" s="563"/>
      <c r="AI19" s="563"/>
      <c r="AJ19" s="563"/>
      <c r="AK19" s="563"/>
      <c r="AL19" s="564"/>
      <c r="AM19" s="460"/>
      <c r="AN19" s="461"/>
      <c r="AO19" s="461"/>
      <c r="AP19" s="461"/>
      <c r="AQ19" s="461"/>
      <c r="AR19" s="461"/>
      <c r="AS19" s="461"/>
      <c r="AT19" s="462"/>
      <c r="AU19" s="463"/>
      <c r="AV19" s="464"/>
      <c r="AW19" s="464"/>
      <c r="AX19" s="464"/>
      <c r="AY19" s="465" t="s">
        <v>159</v>
      </c>
      <c r="AZ19" s="466"/>
      <c r="BA19" s="466"/>
      <c r="BB19" s="466"/>
      <c r="BC19" s="466"/>
      <c r="BD19" s="466"/>
      <c r="BE19" s="466"/>
      <c r="BF19" s="466"/>
      <c r="BG19" s="466"/>
      <c r="BH19" s="466"/>
      <c r="BI19" s="466"/>
      <c r="BJ19" s="466"/>
      <c r="BK19" s="466"/>
      <c r="BL19" s="466"/>
      <c r="BM19" s="467"/>
      <c r="BN19" s="431">
        <v>57505712</v>
      </c>
      <c r="BO19" s="432"/>
      <c r="BP19" s="432"/>
      <c r="BQ19" s="432"/>
      <c r="BR19" s="432"/>
      <c r="BS19" s="432"/>
      <c r="BT19" s="432"/>
      <c r="BU19" s="433"/>
      <c r="BV19" s="431">
        <v>54621107</v>
      </c>
      <c r="BW19" s="432"/>
      <c r="BX19" s="432"/>
      <c r="BY19" s="432"/>
      <c r="BZ19" s="432"/>
      <c r="CA19" s="432"/>
      <c r="CB19" s="432"/>
      <c r="CC19" s="433"/>
      <c r="CD19" s="201"/>
      <c r="CE19" s="541"/>
      <c r="CF19" s="541"/>
      <c r="CG19" s="541"/>
      <c r="CH19" s="541"/>
      <c r="CI19" s="541"/>
      <c r="CJ19" s="541"/>
      <c r="CK19" s="541"/>
      <c r="CL19" s="541"/>
      <c r="CM19" s="541"/>
      <c r="CN19" s="541"/>
      <c r="CO19" s="541"/>
      <c r="CP19" s="541"/>
      <c r="CQ19" s="541"/>
      <c r="CR19" s="541"/>
      <c r="CS19" s="542"/>
      <c r="CT19" s="428"/>
      <c r="CU19" s="429"/>
      <c r="CV19" s="429"/>
      <c r="CW19" s="429"/>
      <c r="CX19" s="429"/>
      <c r="CY19" s="429"/>
      <c r="CZ19" s="429"/>
      <c r="DA19" s="430"/>
      <c r="DB19" s="428"/>
      <c r="DC19" s="429"/>
      <c r="DD19" s="429"/>
      <c r="DE19" s="429"/>
      <c r="DF19" s="429"/>
      <c r="DG19" s="429"/>
      <c r="DH19" s="429"/>
      <c r="DI19" s="430"/>
      <c r="DJ19" s="186"/>
      <c r="DK19" s="186"/>
      <c r="DL19" s="186"/>
      <c r="DM19" s="186"/>
      <c r="DN19" s="186"/>
      <c r="DO19" s="186"/>
    </row>
    <row r="20" spans="1:119" ht="18.75" customHeight="1" thickBot="1" x14ac:dyDescent="0.2">
      <c r="A20" s="187"/>
      <c r="B20" s="545" t="s">
        <v>160</v>
      </c>
      <c r="C20" s="474"/>
      <c r="D20" s="474"/>
      <c r="E20" s="546"/>
      <c r="F20" s="546"/>
      <c r="G20" s="546"/>
      <c r="H20" s="546"/>
      <c r="I20" s="546"/>
      <c r="J20" s="546"/>
      <c r="K20" s="546"/>
      <c r="L20" s="554">
        <v>80349</v>
      </c>
      <c r="M20" s="554"/>
      <c r="N20" s="554"/>
      <c r="O20" s="554"/>
      <c r="P20" s="554"/>
      <c r="Q20" s="554"/>
      <c r="R20" s="555"/>
      <c r="S20" s="555"/>
      <c r="T20" s="555"/>
      <c r="U20" s="555"/>
      <c r="V20" s="556"/>
      <c r="W20" s="449"/>
      <c r="X20" s="450"/>
      <c r="Y20" s="450"/>
      <c r="Z20" s="450"/>
      <c r="AA20" s="450"/>
      <c r="AB20" s="450"/>
      <c r="AC20" s="557"/>
      <c r="AD20" s="557"/>
      <c r="AE20" s="557"/>
      <c r="AF20" s="557"/>
      <c r="AG20" s="557"/>
      <c r="AH20" s="557"/>
      <c r="AI20" s="557"/>
      <c r="AJ20" s="557"/>
      <c r="AK20" s="557"/>
      <c r="AL20" s="558"/>
      <c r="AM20" s="559"/>
      <c r="AN20" s="486"/>
      <c r="AO20" s="486"/>
      <c r="AP20" s="486"/>
      <c r="AQ20" s="486"/>
      <c r="AR20" s="486"/>
      <c r="AS20" s="486"/>
      <c r="AT20" s="487"/>
      <c r="AU20" s="560"/>
      <c r="AV20" s="561"/>
      <c r="AW20" s="561"/>
      <c r="AX20" s="562"/>
      <c r="AY20" s="465"/>
      <c r="AZ20" s="466"/>
      <c r="BA20" s="466"/>
      <c r="BB20" s="466"/>
      <c r="BC20" s="466"/>
      <c r="BD20" s="466"/>
      <c r="BE20" s="466"/>
      <c r="BF20" s="466"/>
      <c r="BG20" s="466"/>
      <c r="BH20" s="466"/>
      <c r="BI20" s="466"/>
      <c r="BJ20" s="466"/>
      <c r="BK20" s="466"/>
      <c r="BL20" s="466"/>
      <c r="BM20" s="467"/>
      <c r="BN20" s="431"/>
      <c r="BO20" s="432"/>
      <c r="BP20" s="432"/>
      <c r="BQ20" s="432"/>
      <c r="BR20" s="432"/>
      <c r="BS20" s="432"/>
      <c r="BT20" s="432"/>
      <c r="BU20" s="433"/>
      <c r="BV20" s="431"/>
      <c r="BW20" s="432"/>
      <c r="BX20" s="432"/>
      <c r="BY20" s="432"/>
      <c r="BZ20" s="432"/>
      <c r="CA20" s="432"/>
      <c r="CB20" s="432"/>
      <c r="CC20" s="433"/>
      <c r="CD20" s="201"/>
      <c r="CE20" s="541"/>
      <c r="CF20" s="541"/>
      <c r="CG20" s="541"/>
      <c r="CH20" s="541"/>
      <c r="CI20" s="541"/>
      <c r="CJ20" s="541"/>
      <c r="CK20" s="541"/>
      <c r="CL20" s="541"/>
      <c r="CM20" s="541"/>
      <c r="CN20" s="541"/>
      <c r="CO20" s="541"/>
      <c r="CP20" s="541"/>
      <c r="CQ20" s="541"/>
      <c r="CR20" s="541"/>
      <c r="CS20" s="542"/>
      <c r="CT20" s="428"/>
      <c r="CU20" s="429"/>
      <c r="CV20" s="429"/>
      <c r="CW20" s="429"/>
      <c r="CX20" s="429"/>
      <c r="CY20" s="429"/>
      <c r="CZ20" s="429"/>
      <c r="DA20" s="430"/>
      <c r="DB20" s="428"/>
      <c r="DC20" s="429"/>
      <c r="DD20" s="429"/>
      <c r="DE20" s="429"/>
      <c r="DF20" s="429"/>
      <c r="DG20" s="429"/>
      <c r="DH20" s="429"/>
      <c r="DI20" s="430"/>
      <c r="DJ20" s="186"/>
      <c r="DK20" s="186"/>
      <c r="DL20" s="186"/>
      <c r="DM20" s="186"/>
      <c r="DN20" s="186"/>
      <c r="DO20" s="186"/>
    </row>
    <row r="21" spans="1:119" ht="18.75" customHeight="1" x14ac:dyDescent="0.15">
      <c r="A21" s="187"/>
      <c r="B21" s="565" t="s">
        <v>161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66"/>
      <c r="AM21" s="566"/>
      <c r="AN21" s="566"/>
      <c r="AO21" s="566"/>
      <c r="AP21" s="566"/>
      <c r="AQ21" s="566"/>
      <c r="AR21" s="566"/>
      <c r="AS21" s="566"/>
      <c r="AT21" s="566"/>
      <c r="AU21" s="566"/>
      <c r="AV21" s="566"/>
      <c r="AW21" s="566"/>
      <c r="AX21" s="567"/>
      <c r="AY21" s="465"/>
      <c r="AZ21" s="466"/>
      <c r="BA21" s="466"/>
      <c r="BB21" s="466"/>
      <c r="BC21" s="466"/>
      <c r="BD21" s="466"/>
      <c r="BE21" s="466"/>
      <c r="BF21" s="466"/>
      <c r="BG21" s="466"/>
      <c r="BH21" s="466"/>
      <c r="BI21" s="466"/>
      <c r="BJ21" s="466"/>
      <c r="BK21" s="466"/>
      <c r="BL21" s="466"/>
      <c r="BM21" s="467"/>
      <c r="BN21" s="431"/>
      <c r="BO21" s="432"/>
      <c r="BP21" s="432"/>
      <c r="BQ21" s="432"/>
      <c r="BR21" s="432"/>
      <c r="BS21" s="432"/>
      <c r="BT21" s="432"/>
      <c r="BU21" s="433"/>
      <c r="BV21" s="431"/>
      <c r="BW21" s="432"/>
      <c r="BX21" s="432"/>
      <c r="BY21" s="432"/>
      <c r="BZ21" s="432"/>
      <c r="CA21" s="432"/>
      <c r="CB21" s="432"/>
      <c r="CC21" s="433"/>
      <c r="CD21" s="201"/>
      <c r="CE21" s="541"/>
      <c r="CF21" s="541"/>
      <c r="CG21" s="541"/>
      <c r="CH21" s="541"/>
      <c r="CI21" s="541"/>
      <c r="CJ21" s="541"/>
      <c r="CK21" s="541"/>
      <c r="CL21" s="541"/>
      <c r="CM21" s="541"/>
      <c r="CN21" s="541"/>
      <c r="CO21" s="541"/>
      <c r="CP21" s="541"/>
      <c r="CQ21" s="541"/>
      <c r="CR21" s="541"/>
      <c r="CS21" s="542"/>
      <c r="CT21" s="428"/>
      <c r="CU21" s="429"/>
      <c r="CV21" s="429"/>
      <c r="CW21" s="429"/>
      <c r="CX21" s="429"/>
      <c r="CY21" s="429"/>
      <c r="CZ21" s="429"/>
      <c r="DA21" s="430"/>
      <c r="DB21" s="428"/>
      <c r="DC21" s="429"/>
      <c r="DD21" s="429"/>
      <c r="DE21" s="429"/>
      <c r="DF21" s="429"/>
      <c r="DG21" s="429"/>
      <c r="DH21" s="429"/>
      <c r="DI21" s="430"/>
      <c r="DJ21" s="186"/>
      <c r="DK21" s="186"/>
      <c r="DL21" s="186"/>
      <c r="DM21" s="186"/>
      <c r="DN21" s="186"/>
      <c r="DO21" s="186"/>
    </row>
    <row r="22" spans="1:119" ht="18.75" customHeight="1" thickBot="1" x14ac:dyDescent="0.2">
      <c r="A22" s="187"/>
      <c r="B22" s="568" t="s">
        <v>162</v>
      </c>
      <c r="C22" s="569"/>
      <c r="D22" s="570"/>
      <c r="E22" s="443" t="s">
        <v>1</v>
      </c>
      <c r="F22" s="448"/>
      <c r="G22" s="448"/>
      <c r="H22" s="448"/>
      <c r="I22" s="448"/>
      <c r="J22" s="448"/>
      <c r="K22" s="438"/>
      <c r="L22" s="443" t="s">
        <v>163</v>
      </c>
      <c r="M22" s="448"/>
      <c r="N22" s="448"/>
      <c r="O22" s="448"/>
      <c r="P22" s="438"/>
      <c r="Q22" s="577" t="s">
        <v>164</v>
      </c>
      <c r="R22" s="578"/>
      <c r="S22" s="578"/>
      <c r="T22" s="578"/>
      <c r="U22" s="578"/>
      <c r="V22" s="579"/>
      <c r="W22" s="583" t="s">
        <v>165</v>
      </c>
      <c r="X22" s="569"/>
      <c r="Y22" s="570"/>
      <c r="Z22" s="443" t="s">
        <v>1</v>
      </c>
      <c r="AA22" s="448"/>
      <c r="AB22" s="448"/>
      <c r="AC22" s="448"/>
      <c r="AD22" s="448"/>
      <c r="AE22" s="448"/>
      <c r="AF22" s="448"/>
      <c r="AG22" s="438"/>
      <c r="AH22" s="596" t="s">
        <v>166</v>
      </c>
      <c r="AI22" s="448"/>
      <c r="AJ22" s="448"/>
      <c r="AK22" s="448"/>
      <c r="AL22" s="438"/>
      <c r="AM22" s="596" t="s">
        <v>167</v>
      </c>
      <c r="AN22" s="597"/>
      <c r="AO22" s="597"/>
      <c r="AP22" s="597"/>
      <c r="AQ22" s="597"/>
      <c r="AR22" s="598"/>
      <c r="AS22" s="577" t="s">
        <v>164</v>
      </c>
      <c r="AT22" s="578"/>
      <c r="AU22" s="578"/>
      <c r="AV22" s="578"/>
      <c r="AW22" s="578"/>
      <c r="AX22" s="602"/>
      <c r="AY22" s="604"/>
      <c r="AZ22" s="605"/>
      <c r="BA22" s="605"/>
      <c r="BB22" s="605"/>
      <c r="BC22" s="605"/>
      <c r="BD22" s="605"/>
      <c r="BE22" s="605"/>
      <c r="BF22" s="605"/>
      <c r="BG22" s="605"/>
      <c r="BH22" s="605"/>
      <c r="BI22" s="605"/>
      <c r="BJ22" s="605"/>
      <c r="BK22" s="605"/>
      <c r="BL22" s="605"/>
      <c r="BM22" s="606"/>
      <c r="BN22" s="607"/>
      <c r="BO22" s="608"/>
      <c r="BP22" s="608"/>
      <c r="BQ22" s="608"/>
      <c r="BR22" s="608"/>
      <c r="BS22" s="608"/>
      <c r="BT22" s="608"/>
      <c r="BU22" s="609"/>
      <c r="BV22" s="607"/>
      <c r="BW22" s="608"/>
      <c r="BX22" s="608"/>
      <c r="BY22" s="608"/>
      <c r="BZ22" s="608"/>
      <c r="CA22" s="608"/>
      <c r="CB22" s="608"/>
      <c r="CC22" s="609"/>
      <c r="CD22" s="201"/>
      <c r="CE22" s="541"/>
      <c r="CF22" s="541"/>
      <c r="CG22" s="541"/>
      <c r="CH22" s="541"/>
      <c r="CI22" s="541"/>
      <c r="CJ22" s="541"/>
      <c r="CK22" s="541"/>
      <c r="CL22" s="541"/>
      <c r="CM22" s="541"/>
      <c r="CN22" s="541"/>
      <c r="CO22" s="541"/>
      <c r="CP22" s="541"/>
      <c r="CQ22" s="541"/>
      <c r="CR22" s="541"/>
      <c r="CS22" s="542"/>
      <c r="CT22" s="428"/>
      <c r="CU22" s="429"/>
      <c r="CV22" s="429"/>
      <c r="CW22" s="429"/>
      <c r="CX22" s="429"/>
      <c r="CY22" s="429"/>
      <c r="CZ22" s="429"/>
      <c r="DA22" s="430"/>
      <c r="DB22" s="428"/>
      <c r="DC22" s="429"/>
      <c r="DD22" s="429"/>
      <c r="DE22" s="429"/>
      <c r="DF22" s="429"/>
      <c r="DG22" s="429"/>
      <c r="DH22" s="429"/>
      <c r="DI22" s="430"/>
      <c r="DJ22" s="186"/>
      <c r="DK22" s="186"/>
      <c r="DL22" s="186"/>
      <c r="DM22" s="186"/>
      <c r="DN22" s="186"/>
      <c r="DO22" s="186"/>
    </row>
    <row r="23" spans="1:119" ht="18.75" customHeight="1" x14ac:dyDescent="0.15">
      <c r="A23" s="187"/>
      <c r="B23" s="571"/>
      <c r="C23" s="572"/>
      <c r="D23" s="573"/>
      <c r="E23" s="417"/>
      <c r="F23" s="422"/>
      <c r="G23" s="422"/>
      <c r="H23" s="422"/>
      <c r="I23" s="422"/>
      <c r="J23" s="422"/>
      <c r="K23" s="411"/>
      <c r="L23" s="417"/>
      <c r="M23" s="422"/>
      <c r="N23" s="422"/>
      <c r="O23" s="422"/>
      <c r="P23" s="411"/>
      <c r="Q23" s="580"/>
      <c r="R23" s="581"/>
      <c r="S23" s="581"/>
      <c r="T23" s="581"/>
      <c r="U23" s="581"/>
      <c r="V23" s="582"/>
      <c r="W23" s="584"/>
      <c r="X23" s="572"/>
      <c r="Y23" s="573"/>
      <c r="Z23" s="417"/>
      <c r="AA23" s="422"/>
      <c r="AB23" s="422"/>
      <c r="AC23" s="422"/>
      <c r="AD23" s="422"/>
      <c r="AE23" s="422"/>
      <c r="AF23" s="422"/>
      <c r="AG23" s="411"/>
      <c r="AH23" s="417"/>
      <c r="AI23" s="422"/>
      <c r="AJ23" s="422"/>
      <c r="AK23" s="422"/>
      <c r="AL23" s="411"/>
      <c r="AM23" s="599"/>
      <c r="AN23" s="600"/>
      <c r="AO23" s="600"/>
      <c r="AP23" s="600"/>
      <c r="AQ23" s="600"/>
      <c r="AR23" s="601"/>
      <c r="AS23" s="580"/>
      <c r="AT23" s="581"/>
      <c r="AU23" s="581"/>
      <c r="AV23" s="581"/>
      <c r="AW23" s="581"/>
      <c r="AX23" s="603"/>
      <c r="AY23" s="391" t="s">
        <v>168</v>
      </c>
      <c r="AZ23" s="392"/>
      <c r="BA23" s="392"/>
      <c r="BB23" s="392"/>
      <c r="BC23" s="392"/>
      <c r="BD23" s="392"/>
      <c r="BE23" s="392"/>
      <c r="BF23" s="392"/>
      <c r="BG23" s="392"/>
      <c r="BH23" s="392"/>
      <c r="BI23" s="392"/>
      <c r="BJ23" s="392"/>
      <c r="BK23" s="392"/>
      <c r="BL23" s="392"/>
      <c r="BM23" s="393"/>
      <c r="BN23" s="431">
        <v>114507252</v>
      </c>
      <c r="BO23" s="432"/>
      <c r="BP23" s="432"/>
      <c r="BQ23" s="432"/>
      <c r="BR23" s="432"/>
      <c r="BS23" s="432"/>
      <c r="BT23" s="432"/>
      <c r="BU23" s="433"/>
      <c r="BV23" s="431">
        <v>116543877</v>
      </c>
      <c r="BW23" s="432"/>
      <c r="BX23" s="432"/>
      <c r="BY23" s="432"/>
      <c r="BZ23" s="432"/>
      <c r="CA23" s="432"/>
      <c r="CB23" s="432"/>
      <c r="CC23" s="433"/>
      <c r="CD23" s="201"/>
      <c r="CE23" s="541"/>
      <c r="CF23" s="541"/>
      <c r="CG23" s="541"/>
      <c r="CH23" s="541"/>
      <c r="CI23" s="541"/>
      <c r="CJ23" s="541"/>
      <c r="CK23" s="541"/>
      <c r="CL23" s="541"/>
      <c r="CM23" s="541"/>
      <c r="CN23" s="541"/>
      <c r="CO23" s="541"/>
      <c r="CP23" s="541"/>
      <c r="CQ23" s="541"/>
      <c r="CR23" s="541"/>
      <c r="CS23" s="542"/>
      <c r="CT23" s="428"/>
      <c r="CU23" s="429"/>
      <c r="CV23" s="429"/>
      <c r="CW23" s="429"/>
      <c r="CX23" s="429"/>
      <c r="CY23" s="429"/>
      <c r="CZ23" s="429"/>
      <c r="DA23" s="430"/>
      <c r="DB23" s="428"/>
      <c r="DC23" s="429"/>
      <c r="DD23" s="429"/>
      <c r="DE23" s="429"/>
      <c r="DF23" s="429"/>
      <c r="DG23" s="429"/>
      <c r="DH23" s="429"/>
      <c r="DI23" s="430"/>
      <c r="DJ23" s="186"/>
      <c r="DK23" s="186"/>
      <c r="DL23" s="186"/>
      <c r="DM23" s="186"/>
      <c r="DN23" s="186"/>
      <c r="DO23" s="186"/>
    </row>
    <row r="24" spans="1:119" ht="18.75" customHeight="1" thickBot="1" x14ac:dyDescent="0.2">
      <c r="A24" s="187"/>
      <c r="B24" s="571"/>
      <c r="C24" s="572"/>
      <c r="D24" s="573"/>
      <c r="E24" s="481" t="s">
        <v>169</v>
      </c>
      <c r="F24" s="461"/>
      <c r="G24" s="461"/>
      <c r="H24" s="461"/>
      <c r="I24" s="461"/>
      <c r="J24" s="461"/>
      <c r="K24" s="462"/>
      <c r="L24" s="482">
        <v>1</v>
      </c>
      <c r="M24" s="483"/>
      <c r="N24" s="483"/>
      <c r="O24" s="483"/>
      <c r="P24" s="525"/>
      <c r="Q24" s="482">
        <v>9550</v>
      </c>
      <c r="R24" s="483"/>
      <c r="S24" s="483"/>
      <c r="T24" s="483"/>
      <c r="U24" s="483"/>
      <c r="V24" s="525"/>
      <c r="W24" s="584"/>
      <c r="X24" s="572"/>
      <c r="Y24" s="573"/>
      <c r="Z24" s="481" t="s">
        <v>170</v>
      </c>
      <c r="AA24" s="461"/>
      <c r="AB24" s="461"/>
      <c r="AC24" s="461"/>
      <c r="AD24" s="461"/>
      <c r="AE24" s="461"/>
      <c r="AF24" s="461"/>
      <c r="AG24" s="462"/>
      <c r="AH24" s="482">
        <v>1368</v>
      </c>
      <c r="AI24" s="483"/>
      <c r="AJ24" s="483"/>
      <c r="AK24" s="483"/>
      <c r="AL24" s="525"/>
      <c r="AM24" s="482">
        <v>4124520</v>
      </c>
      <c r="AN24" s="483"/>
      <c r="AO24" s="483"/>
      <c r="AP24" s="483"/>
      <c r="AQ24" s="483"/>
      <c r="AR24" s="525"/>
      <c r="AS24" s="482">
        <v>3015</v>
      </c>
      <c r="AT24" s="483"/>
      <c r="AU24" s="483"/>
      <c r="AV24" s="483"/>
      <c r="AW24" s="483"/>
      <c r="AX24" s="484"/>
      <c r="AY24" s="604" t="s">
        <v>171</v>
      </c>
      <c r="AZ24" s="605"/>
      <c r="BA24" s="605"/>
      <c r="BB24" s="605"/>
      <c r="BC24" s="605"/>
      <c r="BD24" s="605"/>
      <c r="BE24" s="605"/>
      <c r="BF24" s="605"/>
      <c r="BG24" s="605"/>
      <c r="BH24" s="605"/>
      <c r="BI24" s="605"/>
      <c r="BJ24" s="605"/>
      <c r="BK24" s="605"/>
      <c r="BL24" s="605"/>
      <c r="BM24" s="606"/>
      <c r="BN24" s="431">
        <v>71960368</v>
      </c>
      <c r="BO24" s="432"/>
      <c r="BP24" s="432"/>
      <c r="BQ24" s="432"/>
      <c r="BR24" s="432"/>
      <c r="BS24" s="432"/>
      <c r="BT24" s="432"/>
      <c r="BU24" s="433"/>
      <c r="BV24" s="431">
        <v>69466357</v>
      </c>
      <c r="BW24" s="432"/>
      <c r="BX24" s="432"/>
      <c r="BY24" s="432"/>
      <c r="BZ24" s="432"/>
      <c r="CA24" s="432"/>
      <c r="CB24" s="432"/>
      <c r="CC24" s="433"/>
      <c r="CD24" s="201"/>
      <c r="CE24" s="541"/>
      <c r="CF24" s="541"/>
      <c r="CG24" s="541"/>
      <c r="CH24" s="541"/>
      <c r="CI24" s="541"/>
      <c r="CJ24" s="541"/>
      <c r="CK24" s="541"/>
      <c r="CL24" s="541"/>
      <c r="CM24" s="541"/>
      <c r="CN24" s="541"/>
      <c r="CO24" s="541"/>
      <c r="CP24" s="541"/>
      <c r="CQ24" s="541"/>
      <c r="CR24" s="541"/>
      <c r="CS24" s="542"/>
      <c r="CT24" s="428"/>
      <c r="CU24" s="429"/>
      <c r="CV24" s="429"/>
      <c r="CW24" s="429"/>
      <c r="CX24" s="429"/>
      <c r="CY24" s="429"/>
      <c r="CZ24" s="429"/>
      <c r="DA24" s="430"/>
      <c r="DB24" s="428"/>
      <c r="DC24" s="429"/>
      <c r="DD24" s="429"/>
      <c r="DE24" s="429"/>
      <c r="DF24" s="429"/>
      <c r="DG24" s="429"/>
      <c r="DH24" s="429"/>
      <c r="DI24" s="430"/>
      <c r="DJ24" s="186"/>
      <c r="DK24" s="186"/>
      <c r="DL24" s="186"/>
      <c r="DM24" s="186"/>
      <c r="DN24" s="186"/>
      <c r="DO24" s="186"/>
    </row>
    <row r="25" spans="1:119" s="186" customFormat="1" ht="18.75" customHeight="1" x14ac:dyDescent="0.15">
      <c r="A25" s="187"/>
      <c r="B25" s="571"/>
      <c r="C25" s="572"/>
      <c r="D25" s="573"/>
      <c r="E25" s="481" t="s">
        <v>172</v>
      </c>
      <c r="F25" s="461"/>
      <c r="G25" s="461"/>
      <c r="H25" s="461"/>
      <c r="I25" s="461"/>
      <c r="J25" s="461"/>
      <c r="K25" s="462"/>
      <c r="L25" s="482">
        <v>2</v>
      </c>
      <c r="M25" s="483"/>
      <c r="N25" s="483"/>
      <c r="O25" s="483"/>
      <c r="P25" s="525"/>
      <c r="Q25" s="482">
        <v>7900</v>
      </c>
      <c r="R25" s="483"/>
      <c r="S25" s="483"/>
      <c r="T25" s="483"/>
      <c r="U25" s="483"/>
      <c r="V25" s="525"/>
      <c r="W25" s="584"/>
      <c r="X25" s="572"/>
      <c r="Y25" s="573"/>
      <c r="Z25" s="481" t="s">
        <v>173</v>
      </c>
      <c r="AA25" s="461"/>
      <c r="AB25" s="461"/>
      <c r="AC25" s="461"/>
      <c r="AD25" s="461"/>
      <c r="AE25" s="461"/>
      <c r="AF25" s="461"/>
      <c r="AG25" s="462"/>
      <c r="AH25" s="482">
        <v>320</v>
      </c>
      <c r="AI25" s="483"/>
      <c r="AJ25" s="483"/>
      <c r="AK25" s="483"/>
      <c r="AL25" s="525"/>
      <c r="AM25" s="482">
        <v>920960</v>
      </c>
      <c r="AN25" s="483"/>
      <c r="AO25" s="483"/>
      <c r="AP25" s="483"/>
      <c r="AQ25" s="483"/>
      <c r="AR25" s="525"/>
      <c r="AS25" s="482">
        <v>2878</v>
      </c>
      <c r="AT25" s="483"/>
      <c r="AU25" s="483"/>
      <c r="AV25" s="483"/>
      <c r="AW25" s="483"/>
      <c r="AX25" s="484"/>
      <c r="AY25" s="391" t="s">
        <v>174</v>
      </c>
      <c r="AZ25" s="392"/>
      <c r="BA25" s="392"/>
      <c r="BB25" s="392"/>
      <c r="BC25" s="392"/>
      <c r="BD25" s="392"/>
      <c r="BE25" s="392"/>
      <c r="BF25" s="392"/>
      <c r="BG25" s="392"/>
      <c r="BH25" s="392"/>
      <c r="BI25" s="392"/>
      <c r="BJ25" s="392"/>
      <c r="BK25" s="392"/>
      <c r="BL25" s="392"/>
      <c r="BM25" s="393"/>
      <c r="BN25" s="394">
        <v>13975218</v>
      </c>
      <c r="BO25" s="395"/>
      <c r="BP25" s="395"/>
      <c r="BQ25" s="395"/>
      <c r="BR25" s="395"/>
      <c r="BS25" s="395"/>
      <c r="BT25" s="395"/>
      <c r="BU25" s="396"/>
      <c r="BV25" s="394">
        <v>12195130</v>
      </c>
      <c r="BW25" s="395"/>
      <c r="BX25" s="395"/>
      <c r="BY25" s="395"/>
      <c r="BZ25" s="395"/>
      <c r="CA25" s="395"/>
      <c r="CB25" s="395"/>
      <c r="CC25" s="396"/>
      <c r="CD25" s="201"/>
      <c r="CE25" s="541"/>
      <c r="CF25" s="541"/>
      <c r="CG25" s="541"/>
      <c r="CH25" s="541"/>
      <c r="CI25" s="541"/>
      <c r="CJ25" s="541"/>
      <c r="CK25" s="541"/>
      <c r="CL25" s="541"/>
      <c r="CM25" s="541"/>
      <c r="CN25" s="541"/>
      <c r="CO25" s="541"/>
      <c r="CP25" s="541"/>
      <c r="CQ25" s="541"/>
      <c r="CR25" s="541"/>
      <c r="CS25" s="542"/>
      <c r="CT25" s="428"/>
      <c r="CU25" s="429"/>
      <c r="CV25" s="429"/>
      <c r="CW25" s="429"/>
      <c r="CX25" s="429"/>
      <c r="CY25" s="429"/>
      <c r="CZ25" s="429"/>
      <c r="DA25" s="430"/>
      <c r="DB25" s="428"/>
      <c r="DC25" s="429"/>
      <c r="DD25" s="429"/>
      <c r="DE25" s="429"/>
      <c r="DF25" s="429"/>
      <c r="DG25" s="429"/>
      <c r="DH25" s="429"/>
      <c r="DI25" s="430"/>
    </row>
    <row r="26" spans="1:119" s="186" customFormat="1" ht="18.75" customHeight="1" x14ac:dyDescent="0.15">
      <c r="A26" s="187"/>
      <c r="B26" s="571"/>
      <c r="C26" s="572"/>
      <c r="D26" s="573"/>
      <c r="E26" s="481" t="s">
        <v>175</v>
      </c>
      <c r="F26" s="461"/>
      <c r="G26" s="461"/>
      <c r="H26" s="461"/>
      <c r="I26" s="461"/>
      <c r="J26" s="461"/>
      <c r="K26" s="462"/>
      <c r="L26" s="482">
        <v>1</v>
      </c>
      <c r="M26" s="483"/>
      <c r="N26" s="483"/>
      <c r="O26" s="483"/>
      <c r="P26" s="525"/>
      <c r="Q26" s="482">
        <v>7000</v>
      </c>
      <c r="R26" s="483"/>
      <c r="S26" s="483"/>
      <c r="T26" s="483"/>
      <c r="U26" s="483"/>
      <c r="V26" s="525"/>
      <c r="W26" s="584"/>
      <c r="X26" s="572"/>
      <c r="Y26" s="573"/>
      <c r="Z26" s="481" t="s">
        <v>176</v>
      </c>
      <c r="AA26" s="594"/>
      <c r="AB26" s="594"/>
      <c r="AC26" s="594"/>
      <c r="AD26" s="594"/>
      <c r="AE26" s="594"/>
      <c r="AF26" s="594"/>
      <c r="AG26" s="595"/>
      <c r="AH26" s="482">
        <v>1</v>
      </c>
      <c r="AI26" s="483"/>
      <c r="AJ26" s="483"/>
      <c r="AK26" s="483"/>
      <c r="AL26" s="525"/>
      <c r="AM26" s="482" t="s">
        <v>177</v>
      </c>
      <c r="AN26" s="483"/>
      <c r="AO26" s="483"/>
      <c r="AP26" s="483"/>
      <c r="AQ26" s="483"/>
      <c r="AR26" s="525"/>
      <c r="AS26" s="482" t="s">
        <v>178</v>
      </c>
      <c r="AT26" s="483"/>
      <c r="AU26" s="483"/>
      <c r="AV26" s="483"/>
      <c r="AW26" s="483"/>
      <c r="AX26" s="484"/>
      <c r="AY26" s="434" t="s">
        <v>179</v>
      </c>
      <c r="AZ26" s="435"/>
      <c r="BA26" s="435"/>
      <c r="BB26" s="435"/>
      <c r="BC26" s="435"/>
      <c r="BD26" s="435"/>
      <c r="BE26" s="435"/>
      <c r="BF26" s="435"/>
      <c r="BG26" s="435"/>
      <c r="BH26" s="435"/>
      <c r="BI26" s="435"/>
      <c r="BJ26" s="435"/>
      <c r="BK26" s="435"/>
      <c r="BL26" s="435"/>
      <c r="BM26" s="436"/>
      <c r="BN26" s="431" t="s">
        <v>180</v>
      </c>
      <c r="BO26" s="432"/>
      <c r="BP26" s="432"/>
      <c r="BQ26" s="432"/>
      <c r="BR26" s="432"/>
      <c r="BS26" s="432"/>
      <c r="BT26" s="432"/>
      <c r="BU26" s="433"/>
      <c r="BV26" s="431" t="s">
        <v>128</v>
      </c>
      <c r="BW26" s="432"/>
      <c r="BX26" s="432"/>
      <c r="BY26" s="432"/>
      <c r="BZ26" s="432"/>
      <c r="CA26" s="432"/>
      <c r="CB26" s="432"/>
      <c r="CC26" s="433"/>
      <c r="CD26" s="201"/>
      <c r="CE26" s="541"/>
      <c r="CF26" s="541"/>
      <c r="CG26" s="541"/>
      <c r="CH26" s="541"/>
      <c r="CI26" s="541"/>
      <c r="CJ26" s="541"/>
      <c r="CK26" s="541"/>
      <c r="CL26" s="541"/>
      <c r="CM26" s="541"/>
      <c r="CN26" s="541"/>
      <c r="CO26" s="541"/>
      <c r="CP26" s="541"/>
      <c r="CQ26" s="541"/>
      <c r="CR26" s="541"/>
      <c r="CS26" s="542"/>
      <c r="CT26" s="428"/>
      <c r="CU26" s="429"/>
      <c r="CV26" s="429"/>
      <c r="CW26" s="429"/>
      <c r="CX26" s="429"/>
      <c r="CY26" s="429"/>
      <c r="CZ26" s="429"/>
      <c r="DA26" s="430"/>
      <c r="DB26" s="428"/>
      <c r="DC26" s="429"/>
      <c r="DD26" s="429"/>
      <c r="DE26" s="429"/>
      <c r="DF26" s="429"/>
      <c r="DG26" s="429"/>
      <c r="DH26" s="429"/>
      <c r="DI26" s="430"/>
    </row>
    <row r="27" spans="1:119" ht="18.75" customHeight="1" thickBot="1" x14ac:dyDescent="0.2">
      <c r="A27" s="187"/>
      <c r="B27" s="571"/>
      <c r="C27" s="572"/>
      <c r="D27" s="573"/>
      <c r="E27" s="481" t="s">
        <v>181</v>
      </c>
      <c r="F27" s="461"/>
      <c r="G27" s="461"/>
      <c r="H27" s="461"/>
      <c r="I27" s="461"/>
      <c r="J27" s="461"/>
      <c r="K27" s="462"/>
      <c r="L27" s="482">
        <v>1</v>
      </c>
      <c r="M27" s="483"/>
      <c r="N27" s="483"/>
      <c r="O27" s="483"/>
      <c r="P27" s="525"/>
      <c r="Q27" s="482">
        <v>6000</v>
      </c>
      <c r="R27" s="483"/>
      <c r="S27" s="483"/>
      <c r="T27" s="483"/>
      <c r="U27" s="483"/>
      <c r="V27" s="525"/>
      <c r="W27" s="584"/>
      <c r="X27" s="572"/>
      <c r="Y27" s="573"/>
      <c r="Z27" s="481" t="s">
        <v>182</v>
      </c>
      <c r="AA27" s="461"/>
      <c r="AB27" s="461"/>
      <c r="AC27" s="461"/>
      <c r="AD27" s="461"/>
      <c r="AE27" s="461"/>
      <c r="AF27" s="461"/>
      <c r="AG27" s="462"/>
      <c r="AH27" s="482">
        <v>58</v>
      </c>
      <c r="AI27" s="483"/>
      <c r="AJ27" s="483"/>
      <c r="AK27" s="483"/>
      <c r="AL27" s="525"/>
      <c r="AM27" s="482">
        <v>205612</v>
      </c>
      <c r="AN27" s="483"/>
      <c r="AO27" s="483"/>
      <c r="AP27" s="483"/>
      <c r="AQ27" s="483"/>
      <c r="AR27" s="525"/>
      <c r="AS27" s="482">
        <v>3545</v>
      </c>
      <c r="AT27" s="483"/>
      <c r="AU27" s="483"/>
      <c r="AV27" s="483"/>
      <c r="AW27" s="483"/>
      <c r="AX27" s="484"/>
      <c r="AY27" s="526" t="s">
        <v>183</v>
      </c>
      <c r="AZ27" s="527"/>
      <c r="BA27" s="527"/>
      <c r="BB27" s="527"/>
      <c r="BC27" s="527"/>
      <c r="BD27" s="527"/>
      <c r="BE27" s="527"/>
      <c r="BF27" s="527"/>
      <c r="BG27" s="527"/>
      <c r="BH27" s="527"/>
      <c r="BI27" s="527"/>
      <c r="BJ27" s="527"/>
      <c r="BK27" s="527"/>
      <c r="BL27" s="527"/>
      <c r="BM27" s="528"/>
      <c r="BN27" s="607">
        <v>1042673</v>
      </c>
      <c r="BO27" s="608"/>
      <c r="BP27" s="608"/>
      <c r="BQ27" s="608"/>
      <c r="BR27" s="608"/>
      <c r="BS27" s="608"/>
      <c r="BT27" s="608"/>
      <c r="BU27" s="609"/>
      <c r="BV27" s="607">
        <v>1042673</v>
      </c>
      <c r="BW27" s="608"/>
      <c r="BX27" s="608"/>
      <c r="BY27" s="608"/>
      <c r="BZ27" s="608"/>
      <c r="CA27" s="608"/>
      <c r="CB27" s="608"/>
      <c r="CC27" s="609"/>
      <c r="CD27" s="203"/>
      <c r="CE27" s="541"/>
      <c r="CF27" s="541"/>
      <c r="CG27" s="541"/>
      <c r="CH27" s="541"/>
      <c r="CI27" s="541"/>
      <c r="CJ27" s="541"/>
      <c r="CK27" s="541"/>
      <c r="CL27" s="541"/>
      <c r="CM27" s="541"/>
      <c r="CN27" s="541"/>
      <c r="CO27" s="541"/>
      <c r="CP27" s="541"/>
      <c r="CQ27" s="541"/>
      <c r="CR27" s="541"/>
      <c r="CS27" s="542"/>
      <c r="CT27" s="428"/>
      <c r="CU27" s="429"/>
      <c r="CV27" s="429"/>
      <c r="CW27" s="429"/>
      <c r="CX27" s="429"/>
      <c r="CY27" s="429"/>
      <c r="CZ27" s="429"/>
      <c r="DA27" s="430"/>
      <c r="DB27" s="428"/>
      <c r="DC27" s="429"/>
      <c r="DD27" s="429"/>
      <c r="DE27" s="429"/>
      <c r="DF27" s="429"/>
      <c r="DG27" s="429"/>
      <c r="DH27" s="429"/>
      <c r="DI27" s="430"/>
      <c r="DJ27" s="186"/>
      <c r="DK27" s="186"/>
      <c r="DL27" s="186"/>
      <c r="DM27" s="186"/>
      <c r="DN27" s="186"/>
      <c r="DO27" s="186"/>
    </row>
    <row r="28" spans="1:119" ht="18.75" customHeight="1" x14ac:dyDescent="0.15">
      <c r="A28" s="187"/>
      <c r="B28" s="571"/>
      <c r="C28" s="572"/>
      <c r="D28" s="573"/>
      <c r="E28" s="481" t="s">
        <v>184</v>
      </c>
      <c r="F28" s="461"/>
      <c r="G28" s="461"/>
      <c r="H28" s="461"/>
      <c r="I28" s="461"/>
      <c r="J28" s="461"/>
      <c r="K28" s="462"/>
      <c r="L28" s="482">
        <v>1</v>
      </c>
      <c r="M28" s="483"/>
      <c r="N28" s="483"/>
      <c r="O28" s="483"/>
      <c r="P28" s="525"/>
      <c r="Q28" s="482">
        <v>5400</v>
      </c>
      <c r="R28" s="483"/>
      <c r="S28" s="483"/>
      <c r="T28" s="483"/>
      <c r="U28" s="483"/>
      <c r="V28" s="525"/>
      <c r="W28" s="584"/>
      <c r="X28" s="572"/>
      <c r="Y28" s="573"/>
      <c r="Z28" s="481" t="s">
        <v>185</v>
      </c>
      <c r="AA28" s="461"/>
      <c r="AB28" s="461"/>
      <c r="AC28" s="461"/>
      <c r="AD28" s="461"/>
      <c r="AE28" s="461"/>
      <c r="AF28" s="461"/>
      <c r="AG28" s="462"/>
      <c r="AH28" s="482" t="s">
        <v>180</v>
      </c>
      <c r="AI28" s="483"/>
      <c r="AJ28" s="483"/>
      <c r="AK28" s="483"/>
      <c r="AL28" s="525"/>
      <c r="AM28" s="482" t="s">
        <v>128</v>
      </c>
      <c r="AN28" s="483"/>
      <c r="AO28" s="483"/>
      <c r="AP28" s="483"/>
      <c r="AQ28" s="483"/>
      <c r="AR28" s="525"/>
      <c r="AS28" s="482" t="s">
        <v>128</v>
      </c>
      <c r="AT28" s="483"/>
      <c r="AU28" s="483"/>
      <c r="AV28" s="483"/>
      <c r="AW28" s="483"/>
      <c r="AX28" s="484"/>
      <c r="AY28" s="610" t="s">
        <v>186</v>
      </c>
      <c r="AZ28" s="611"/>
      <c r="BA28" s="611"/>
      <c r="BB28" s="612"/>
      <c r="BC28" s="391" t="s">
        <v>48</v>
      </c>
      <c r="BD28" s="392"/>
      <c r="BE28" s="392"/>
      <c r="BF28" s="392"/>
      <c r="BG28" s="392"/>
      <c r="BH28" s="392"/>
      <c r="BI28" s="392"/>
      <c r="BJ28" s="392"/>
      <c r="BK28" s="392"/>
      <c r="BL28" s="392"/>
      <c r="BM28" s="393"/>
      <c r="BN28" s="394">
        <v>1351134</v>
      </c>
      <c r="BO28" s="395"/>
      <c r="BP28" s="395"/>
      <c r="BQ28" s="395"/>
      <c r="BR28" s="395"/>
      <c r="BS28" s="395"/>
      <c r="BT28" s="395"/>
      <c r="BU28" s="396"/>
      <c r="BV28" s="394">
        <v>1310869</v>
      </c>
      <c r="BW28" s="395"/>
      <c r="BX28" s="395"/>
      <c r="BY28" s="395"/>
      <c r="BZ28" s="395"/>
      <c r="CA28" s="395"/>
      <c r="CB28" s="395"/>
      <c r="CC28" s="396"/>
      <c r="CD28" s="201"/>
      <c r="CE28" s="541"/>
      <c r="CF28" s="541"/>
      <c r="CG28" s="541"/>
      <c r="CH28" s="541"/>
      <c r="CI28" s="541"/>
      <c r="CJ28" s="541"/>
      <c r="CK28" s="541"/>
      <c r="CL28" s="541"/>
      <c r="CM28" s="541"/>
      <c r="CN28" s="541"/>
      <c r="CO28" s="541"/>
      <c r="CP28" s="541"/>
      <c r="CQ28" s="541"/>
      <c r="CR28" s="541"/>
      <c r="CS28" s="542"/>
      <c r="CT28" s="428"/>
      <c r="CU28" s="429"/>
      <c r="CV28" s="429"/>
      <c r="CW28" s="429"/>
      <c r="CX28" s="429"/>
      <c r="CY28" s="429"/>
      <c r="CZ28" s="429"/>
      <c r="DA28" s="430"/>
      <c r="DB28" s="428"/>
      <c r="DC28" s="429"/>
      <c r="DD28" s="429"/>
      <c r="DE28" s="429"/>
      <c r="DF28" s="429"/>
      <c r="DG28" s="429"/>
      <c r="DH28" s="429"/>
      <c r="DI28" s="430"/>
      <c r="DJ28" s="186"/>
      <c r="DK28" s="186"/>
      <c r="DL28" s="186"/>
      <c r="DM28" s="186"/>
      <c r="DN28" s="186"/>
      <c r="DO28" s="186"/>
    </row>
    <row r="29" spans="1:119" ht="18.75" customHeight="1" x14ac:dyDescent="0.15">
      <c r="A29" s="187"/>
      <c r="B29" s="571"/>
      <c r="C29" s="572"/>
      <c r="D29" s="573"/>
      <c r="E29" s="481" t="s">
        <v>187</v>
      </c>
      <c r="F29" s="461"/>
      <c r="G29" s="461"/>
      <c r="H29" s="461"/>
      <c r="I29" s="461"/>
      <c r="J29" s="461"/>
      <c r="K29" s="462"/>
      <c r="L29" s="482">
        <v>26</v>
      </c>
      <c r="M29" s="483"/>
      <c r="N29" s="483"/>
      <c r="O29" s="483"/>
      <c r="P29" s="525"/>
      <c r="Q29" s="482">
        <v>4900</v>
      </c>
      <c r="R29" s="483"/>
      <c r="S29" s="483"/>
      <c r="T29" s="483"/>
      <c r="U29" s="483"/>
      <c r="V29" s="525"/>
      <c r="W29" s="585"/>
      <c r="X29" s="586"/>
      <c r="Y29" s="587"/>
      <c r="Z29" s="481" t="s">
        <v>188</v>
      </c>
      <c r="AA29" s="461"/>
      <c r="AB29" s="461"/>
      <c r="AC29" s="461"/>
      <c r="AD29" s="461"/>
      <c r="AE29" s="461"/>
      <c r="AF29" s="461"/>
      <c r="AG29" s="462"/>
      <c r="AH29" s="482">
        <v>1426</v>
      </c>
      <c r="AI29" s="483"/>
      <c r="AJ29" s="483"/>
      <c r="AK29" s="483"/>
      <c r="AL29" s="525"/>
      <c r="AM29" s="482">
        <v>4330132</v>
      </c>
      <c r="AN29" s="483"/>
      <c r="AO29" s="483"/>
      <c r="AP29" s="483"/>
      <c r="AQ29" s="483"/>
      <c r="AR29" s="525"/>
      <c r="AS29" s="482">
        <v>3037</v>
      </c>
      <c r="AT29" s="483"/>
      <c r="AU29" s="483"/>
      <c r="AV29" s="483"/>
      <c r="AW29" s="483"/>
      <c r="AX29" s="484"/>
      <c r="AY29" s="613"/>
      <c r="AZ29" s="614"/>
      <c r="BA29" s="614"/>
      <c r="BB29" s="615"/>
      <c r="BC29" s="465" t="s">
        <v>189</v>
      </c>
      <c r="BD29" s="466"/>
      <c r="BE29" s="466"/>
      <c r="BF29" s="466"/>
      <c r="BG29" s="466"/>
      <c r="BH29" s="466"/>
      <c r="BI29" s="466"/>
      <c r="BJ29" s="466"/>
      <c r="BK29" s="466"/>
      <c r="BL29" s="466"/>
      <c r="BM29" s="467"/>
      <c r="BN29" s="431">
        <v>5932634</v>
      </c>
      <c r="BO29" s="432"/>
      <c r="BP29" s="432"/>
      <c r="BQ29" s="432"/>
      <c r="BR29" s="432"/>
      <c r="BS29" s="432"/>
      <c r="BT29" s="432"/>
      <c r="BU29" s="433"/>
      <c r="BV29" s="431">
        <v>5931472</v>
      </c>
      <c r="BW29" s="432"/>
      <c r="BX29" s="432"/>
      <c r="BY29" s="432"/>
      <c r="BZ29" s="432"/>
      <c r="CA29" s="432"/>
      <c r="CB29" s="432"/>
      <c r="CC29" s="433"/>
      <c r="CD29" s="203"/>
      <c r="CE29" s="541"/>
      <c r="CF29" s="541"/>
      <c r="CG29" s="541"/>
      <c r="CH29" s="541"/>
      <c r="CI29" s="541"/>
      <c r="CJ29" s="541"/>
      <c r="CK29" s="541"/>
      <c r="CL29" s="541"/>
      <c r="CM29" s="541"/>
      <c r="CN29" s="541"/>
      <c r="CO29" s="541"/>
      <c r="CP29" s="541"/>
      <c r="CQ29" s="541"/>
      <c r="CR29" s="541"/>
      <c r="CS29" s="542"/>
      <c r="CT29" s="428"/>
      <c r="CU29" s="429"/>
      <c r="CV29" s="429"/>
      <c r="CW29" s="429"/>
      <c r="CX29" s="429"/>
      <c r="CY29" s="429"/>
      <c r="CZ29" s="429"/>
      <c r="DA29" s="430"/>
      <c r="DB29" s="428"/>
      <c r="DC29" s="429"/>
      <c r="DD29" s="429"/>
      <c r="DE29" s="429"/>
      <c r="DF29" s="429"/>
      <c r="DG29" s="429"/>
      <c r="DH29" s="429"/>
      <c r="DI29" s="430"/>
      <c r="DJ29" s="186"/>
      <c r="DK29" s="186"/>
      <c r="DL29" s="186"/>
      <c r="DM29" s="186"/>
      <c r="DN29" s="186"/>
      <c r="DO29" s="186"/>
    </row>
    <row r="30" spans="1:119" ht="18.75" customHeight="1" thickBot="1" x14ac:dyDescent="0.2">
      <c r="A30" s="187"/>
      <c r="B30" s="574"/>
      <c r="C30" s="575"/>
      <c r="D30" s="576"/>
      <c r="E30" s="485"/>
      <c r="F30" s="486"/>
      <c r="G30" s="486"/>
      <c r="H30" s="486"/>
      <c r="I30" s="486"/>
      <c r="J30" s="486"/>
      <c r="K30" s="487"/>
      <c r="L30" s="588"/>
      <c r="M30" s="589"/>
      <c r="N30" s="589"/>
      <c r="O30" s="589"/>
      <c r="P30" s="590"/>
      <c r="Q30" s="588"/>
      <c r="R30" s="589"/>
      <c r="S30" s="589"/>
      <c r="T30" s="589"/>
      <c r="U30" s="589"/>
      <c r="V30" s="590"/>
      <c r="W30" s="591" t="s">
        <v>190</v>
      </c>
      <c r="X30" s="592"/>
      <c r="Y30" s="592"/>
      <c r="Z30" s="592"/>
      <c r="AA30" s="592"/>
      <c r="AB30" s="592"/>
      <c r="AC30" s="592"/>
      <c r="AD30" s="592"/>
      <c r="AE30" s="592"/>
      <c r="AF30" s="592"/>
      <c r="AG30" s="593"/>
      <c r="AH30" s="550">
        <v>99.9</v>
      </c>
      <c r="AI30" s="551"/>
      <c r="AJ30" s="551"/>
      <c r="AK30" s="551"/>
      <c r="AL30" s="551"/>
      <c r="AM30" s="551"/>
      <c r="AN30" s="551"/>
      <c r="AO30" s="551"/>
      <c r="AP30" s="551"/>
      <c r="AQ30" s="551"/>
      <c r="AR30" s="551"/>
      <c r="AS30" s="551"/>
      <c r="AT30" s="551"/>
      <c r="AU30" s="551"/>
      <c r="AV30" s="551"/>
      <c r="AW30" s="551"/>
      <c r="AX30" s="553"/>
      <c r="AY30" s="616"/>
      <c r="AZ30" s="617"/>
      <c r="BA30" s="617"/>
      <c r="BB30" s="618"/>
      <c r="BC30" s="604" t="s">
        <v>50</v>
      </c>
      <c r="BD30" s="605"/>
      <c r="BE30" s="605"/>
      <c r="BF30" s="605"/>
      <c r="BG30" s="605"/>
      <c r="BH30" s="605"/>
      <c r="BI30" s="605"/>
      <c r="BJ30" s="605"/>
      <c r="BK30" s="605"/>
      <c r="BL30" s="605"/>
      <c r="BM30" s="606"/>
      <c r="BN30" s="607">
        <v>2244832</v>
      </c>
      <c r="BO30" s="608"/>
      <c r="BP30" s="608"/>
      <c r="BQ30" s="608"/>
      <c r="BR30" s="608"/>
      <c r="BS30" s="608"/>
      <c r="BT30" s="608"/>
      <c r="BU30" s="609"/>
      <c r="BV30" s="607">
        <v>2274123</v>
      </c>
      <c r="BW30" s="608"/>
      <c r="BX30" s="608"/>
      <c r="BY30" s="608"/>
      <c r="BZ30" s="608"/>
      <c r="CA30" s="608"/>
      <c r="CB30" s="608"/>
      <c r="CC30" s="609"/>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55" t="s">
        <v>197</v>
      </c>
      <c r="D33" s="455"/>
      <c r="E33" s="420" t="s">
        <v>198</v>
      </c>
      <c r="F33" s="420"/>
      <c r="G33" s="420"/>
      <c r="H33" s="420"/>
      <c r="I33" s="420"/>
      <c r="J33" s="420"/>
      <c r="K33" s="420"/>
      <c r="L33" s="420"/>
      <c r="M33" s="420"/>
      <c r="N33" s="420"/>
      <c r="O33" s="420"/>
      <c r="P33" s="420"/>
      <c r="Q33" s="420"/>
      <c r="R33" s="420"/>
      <c r="S33" s="420"/>
      <c r="T33" s="216"/>
      <c r="U33" s="455" t="s">
        <v>199</v>
      </c>
      <c r="V33" s="455"/>
      <c r="W33" s="420" t="s">
        <v>200</v>
      </c>
      <c r="X33" s="420"/>
      <c r="Y33" s="420"/>
      <c r="Z33" s="420"/>
      <c r="AA33" s="420"/>
      <c r="AB33" s="420"/>
      <c r="AC33" s="420"/>
      <c r="AD33" s="420"/>
      <c r="AE33" s="420"/>
      <c r="AF33" s="420"/>
      <c r="AG33" s="420"/>
      <c r="AH33" s="420"/>
      <c r="AI33" s="420"/>
      <c r="AJ33" s="420"/>
      <c r="AK33" s="420"/>
      <c r="AL33" s="216"/>
      <c r="AM33" s="455" t="s">
        <v>201</v>
      </c>
      <c r="AN33" s="455"/>
      <c r="AO33" s="420" t="s">
        <v>202</v>
      </c>
      <c r="AP33" s="420"/>
      <c r="AQ33" s="420"/>
      <c r="AR33" s="420"/>
      <c r="AS33" s="420"/>
      <c r="AT33" s="420"/>
      <c r="AU33" s="420"/>
      <c r="AV33" s="420"/>
      <c r="AW33" s="420"/>
      <c r="AX33" s="420"/>
      <c r="AY33" s="420"/>
      <c r="AZ33" s="420"/>
      <c r="BA33" s="420"/>
      <c r="BB33" s="420"/>
      <c r="BC33" s="420"/>
      <c r="BD33" s="217"/>
      <c r="BE33" s="420" t="s">
        <v>203</v>
      </c>
      <c r="BF33" s="420"/>
      <c r="BG33" s="420" t="s">
        <v>204</v>
      </c>
      <c r="BH33" s="420"/>
      <c r="BI33" s="420"/>
      <c r="BJ33" s="420"/>
      <c r="BK33" s="420"/>
      <c r="BL33" s="420"/>
      <c r="BM33" s="420"/>
      <c r="BN33" s="420"/>
      <c r="BO33" s="420"/>
      <c r="BP33" s="420"/>
      <c r="BQ33" s="420"/>
      <c r="BR33" s="420"/>
      <c r="BS33" s="420"/>
      <c r="BT33" s="420"/>
      <c r="BU33" s="420"/>
      <c r="BV33" s="217"/>
      <c r="BW33" s="455" t="s">
        <v>203</v>
      </c>
      <c r="BX33" s="455"/>
      <c r="BY33" s="420" t="s">
        <v>205</v>
      </c>
      <c r="BZ33" s="420"/>
      <c r="CA33" s="420"/>
      <c r="CB33" s="420"/>
      <c r="CC33" s="420"/>
      <c r="CD33" s="420"/>
      <c r="CE33" s="420"/>
      <c r="CF33" s="420"/>
      <c r="CG33" s="420"/>
      <c r="CH33" s="420"/>
      <c r="CI33" s="420"/>
      <c r="CJ33" s="420"/>
      <c r="CK33" s="420"/>
      <c r="CL33" s="420"/>
      <c r="CM33" s="420"/>
      <c r="CN33" s="216"/>
      <c r="CO33" s="455" t="s">
        <v>206</v>
      </c>
      <c r="CP33" s="455"/>
      <c r="CQ33" s="420" t="s">
        <v>207</v>
      </c>
      <c r="CR33" s="420"/>
      <c r="CS33" s="420"/>
      <c r="CT33" s="420"/>
      <c r="CU33" s="420"/>
      <c r="CV33" s="420"/>
      <c r="CW33" s="420"/>
      <c r="CX33" s="420"/>
      <c r="CY33" s="420"/>
      <c r="CZ33" s="420"/>
      <c r="DA33" s="420"/>
      <c r="DB33" s="420"/>
      <c r="DC33" s="420"/>
      <c r="DD33" s="420"/>
      <c r="DE33" s="420"/>
      <c r="DF33" s="216"/>
      <c r="DG33" s="619" t="s">
        <v>208</v>
      </c>
      <c r="DH33" s="619"/>
      <c r="DI33" s="218"/>
      <c r="DJ33" s="186"/>
      <c r="DK33" s="186"/>
      <c r="DL33" s="186"/>
      <c r="DM33" s="186"/>
      <c r="DN33" s="186"/>
      <c r="DO33" s="186"/>
    </row>
    <row r="34" spans="1:119" ht="32.25" customHeight="1" x14ac:dyDescent="0.15">
      <c r="A34" s="187"/>
      <c r="B34" s="213"/>
      <c r="C34" s="620">
        <f>IF(E34="","",1)</f>
        <v>1</v>
      </c>
      <c r="D34" s="620"/>
      <c r="E34" s="621" t="str">
        <f>IF('各会計、関係団体の財政状況及び健全化判断比率'!B7="","",'各会計、関係団体の財政状況及び健全化判断比率'!B7)</f>
        <v>一般会計</v>
      </c>
      <c r="F34" s="621"/>
      <c r="G34" s="621"/>
      <c r="H34" s="621"/>
      <c r="I34" s="621"/>
      <c r="J34" s="621"/>
      <c r="K34" s="621"/>
      <c r="L34" s="621"/>
      <c r="M34" s="621"/>
      <c r="N34" s="621"/>
      <c r="O34" s="621"/>
      <c r="P34" s="621"/>
      <c r="Q34" s="621"/>
      <c r="R34" s="621"/>
      <c r="S34" s="621"/>
      <c r="T34" s="214"/>
      <c r="U34" s="620">
        <f>IF(W34="","",MAX(C34:D43)+1)</f>
        <v>4</v>
      </c>
      <c r="V34" s="620"/>
      <c r="W34" s="621" t="str">
        <f>IF('各会計、関係団体の財政状況及び健全化判断比率'!B28="","",'各会計、関係団体の財政状況及び健全化判断比率'!B28)</f>
        <v>国民健康保険特別会計</v>
      </c>
      <c r="X34" s="621"/>
      <c r="Y34" s="621"/>
      <c r="Z34" s="621"/>
      <c r="AA34" s="621"/>
      <c r="AB34" s="621"/>
      <c r="AC34" s="621"/>
      <c r="AD34" s="621"/>
      <c r="AE34" s="621"/>
      <c r="AF34" s="621"/>
      <c r="AG34" s="621"/>
      <c r="AH34" s="621"/>
      <c r="AI34" s="621"/>
      <c r="AJ34" s="621"/>
      <c r="AK34" s="621"/>
      <c r="AL34" s="214"/>
      <c r="AM34" s="620">
        <f>IF(AO34="","",MAX(C34:D43,U34:V43)+1)</f>
        <v>10</v>
      </c>
      <c r="AN34" s="620"/>
      <c r="AO34" s="621" t="str">
        <f>IF('各会計、関係団体の財政状況及び健全化判断比率'!B34="","",'各会計、関係団体の財政状況及び健全化判断比率'!B34)</f>
        <v>釧路市病院事業会計</v>
      </c>
      <c r="AP34" s="621"/>
      <c r="AQ34" s="621"/>
      <c r="AR34" s="621"/>
      <c r="AS34" s="621"/>
      <c r="AT34" s="621"/>
      <c r="AU34" s="621"/>
      <c r="AV34" s="621"/>
      <c r="AW34" s="621"/>
      <c r="AX34" s="621"/>
      <c r="AY34" s="621"/>
      <c r="AZ34" s="621"/>
      <c r="BA34" s="621"/>
      <c r="BB34" s="621"/>
      <c r="BC34" s="621"/>
      <c r="BD34" s="214"/>
      <c r="BE34" s="620" t="str">
        <f>IF(BG34="","",MAX(C34:D43,U34:V43,AM34:AN43)+1)</f>
        <v/>
      </c>
      <c r="BF34" s="620"/>
      <c r="BG34" s="621"/>
      <c r="BH34" s="621"/>
      <c r="BI34" s="621"/>
      <c r="BJ34" s="621"/>
      <c r="BK34" s="621"/>
      <c r="BL34" s="621"/>
      <c r="BM34" s="621"/>
      <c r="BN34" s="621"/>
      <c r="BO34" s="621"/>
      <c r="BP34" s="621"/>
      <c r="BQ34" s="621"/>
      <c r="BR34" s="621"/>
      <c r="BS34" s="621"/>
      <c r="BT34" s="621"/>
      <c r="BU34" s="621"/>
      <c r="BV34" s="214"/>
      <c r="BW34" s="620">
        <f>IF(BY34="","",MAX(C34:D43,U34:V43,AM34:AN43,BE34:BF43)+1)</f>
        <v>17</v>
      </c>
      <c r="BX34" s="620"/>
      <c r="BY34" s="621" t="str">
        <f>IF('各会計、関係団体の財政状況及び健全化判断比率'!B68="","",'各会計、関係団体の財政状況及び健全化判断比率'!B68)</f>
        <v>釧路広域連合</v>
      </c>
      <c r="BZ34" s="621"/>
      <c r="CA34" s="621"/>
      <c r="CB34" s="621"/>
      <c r="CC34" s="621"/>
      <c r="CD34" s="621"/>
      <c r="CE34" s="621"/>
      <c r="CF34" s="621"/>
      <c r="CG34" s="621"/>
      <c r="CH34" s="621"/>
      <c r="CI34" s="621"/>
      <c r="CJ34" s="621"/>
      <c r="CK34" s="621"/>
      <c r="CL34" s="621"/>
      <c r="CM34" s="621"/>
      <c r="CN34" s="214"/>
      <c r="CO34" s="620">
        <f>IF(CQ34="","",MAX(C34:D43,U34:V43,AM34:AN43,BE34:BF43,BW34:BX43)+1)</f>
        <v>20</v>
      </c>
      <c r="CP34" s="620"/>
      <c r="CQ34" s="621" t="str">
        <f>IF('各会計、関係団体の財政状況及び健全化判断比率'!BS7="","",'各会計、関係団体の財政状況及び健全化判断比率'!BS7)</f>
        <v>釧路熱供給公社</v>
      </c>
      <c r="CR34" s="621"/>
      <c r="CS34" s="621"/>
      <c r="CT34" s="621"/>
      <c r="CU34" s="621"/>
      <c r="CV34" s="621"/>
      <c r="CW34" s="621"/>
      <c r="CX34" s="621"/>
      <c r="CY34" s="621"/>
      <c r="CZ34" s="621"/>
      <c r="DA34" s="621"/>
      <c r="DB34" s="621"/>
      <c r="DC34" s="621"/>
      <c r="DD34" s="621"/>
      <c r="DE34" s="621"/>
      <c r="DF34" s="211"/>
      <c r="DG34" s="622" t="str">
        <f>IF('各会計、関係団体の財政状況及び健全化判断比率'!BR7="","",'各会計、関係団体の財政状況及び健全化判断比率'!BR7)</f>
        <v/>
      </c>
      <c r="DH34" s="622"/>
      <c r="DI34" s="218"/>
      <c r="DJ34" s="186"/>
      <c r="DK34" s="186"/>
      <c r="DL34" s="186"/>
      <c r="DM34" s="186"/>
      <c r="DN34" s="186"/>
      <c r="DO34" s="186"/>
    </row>
    <row r="35" spans="1:119" ht="32.25" customHeight="1" x14ac:dyDescent="0.15">
      <c r="A35" s="187"/>
      <c r="B35" s="213"/>
      <c r="C35" s="620">
        <f>IF(E35="","",C34+1)</f>
        <v>2</v>
      </c>
      <c r="D35" s="620"/>
      <c r="E35" s="621" t="str">
        <f>IF('各会計、関係団体の財政状況及び健全化判断比率'!B8="","",'各会計、関係団体の財政状況及び健全化判断比率'!B8)</f>
        <v>魚揚場事業特別会計</v>
      </c>
      <c r="F35" s="621"/>
      <c r="G35" s="621"/>
      <c r="H35" s="621"/>
      <c r="I35" s="621"/>
      <c r="J35" s="621"/>
      <c r="K35" s="621"/>
      <c r="L35" s="621"/>
      <c r="M35" s="621"/>
      <c r="N35" s="621"/>
      <c r="O35" s="621"/>
      <c r="P35" s="621"/>
      <c r="Q35" s="621"/>
      <c r="R35" s="621"/>
      <c r="S35" s="621"/>
      <c r="T35" s="214"/>
      <c r="U35" s="620">
        <f>IF(W35="","",U34+1)</f>
        <v>5</v>
      </c>
      <c r="V35" s="620"/>
      <c r="W35" s="621" t="str">
        <f>IF('各会計、関係団体の財政状況及び健全化判断比率'!B29="","",'各会計、関係団体の財政状況及び健全化判断比率'!B29)</f>
        <v>国民健康保険阿寒診療所事業特別会計</v>
      </c>
      <c r="X35" s="621"/>
      <c r="Y35" s="621"/>
      <c r="Z35" s="621"/>
      <c r="AA35" s="621"/>
      <c r="AB35" s="621"/>
      <c r="AC35" s="621"/>
      <c r="AD35" s="621"/>
      <c r="AE35" s="621"/>
      <c r="AF35" s="621"/>
      <c r="AG35" s="621"/>
      <c r="AH35" s="621"/>
      <c r="AI35" s="621"/>
      <c r="AJ35" s="621"/>
      <c r="AK35" s="621"/>
      <c r="AL35" s="214"/>
      <c r="AM35" s="620">
        <f t="shared" ref="AM35:AM43" si="0">IF(AO35="","",AM34+1)</f>
        <v>11</v>
      </c>
      <c r="AN35" s="620"/>
      <c r="AO35" s="621" t="str">
        <f>IF('各会計、関係団体の財政状況及び健全化判断比率'!B35="","",'各会計、関係団体の財政状況及び健全化判断比率'!B35)</f>
        <v>釧路市水道事業会計</v>
      </c>
      <c r="AP35" s="621"/>
      <c r="AQ35" s="621"/>
      <c r="AR35" s="621"/>
      <c r="AS35" s="621"/>
      <c r="AT35" s="621"/>
      <c r="AU35" s="621"/>
      <c r="AV35" s="621"/>
      <c r="AW35" s="621"/>
      <c r="AX35" s="621"/>
      <c r="AY35" s="621"/>
      <c r="AZ35" s="621"/>
      <c r="BA35" s="621"/>
      <c r="BB35" s="621"/>
      <c r="BC35" s="621"/>
      <c r="BD35" s="214"/>
      <c r="BE35" s="620" t="str">
        <f t="shared" ref="BE35:BE43" si="1">IF(BG35="","",BE34+1)</f>
        <v/>
      </c>
      <c r="BF35" s="620"/>
      <c r="BG35" s="621"/>
      <c r="BH35" s="621"/>
      <c r="BI35" s="621"/>
      <c r="BJ35" s="621"/>
      <c r="BK35" s="621"/>
      <c r="BL35" s="621"/>
      <c r="BM35" s="621"/>
      <c r="BN35" s="621"/>
      <c r="BO35" s="621"/>
      <c r="BP35" s="621"/>
      <c r="BQ35" s="621"/>
      <c r="BR35" s="621"/>
      <c r="BS35" s="621"/>
      <c r="BT35" s="621"/>
      <c r="BU35" s="621"/>
      <c r="BV35" s="214"/>
      <c r="BW35" s="620">
        <f t="shared" ref="BW35:BW43" si="2">IF(BY35="","",BW34+1)</f>
        <v>18</v>
      </c>
      <c r="BX35" s="620"/>
      <c r="BY35" s="621" t="str">
        <f>IF('各会計、関係団体の財政状況及び健全化判断比率'!B69="","",'各会計、関係団体の財政状況及び健全化判断比率'!B69)</f>
        <v>釧路公立大学事務組合</v>
      </c>
      <c r="BZ35" s="621"/>
      <c r="CA35" s="621"/>
      <c r="CB35" s="621"/>
      <c r="CC35" s="621"/>
      <c r="CD35" s="621"/>
      <c r="CE35" s="621"/>
      <c r="CF35" s="621"/>
      <c r="CG35" s="621"/>
      <c r="CH35" s="621"/>
      <c r="CI35" s="621"/>
      <c r="CJ35" s="621"/>
      <c r="CK35" s="621"/>
      <c r="CL35" s="621"/>
      <c r="CM35" s="621"/>
      <c r="CN35" s="214"/>
      <c r="CO35" s="620">
        <f t="shared" ref="CO35:CO43" si="3">IF(CQ35="","",CO34+1)</f>
        <v>21</v>
      </c>
      <c r="CP35" s="620"/>
      <c r="CQ35" s="621" t="str">
        <f>IF('各会計、関係団体の財政状況及び健全化判断比率'!BS8="","",'各会計、関係団体の財政状況及び健全化判断比率'!BS8)</f>
        <v>釧路西港開発埠頭</v>
      </c>
      <c r="CR35" s="621"/>
      <c r="CS35" s="621"/>
      <c r="CT35" s="621"/>
      <c r="CU35" s="621"/>
      <c r="CV35" s="621"/>
      <c r="CW35" s="621"/>
      <c r="CX35" s="621"/>
      <c r="CY35" s="621"/>
      <c r="CZ35" s="621"/>
      <c r="DA35" s="621"/>
      <c r="DB35" s="621"/>
      <c r="DC35" s="621"/>
      <c r="DD35" s="621"/>
      <c r="DE35" s="621"/>
      <c r="DF35" s="211"/>
      <c r="DG35" s="622" t="str">
        <f>IF('各会計、関係団体の財政状況及び健全化判断比率'!BR8="","",'各会計、関係団体の財政状況及び健全化判断比率'!BR8)</f>
        <v/>
      </c>
      <c r="DH35" s="622"/>
      <c r="DI35" s="218"/>
      <c r="DJ35" s="186"/>
      <c r="DK35" s="186"/>
      <c r="DL35" s="186"/>
      <c r="DM35" s="186"/>
      <c r="DN35" s="186"/>
      <c r="DO35" s="186"/>
    </row>
    <row r="36" spans="1:119" ht="32.25" customHeight="1" x14ac:dyDescent="0.15">
      <c r="A36" s="187"/>
      <c r="B36" s="213"/>
      <c r="C36" s="620">
        <f>IF(E36="","",C35+1)</f>
        <v>3</v>
      </c>
      <c r="D36" s="620"/>
      <c r="E36" s="621" t="str">
        <f>IF('各会計、関係団体の財政状況及び健全化判断比率'!B9="","",'各会計、関係団体の財政状況及び健全化判断比率'!B9)</f>
        <v>動物園事業特別会計</v>
      </c>
      <c r="F36" s="621"/>
      <c r="G36" s="621"/>
      <c r="H36" s="621"/>
      <c r="I36" s="621"/>
      <c r="J36" s="621"/>
      <c r="K36" s="621"/>
      <c r="L36" s="621"/>
      <c r="M36" s="621"/>
      <c r="N36" s="621"/>
      <c r="O36" s="621"/>
      <c r="P36" s="621"/>
      <c r="Q36" s="621"/>
      <c r="R36" s="621"/>
      <c r="S36" s="621"/>
      <c r="T36" s="214"/>
      <c r="U36" s="620">
        <f t="shared" ref="U36:U43" si="4">IF(W36="","",U35+1)</f>
        <v>6</v>
      </c>
      <c r="V36" s="620"/>
      <c r="W36" s="621" t="str">
        <f>IF('各会計、関係団体の財政状況及び健全化判断比率'!B30="","",'各会計、関係団体の財政状況及び健全化判断比率'!B30)</f>
        <v>国民健康保険音別診療所事業特別会計</v>
      </c>
      <c r="X36" s="621"/>
      <c r="Y36" s="621"/>
      <c r="Z36" s="621"/>
      <c r="AA36" s="621"/>
      <c r="AB36" s="621"/>
      <c r="AC36" s="621"/>
      <c r="AD36" s="621"/>
      <c r="AE36" s="621"/>
      <c r="AF36" s="621"/>
      <c r="AG36" s="621"/>
      <c r="AH36" s="621"/>
      <c r="AI36" s="621"/>
      <c r="AJ36" s="621"/>
      <c r="AK36" s="621"/>
      <c r="AL36" s="214"/>
      <c r="AM36" s="620">
        <f t="shared" si="0"/>
        <v>12</v>
      </c>
      <c r="AN36" s="620"/>
      <c r="AO36" s="621" t="str">
        <f>IF('各会計、関係団体の財政状況及び健全化判断比率'!B36="","",'各会計、関係団体の財政状況及び健全化判断比率'!B36)</f>
        <v>釧路市工業用水道事業会計</v>
      </c>
      <c r="AP36" s="621"/>
      <c r="AQ36" s="621"/>
      <c r="AR36" s="621"/>
      <c r="AS36" s="621"/>
      <c r="AT36" s="621"/>
      <c r="AU36" s="621"/>
      <c r="AV36" s="621"/>
      <c r="AW36" s="621"/>
      <c r="AX36" s="621"/>
      <c r="AY36" s="621"/>
      <c r="AZ36" s="621"/>
      <c r="BA36" s="621"/>
      <c r="BB36" s="621"/>
      <c r="BC36" s="621"/>
      <c r="BD36" s="214"/>
      <c r="BE36" s="620" t="str">
        <f t="shared" si="1"/>
        <v/>
      </c>
      <c r="BF36" s="620"/>
      <c r="BG36" s="621"/>
      <c r="BH36" s="621"/>
      <c r="BI36" s="621"/>
      <c r="BJ36" s="621"/>
      <c r="BK36" s="621"/>
      <c r="BL36" s="621"/>
      <c r="BM36" s="621"/>
      <c r="BN36" s="621"/>
      <c r="BO36" s="621"/>
      <c r="BP36" s="621"/>
      <c r="BQ36" s="621"/>
      <c r="BR36" s="621"/>
      <c r="BS36" s="621"/>
      <c r="BT36" s="621"/>
      <c r="BU36" s="621"/>
      <c r="BV36" s="214"/>
      <c r="BW36" s="620">
        <f t="shared" si="2"/>
        <v>19</v>
      </c>
      <c r="BX36" s="620"/>
      <c r="BY36" s="621" t="str">
        <f>IF('各会計、関係団体の財政状況及び健全化判断比率'!B70="","",'各会計、関係団体の財政状況及び健全化判断比率'!B70)</f>
        <v>釧路白糠工業用水道企業団</v>
      </c>
      <c r="BZ36" s="621"/>
      <c r="CA36" s="621"/>
      <c r="CB36" s="621"/>
      <c r="CC36" s="621"/>
      <c r="CD36" s="621"/>
      <c r="CE36" s="621"/>
      <c r="CF36" s="621"/>
      <c r="CG36" s="621"/>
      <c r="CH36" s="621"/>
      <c r="CI36" s="621"/>
      <c r="CJ36" s="621"/>
      <c r="CK36" s="621"/>
      <c r="CL36" s="621"/>
      <c r="CM36" s="621"/>
      <c r="CN36" s="214"/>
      <c r="CO36" s="620">
        <f t="shared" si="3"/>
        <v>22</v>
      </c>
      <c r="CP36" s="620"/>
      <c r="CQ36" s="621" t="str">
        <f>IF('各会計、関係団体の財政状況及び健全化判断比率'!BS9="","",'各会計、関係団体の財政状況及び健全化判断比率'!BS9)</f>
        <v>釧路水産団地公社</v>
      </c>
      <c r="CR36" s="621"/>
      <c r="CS36" s="621"/>
      <c r="CT36" s="621"/>
      <c r="CU36" s="621"/>
      <c r="CV36" s="621"/>
      <c r="CW36" s="621"/>
      <c r="CX36" s="621"/>
      <c r="CY36" s="621"/>
      <c r="CZ36" s="621"/>
      <c r="DA36" s="621"/>
      <c r="DB36" s="621"/>
      <c r="DC36" s="621"/>
      <c r="DD36" s="621"/>
      <c r="DE36" s="621"/>
      <c r="DF36" s="211"/>
      <c r="DG36" s="622" t="str">
        <f>IF('各会計、関係団体の財政状況及び健全化判断比率'!BR9="","",'各会計、関係団体の財政状況及び健全化判断比率'!BR9)</f>
        <v/>
      </c>
      <c r="DH36" s="622"/>
      <c r="DI36" s="218"/>
      <c r="DJ36" s="186"/>
      <c r="DK36" s="186"/>
      <c r="DL36" s="186"/>
      <c r="DM36" s="186"/>
      <c r="DN36" s="186"/>
      <c r="DO36" s="186"/>
    </row>
    <row r="37" spans="1:119" ht="32.25" customHeight="1" x14ac:dyDescent="0.15">
      <c r="A37" s="187"/>
      <c r="B37" s="213"/>
      <c r="C37" s="620" t="str">
        <f>IF(E37="","",C36+1)</f>
        <v/>
      </c>
      <c r="D37" s="620"/>
      <c r="E37" s="621" t="str">
        <f>IF('各会計、関係団体の財政状況及び健全化判断比率'!B10="","",'各会計、関係団体の財政状況及び健全化判断比率'!B10)</f>
        <v/>
      </c>
      <c r="F37" s="621"/>
      <c r="G37" s="621"/>
      <c r="H37" s="621"/>
      <c r="I37" s="621"/>
      <c r="J37" s="621"/>
      <c r="K37" s="621"/>
      <c r="L37" s="621"/>
      <c r="M37" s="621"/>
      <c r="N37" s="621"/>
      <c r="O37" s="621"/>
      <c r="P37" s="621"/>
      <c r="Q37" s="621"/>
      <c r="R37" s="621"/>
      <c r="S37" s="621"/>
      <c r="T37" s="214"/>
      <c r="U37" s="620">
        <f t="shared" si="4"/>
        <v>7</v>
      </c>
      <c r="V37" s="620"/>
      <c r="W37" s="621" t="str">
        <f>IF('各会計、関係団体の財政状況及び健全化判断比率'!B31="","",'各会計、関係団体の財政状況及び健全化判断比率'!B31)</f>
        <v>後期高齢者医療特別会計</v>
      </c>
      <c r="X37" s="621"/>
      <c r="Y37" s="621"/>
      <c r="Z37" s="621"/>
      <c r="AA37" s="621"/>
      <c r="AB37" s="621"/>
      <c r="AC37" s="621"/>
      <c r="AD37" s="621"/>
      <c r="AE37" s="621"/>
      <c r="AF37" s="621"/>
      <c r="AG37" s="621"/>
      <c r="AH37" s="621"/>
      <c r="AI37" s="621"/>
      <c r="AJ37" s="621"/>
      <c r="AK37" s="621"/>
      <c r="AL37" s="214"/>
      <c r="AM37" s="620">
        <f t="shared" si="0"/>
        <v>13</v>
      </c>
      <c r="AN37" s="620"/>
      <c r="AO37" s="621" t="str">
        <f>IF('各会計、関係団体の財政状況及び健全化判断比率'!B37="","",'各会計、関係団体の財政状況及び健全化判断比率'!B37)</f>
        <v>釧路市下水道事業会計</v>
      </c>
      <c r="AP37" s="621"/>
      <c r="AQ37" s="621"/>
      <c r="AR37" s="621"/>
      <c r="AS37" s="621"/>
      <c r="AT37" s="621"/>
      <c r="AU37" s="621"/>
      <c r="AV37" s="621"/>
      <c r="AW37" s="621"/>
      <c r="AX37" s="621"/>
      <c r="AY37" s="621"/>
      <c r="AZ37" s="621"/>
      <c r="BA37" s="621"/>
      <c r="BB37" s="621"/>
      <c r="BC37" s="621"/>
      <c r="BD37" s="214"/>
      <c r="BE37" s="620" t="str">
        <f t="shared" si="1"/>
        <v/>
      </c>
      <c r="BF37" s="620"/>
      <c r="BG37" s="621"/>
      <c r="BH37" s="621"/>
      <c r="BI37" s="621"/>
      <c r="BJ37" s="621"/>
      <c r="BK37" s="621"/>
      <c r="BL37" s="621"/>
      <c r="BM37" s="621"/>
      <c r="BN37" s="621"/>
      <c r="BO37" s="621"/>
      <c r="BP37" s="621"/>
      <c r="BQ37" s="621"/>
      <c r="BR37" s="621"/>
      <c r="BS37" s="621"/>
      <c r="BT37" s="621"/>
      <c r="BU37" s="621"/>
      <c r="BV37" s="214"/>
      <c r="BW37" s="620" t="str">
        <f t="shared" si="2"/>
        <v/>
      </c>
      <c r="BX37" s="620"/>
      <c r="BY37" s="621" t="str">
        <f>IF('各会計、関係団体の財政状況及び健全化判断比率'!B71="","",'各会計、関係団体の財政状況及び健全化判断比率'!B71)</f>
        <v/>
      </c>
      <c r="BZ37" s="621"/>
      <c r="CA37" s="621"/>
      <c r="CB37" s="621"/>
      <c r="CC37" s="621"/>
      <c r="CD37" s="621"/>
      <c r="CE37" s="621"/>
      <c r="CF37" s="621"/>
      <c r="CG37" s="621"/>
      <c r="CH37" s="621"/>
      <c r="CI37" s="621"/>
      <c r="CJ37" s="621"/>
      <c r="CK37" s="621"/>
      <c r="CL37" s="621"/>
      <c r="CM37" s="621"/>
      <c r="CN37" s="214"/>
      <c r="CO37" s="620">
        <f t="shared" si="3"/>
        <v>23</v>
      </c>
      <c r="CP37" s="620"/>
      <c r="CQ37" s="621" t="str">
        <f>IF('各会計、関係団体の財政状況及び健全化判断比率'!BS10="","",'各会計、関係団体の財政状況及び健全化判断比率'!BS10)</f>
        <v>釧路根室圏産業技術振興センター</v>
      </c>
      <c r="CR37" s="621"/>
      <c r="CS37" s="621"/>
      <c r="CT37" s="621"/>
      <c r="CU37" s="621"/>
      <c r="CV37" s="621"/>
      <c r="CW37" s="621"/>
      <c r="CX37" s="621"/>
      <c r="CY37" s="621"/>
      <c r="CZ37" s="621"/>
      <c r="DA37" s="621"/>
      <c r="DB37" s="621"/>
      <c r="DC37" s="621"/>
      <c r="DD37" s="621"/>
      <c r="DE37" s="621"/>
      <c r="DF37" s="211"/>
      <c r="DG37" s="622" t="str">
        <f>IF('各会計、関係団体の財政状況及び健全化判断比率'!BR10="","",'各会計、関係団体の財政状況及び健全化判断比率'!BR10)</f>
        <v/>
      </c>
      <c r="DH37" s="622"/>
      <c r="DI37" s="218"/>
      <c r="DJ37" s="186"/>
      <c r="DK37" s="186"/>
      <c r="DL37" s="186"/>
      <c r="DM37" s="186"/>
      <c r="DN37" s="186"/>
      <c r="DO37" s="186"/>
    </row>
    <row r="38" spans="1:119" ht="32.25" customHeight="1" x14ac:dyDescent="0.15">
      <c r="A38" s="187"/>
      <c r="B38" s="213"/>
      <c r="C38" s="620" t="str">
        <f t="shared" ref="C38:C43" si="5">IF(E38="","",C37+1)</f>
        <v/>
      </c>
      <c r="D38" s="620"/>
      <c r="E38" s="621" t="str">
        <f>IF('各会計、関係団体の財政状況及び健全化判断比率'!B11="","",'各会計、関係団体の財政状況及び健全化判断比率'!B11)</f>
        <v/>
      </c>
      <c r="F38" s="621"/>
      <c r="G38" s="621"/>
      <c r="H38" s="621"/>
      <c r="I38" s="621"/>
      <c r="J38" s="621"/>
      <c r="K38" s="621"/>
      <c r="L38" s="621"/>
      <c r="M38" s="621"/>
      <c r="N38" s="621"/>
      <c r="O38" s="621"/>
      <c r="P38" s="621"/>
      <c r="Q38" s="621"/>
      <c r="R38" s="621"/>
      <c r="S38" s="621"/>
      <c r="T38" s="214"/>
      <c r="U38" s="620">
        <f t="shared" si="4"/>
        <v>8</v>
      </c>
      <c r="V38" s="620"/>
      <c r="W38" s="621" t="str">
        <f>IF('各会計、関係団体の財政状況及び健全化判断比率'!B32="","",'各会計、関係団体の財政状況及び健全化判断比率'!B32)</f>
        <v>介護保険特別会計</v>
      </c>
      <c r="X38" s="621"/>
      <c r="Y38" s="621"/>
      <c r="Z38" s="621"/>
      <c r="AA38" s="621"/>
      <c r="AB38" s="621"/>
      <c r="AC38" s="621"/>
      <c r="AD38" s="621"/>
      <c r="AE38" s="621"/>
      <c r="AF38" s="621"/>
      <c r="AG38" s="621"/>
      <c r="AH38" s="621"/>
      <c r="AI38" s="621"/>
      <c r="AJ38" s="621"/>
      <c r="AK38" s="621"/>
      <c r="AL38" s="214"/>
      <c r="AM38" s="620">
        <f t="shared" si="0"/>
        <v>14</v>
      </c>
      <c r="AN38" s="620"/>
      <c r="AO38" s="621" t="str">
        <f>IF('各会計、関係団体の財政状況及び健全化判断比率'!B38="","",'各会計、関係団体の財政状況及び健全化判断比率'!B38)</f>
        <v>釧路市公設地方卸売市場事業会計</v>
      </c>
      <c r="AP38" s="621"/>
      <c r="AQ38" s="621"/>
      <c r="AR38" s="621"/>
      <c r="AS38" s="621"/>
      <c r="AT38" s="621"/>
      <c r="AU38" s="621"/>
      <c r="AV38" s="621"/>
      <c r="AW38" s="621"/>
      <c r="AX38" s="621"/>
      <c r="AY38" s="621"/>
      <c r="AZ38" s="621"/>
      <c r="BA38" s="621"/>
      <c r="BB38" s="621"/>
      <c r="BC38" s="621"/>
      <c r="BD38" s="214"/>
      <c r="BE38" s="620" t="str">
        <f t="shared" si="1"/>
        <v/>
      </c>
      <c r="BF38" s="620"/>
      <c r="BG38" s="621"/>
      <c r="BH38" s="621"/>
      <c r="BI38" s="621"/>
      <c r="BJ38" s="621"/>
      <c r="BK38" s="621"/>
      <c r="BL38" s="621"/>
      <c r="BM38" s="621"/>
      <c r="BN38" s="621"/>
      <c r="BO38" s="621"/>
      <c r="BP38" s="621"/>
      <c r="BQ38" s="621"/>
      <c r="BR38" s="621"/>
      <c r="BS38" s="621"/>
      <c r="BT38" s="621"/>
      <c r="BU38" s="621"/>
      <c r="BV38" s="214"/>
      <c r="BW38" s="620" t="str">
        <f t="shared" si="2"/>
        <v/>
      </c>
      <c r="BX38" s="620"/>
      <c r="BY38" s="621" t="str">
        <f>IF('各会計、関係団体の財政状況及び健全化判断比率'!B72="","",'各会計、関係団体の財政状況及び健全化判断比率'!B72)</f>
        <v/>
      </c>
      <c r="BZ38" s="621"/>
      <c r="CA38" s="621"/>
      <c r="CB38" s="621"/>
      <c r="CC38" s="621"/>
      <c r="CD38" s="621"/>
      <c r="CE38" s="621"/>
      <c r="CF38" s="621"/>
      <c r="CG38" s="621"/>
      <c r="CH38" s="621"/>
      <c r="CI38" s="621"/>
      <c r="CJ38" s="621"/>
      <c r="CK38" s="621"/>
      <c r="CL38" s="621"/>
      <c r="CM38" s="621"/>
      <c r="CN38" s="214"/>
      <c r="CO38" s="620">
        <f t="shared" si="3"/>
        <v>24</v>
      </c>
      <c r="CP38" s="620"/>
      <c r="CQ38" s="621" t="str">
        <f>IF('各会計、関係団体の財政状況及び健全化判断比率'!BS11="","",'各会計、関係団体の財政状況及び健全化判断比率'!BS11)</f>
        <v>釧路河畔開発公社</v>
      </c>
      <c r="CR38" s="621"/>
      <c r="CS38" s="621"/>
      <c r="CT38" s="621"/>
      <c r="CU38" s="621"/>
      <c r="CV38" s="621"/>
      <c r="CW38" s="621"/>
      <c r="CX38" s="621"/>
      <c r="CY38" s="621"/>
      <c r="CZ38" s="621"/>
      <c r="DA38" s="621"/>
      <c r="DB38" s="621"/>
      <c r="DC38" s="621"/>
      <c r="DD38" s="621"/>
      <c r="DE38" s="621"/>
      <c r="DF38" s="211"/>
      <c r="DG38" s="622" t="str">
        <f>IF('各会計、関係団体の財政状況及び健全化判断比率'!BR11="","",'各会計、関係団体の財政状況及び健全化判断比率'!BR11)</f>
        <v/>
      </c>
      <c r="DH38" s="622"/>
      <c r="DI38" s="218"/>
      <c r="DJ38" s="186"/>
      <c r="DK38" s="186"/>
      <c r="DL38" s="186"/>
      <c r="DM38" s="186"/>
      <c r="DN38" s="186"/>
      <c r="DO38" s="186"/>
    </row>
    <row r="39" spans="1:119" ht="32.25" customHeight="1" x14ac:dyDescent="0.15">
      <c r="A39" s="187"/>
      <c r="B39" s="213"/>
      <c r="C39" s="620" t="str">
        <f t="shared" si="5"/>
        <v/>
      </c>
      <c r="D39" s="620"/>
      <c r="E39" s="621" t="str">
        <f>IF('各会計、関係団体の財政状況及び健全化判断比率'!B12="","",'各会計、関係団体の財政状況及び健全化判断比率'!B12)</f>
        <v/>
      </c>
      <c r="F39" s="621"/>
      <c r="G39" s="621"/>
      <c r="H39" s="621"/>
      <c r="I39" s="621"/>
      <c r="J39" s="621"/>
      <c r="K39" s="621"/>
      <c r="L39" s="621"/>
      <c r="M39" s="621"/>
      <c r="N39" s="621"/>
      <c r="O39" s="621"/>
      <c r="P39" s="621"/>
      <c r="Q39" s="621"/>
      <c r="R39" s="621"/>
      <c r="S39" s="621"/>
      <c r="T39" s="214"/>
      <c r="U39" s="620">
        <f t="shared" si="4"/>
        <v>9</v>
      </c>
      <c r="V39" s="620"/>
      <c r="W39" s="621" t="str">
        <f>IF('各会計、関係団体の財政状況及び健全化判断比率'!B33="","",'各会計、関係団体の財政状況及び健全化判断比率'!B33)</f>
        <v>駐車場事業特別会計</v>
      </c>
      <c r="X39" s="621"/>
      <c r="Y39" s="621"/>
      <c r="Z39" s="621"/>
      <c r="AA39" s="621"/>
      <c r="AB39" s="621"/>
      <c r="AC39" s="621"/>
      <c r="AD39" s="621"/>
      <c r="AE39" s="621"/>
      <c r="AF39" s="621"/>
      <c r="AG39" s="621"/>
      <c r="AH39" s="621"/>
      <c r="AI39" s="621"/>
      <c r="AJ39" s="621"/>
      <c r="AK39" s="621"/>
      <c r="AL39" s="214"/>
      <c r="AM39" s="620">
        <f t="shared" si="0"/>
        <v>15</v>
      </c>
      <c r="AN39" s="620"/>
      <c r="AO39" s="621" t="str">
        <f>IF('各会計、関係団体の財政状況及び健全化判断比率'!B39="","",'各会計、関係団体の財政状況及び健全化判断比率'!B39)</f>
        <v>釧路市農業用簡易水道事業会計</v>
      </c>
      <c r="AP39" s="621"/>
      <c r="AQ39" s="621"/>
      <c r="AR39" s="621"/>
      <c r="AS39" s="621"/>
      <c r="AT39" s="621"/>
      <c r="AU39" s="621"/>
      <c r="AV39" s="621"/>
      <c r="AW39" s="621"/>
      <c r="AX39" s="621"/>
      <c r="AY39" s="621"/>
      <c r="AZ39" s="621"/>
      <c r="BA39" s="621"/>
      <c r="BB39" s="621"/>
      <c r="BC39" s="621"/>
      <c r="BD39" s="214"/>
      <c r="BE39" s="620" t="str">
        <f t="shared" si="1"/>
        <v/>
      </c>
      <c r="BF39" s="620"/>
      <c r="BG39" s="621"/>
      <c r="BH39" s="621"/>
      <c r="BI39" s="621"/>
      <c r="BJ39" s="621"/>
      <c r="BK39" s="621"/>
      <c r="BL39" s="621"/>
      <c r="BM39" s="621"/>
      <c r="BN39" s="621"/>
      <c r="BO39" s="621"/>
      <c r="BP39" s="621"/>
      <c r="BQ39" s="621"/>
      <c r="BR39" s="621"/>
      <c r="BS39" s="621"/>
      <c r="BT39" s="621"/>
      <c r="BU39" s="621"/>
      <c r="BV39" s="214"/>
      <c r="BW39" s="620" t="str">
        <f t="shared" si="2"/>
        <v/>
      </c>
      <c r="BX39" s="620"/>
      <c r="BY39" s="621" t="str">
        <f>IF('各会計、関係団体の財政状況及び健全化判断比率'!B73="","",'各会計、関係団体の財政状況及び健全化判断比率'!B73)</f>
        <v/>
      </c>
      <c r="BZ39" s="621"/>
      <c r="CA39" s="621"/>
      <c r="CB39" s="621"/>
      <c r="CC39" s="621"/>
      <c r="CD39" s="621"/>
      <c r="CE39" s="621"/>
      <c r="CF39" s="621"/>
      <c r="CG39" s="621"/>
      <c r="CH39" s="621"/>
      <c r="CI39" s="621"/>
      <c r="CJ39" s="621"/>
      <c r="CK39" s="621"/>
      <c r="CL39" s="621"/>
      <c r="CM39" s="621"/>
      <c r="CN39" s="214"/>
      <c r="CO39" s="620">
        <f t="shared" si="3"/>
        <v>25</v>
      </c>
      <c r="CP39" s="620"/>
      <c r="CQ39" s="621" t="str">
        <f>IF('各会計、関係団体の財政状況及び健全化判断比率'!BS12="","",'各会計、関係団体の財政状況及び健全化判断比率'!BS12)</f>
        <v>阿寒町観光振興公社</v>
      </c>
      <c r="CR39" s="621"/>
      <c r="CS39" s="621"/>
      <c r="CT39" s="621"/>
      <c r="CU39" s="621"/>
      <c r="CV39" s="621"/>
      <c r="CW39" s="621"/>
      <c r="CX39" s="621"/>
      <c r="CY39" s="621"/>
      <c r="CZ39" s="621"/>
      <c r="DA39" s="621"/>
      <c r="DB39" s="621"/>
      <c r="DC39" s="621"/>
      <c r="DD39" s="621"/>
      <c r="DE39" s="621"/>
      <c r="DF39" s="211"/>
      <c r="DG39" s="622" t="str">
        <f>IF('各会計、関係団体の財政状況及び健全化判断比率'!BR12="","",'各会計、関係団体の財政状況及び健全化判断比率'!BR12)</f>
        <v/>
      </c>
      <c r="DH39" s="622"/>
      <c r="DI39" s="218"/>
      <c r="DJ39" s="186"/>
      <c r="DK39" s="186"/>
      <c r="DL39" s="186"/>
      <c r="DM39" s="186"/>
      <c r="DN39" s="186"/>
      <c r="DO39" s="186"/>
    </row>
    <row r="40" spans="1:119" ht="32.25" customHeight="1" x14ac:dyDescent="0.15">
      <c r="A40" s="187"/>
      <c r="B40" s="213"/>
      <c r="C40" s="620" t="str">
        <f t="shared" si="5"/>
        <v/>
      </c>
      <c r="D40" s="620"/>
      <c r="E40" s="621" t="str">
        <f>IF('各会計、関係団体の財政状況及び健全化判断比率'!B13="","",'各会計、関係団体の財政状況及び健全化判断比率'!B13)</f>
        <v/>
      </c>
      <c r="F40" s="621"/>
      <c r="G40" s="621"/>
      <c r="H40" s="621"/>
      <c r="I40" s="621"/>
      <c r="J40" s="621"/>
      <c r="K40" s="621"/>
      <c r="L40" s="621"/>
      <c r="M40" s="621"/>
      <c r="N40" s="621"/>
      <c r="O40" s="621"/>
      <c r="P40" s="621"/>
      <c r="Q40" s="621"/>
      <c r="R40" s="621"/>
      <c r="S40" s="621"/>
      <c r="T40" s="214"/>
      <c r="U40" s="620" t="str">
        <f t="shared" si="4"/>
        <v/>
      </c>
      <c r="V40" s="620"/>
      <c r="W40" s="621"/>
      <c r="X40" s="621"/>
      <c r="Y40" s="621"/>
      <c r="Z40" s="621"/>
      <c r="AA40" s="621"/>
      <c r="AB40" s="621"/>
      <c r="AC40" s="621"/>
      <c r="AD40" s="621"/>
      <c r="AE40" s="621"/>
      <c r="AF40" s="621"/>
      <c r="AG40" s="621"/>
      <c r="AH40" s="621"/>
      <c r="AI40" s="621"/>
      <c r="AJ40" s="621"/>
      <c r="AK40" s="621"/>
      <c r="AL40" s="214"/>
      <c r="AM40" s="620">
        <f t="shared" si="0"/>
        <v>16</v>
      </c>
      <c r="AN40" s="620"/>
      <c r="AO40" s="621" t="str">
        <f>IF('各会計、関係団体の財政状況及び健全化判断比率'!B40="","",'各会計、関係団体の財政状況及び健全化判断比率'!B40)</f>
        <v>釧路市港湾整備事業会計</v>
      </c>
      <c r="AP40" s="621"/>
      <c r="AQ40" s="621"/>
      <c r="AR40" s="621"/>
      <c r="AS40" s="621"/>
      <c r="AT40" s="621"/>
      <c r="AU40" s="621"/>
      <c r="AV40" s="621"/>
      <c r="AW40" s="621"/>
      <c r="AX40" s="621"/>
      <c r="AY40" s="621"/>
      <c r="AZ40" s="621"/>
      <c r="BA40" s="621"/>
      <c r="BB40" s="621"/>
      <c r="BC40" s="621"/>
      <c r="BD40" s="214"/>
      <c r="BE40" s="620" t="str">
        <f t="shared" si="1"/>
        <v/>
      </c>
      <c r="BF40" s="620"/>
      <c r="BG40" s="621"/>
      <c r="BH40" s="621"/>
      <c r="BI40" s="621"/>
      <c r="BJ40" s="621"/>
      <c r="BK40" s="621"/>
      <c r="BL40" s="621"/>
      <c r="BM40" s="621"/>
      <c r="BN40" s="621"/>
      <c r="BO40" s="621"/>
      <c r="BP40" s="621"/>
      <c r="BQ40" s="621"/>
      <c r="BR40" s="621"/>
      <c r="BS40" s="621"/>
      <c r="BT40" s="621"/>
      <c r="BU40" s="621"/>
      <c r="BV40" s="214"/>
      <c r="BW40" s="620" t="str">
        <f t="shared" si="2"/>
        <v/>
      </c>
      <c r="BX40" s="620"/>
      <c r="BY40" s="621" t="str">
        <f>IF('各会計、関係団体の財政状況及び健全化判断比率'!B74="","",'各会計、関係団体の財政状況及び健全化判断比率'!B74)</f>
        <v/>
      </c>
      <c r="BZ40" s="621"/>
      <c r="CA40" s="621"/>
      <c r="CB40" s="621"/>
      <c r="CC40" s="621"/>
      <c r="CD40" s="621"/>
      <c r="CE40" s="621"/>
      <c r="CF40" s="621"/>
      <c r="CG40" s="621"/>
      <c r="CH40" s="621"/>
      <c r="CI40" s="621"/>
      <c r="CJ40" s="621"/>
      <c r="CK40" s="621"/>
      <c r="CL40" s="621"/>
      <c r="CM40" s="621"/>
      <c r="CN40" s="214"/>
      <c r="CO40" s="620">
        <f t="shared" si="3"/>
        <v>26</v>
      </c>
      <c r="CP40" s="620"/>
      <c r="CQ40" s="621" t="str">
        <f>IF('各会計、関係団体の財政状況及び健全化判断比率'!BS13="","",'各会計、関係団体の財政状況及び健全化判断比率'!BS13)</f>
        <v>釧路広域振興公社</v>
      </c>
      <c r="CR40" s="621"/>
      <c r="CS40" s="621"/>
      <c r="CT40" s="621"/>
      <c r="CU40" s="621"/>
      <c r="CV40" s="621"/>
      <c r="CW40" s="621"/>
      <c r="CX40" s="621"/>
      <c r="CY40" s="621"/>
      <c r="CZ40" s="621"/>
      <c r="DA40" s="621"/>
      <c r="DB40" s="621"/>
      <c r="DC40" s="621"/>
      <c r="DD40" s="621"/>
      <c r="DE40" s="621"/>
      <c r="DF40" s="211"/>
      <c r="DG40" s="622" t="str">
        <f>IF('各会計、関係団体の財政状況及び健全化判断比率'!BR13="","",'各会計、関係団体の財政状況及び健全化判断比率'!BR13)</f>
        <v/>
      </c>
      <c r="DH40" s="622"/>
      <c r="DI40" s="218"/>
      <c r="DJ40" s="186"/>
      <c r="DK40" s="186"/>
      <c r="DL40" s="186"/>
      <c r="DM40" s="186"/>
      <c r="DN40" s="186"/>
      <c r="DO40" s="186"/>
    </row>
    <row r="41" spans="1:119" ht="32.25" customHeight="1" x14ac:dyDescent="0.15">
      <c r="A41" s="187"/>
      <c r="B41" s="213"/>
      <c r="C41" s="620" t="str">
        <f t="shared" si="5"/>
        <v/>
      </c>
      <c r="D41" s="620"/>
      <c r="E41" s="621" t="str">
        <f>IF('各会計、関係団体の財政状況及び健全化判断比率'!B14="","",'各会計、関係団体の財政状況及び健全化判断比率'!B14)</f>
        <v/>
      </c>
      <c r="F41" s="621"/>
      <c r="G41" s="621"/>
      <c r="H41" s="621"/>
      <c r="I41" s="621"/>
      <c r="J41" s="621"/>
      <c r="K41" s="621"/>
      <c r="L41" s="621"/>
      <c r="M41" s="621"/>
      <c r="N41" s="621"/>
      <c r="O41" s="621"/>
      <c r="P41" s="621"/>
      <c r="Q41" s="621"/>
      <c r="R41" s="621"/>
      <c r="S41" s="621"/>
      <c r="T41" s="214"/>
      <c r="U41" s="620" t="str">
        <f t="shared" si="4"/>
        <v/>
      </c>
      <c r="V41" s="620"/>
      <c r="W41" s="621"/>
      <c r="X41" s="621"/>
      <c r="Y41" s="621"/>
      <c r="Z41" s="621"/>
      <c r="AA41" s="621"/>
      <c r="AB41" s="621"/>
      <c r="AC41" s="621"/>
      <c r="AD41" s="621"/>
      <c r="AE41" s="621"/>
      <c r="AF41" s="621"/>
      <c r="AG41" s="621"/>
      <c r="AH41" s="621"/>
      <c r="AI41" s="621"/>
      <c r="AJ41" s="621"/>
      <c r="AK41" s="621"/>
      <c r="AL41" s="214"/>
      <c r="AM41" s="620" t="str">
        <f t="shared" si="0"/>
        <v/>
      </c>
      <c r="AN41" s="620"/>
      <c r="AO41" s="621"/>
      <c r="AP41" s="621"/>
      <c r="AQ41" s="621"/>
      <c r="AR41" s="621"/>
      <c r="AS41" s="621"/>
      <c r="AT41" s="621"/>
      <c r="AU41" s="621"/>
      <c r="AV41" s="621"/>
      <c r="AW41" s="621"/>
      <c r="AX41" s="621"/>
      <c r="AY41" s="621"/>
      <c r="AZ41" s="621"/>
      <c r="BA41" s="621"/>
      <c r="BB41" s="621"/>
      <c r="BC41" s="621"/>
      <c r="BD41" s="214"/>
      <c r="BE41" s="620" t="str">
        <f t="shared" si="1"/>
        <v/>
      </c>
      <c r="BF41" s="620"/>
      <c r="BG41" s="621"/>
      <c r="BH41" s="621"/>
      <c r="BI41" s="621"/>
      <c r="BJ41" s="621"/>
      <c r="BK41" s="621"/>
      <c r="BL41" s="621"/>
      <c r="BM41" s="621"/>
      <c r="BN41" s="621"/>
      <c r="BO41" s="621"/>
      <c r="BP41" s="621"/>
      <c r="BQ41" s="621"/>
      <c r="BR41" s="621"/>
      <c r="BS41" s="621"/>
      <c r="BT41" s="621"/>
      <c r="BU41" s="621"/>
      <c r="BV41" s="214"/>
      <c r="BW41" s="620" t="str">
        <f t="shared" si="2"/>
        <v/>
      </c>
      <c r="BX41" s="620"/>
      <c r="BY41" s="621" t="str">
        <f>IF('各会計、関係団体の財政状況及び健全化判断比率'!B75="","",'各会計、関係団体の財政状況及び健全化判断比率'!B75)</f>
        <v/>
      </c>
      <c r="BZ41" s="621"/>
      <c r="CA41" s="621"/>
      <c r="CB41" s="621"/>
      <c r="CC41" s="621"/>
      <c r="CD41" s="621"/>
      <c r="CE41" s="621"/>
      <c r="CF41" s="621"/>
      <c r="CG41" s="621"/>
      <c r="CH41" s="621"/>
      <c r="CI41" s="621"/>
      <c r="CJ41" s="621"/>
      <c r="CK41" s="621"/>
      <c r="CL41" s="621"/>
      <c r="CM41" s="621"/>
      <c r="CN41" s="214"/>
      <c r="CO41" s="620" t="str">
        <f t="shared" si="3"/>
        <v/>
      </c>
      <c r="CP41" s="620"/>
      <c r="CQ41" s="621" t="str">
        <f>IF('各会計、関係団体の財政状況及び健全化判断比率'!BS14="","",'各会計、関係団体の財政状況及び健全化判断比率'!BS14)</f>
        <v/>
      </c>
      <c r="CR41" s="621"/>
      <c r="CS41" s="621"/>
      <c r="CT41" s="621"/>
      <c r="CU41" s="621"/>
      <c r="CV41" s="621"/>
      <c r="CW41" s="621"/>
      <c r="CX41" s="621"/>
      <c r="CY41" s="621"/>
      <c r="CZ41" s="621"/>
      <c r="DA41" s="621"/>
      <c r="DB41" s="621"/>
      <c r="DC41" s="621"/>
      <c r="DD41" s="621"/>
      <c r="DE41" s="621"/>
      <c r="DF41" s="211"/>
      <c r="DG41" s="622" t="str">
        <f>IF('各会計、関係団体の財政状況及び健全化判断比率'!BR14="","",'各会計、関係団体の財政状況及び健全化判断比率'!BR14)</f>
        <v/>
      </c>
      <c r="DH41" s="622"/>
      <c r="DI41" s="218"/>
      <c r="DJ41" s="186"/>
      <c r="DK41" s="186"/>
      <c r="DL41" s="186"/>
      <c r="DM41" s="186"/>
      <c r="DN41" s="186"/>
      <c r="DO41" s="186"/>
    </row>
    <row r="42" spans="1:119" ht="32.25" customHeight="1" x14ac:dyDescent="0.15">
      <c r="A42" s="186"/>
      <c r="B42" s="213"/>
      <c r="C42" s="620" t="str">
        <f t="shared" si="5"/>
        <v/>
      </c>
      <c r="D42" s="620"/>
      <c r="E42" s="621" t="str">
        <f>IF('各会計、関係団体の財政状況及び健全化判断比率'!B15="","",'各会計、関係団体の財政状況及び健全化判断比率'!B15)</f>
        <v/>
      </c>
      <c r="F42" s="621"/>
      <c r="G42" s="621"/>
      <c r="H42" s="621"/>
      <c r="I42" s="621"/>
      <c r="J42" s="621"/>
      <c r="K42" s="621"/>
      <c r="L42" s="621"/>
      <c r="M42" s="621"/>
      <c r="N42" s="621"/>
      <c r="O42" s="621"/>
      <c r="P42" s="621"/>
      <c r="Q42" s="621"/>
      <c r="R42" s="621"/>
      <c r="S42" s="621"/>
      <c r="T42" s="214"/>
      <c r="U42" s="620" t="str">
        <f t="shared" si="4"/>
        <v/>
      </c>
      <c r="V42" s="620"/>
      <c r="W42" s="621"/>
      <c r="X42" s="621"/>
      <c r="Y42" s="621"/>
      <c r="Z42" s="621"/>
      <c r="AA42" s="621"/>
      <c r="AB42" s="621"/>
      <c r="AC42" s="621"/>
      <c r="AD42" s="621"/>
      <c r="AE42" s="621"/>
      <c r="AF42" s="621"/>
      <c r="AG42" s="621"/>
      <c r="AH42" s="621"/>
      <c r="AI42" s="621"/>
      <c r="AJ42" s="621"/>
      <c r="AK42" s="621"/>
      <c r="AL42" s="214"/>
      <c r="AM42" s="620" t="str">
        <f t="shared" si="0"/>
        <v/>
      </c>
      <c r="AN42" s="620"/>
      <c r="AO42" s="621"/>
      <c r="AP42" s="621"/>
      <c r="AQ42" s="621"/>
      <c r="AR42" s="621"/>
      <c r="AS42" s="621"/>
      <c r="AT42" s="621"/>
      <c r="AU42" s="621"/>
      <c r="AV42" s="621"/>
      <c r="AW42" s="621"/>
      <c r="AX42" s="621"/>
      <c r="AY42" s="621"/>
      <c r="AZ42" s="621"/>
      <c r="BA42" s="621"/>
      <c r="BB42" s="621"/>
      <c r="BC42" s="621"/>
      <c r="BD42" s="214"/>
      <c r="BE42" s="620" t="str">
        <f t="shared" si="1"/>
        <v/>
      </c>
      <c r="BF42" s="620"/>
      <c r="BG42" s="621"/>
      <c r="BH42" s="621"/>
      <c r="BI42" s="621"/>
      <c r="BJ42" s="621"/>
      <c r="BK42" s="621"/>
      <c r="BL42" s="621"/>
      <c r="BM42" s="621"/>
      <c r="BN42" s="621"/>
      <c r="BO42" s="621"/>
      <c r="BP42" s="621"/>
      <c r="BQ42" s="621"/>
      <c r="BR42" s="621"/>
      <c r="BS42" s="621"/>
      <c r="BT42" s="621"/>
      <c r="BU42" s="621"/>
      <c r="BV42" s="214"/>
      <c r="BW42" s="620" t="str">
        <f t="shared" si="2"/>
        <v/>
      </c>
      <c r="BX42" s="620"/>
      <c r="BY42" s="621" t="str">
        <f>IF('各会計、関係団体の財政状況及び健全化判断比率'!B76="","",'各会計、関係団体の財政状況及び健全化判断比率'!B76)</f>
        <v/>
      </c>
      <c r="BZ42" s="621"/>
      <c r="CA42" s="621"/>
      <c r="CB42" s="621"/>
      <c r="CC42" s="621"/>
      <c r="CD42" s="621"/>
      <c r="CE42" s="621"/>
      <c r="CF42" s="621"/>
      <c r="CG42" s="621"/>
      <c r="CH42" s="621"/>
      <c r="CI42" s="621"/>
      <c r="CJ42" s="621"/>
      <c r="CK42" s="621"/>
      <c r="CL42" s="621"/>
      <c r="CM42" s="621"/>
      <c r="CN42" s="214"/>
      <c r="CO42" s="620" t="str">
        <f t="shared" si="3"/>
        <v/>
      </c>
      <c r="CP42" s="620"/>
      <c r="CQ42" s="621" t="str">
        <f>IF('各会計、関係団体の財政状況及び健全化判断比率'!BS15="","",'各会計、関係団体の財政状況及び健全化判断比率'!BS15)</f>
        <v/>
      </c>
      <c r="CR42" s="621"/>
      <c r="CS42" s="621"/>
      <c r="CT42" s="621"/>
      <c r="CU42" s="621"/>
      <c r="CV42" s="621"/>
      <c r="CW42" s="621"/>
      <c r="CX42" s="621"/>
      <c r="CY42" s="621"/>
      <c r="CZ42" s="621"/>
      <c r="DA42" s="621"/>
      <c r="DB42" s="621"/>
      <c r="DC42" s="621"/>
      <c r="DD42" s="621"/>
      <c r="DE42" s="621"/>
      <c r="DF42" s="211"/>
      <c r="DG42" s="622" t="str">
        <f>IF('各会計、関係団体の財政状況及び健全化判断比率'!BR15="","",'各会計、関係団体の財政状況及び健全化判断比率'!BR15)</f>
        <v/>
      </c>
      <c r="DH42" s="622"/>
      <c r="DI42" s="218"/>
      <c r="DJ42" s="186"/>
      <c r="DK42" s="186"/>
      <c r="DL42" s="186"/>
      <c r="DM42" s="186"/>
      <c r="DN42" s="186"/>
      <c r="DO42" s="186"/>
    </row>
    <row r="43" spans="1:119" ht="32.25" customHeight="1" x14ac:dyDescent="0.15">
      <c r="A43" s="186"/>
      <c r="B43" s="213"/>
      <c r="C43" s="620" t="str">
        <f t="shared" si="5"/>
        <v/>
      </c>
      <c r="D43" s="620"/>
      <c r="E43" s="621" t="str">
        <f>IF('各会計、関係団体の財政状況及び健全化判断比率'!B16="","",'各会計、関係団体の財政状況及び健全化判断比率'!B16)</f>
        <v/>
      </c>
      <c r="F43" s="621"/>
      <c r="G43" s="621"/>
      <c r="H43" s="621"/>
      <c r="I43" s="621"/>
      <c r="J43" s="621"/>
      <c r="K43" s="621"/>
      <c r="L43" s="621"/>
      <c r="M43" s="621"/>
      <c r="N43" s="621"/>
      <c r="O43" s="621"/>
      <c r="P43" s="621"/>
      <c r="Q43" s="621"/>
      <c r="R43" s="621"/>
      <c r="S43" s="621"/>
      <c r="T43" s="214"/>
      <c r="U43" s="620" t="str">
        <f t="shared" si="4"/>
        <v/>
      </c>
      <c r="V43" s="620"/>
      <c r="W43" s="621"/>
      <c r="X43" s="621"/>
      <c r="Y43" s="621"/>
      <c r="Z43" s="621"/>
      <c r="AA43" s="621"/>
      <c r="AB43" s="621"/>
      <c r="AC43" s="621"/>
      <c r="AD43" s="621"/>
      <c r="AE43" s="621"/>
      <c r="AF43" s="621"/>
      <c r="AG43" s="621"/>
      <c r="AH43" s="621"/>
      <c r="AI43" s="621"/>
      <c r="AJ43" s="621"/>
      <c r="AK43" s="621"/>
      <c r="AL43" s="214"/>
      <c r="AM43" s="620" t="str">
        <f t="shared" si="0"/>
        <v/>
      </c>
      <c r="AN43" s="620"/>
      <c r="AO43" s="621"/>
      <c r="AP43" s="621"/>
      <c r="AQ43" s="621"/>
      <c r="AR43" s="621"/>
      <c r="AS43" s="621"/>
      <c r="AT43" s="621"/>
      <c r="AU43" s="621"/>
      <c r="AV43" s="621"/>
      <c r="AW43" s="621"/>
      <c r="AX43" s="621"/>
      <c r="AY43" s="621"/>
      <c r="AZ43" s="621"/>
      <c r="BA43" s="621"/>
      <c r="BB43" s="621"/>
      <c r="BC43" s="621"/>
      <c r="BD43" s="214"/>
      <c r="BE43" s="620" t="str">
        <f t="shared" si="1"/>
        <v/>
      </c>
      <c r="BF43" s="620"/>
      <c r="BG43" s="621"/>
      <c r="BH43" s="621"/>
      <c r="BI43" s="621"/>
      <c r="BJ43" s="621"/>
      <c r="BK43" s="621"/>
      <c r="BL43" s="621"/>
      <c r="BM43" s="621"/>
      <c r="BN43" s="621"/>
      <c r="BO43" s="621"/>
      <c r="BP43" s="621"/>
      <c r="BQ43" s="621"/>
      <c r="BR43" s="621"/>
      <c r="BS43" s="621"/>
      <c r="BT43" s="621"/>
      <c r="BU43" s="621"/>
      <c r="BV43" s="214"/>
      <c r="BW43" s="620" t="str">
        <f t="shared" si="2"/>
        <v/>
      </c>
      <c r="BX43" s="620"/>
      <c r="BY43" s="621" t="str">
        <f>IF('各会計、関係団体の財政状況及び健全化判断比率'!B77="","",'各会計、関係団体の財政状況及び健全化判断比率'!B77)</f>
        <v/>
      </c>
      <c r="BZ43" s="621"/>
      <c r="CA43" s="621"/>
      <c r="CB43" s="621"/>
      <c r="CC43" s="621"/>
      <c r="CD43" s="621"/>
      <c r="CE43" s="621"/>
      <c r="CF43" s="621"/>
      <c r="CG43" s="621"/>
      <c r="CH43" s="621"/>
      <c r="CI43" s="621"/>
      <c r="CJ43" s="621"/>
      <c r="CK43" s="621"/>
      <c r="CL43" s="621"/>
      <c r="CM43" s="621"/>
      <c r="CN43" s="214"/>
      <c r="CO43" s="620" t="str">
        <f t="shared" si="3"/>
        <v/>
      </c>
      <c r="CP43" s="620"/>
      <c r="CQ43" s="621" t="str">
        <f>IF('各会計、関係団体の財政状況及び健全化判断比率'!BS16="","",'各会計、関係団体の財政状況及び健全化判断比率'!BS16)</f>
        <v/>
      </c>
      <c r="CR43" s="621"/>
      <c r="CS43" s="621"/>
      <c r="CT43" s="621"/>
      <c r="CU43" s="621"/>
      <c r="CV43" s="621"/>
      <c r="CW43" s="621"/>
      <c r="CX43" s="621"/>
      <c r="CY43" s="621"/>
      <c r="CZ43" s="621"/>
      <c r="DA43" s="621"/>
      <c r="DB43" s="621"/>
      <c r="DC43" s="621"/>
      <c r="DD43" s="621"/>
      <c r="DE43" s="621"/>
      <c r="DF43" s="211"/>
      <c r="DG43" s="622" t="str">
        <f>IF('各会計、関係団体の財政状況及び健全化判断比率'!BR16="","",'各会計、関係団体の財政状況及び健全化判断比率'!BR16)</f>
        <v/>
      </c>
      <c r="DH43" s="622"/>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213</v>
      </c>
    </row>
    <row r="50" spans="5:5" x14ac:dyDescent="0.15">
      <c r="E50" s="188" t="s">
        <v>214</v>
      </c>
    </row>
    <row r="51" spans="5:5" x14ac:dyDescent="0.15">
      <c r="E51" s="188" t="s">
        <v>215</v>
      </c>
    </row>
    <row r="52" spans="5:5" x14ac:dyDescent="0.15">
      <c r="E52" s="188" t="s">
        <v>216</v>
      </c>
    </row>
    <row r="53" spans="5:5" x14ac:dyDescent="0.15"/>
    <row r="54" spans="5:5" x14ac:dyDescent="0.15"/>
    <row r="55" spans="5:5" x14ac:dyDescent="0.15"/>
    <row r="56" spans="5:5" x14ac:dyDescent="0.15"/>
  </sheetData>
  <sheetProtection algorithmName="SHA-512" hashValue="j7FPouazu2qMg50RCkKj1GSocTQtp+LKjwPl0obIBTaCZKsZNaMhhrkhubTSx109OBwit2k9am/uHmYSk+ZLCg==" saltValue="frfAYal5LoWZOnATg7JUw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election activeCell="BG8" sqref="BG8:CB8"/>
    </sheetView>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3" t="s">
        <v>217</v>
      </c>
      <c r="DI1" s="624"/>
      <c r="DJ1" s="624"/>
      <c r="DK1" s="624"/>
      <c r="DL1" s="624"/>
      <c r="DM1" s="624"/>
      <c r="DN1" s="625"/>
      <c r="DO1" s="226"/>
      <c r="DP1" s="623" t="s">
        <v>218</v>
      </c>
      <c r="DQ1" s="624"/>
      <c r="DR1" s="624"/>
      <c r="DS1" s="624"/>
      <c r="DT1" s="624"/>
      <c r="DU1" s="624"/>
      <c r="DV1" s="624"/>
      <c r="DW1" s="624"/>
      <c r="DX1" s="624"/>
      <c r="DY1" s="624"/>
      <c r="DZ1" s="624"/>
      <c r="EA1" s="624"/>
      <c r="EB1" s="624"/>
      <c r="EC1" s="625"/>
      <c r="ED1" s="224"/>
      <c r="EE1" s="224"/>
      <c r="EF1" s="224"/>
      <c r="EG1" s="224"/>
      <c r="EH1" s="224"/>
      <c r="EI1" s="224"/>
      <c r="EJ1" s="224"/>
      <c r="EK1" s="224"/>
      <c r="EL1" s="224"/>
      <c r="EM1" s="224"/>
    </row>
    <row r="2" spans="2:143" ht="22.5" customHeight="1" x14ac:dyDescent="0.15">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26" t="s">
        <v>220</v>
      </c>
      <c r="C3" s="627"/>
      <c r="D3" s="627"/>
      <c r="E3" s="627"/>
      <c r="F3" s="627"/>
      <c r="G3" s="627"/>
      <c r="H3" s="627"/>
      <c r="I3" s="627"/>
      <c r="J3" s="627"/>
      <c r="K3" s="627"/>
      <c r="L3" s="627"/>
      <c r="M3" s="627"/>
      <c r="N3" s="627"/>
      <c r="O3" s="627"/>
      <c r="P3" s="627"/>
      <c r="Q3" s="627"/>
      <c r="R3" s="627"/>
      <c r="S3" s="627"/>
      <c r="T3" s="627"/>
      <c r="U3" s="627"/>
      <c r="V3" s="627"/>
      <c r="W3" s="627"/>
      <c r="X3" s="627"/>
      <c r="Y3" s="627"/>
      <c r="Z3" s="627"/>
      <c r="AA3" s="627"/>
      <c r="AB3" s="627"/>
      <c r="AC3" s="627"/>
      <c r="AD3" s="627"/>
      <c r="AE3" s="627"/>
      <c r="AF3" s="627"/>
      <c r="AG3" s="627"/>
      <c r="AH3" s="627"/>
      <c r="AI3" s="627"/>
      <c r="AJ3" s="627"/>
      <c r="AK3" s="627"/>
      <c r="AL3" s="627"/>
      <c r="AM3" s="627"/>
      <c r="AN3" s="627"/>
      <c r="AO3" s="627"/>
      <c r="AP3" s="626" t="s">
        <v>221</v>
      </c>
      <c r="AQ3" s="627"/>
      <c r="AR3" s="627"/>
      <c r="AS3" s="627"/>
      <c r="AT3" s="627"/>
      <c r="AU3" s="627"/>
      <c r="AV3" s="627"/>
      <c r="AW3" s="627"/>
      <c r="AX3" s="627"/>
      <c r="AY3" s="627"/>
      <c r="AZ3" s="627"/>
      <c r="BA3" s="627"/>
      <c r="BB3" s="627"/>
      <c r="BC3" s="627"/>
      <c r="BD3" s="627"/>
      <c r="BE3" s="627"/>
      <c r="BF3" s="627"/>
      <c r="BG3" s="627"/>
      <c r="BH3" s="627"/>
      <c r="BI3" s="627"/>
      <c r="BJ3" s="627"/>
      <c r="BK3" s="627"/>
      <c r="BL3" s="627"/>
      <c r="BM3" s="627"/>
      <c r="BN3" s="627"/>
      <c r="BO3" s="627"/>
      <c r="BP3" s="627"/>
      <c r="BQ3" s="627"/>
      <c r="BR3" s="627"/>
      <c r="BS3" s="627"/>
      <c r="BT3" s="627"/>
      <c r="BU3" s="627"/>
      <c r="BV3" s="627"/>
      <c r="BW3" s="627"/>
      <c r="BX3" s="627"/>
      <c r="BY3" s="627"/>
      <c r="BZ3" s="627"/>
      <c r="CA3" s="627"/>
      <c r="CB3" s="628"/>
      <c r="CD3" s="629" t="s">
        <v>222</v>
      </c>
      <c r="CE3" s="630"/>
      <c r="CF3" s="630"/>
      <c r="CG3" s="630"/>
      <c r="CH3" s="630"/>
      <c r="CI3" s="630"/>
      <c r="CJ3" s="630"/>
      <c r="CK3" s="630"/>
      <c r="CL3" s="630"/>
      <c r="CM3" s="630"/>
      <c r="CN3" s="630"/>
      <c r="CO3" s="630"/>
      <c r="CP3" s="630"/>
      <c r="CQ3" s="630"/>
      <c r="CR3" s="630"/>
      <c r="CS3" s="630"/>
      <c r="CT3" s="630"/>
      <c r="CU3" s="630"/>
      <c r="CV3" s="630"/>
      <c r="CW3" s="630"/>
      <c r="CX3" s="630"/>
      <c r="CY3" s="630"/>
      <c r="CZ3" s="630"/>
      <c r="DA3" s="630"/>
      <c r="DB3" s="630"/>
      <c r="DC3" s="630"/>
      <c r="DD3" s="630"/>
      <c r="DE3" s="630"/>
      <c r="DF3" s="630"/>
      <c r="DG3" s="630"/>
      <c r="DH3" s="630"/>
      <c r="DI3" s="630"/>
      <c r="DJ3" s="630"/>
      <c r="DK3" s="630"/>
      <c r="DL3" s="630"/>
      <c r="DM3" s="630"/>
      <c r="DN3" s="630"/>
      <c r="DO3" s="630"/>
      <c r="DP3" s="630"/>
      <c r="DQ3" s="630"/>
      <c r="DR3" s="630"/>
      <c r="DS3" s="630"/>
      <c r="DT3" s="630"/>
      <c r="DU3" s="630"/>
      <c r="DV3" s="630"/>
      <c r="DW3" s="630"/>
      <c r="DX3" s="630"/>
      <c r="DY3" s="630"/>
      <c r="DZ3" s="630"/>
      <c r="EA3" s="630"/>
      <c r="EB3" s="630"/>
      <c r="EC3" s="631"/>
    </row>
    <row r="4" spans="2:143" ht="11.25" customHeight="1" x14ac:dyDescent="0.15">
      <c r="B4" s="626" t="s">
        <v>1</v>
      </c>
      <c r="C4" s="627"/>
      <c r="D4" s="627"/>
      <c r="E4" s="627"/>
      <c r="F4" s="627"/>
      <c r="G4" s="627"/>
      <c r="H4" s="627"/>
      <c r="I4" s="627"/>
      <c r="J4" s="627"/>
      <c r="K4" s="627"/>
      <c r="L4" s="627"/>
      <c r="M4" s="627"/>
      <c r="N4" s="627"/>
      <c r="O4" s="627"/>
      <c r="P4" s="627"/>
      <c r="Q4" s="628"/>
      <c r="R4" s="626" t="s">
        <v>223</v>
      </c>
      <c r="S4" s="627"/>
      <c r="T4" s="627"/>
      <c r="U4" s="627"/>
      <c r="V4" s="627"/>
      <c r="W4" s="627"/>
      <c r="X4" s="627"/>
      <c r="Y4" s="628"/>
      <c r="Z4" s="626" t="s">
        <v>224</v>
      </c>
      <c r="AA4" s="627"/>
      <c r="AB4" s="627"/>
      <c r="AC4" s="628"/>
      <c r="AD4" s="626" t="s">
        <v>225</v>
      </c>
      <c r="AE4" s="627"/>
      <c r="AF4" s="627"/>
      <c r="AG4" s="627"/>
      <c r="AH4" s="627"/>
      <c r="AI4" s="627"/>
      <c r="AJ4" s="627"/>
      <c r="AK4" s="628"/>
      <c r="AL4" s="626" t="s">
        <v>224</v>
      </c>
      <c r="AM4" s="627"/>
      <c r="AN4" s="627"/>
      <c r="AO4" s="628"/>
      <c r="AP4" s="632" t="s">
        <v>226</v>
      </c>
      <c r="AQ4" s="632"/>
      <c r="AR4" s="632"/>
      <c r="AS4" s="632"/>
      <c r="AT4" s="632"/>
      <c r="AU4" s="632"/>
      <c r="AV4" s="632"/>
      <c r="AW4" s="632"/>
      <c r="AX4" s="632"/>
      <c r="AY4" s="632"/>
      <c r="AZ4" s="632"/>
      <c r="BA4" s="632"/>
      <c r="BB4" s="632"/>
      <c r="BC4" s="632"/>
      <c r="BD4" s="632"/>
      <c r="BE4" s="632"/>
      <c r="BF4" s="632"/>
      <c r="BG4" s="632" t="s">
        <v>227</v>
      </c>
      <c r="BH4" s="632"/>
      <c r="BI4" s="632"/>
      <c r="BJ4" s="632"/>
      <c r="BK4" s="632"/>
      <c r="BL4" s="632"/>
      <c r="BM4" s="632"/>
      <c r="BN4" s="632"/>
      <c r="BO4" s="632" t="s">
        <v>224</v>
      </c>
      <c r="BP4" s="632"/>
      <c r="BQ4" s="632"/>
      <c r="BR4" s="632"/>
      <c r="BS4" s="632" t="s">
        <v>228</v>
      </c>
      <c r="BT4" s="632"/>
      <c r="BU4" s="632"/>
      <c r="BV4" s="632"/>
      <c r="BW4" s="632"/>
      <c r="BX4" s="632"/>
      <c r="BY4" s="632"/>
      <c r="BZ4" s="632"/>
      <c r="CA4" s="632"/>
      <c r="CB4" s="632"/>
      <c r="CD4" s="629" t="s">
        <v>229</v>
      </c>
      <c r="CE4" s="630"/>
      <c r="CF4" s="630"/>
      <c r="CG4" s="630"/>
      <c r="CH4" s="630"/>
      <c r="CI4" s="630"/>
      <c r="CJ4" s="630"/>
      <c r="CK4" s="630"/>
      <c r="CL4" s="630"/>
      <c r="CM4" s="630"/>
      <c r="CN4" s="630"/>
      <c r="CO4" s="630"/>
      <c r="CP4" s="630"/>
      <c r="CQ4" s="630"/>
      <c r="CR4" s="630"/>
      <c r="CS4" s="630"/>
      <c r="CT4" s="630"/>
      <c r="CU4" s="630"/>
      <c r="CV4" s="630"/>
      <c r="CW4" s="630"/>
      <c r="CX4" s="630"/>
      <c r="CY4" s="630"/>
      <c r="CZ4" s="630"/>
      <c r="DA4" s="630"/>
      <c r="DB4" s="630"/>
      <c r="DC4" s="630"/>
      <c r="DD4" s="630"/>
      <c r="DE4" s="630"/>
      <c r="DF4" s="630"/>
      <c r="DG4" s="630"/>
      <c r="DH4" s="630"/>
      <c r="DI4" s="630"/>
      <c r="DJ4" s="630"/>
      <c r="DK4" s="630"/>
      <c r="DL4" s="630"/>
      <c r="DM4" s="630"/>
      <c r="DN4" s="630"/>
      <c r="DO4" s="630"/>
      <c r="DP4" s="630"/>
      <c r="DQ4" s="630"/>
      <c r="DR4" s="630"/>
      <c r="DS4" s="630"/>
      <c r="DT4" s="630"/>
      <c r="DU4" s="630"/>
      <c r="DV4" s="630"/>
      <c r="DW4" s="630"/>
      <c r="DX4" s="630"/>
      <c r="DY4" s="630"/>
      <c r="DZ4" s="630"/>
      <c r="EA4" s="630"/>
      <c r="EB4" s="630"/>
      <c r="EC4" s="631"/>
    </row>
    <row r="5" spans="2:143" s="230" customFormat="1" ht="11.25" customHeight="1" x14ac:dyDescent="0.15">
      <c r="B5" s="633" t="s">
        <v>230</v>
      </c>
      <c r="C5" s="634"/>
      <c r="D5" s="634"/>
      <c r="E5" s="634"/>
      <c r="F5" s="634"/>
      <c r="G5" s="634"/>
      <c r="H5" s="634"/>
      <c r="I5" s="634"/>
      <c r="J5" s="634"/>
      <c r="K5" s="634"/>
      <c r="L5" s="634"/>
      <c r="M5" s="634"/>
      <c r="N5" s="634"/>
      <c r="O5" s="634"/>
      <c r="P5" s="634"/>
      <c r="Q5" s="635"/>
      <c r="R5" s="636">
        <v>20753265</v>
      </c>
      <c r="S5" s="637"/>
      <c r="T5" s="637"/>
      <c r="U5" s="637"/>
      <c r="V5" s="637"/>
      <c r="W5" s="637"/>
      <c r="X5" s="637"/>
      <c r="Y5" s="638"/>
      <c r="Z5" s="639">
        <v>17.600000000000001</v>
      </c>
      <c r="AA5" s="639"/>
      <c r="AB5" s="639"/>
      <c r="AC5" s="639"/>
      <c r="AD5" s="640">
        <v>19408717</v>
      </c>
      <c r="AE5" s="640"/>
      <c r="AF5" s="640"/>
      <c r="AG5" s="640"/>
      <c r="AH5" s="640"/>
      <c r="AI5" s="640"/>
      <c r="AJ5" s="640"/>
      <c r="AK5" s="640"/>
      <c r="AL5" s="641">
        <v>40.799999999999997</v>
      </c>
      <c r="AM5" s="642"/>
      <c r="AN5" s="642"/>
      <c r="AO5" s="643"/>
      <c r="AP5" s="633" t="s">
        <v>231</v>
      </c>
      <c r="AQ5" s="634"/>
      <c r="AR5" s="634"/>
      <c r="AS5" s="634"/>
      <c r="AT5" s="634"/>
      <c r="AU5" s="634"/>
      <c r="AV5" s="634"/>
      <c r="AW5" s="634"/>
      <c r="AX5" s="634"/>
      <c r="AY5" s="634"/>
      <c r="AZ5" s="634"/>
      <c r="BA5" s="634"/>
      <c r="BB5" s="634"/>
      <c r="BC5" s="634"/>
      <c r="BD5" s="634"/>
      <c r="BE5" s="634"/>
      <c r="BF5" s="635"/>
      <c r="BG5" s="647">
        <v>19328821</v>
      </c>
      <c r="BH5" s="648"/>
      <c r="BI5" s="648"/>
      <c r="BJ5" s="648"/>
      <c r="BK5" s="648"/>
      <c r="BL5" s="648"/>
      <c r="BM5" s="648"/>
      <c r="BN5" s="649"/>
      <c r="BO5" s="650">
        <v>93.1</v>
      </c>
      <c r="BP5" s="650"/>
      <c r="BQ5" s="650"/>
      <c r="BR5" s="650"/>
      <c r="BS5" s="651">
        <v>323090</v>
      </c>
      <c r="BT5" s="651"/>
      <c r="BU5" s="651"/>
      <c r="BV5" s="651"/>
      <c r="BW5" s="651"/>
      <c r="BX5" s="651"/>
      <c r="BY5" s="651"/>
      <c r="BZ5" s="651"/>
      <c r="CA5" s="651"/>
      <c r="CB5" s="655"/>
      <c r="CD5" s="629" t="s">
        <v>226</v>
      </c>
      <c r="CE5" s="630"/>
      <c r="CF5" s="630"/>
      <c r="CG5" s="630"/>
      <c r="CH5" s="630"/>
      <c r="CI5" s="630"/>
      <c r="CJ5" s="630"/>
      <c r="CK5" s="630"/>
      <c r="CL5" s="630"/>
      <c r="CM5" s="630"/>
      <c r="CN5" s="630"/>
      <c r="CO5" s="630"/>
      <c r="CP5" s="630"/>
      <c r="CQ5" s="631"/>
      <c r="CR5" s="629" t="s">
        <v>232</v>
      </c>
      <c r="CS5" s="630"/>
      <c r="CT5" s="630"/>
      <c r="CU5" s="630"/>
      <c r="CV5" s="630"/>
      <c r="CW5" s="630"/>
      <c r="CX5" s="630"/>
      <c r="CY5" s="631"/>
      <c r="CZ5" s="629" t="s">
        <v>224</v>
      </c>
      <c r="DA5" s="630"/>
      <c r="DB5" s="630"/>
      <c r="DC5" s="631"/>
      <c r="DD5" s="629" t="s">
        <v>233</v>
      </c>
      <c r="DE5" s="630"/>
      <c r="DF5" s="630"/>
      <c r="DG5" s="630"/>
      <c r="DH5" s="630"/>
      <c r="DI5" s="630"/>
      <c r="DJ5" s="630"/>
      <c r="DK5" s="630"/>
      <c r="DL5" s="630"/>
      <c r="DM5" s="630"/>
      <c r="DN5" s="630"/>
      <c r="DO5" s="630"/>
      <c r="DP5" s="631"/>
      <c r="DQ5" s="629" t="s">
        <v>234</v>
      </c>
      <c r="DR5" s="630"/>
      <c r="DS5" s="630"/>
      <c r="DT5" s="630"/>
      <c r="DU5" s="630"/>
      <c r="DV5" s="630"/>
      <c r="DW5" s="630"/>
      <c r="DX5" s="630"/>
      <c r="DY5" s="630"/>
      <c r="DZ5" s="630"/>
      <c r="EA5" s="630"/>
      <c r="EB5" s="630"/>
      <c r="EC5" s="631"/>
    </row>
    <row r="6" spans="2:143" ht="11.25" customHeight="1" x14ac:dyDescent="0.15">
      <c r="B6" s="644" t="s">
        <v>235</v>
      </c>
      <c r="C6" s="645"/>
      <c r="D6" s="645"/>
      <c r="E6" s="645"/>
      <c r="F6" s="645"/>
      <c r="G6" s="645"/>
      <c r="H6" s="645"/>
      <c r="I6" s="645"/>
      <c r="J6" s="645"/>
      <c r="K6" s="645"/>
      <c r="L6" s="645"/>
      <c r="M6" s="645"/>
      <c r="N6" s="645"/>
      <c r="O6" s="645"/>
      <c r="P6" s="645"/>
      <c r="Q6" s="646"/>
      <c r="R6" s="647">
        <v>692010</v>
      </c>
      <c r="S6" s="648"/>
      <c r="T6" s="648"/>
      <c r="U6" s="648"/>
      <c r="V6" s="648"/>
      <c r="W6" s="648"/>
      <c r="X6" s="648"/>
      <c r="Y6" s="649"/>
      <c r="Z6" s="650">
        <v>0.6</v>
      </c>
      <c r="AA6" s="650"/>
      <c r="AB6" s="650"/>
      <c r="AC6" s="650"/>
      <c r="AD6" s="651">
        <v>692010</v>
      </c>
      <c r="AE6" s="651"/>
      <c r="AF6" s="651"/>
      <c r="AG6" s="651"/>
      <c r="AH6" s="651"/>
      <c r="AI6" s="651"/>
      <c r="AJ6" s="651"/>
      <c r="AK6" s="651"/>
      <c r="AL6" s="652">
        <v>1.5</v>
      </c>
      <c r="AM6" s="653"/>
      <c r="AN6" s="653"/>
      <c r="AO6" s="654"/>
      <c r="AP6" s="644" t="s">
        <v>236</v>
      </c>
      <c r="AQ6" s="645"/>
      <c r="AR6" s="645"/>
      <c r="AS6" s="645"/>
      <c r="AT6" s="645"/>
      <c r="AU6" s="645"/>
      <c r="AV6" s="645"/>
      <c r="AW6" s="645"/>
      <c r="AX6" s="645"/>
      <c r="AY6" s="645"/>
      <c r="AZ6" s="645"/>
      <c r="BA6" s="645"/>
      <c r="BB6" s="645"/>
      <c r="BC6" s="645"/>
      <c r="BD6" s="645"/>
      <c r="BE6" s="645"/>
      <c r="BF6" s="646"/>
      <c r="BG6" s="647">
        <v>19328821</v>
      </c>
      <c r="BH6" s="648"/>
      <c r="BI6" s="648"/>
      <c r="BJ6" s="648"/>
      <c r="BK6" s="648"/>
      <c r="BL6" s="648"/>
      <c r="BM6" s="648"/>
      <c r="BN6" s="649"/>
      <c r="BO6" s="650">
        <v>93.1</v>
      </c>
      <c r="BP6" s="650"/>
      <c r="BQ6" s="650"/>
      <c r="BR6" s="650"/>
      <c r="BS6" s="651">
        <v>323090</v>
      </c>
      <c r="BT6" s="651"/>
      <c r="BU6" s="651"/>
      <c r="BV6" s="651"/>
      <c r="BW6" s="651"/>
      <c r="BX6" s="651"/>
      <c r="BY6" s="651"/>
      <c r="BZ6" s="651"/>
      <c r="CA6" s="651"/>
      <c r="CB6" s="655"/>
      <c r="CD6" s="658" t="s">
        <v>237</v>
      </c>
      <c r="CE6" s="659"/>
      <c r="CF6" s="659"/>
      <c r="CG6" s="659"/>
      <c r="CH6" s="659"/>
      <c r="CI6" s="659"/>
      <c r="CJ6" s="659"/>
      <c r="CK6" s="659"/>
      <c r="CL6" s="659"/>
      <c r="CM6" s="659"/>
      <c r="CN6" s="659"/>
      <c r="CO6" s="659"/>
      <c r="CP6" s="659"/>
      <c r="CQ6" s="660"/>
      <c r="CR6" s="647">
        <v>397635</v>
      </c>
      <c r="CS6" s="648"/>
      <c r="CT6" s="648"/>
      <c r="CU6" s="648"/>
      <c r="CV6" s="648"/>
      <c r="CW6" s="648"/>
      <c r="CX6" s="648"/>
      <c r="CY6" s="649"/>
      <c r="CZ6" s="641">
        <v>0.3</v>
      </c>
      <c r="DA6" s="642"/>
      <c r="DB6" s="642"/>
      <c r="DC6" s="661"/>
      <c r="DD6" s="656">
        <v>475</v>
      </c>
      <c r="DE6" s="648"/>
      <c r="DF6" s="648"/>
      <c r="DG6" s="648"/>
      <c r="DH6" s="648"/>
      <c r="DI6" s="648"/>
      <c r="DJ6" s="648"/>
      <c r="DK6" s="648"/>
      <c r="DL6" s="648"/>
      <c r="DM6" s="648"/>
      <c r="DN6" s="648"/>
      <c r="DO6" s="648"/>
      <c r="DP6" s="649"/>
      <c r="DQ6" s="656">
        <v>394183</v>
      </c>
      <c r="DR6" s="648"/>
      <c r="DS6" s="648"/>
      <c r="DT6" s="648"/>
      <c r="DU6" s="648"/>
      <c r="DV6" s="648"/>
      <c r="DW6" s="648"/>
      <c r="DX6" s="648"/>
      <c r="DY6" s="648"/>
      <c r="DZ6" s="648"/>
      <c r="EA6" s="648"/>
      <c r="EB6" s="648"/>
      <c r="EC6" s="657"/>
    </row>
    <row r="7" spans="2:143" ht="11.25" customHeight="1" x14ac:dyDescent="0.15">
      <c r="B7" s="644" t="s">
        <v>238</v>
      </c>
      <c r="C7" s="645"/>
      <c r="D7" s="645"/>
      <c r="E7" s="645"/>
      <c r="F7" s="645"/>
      <c r="G7" s="645"/>
      <c r="H7" s="645"/>
      <c r="I7" s="645"/>
      <c r="J7" s="645"/>
      <c r="K7" s="645"/>
      <c r="L7" s="645"/>
      <c r="M7" s="645"/>
      <c r="N7" s="645"/>
      <c r="O7" s="645"/>
      <c r="P7" s="645"/>
      <c r="Q7" s="646"/>
      <c r="R7" s="647">
        <v>16155</v>
      </c>
      <c r="S7" s="648"/>
      <c r="T7" s="648"/>
      <c r="U7" s="648"/>
      <c r="V7" s="648"/>
      <c r="W7" s="648"/>
      <c r="X7" s="648"/>
      <c r="Y7" s="649"/>
      <c r="Z7" s="650">
        <v>0</v>
      </c>
      <c r="AA7" s="650"/>
      <c r="AB7" s="650"/>
      <c r="AC7" s="650"/>
      <c r="AD7" s="651">
        <v>16155</v>
      </c>
      <c r="AE7" s="651"/>
      <c r="AF7" s="651"/>
      <c r="AG7" s="651"/>
      <c r="AH7" s="651"/>
      <c r="AI7" s="651"/>
      <c r="AJ7" s="651"/>
      <c r="AK7" s="651"/>
      <c r="AL7" s="652">
        <v>0</v>
      </c>
      <c r="AM7" s="653"/>
      <c r="AN7" s="653"/>
      <c r="AO7" s="654"/>
      <c r="AP7" s="644" t="s">
        <v>239</v>
      </c>
      <c r="AQ7" s="645"/>
      <c r="AR7" s="645"/>
      <c r="AS7" s="645"/>
      <c r="AT7" s="645"/>
      <c r="AU7" s="645"/>
      <c r="AV7" s="645"/>
      <c r="AW7" s="645"/>
      <c r="AX7" s="645"/>
      <c r="AY7" s="645"/>
      <c r="AZ7" s="645"/>
      <c r="BA7" s="645"/>
      <c r="BB7" s="645"/>
      <c r="BC7" s="645"/>
      <c r="BD7" s="645"/>
      <c r="BE7" s="645"/>
      <c r="BF7" s="646"/>
      <c r="BG7" s="647">
        <v>9084621</v>
      </c>
      <c r="BH7" s="648"/>
      <c r="BI7" s="648"/>
      <c r="BJ7" s="648"/>
      <c r="BK7" s="648"/>
      <c r="BL7" s="648"/>
      <c r="BM7" s="648"/>
      <c r="BN7" s="649"/>
      <c r="BO7" s="650">
        <v>43.8</v>
      </c>
      <c r="BP7" s="650"/>
      <c r="BQ7" s="650"/>
      <c r="BR7" s="650"/>
      <c r="BS7" s="651">
        <v>323090</v>
      </c>
      <c r="BT7" s="651"/>
      <c r="BU7" s="651"/>
      <c r="BV7" s="651"/>
      <c r="BW7" s="651"/>
      <c r="BX7" s="651"/>
      <c r="BY7" s="651"/>
      <c r="BZ7" s="651"/>
      <c r="CA7" s="651"/>
      <c r="CB7" s="655"/>
      <c r="CD7" s="662" t="s">
        <v>240</v>
      </c>
      <c r="CE7" s="663"/>
      <c r="CF7" s="663"/>
      <c r="CG7" s="663"/>
      <c r="CH7" s="663"/>
      <c r="CI7" s="663"/>
      <c r="CJ7" s="663"/>
      <c r="CK7" s="663"/>
      <c r="CL7" s="663"/>
      <c r="CM7" s="663"/>
      <c r="CN7" s="663"/>
      <c r="CO7" s="663"/>
      <c r="CP7" s="663"/>
      <c r="CQ7" s="664"/>
      <c r="CR7" s="647">
        <v>23660393</v>
      </c>
      <c r="CS7" s="648"/>
      <c r="CT7" s="648"/>
      <c r="CU7" s="648"/>
      <c r="CV7" s="648"/>
      <c r="CW7" s="648"/>
      <c r="CX7" s="648"/>
      <c r="CY7" s="649"/>
      <c r="CZ7" s="650">
        <v>20.2</v>
      </c>
      <c r="DA7" s="650"/>
      <c r="DB7" s="650"/>
      <c r="DC7" s="650"/>
      <c r="DD7" s="656">
        <v>291422</v>
      </c>
      <c r="DE7" s="648"/>
      <c r="DF7" s="648"/>
      <c r="DG7" s="648"/>
      <c r="DH7" s="648"/>
      <c r="DI7" s="648"/>
      <c r="DJ7" s="648"/>
      <c r="DK7" s="648"/>
      <c r="DL7" s="648"/>
      <c r="DM7" s="648"/>
      <c r="DN7" s="648"/>
      <c r="DO7" s="648"/>
      <c r="DP7" s="649"/>
      <c r="DQ7" s="656">
        <v>5847703</v>
      </c>
      <c r="DR7" s="648"/>
      <c r="DS7" s="648"/>
      <c r="DT7" s="648"/>
      <c r="DU7" s="648"/>
      <c r="DV7" s="648"/>
      <c r="DW7" s="648"/>
      <c r="DX7" s="648"/>
      <c r="DY7" s="648"/>
      <c r="DZ7" s="648"/>
      <c r="EA7" s="648"/>
      <c r="EB7" s="648"/>
      <c r="EC7" s="657"/>
    </row>
    <row r="8" spans="2:143" ht="11.25" customHeight="1" x14ac:dyDescent="0.15">
      <c r="B8" s="644" t="s">
        <v>241</v>
      </c>
      <c r="C8" s="645"/>
      <c r="D8" s="645"/>
      <c r="E8" s="645"/>
      <c r="F8" s="645"/>
      <c r="G8" s="645"/>
      <c r="H8" s="645"/>
      <c r="I8" s="645"/>
      <c r="J8" s="645"/>
      <c r="K8" s="645"/>
      <c r="L8" s="645"/>
      <c r="M8" s="645"/>
      <c r="N8" s="645"/>
      <c r="O8" s="645"/>
      <c r="P8" s="645"/>
      <c r="Q8" s="646"/>
      <c r="R8" s="647">
        <v>39087</v>
      </c>
      <c r="S8" s="648"/>
      <c r="T8" s="648"/>
      <c r="U8" s="648"/>
      <c r="V8" s="648"/>
      <c r="W8" s="648"/>
      <c r="X8" s="648"/>
      <c r="Y8" s="649"/>
      <c r="Z8" s="650">
        <v>0</v>
      </c>
      <c r="AA8" s="650"/>
      <c r="AB8" s="650"/>
      <c r="AC8" s="650"/>
      <c r="AD8" s="651">
        <v>39087</v>
      </c>
      <c r="AE8" s="651"/>
      <c r="AF8" s="651"/>
      <c r="AG8" s="651"/>
      <c r="AH8" s="651"/>
      <c r="AI8" s="651"/>
      <c r="AJ8" s="651"/>
      <c r="AK8" s="651"/>
      <c r="AL8" s="652">
        <v>0.1</v>
      </c>
      <c r="AM8" s="653"/>
      <c r="AN8" s="653"/>
      <c r="AO8" s="654"/>
      <c r="AP8" s="644" t="s">
        <v>242</v>
      </c>
      <c r="AQ8" s="645"/>
      <c r="AR8" s="645"/>
      <c r="AS8" s="645"/>
      <c r="AT8" s="645"/>
      <c r="AU8" s="645"/>
      <c r="AV8" s="645"/>
      <c r="AW8" s="645"/>
      <c r="AX8" s="645"/>
      <c r="AY8" s="645"/>
      <c r="AZ8" s="645"/>
      <c r="BA8" s="645"/>
      <c r="BB8" s="645"/>
      <c r="BC8" s="645"/>
      <c r="BD8" s="645"/>
      <c r="BE8" s="645"/>
      <c r="BF8" s="646"/>
      <c r="BG8" s="647">
        <v>274018</v>
      </c>
      <c r="BH8" s="648"/>
      <c r="BI8" s="648"/>
      <c r="BJ8" s="648"/>
      <c r="BK8" s="648"/>
      <c r="BL8" s="648"/>
      <c r="BM8" s="648"/>
      <c r="BN8" s="649"/>
      <c r="BO8" s="650">
        <v>1.3</v>
      </c>
      <c r="BP8" s="650"/>
      <c r="BQ8" s="650"/>
      <c r="BR8" s="650"/>
      <c r="BS8" s="656" t="s">
        <v>128</v>
      </c>
      <c r="BT8" s="648"/>
      <c r="BU8" s="648"/>
      <c r="BV8" s="648"/>
      <c r="BW8" s="648"/>
      <c r="BX8" s="648"/>
      <c r="BY8" s="648"/>
      <c r="BZ8" s="648"/>
      <c r="CA8" s="648"/>
      <c r="CB8" s="657"/>
      <c r="CD8" s="662" t="s">
        <v>243</v>
      </c>
      <c r="CE8" s="663"/>
      <c r="CF8" s="663"/>
      <c r="CG8" s="663"/>
      <c r="CH8" s="663"/>
      <c r="CI8" s="663"/>
      <c r="CJ8" s="663"/>
      <c r="CK8" s="663"/>
      <c r="CL8" s="663"/>
      <c r="CM8" s="663"/>
      <c r="CN8" s="663"/>
      <c r="CO8" s="663"/>
      <c r="CP8" s="663"/>
      <c r="CQ8" s="664"/>
      <c r="CR8" s="647">
        <v>39629217</v>
      </c>
      <c r="CS8" s="648"/>
      <c r="CT8" s="648"/>
      <c r="CU8" s="648"/>
      <c r="CV8" s="648"/>
      <c r="CW8" s="648"/>
      <c r="CX8" s="648"/>
      <c r="CY8" s="649"/>
      <c r="CZ8" s="650">
        <v>33.9</v>
      </c>
      <c r="DA8" s="650"/>
      <c r="DB8" s="650"/>
      <c r="DC8" s="650"/>
      <c r="DD8" s="656">
        <v>764455</v>
      </c>
      <c r="DE8" s="648"/>
      <c r="DF8" s="648"/>
      <c r="DG8" s="648"/>
      <c r="DH8" s="648"/>
      <c r="DI8" s="648"/>
      <c r="DJ8" s="648"/>
      <c r="DK8" s="648"/>
      <c r="DL8" s="648"/>
      <c r="DM8" s="648"/>
      <c r="DN8" s="648"/>
      <c r="DO8" s="648"/>
      <c r="DP8" s="649"/>
      <c r="DQ8" s="656">
        <v>15902780</v>
      </c>
      <c r="DR8" s="648"/>
      <c r="DS8" s="648"/>
      <c r="DT8" s="648"/>
      <c r="DU8" s="648"/>
      <c r="DV8" s="648"/>
      <c r="DW8" s="648"/>
      <c r="DX8" s="648"/>
      <c r="DY8" s="648"/>
      <c r="DZ8" s="648"/>
      <c r="EA8" s="648"/>
      <c r="EB8" s="648"/>
      <c r="EC8" s="657"/>
    </row>
    <row r="9" spans="2:143" ht="11.25" customHeight="1" x14ac:dyDescent="0.15">
      <c r="B9" s="644" t="s">
        <v>244</v>
      </c>
      <c r="C9" s="645"/>
      <c r="D9" s="645"/>
      <c r="E9" s="645"/>
      <c r="F9" s="645"/>
      <c r="G9" s="645"/>
      <c r="H9" s="645"/>
      <c r="I9" s="645"/>
      <c r="J9" s="645"/>
      <c r="K9" s="645"/>
      <c r="L9" s="645"/>
      <c r="M9" s="645"/>
      <c r="N9" s="645"/>
      <c r="O9" s="645"/>
      <c r="P9" s="645"/>
      <c r="Q9" s="646"/>
      <c r="R9" s="647">
        <v>47607</v>
      </c>
      <c r="S9" s="648"/>
      <c r="T9" s="648"/>
      <c r="U9" s="648"/>
      <c r="V9" s="648"/>
      <c r="W9" s="648"/>
      <c r="X9" s="648"/>
      <c r="Y9" s="649"/>
      <c r="Z9" s="650">
        <v>0</v>
      </c>
      <c r="AA9" s="650"/>
      <c r="AB9" s="650"/>
      <c r="AC9" s="650"/>
      <c r="AD9" s="651">
        <v>47607</v>
      </c>
      <c r="AE9" s="651"/>
      <c r="AF9" s="651"/>
      <c r="AG9" s="651"/>
      <c r="AH9" s="651"/>
      <c r="AI9" s="651"/>
      <c r="AJ9" s="651"/>
      <c r="AK9" s="651"/>
      <c r="AL9" s="652">
        <v>0.1</v>
      </c>
      <c r="AM9" s="653"/>
      <c r="AN9" s="653"/>
      <c r="AO9" s="654"/>
      <c r="AP9" s="644" t="s">
        <v>245</v>
      </c>
      <c r="AQ9" s="645"/>
      <c r="AR9" s="645"/>
      <c r="AS9" s="645"/>
      <c r="AT9" s="645"/>
      <c r="AU9" s="645"/>
      <c r="AV9" s="645"/>
      <c r="AW9" s="645"/>
      <c r="AX9" s="645"/>
      <c r="AY9" s="645"/>
      <c r="AZ9" s="645"/>
      <c r="BA9" s="645"/>
      <c r="BB9" s="645"/>
      <c r="BC9" s="645"/>
      <c r="BD9" s="645"/>
      <c r="BE9" s="645"/>
      <c r="BF9" s="646"/>
      <c r="BG9" s="647">
        <v>7221172</v>
      </c>
      <c r="BH9" s="648"/>
      <c r="BI9" s="648"/>
      <c r="BJ9" s="648"/>
      <c r="BK9" s="648"/>
      <c r="BL9" s="648"/>
      <c r="BM9" s="648"/>
      <c r="BN9" s="649"/>
      <c r="BO9" s="650">
        <v>34.799999999999997</v>
      </c>
      <c r="BP9" s="650"/>
      <c r="BQ9" s="650"/>
      <c r="BR9" s="650"/>
      <c r="BS9" s="656" t="s">
        <v>246</v>
      </c>
      <c r="BT9" s="648"/>
      <c r="BU9" s="648"/>
      <c r="BV9" s="648"/>
      <c r="BW9" s="648"/>
      <c r="BX9" s="648"/>
      <c r="BY9" s="648"/>
      <c r="BZ9" s="648"/>
      <c r="CA9" s="648"/>
      <c r="CB9" s="657"/>
      <c r="CD9" s="662" t="s">
        <v>247</v>
      </c>
      <c r="CE9" s="663"/>
      <c r="CF9" s="663"/>
      <c r="CG9" s="663"/>
      <c r="CH9" s="663"/>
      <c r="CI9" s="663"/>
      <c r="CJ9" s="663"/>
      <c r="CK9" s="663"/>
      <c r="CL9" s="663"/>
      <c r="CM9" s="663"/>
      <c r="CN9" s="663"/>
      <c r="CO9" s="663"/>
      <c r="CP9" s="663"/>
      <c r="CQ9" s="664"/>
      <c r="CR9" s="647">
        <v>7283017</v>
      </c>
      <c r="CS9" s="648"/>
      <c r="CT9" s="648"/>
      <c r="CU9" s="648"/>
      <c r="CV9" s="648"/>
      <c r="CW9" s="648"/>
      <c r="CX9" s="648"/>
      <c r="CY9" s="649"/>
      <c r="CZ9" s="650">
        <v>6.2</v>
      </c>
      <c r="DA9" s="650"/>
      <c r="DB9" s="650"/>
      <c r="DC9" s="650"/>
      <c r="DD9" s="656">
        <v>337324</v>
      </c>
      <c r="DE9" s="648"/>
      <c r="DF9" s="648"/>
      <c r="DG9" s="648"/>
      <c r="DH9" s="648"/>
      <c r="DI9" s="648"/>
      <c r="DJ9" s="648"/>
      <c r="DK9" s="648"/>
      <c r="DL9" s="648"/>
      <c r="DM9" s="648"/>
      <c r="DN9" s="648"/>
      <c r="DO9" s="648"/>
      <c r="DP9" s="649"/>
      <c r="DQ9" s="656">
        <v>5106932</v>
      </c>
      <c r="DR9" s="648"/>
      <c r="DS9" s="648"/>
      <c r="DT9" s="648"/>
      <c r="DU9" s="648"/>
      <c r="DV9" s="648"/>
      <c r="DW9" s="648"/>
      <c r="DX9" s="648"/>
      <c r="DY9" s="648"/>
      <c r="DZ9" s="648"/>
      <c r="EA9" s="648"/>
      <c r="EB9" s="648"/>
      <c r="EC9" s="657"/>
    </row>
    <row r="10" spans="2:143" ht="11.25" customHeight="1" x14ac:dyDescent="0.15">
      <c r="B10" s="644" t="s">
        <v>248</v>
      </c>
      <c r="C10" s="645"/>
      <c r="D10" s="645"/>
      <c r="E10" s="645"/>
      <c r="F10" s="645"/>
      <c r="G10" s="645"/>
      <c r="H10" s="645"/>
      <c r="I10" s="645"/>
      <c r="J10" s="645"/>
      <c r="K10" s="645"/>
      <c r="L10" s="645"/>
      <c r="M10" s="645"/>
      <c r="N10" s="645"/>
      <c r="O10" s="645"/>
      <c r="P10" s="645"/>
      <c r="Q10" s="646"/>
      <c r="R10" s="647" t="s">
        <v>128</v>
      </c>
      <c r="S10" s="648"/>
      <c r="T10" s="648"/>
      <c r="U10" s="648"/>
      <c r="V10" s="648"/>
      <c r="W10" s="648"/>
      <c r="X10" s="648"/>
      <c r="Y10" s="649"/>
      <c r="Z10" s="650" t="s">
        <v>128</v>
      </c>
      <c r="AA10" s="650"/>
      <c r="AB10" s="650"/>
      <c r="AC10" s="650"/>
      <c r="AD10" s="651" t="s">
        <v>128</v>
      </c>
      <c r="AE10" s="651"/>
      <c r="AF10" s="651"/>
      <c r="AG10" s="651"/>
      <c r="AH10" s="651"/>
      <c r="AI10" s="651"/>
      <c r="AJ10" s="651"/>
      <c r="AK10" s="651"/>
      <c r="AL10" s="652" t="s">
        <v>246</v>
      </c>
      <c r="AM10" s="653"/>
      <c r="AN10" s="653"/>
      <c r="AO10" s="654"/>
      <c r="AP10" s="644" t="s">
        <v>249</v>
      </c>
      <c r="AQ10" s="645"/>
      <c r="AR10" s="645"/>
      <c r="AS10" s="645"/>
      <c r="AT10" s="645"/>
      <c r="AU10" s="645"/>
      <c r="AV10" s="645"/>
      <c r="AW10" s="645"/>
      <c r="AX10" s="645"/>
      <c r="AY10" s="645"/>
      <c r="AZ10" s="645"/>
      <c r="BA10" s="645"/>
      <c r="BB10" s="645"/>
      <c r="BC10" s="645"/>
      <c r="BD10" s="645"/>
      <c r="BE10" s="645"/>
      <c r="BF10" s="646"/>
      <c r="BG10" s="647">
        <v>604890</v>
      </c>
      <c r="BH10" s="648"/>
      <c r="BI10" s="648"/>
      <c r="BJ10" s="648"/>
      <c r="BK10" s="648"/>
      <c r="BL10" s="648"/>
      <c r="BM10" s="648"/>
      <c r="BN10" s="649"/>
      <c r="BO10" s="650">
        <v>2.9</v>
      </c>
      <c r="BP10" s="650"/>
      <c r="BQ10" s="650"/>
      <c r="BR10" s="650"/>
      <c r="BS10" s="656">
        <v>100469</v>
      </c>
      <c r="BT10" s="648"/>
      <c r="BU10" s="648"/>
      <c r="BV10" s="648"/>
      <c r="BW10" s="648"/>
      <c r="BX10" s="648"/>
      <c r="BY10" s="648"/>
      <c r="BZ10" s="648"/>
      <c r="CA10" s="648"/>
      <c r="CB10" s="657"/>
      <c r="CD10" s="662" t="s">
        <v>250</v>
      </c>
      <c r="CE10" s="663"/>
      <c r="CF10" s="663"/>
      <c r="CG10" s="663"/>
      <c r="CH10" s="663"/>
      <c r="CI10" s="663"/>
      <c r="CJ10" s="663"/>
      <c r="CK10" s="663"/>
      <c r="CL10" s="663"/>
      <c r="CM10" s="663"/>
      <c r="CN10" s="663"/>
      <c r="CO10" s="663"/>
      <c r="CP10" s="663"/>
      <c r="CQ10" s="664"/>
      <c r="CR10" s="647">
        <v>132598</v>
      </c>
      <c r="CS10" s="648"/>
      <c r="CT10" s="648"/>
      <c r="CU10" s="648"/>
      <c r="CV10" s="648"/>
      <c r="CW10" s="648"/>
      <c r="CX10" s="648"/>
      <c r="CY10" s="649"/>
      <c r="CZ10" s="650">
        <v>0.1</v>
      </c>
      <c r="DA10" s="650"/>
      <c r="DB10" s="650"/>
      <c r="DC10" s="650"/>
      <c r="DD10" s="656">
        <v>518</v>
      </c>
      <c r="DE10" s="648"/>
      <c r="DF10" s="648"/>
      <c r="DG10" s="648"/>
      <c r="DH10" s="648"/>
      <c r="DI10" s="648"/>
      <c r="DJ10" s="648"/>
      <c r="DK10" s="648"/>
      <c r="DL10" s="648"/>
      <c r="DM10" s="648"/>
      <c r="DN10" s="648"/>
      <c r="DO10" s="648"/>
      <c r="DP10" s="649"/>
      <c r="DQ10" s="656">
        <v>93591</v>
      </c>
      <c r="DR10" s="648"/>
      <c r="DS10" s="648"/>
      <c r="DT10" s="648"/>
      <c r="DU10" s="648"/>
      <c r="DV10" s="648"/>
      <c r="DW10" s="648"/>
      <c r="DX10" s="648"/>
      <c r="DY10" s="648"/>
      <c r="DZ10" s="648"/>
      <c r="EA10" s="648"/>
      <c r="EB10" s="648"/>
      <c r="EC10" s="657"/>
    </row>
    <row r="11" spans="2:143" ht="11.25" customHeight="1" x14ac:dyDescent="0.15">
      <c r="B11" s="644" t="s">
        <v>251</v>
      </c>
      <c r="C11" s="645"/>
      <c r="D11" s="645"/>
      <c r="E11" s="645"/>
      <c r="F11" s="645"/>
      <c r="G11" s="645"/>
      <c r="H11" s="645"/>
      <c r="I11" s="645"/>
      <c r="J11" s="645"/>
      <c r="K11" s="645"/>
      <c r="L11" s="645"/>
      <c r="M11" s="645"/>
      <c r="N11" s="645"/>
      <c r="O11" s="645"/>
      <c r="P11" s="645"/>
      <c r="Q11" s="646"/>
      <c r="R11" s="647">
        <v>4072354</v>
      </c>
      <c r="S11" s="648"/>
      <c r="T11" s="648"/>
      <c r="U11" s="648"/>
      <c r="V11" s="648"/>
      <c r="W11" s="648"/>
      <c r="X11" s="648"/>
      <c r="Y11" s="649"/>
      <c r="Z11" s="652">
        <v>3.5</v>
      </c>
      <c r="AA11" s="653"/>
      <c r="AB11" s="653"/>
      <c r="AC11" s="665"/>
      <c r="AD11" s="656">
        <v>4072354</v>
      </c>
      <c r="AE11" s="648"/>
      <c r="AF11" s="648"/>
      <c r="AG11" s="648"/>
      <c r="AH11" s="648"/>
      <c r="AI11" s="648"/>
      <c r="AJ11" s="648"/>
      <c r="AK11" s="649"/>
      <c r="AL11" s="652">
        <v>8.6</v>
      </c>
      <c r="AM11" s="653"/>
      <c r="AN11" s="653"/>
      <c r="AO11" s="654"/>
      <c r="AP11" s="644" t="s">
        <v>252</v>
      </c>
      <c r="AQ11" s="645"/>
      <c r="AR11" s="645"/>
      <c r="AS11" s="645"/>
      <c r="AT11" s="645"/>
      <c r="AU11" s="645"/>
      <c r="AV11" s="645"/>
      <c r="AW11" s="645"/>
      <c r="AX11" s="645"/>
      <c r="AY11" s="645"/>
      <c r="AZ11" s="645"/>
      <c r="BA11" s="645"/>
      <c r="BB11" s="645"/>
      <c r="BC11" s="645"/>
      <c r="BD11" s="645"/>
      <c r="BE11" s="645"/>
      <c r="BF11" s="646"/>
      <c r="BG11" s="647">
        <v>984541</v>
      </c>
      <c r="BH11" s="648"/>
      <c r="BI11" s="648"/>
      <c r="BJ11" s="648"/>
      <c r="BK11" s="648"/>
      <c r="BL11" s="648"/>
      <c r="BM11" s="648"/>
      <c r="BN11" s="649"/>
      <c r="BO11" s="650">
        <v>4.7</v>
      </c>
      <c r="BP11" s="650"/>
      <c r="BQ11" s="650"/>
      <c r="BR11" s="650"/>
      <c r="BS11" s="656">
        <v>222621</v>
      </c>
      <c r="BT11" s="648"/>
      <c r="BU11" s="648"/>
      <c r="BV11" s="648"/>
      <c r="BW11" s="648"/>
      <c r="BX11" s="648"/>
      <c r="BY11" s="648"/>
      <c r="BZ11" s="648"/>
      <c r="CA11" s="648"/>
      <c r="CB11" s="657"/>
      <c r="CD11" s="662" t="s">
        <v>253</v>
      </c>
      <c r="CE11" s="663"/>
      <c r="CF11" s="663"/>
      <c r="CG11" s="663"/>
      <c r="CH11" s="663"/>
      <c r="CI11" s="663"/>
      <c r="CJ11" s="663"/>
      <c r="CK11" s="663"/>
      <c r="CL11" s="663"/>
      <c r="CM11" s="663"/>
      <c r="CN11" s="663"/>
      <c r="CO11" s="663"/>
      <c r="CP11" s="663"/>
      <c r="CQ11" s="664"/>
      <c r="CR11" s="647">
        <v>1567535</v>
      </c>
      <c r="CS11" s="648"/>
      <c r="CT11" s="648"/>
      <c r="CU11" s="648"/>
      <c r="CV11" s="648"/>
      <c r="CW11" s="648"/>
      <c r="CX11" s="648"/>
      <c r="CY11" s="649"/>
      <c r="CZ11" s="650">
        <v>1.3</v>
      </c>
      <c r="DA11" s="650"/>
      <c r="DB11" s="650"/>
      <c r="DC11" s="650"/>
      <c r="DD11" s="656">
        <v>355731</v>
      </c>
      <c r="DE11" s="648"/>
      <c r="DF11" s="648"/>
      <c r="DG11" s="648"/>
      <c r="DH11" s="648"/>
      <c r="DI11" s="648"/>
      <c r="DJ11" s="648"/>
      <c r="DK11" s="648"/>
      <c r="DL11" s="648"/>
      <c r="DM11" s="648"/>
      <c r="DN11" s="648"/>
      <c r="DO11" s="648"/>
      <c r="DP11" s="649"/>
      <c r="DQ11" s="656">
        <v>676989</v>
      </c>
      <c r="DR11" s="648"/>
      <c r="DS11" s="648"/>
      <c r="DT11" s="648"/>
      <c r="DU11" s="648"/>
      <c r="DV11" s="648"/>
      <c r="DW11" s="648"/>
      <c r="DX11" s="648"/>
      <c r="DY11" s="648"/>
      <c r="DZ11" s="648"/>
      <c r="EA11" s="648"/>
      <c r="EB11" s="648"/>
      <c r="EC11" s="657"/>
    </row>
    <row r="12" spans="2:143" ht="11.25" customHeight="1" x14ac:dyDescent="0.15">
      <c r="B12" s="644" t="s">
        <v>254</v>
      </c>
      <c r="C12" s="645"/>
      <c r="D12" s="645"/>
      <c r="E12" s="645"/>
      <c r="F12" s="645"/>
      <c r="G12" s="645"/>
      <c r="H12" s="645"/>
      <c r="I12" s="645"/>
      <c r="J12" s="645"/>
      <c r="K12" s="645"/>
      <c r="L12" s="645"/>
      <c r="M12" s="645"/>
      <c r="N12" s="645"/>
      <c r="O12" s="645"/>
      <c r="P12" s="645"/>
      <c r="Q12" s="646"/>
      <c r="R12" s="647">
        <v>8214</v>
      </c>
      <c r="S12" s="648"/>
      <c r="T12" s="648"/>
      <c r="U12" s="648"/>
      <c r="V12" s="648"/>
      <c r="W12" s="648"/>
      <c r="X12" s="648"/>
      <c r="Y12" s="649"/>
      <c r="Z12" s="650">
        <v>0</v>
      </c>
      <c r="AA12" s="650"/>
      <c r="AB12" s="650"/>
      <c r="AC12" s="650"/>
      <c r="AD12" s="651">
        <v>8214</v>
      </c>
      <c r="AE12" s="651"/>
      <c r="AF12" s="651"/>
      <c r="AG12" s="651"/>
      <c r="AH12" s="651"/>
      <c r="AI12" s="651"/>
      <c r="AJ12" s="651"/>
      <c r="AK12" s="651"/>
      <c r="AL12" s="652">
        <v>0</v>
      </c>
      <c r="AM12" s="653"/>
      <c r="AN12" s="653"/>
      <c r="AO12" s="654"/>
      <c r="AP12" s="644" t="s">
        <v>255</v>
      </c>
      <c r="AQ12" s="645"/>
      <c r="AR12" s="645"/>
      <c r="AS12" s="645"/>
      <c r="AT12" s="645"/>
      <c r="AU12" s="645"/>
      <c r="AV12" s="645"/>
      <c r="AW12" s="645"/>
      <c r="AX12" s="645"/>
      <c r="AY12" s="645"/>
      <c r="AZ12" s="645"/>
      <c r="BA12" s="645"/>
      <c r="BB12" s="645"/>
      <c r="BC12" s="645"/>
      <c r="BD12" s="645"/>
      <c r="BE12" s="645"/>
      <c r="BF12" s="646"/>
      <c r="BG12" s="647">
        <v>8318295</v>
      </c>
      <c r="BH12" s="648"/>
      <c r="BI12" s="648"/>
      <c r="BJ12" s="648"/>
      <c r="BK12" s="648"/>
      <c r="BL12" s="648"/>
      <c r="BM12" s="648"/>
      <c r="BN12" s="649"/>
      <c r="BO12" s="650">
        <v>40.1</v>
      </c>
      <c r="BP12" s="650"/>
      <c r="BQ12" s="650"/>
      <c r="BR12" s="650"/>
      <c r="BS12" s="656" t="s">
        <v>246</v>
      </c>
      <c r="BT12" s="648"/>
      <c r="BU12" s="648"/>
      <c r="BV12" s="648"/>
      <c r="BW12" s="648"/>
      <c r="BX12" s="648"/>
      <c r="BY12" s="648"/>
      <c r="BZ12" s="648"/>
      <c r="CA12" s="648"/>
      <c r="CB12" s="657"/>
      <c r="CD12" s="662" t="s">
        <v>256</v>
      </c>
      <c r="CE12" s="663"/>
      <c r="CF12" s="663"/>
      <c r="CG12" s="663"/>
      <c r="CH12" s="663"/>
      <c r="CI12" s="663"/>
      <c r="CJ12" s="663"/>
      <c r="CK12" s="663"/>
      <c r="CL12" s="663"/>
      <c r="CM12" s="663"/>
      <c r="CN12" s="663"/>
      <c r="CO12" s="663"/>
      <c r="CP12" s="663"/>
      <c r="CQ12" s="664"/>
      <c r="CR12" s="647">
        <v>5905537</v>
      </c>
      <c r="CS12" s="648"/>
      <c r="CT12" s="648"/>
      <c r="CU12" s="648"/>
      <c r="CV12" s="648"/>
      <c r="CW12" s="648"/>
      <c r="CX12" s="648"/>
      <c r="CY12" s="649"/>
      <c r="CZ12" s="650">
        <v>5</v>
      </c>
      <c r="DA12" s="650"/>
      <c r="DB12" s="650"/>
      <c r="DC12" s="650"/>
      <c r="DD12" s="656">
        <v>193913</v>
      </c>
      <c r="DE12" s="648"/>
      <c r="DF12" s="648"/>
      <c r="DG12" s="648"/>
      <c r="DH12" s="648"/>
      <c r="DI12" s="648"/>
      <c r="DJ12" s="648"/>
      <c r="DK12" s="648"/>
      <c r="DL12" s="648"/>
      <c r="DM12" s="648"/>
      <c r="DN12" s="648"/>
      <c r="DO12" s="648"/>
      <c r="DP12" s="649"/>
      <c r="DQ12" s="656">
        <v>2170820</v>
      </c>
      <c r="DR12" s="648"/>
      <c r="DS12" s="648"/>
      <c r="DT12" s="648"/>
      <c r="DU12" s="648"/>
      <c r="DV12" s="648"/>
      <c r="DW12" s="648"/>
      <c r="DX12" s="648"/>
      <c r="DY12" s="648"/>
      <c r="DZ12" s="648"/>
      <c r="EA12" s="648"/>
      <c r="EB12" s="648"/>
      <c r="EC12" s="657"/>
    </row>
    <row r="13" spans="2:143" ht="11.25" customHeight="1" x14ac:dyDescent="0.15">
      <c r="B13" s="644" t="s">
        <v>257</v>
      </c>
      <c r="C13" s="645"/>
      <c r="D13" s="645"/>
      <c r="E13" s="645"/>
      <c r="F13" s="645"/>
      <c r="G13" s="645"/>
      <c r="H13" s="645"/>
      <c r="I13" s="645"/>
      <c r="J13" s="645"/>
      <c r="K13" s="645"/>
      <c r="L13" s="645"/>
      <c r="M13" s="645"/>
      <c r="N13" s="645"/>
      <c r="O13" s="645"/>
      <c r="P13" s="645"/>
      <c r="Q13" s="646"/>
      <c r="R13" s="647" t="s">
        <v>246</v>
      </c>
      <c r="S13" s="648"/>
      <c r="T13" s="648"/>
      <c r="U13" s="648"/>
      <c r="V13" s="648"/>
      <c r="W13" s="648"/>
      <c r="X13" s="648"/>
      <c r="Y13" s="649"/>
      <c r="Z13" s="650" t="s">
        <v>128</v>
      </c>
      <c r="AA13" s="650"/>
      <c r="AB13" s="650"/>
      <c r="AC13" s="650"/>
      <c r="AD13" s="651" t="s">
        <v>246</v>
      </c>
      <c r="AE13" s="651"/>
      <c r="AF13" s="651"/>
      <c r="AG13" s="651"/>
      <c r="AH13" s="651"/>
      <c r="AI13" s="651"/>
      <c r="AJ13" s="651"/>
      <c r="AK13" s="651"/>
      <c r="AL13" s="652" t="s">
        <v>246</v>
      </c>
      <c r="AM13" s="653"/>
      <c r="AN13" s="653"/>
      <c r="AO13" s="654"/>
      <c r="AP13" s="644" t="s">
        <v>258</v>
      </c>
      <c r="AQ13" s="645"/>
      <c r="AR13" s="645"/>
      <c r="AS13" s="645"/>
      <c r="AT13" s="645"/>
      <c r="AU13" s="645"/>
      <c r="AV13" s="645"/>
      <c r="AW13" s="645"/>
      <c r="AX13" s="645"/>
      <c r="AY13" s="645"/>
      <c r="AZ13" s="645"/>
      <c r="BA13" s="645"/>
      <c r="BB13" s="645"/>
      <c r="BC13" s="645"/>
      <c r="BD13" s="645"/>
      <c r="BE13" s="645"/>
      <c r="BF13" s="646"/>
      <c r="BG13" s="647">
        <v>8198189</v>
      </c>
      <c r="BH13" s="648"/>
      <c r="BI13" s="648"/>
      <c r="BJ13" s="648"/>
      <c r="BK13" s="648"/>
      <c r="BL13" s="648"/>
      <c r="BM13" s="648"/>
      <c r="BN13" s="649"/>
      <c r="BO13" s="650">
        <v>39.5</v>
      </c>
      <c r="BP13" s="650"/>
      <c r="BQ13" s="650"/>
      <c r="BR13" s="650"/>
      <c r="BS13" s="656" t="s">
        <v>246</v>
      </c>
      <c r="BT13" s="648"/>
      <c r="BU13" s="648"/>
      <c r="BV13" s="648"/>
      <c r="BW13" s="648"/>
      <c r="BX13" s="648"/>
      <c r="BY13" s="648"/>
      <c r="BZ13" s="648"/>
      <c r="CA13" s="648"/>
      <c r="CB13" s="657"/>
      <c r="CD13" s="662" t="s">
        <v>259</v>
      </c>
      <c r="CE13" s="663"/>
      <c r="CF13" s="663"/>
      <c r="CG13" s="663"/>
      <c r="CH13" s="663"/>
      <c r="CI13" s="663"/>
      <c r="CJ13" s="663"/>
      <c r="CK13" s="663"/>
      <c r="CL13" s="663"/>
      <c r="CM13" s="663"/>
      <c r="CN13" s="663"/>
      <c r="CO13" s="663"/>
      <c r="CP13" s="663"/>
      <c r="CQ13" s="664"/>
      <c r="CR13" s="647">
        <v>10605765</v>
      </c>
      <c r="CS13" s="648"/>
      <c r="CT13" s="648"/>
      <c r="CU13" s="648"/>
      <c r="CV13" s="648"/>
      <c r="CW13" s="648"/>
      <c r="CX13" s="648"/>
      <c r="CY13" s="649"/>
      <c r="CZ13" s="650">
        <v>9.1</v>
      </c>
      <c r="DA13" s="650"/>
      <c r="DB13" s="650"/>
      <c r="DC13" s="650"/>
      <c r="DD13" s="656">
        <v>5420932</v>
      </c>
      <c r="DE13" s="648"/>
      <c r="DF13" s="648"/>
      <c r="DG13" s="648"/>
      <c r="DH13" s="648"/>
      <c r="DI13" s="648"/>
      <c r="DJ13" s="648"/>
      <c r="DK13" s="648"/>
      <c r="DL13" s="648"/>
      <c r="DM13" s="648"/>
      <c r="DN13" s="648"/>
      <c r="DO13" s="648"/>
      <c r="DP13" s="649"/>
      <c r="DQ13" s="656">
        <v>5277589</v>
      </c>
      <c r="DR13" s="648"/>
      <c r="DS13" s="648"/>
      <c r="DT13" s="648"/>
      <c r="DU13" s="648"/>
      <c r="DV13" s="648"/>
      <c r="DW13" s="648"/>
      <c r="DX13" s="648"/>
      <c r="DY13" s="648"/>
      <c r="DZ13" s="648"/>
      <c r="EA13" s="648"/>
      <c r="EB13" s="648"/>
      <c r="EC13" s="657"/>
    </row>
    <row r="14" spans="2:143" ht="11.25" customHeight="1" x14ac:dyDescent="0.15">
      <c r="B14" s="644" t="s">
        <v>260</v>
      </c>
      <c r="C14" s="645"/>
      <c r="D14" s="645"/>
      <c r="E14" s="645"/>
      <c r="F14" s="645"/>
      <c r="G14" s="645"/>
      <c r="H14" s="645"/>
      <c r="I14" s="645"/>
      <c r="J14" s="645"/>
      <c r="K14" s="645"/>
      <c r="L14" s="645"/>
      <c r="M14" s="645"/>
      <c r="N14" s="645"/>
      <c r="O14" s="645"/>
      <c r="P14" s="645"/>
      <c r="Q14" s="646"/>
      <c r="R14" s="647" t="s">
        <v>246</v>
      </c>
      <c r="S14" s="648"/>
      <c r="T14" s="648"/>
      <c r="U14" s="648"/>
      <c r="V14" s="648"/>
      <c r="W14" s="648"/>
      <c r="X14" s="648"/>
      <c r="Y14" s="649"/>
      <c r="Z14" s="650" t="s">
        <v>180</v>
      </c>
      <c r="AA14" s="650"/>
      <c r="AB14" s="650"/>
      <c r="AC14" s="650"/>
      <c r="AD14" s="651" t="s">
        <v>128</v>
      </c>
      <c r="AE14" s="651"/>
      <c r="AF14" s="651"/>
      <c r="AG14" s="651"/>
      <c r="AH14" s="651"/>
      <c r="AI14" s="651"/>
      <c r="AJ14" s="651"/>
      <c r="AK14" s="651"/>
      <c r="AL14" s="652" t="s">
        <v>128</v>
      </c>
      <c r="AM14" s="653"/>
      <c r="AN14" s="653"/>
      <c r="AO14" s="654"/>
      <c r="AP14" s="644" t="s">
        <v>261</v>
      </c>
      <c r="AQ14" s="645"/>
      <c r="AR14" s="645"/>
      <c r="AS14" s="645"/>
      <c r="AT14" s="645"/>
      <c r="AU14" s="645"/>
      <c r="AV14" s="645"/>
      <c r="AW14" s="645"/>
      <c r="AX14" s="645"/>
      <c r="AY14" s="645"/>
      <c r="AZ14" s="645"/>
      <c r="BA14" s="645"/>
      <c r="BB14" s="645"/>
      <c r="BC14" s="645"/>
      <c r="BD14" s="645"/>
      <c r="BE14" s="645"/>
      <c r="BF14" s="646"/>
      <c r="BG14" s="647">
        <v>410186</v>
      </c>
      <c r="BH14" s="648"/>
      <c r="BI14" s="648"/>
      <c r="BJ14" s="648"/>
      <c r="BK14" s="648"/>
      <c r="BL14" s="648"/>
      <c r="BM14" s="648"/>
      <c r="BN14" s="649"/>
      <c r="BO14" s="650">
        <v>2</v>
      </c>
      <c r="BP14" s="650"/>
      <c r="BQ14" s="650"/>
      <c r="BR14" s="650"/>
      <c r="BS14" s="656" t="s">
        <v>128</v>
      </c>
      <c r="BT14" s="648"/>
      <c r="BU14" s="648"/>
      <c r="BV14" s="648"/>
      <c r="BW14" s="648"/>
      <c r="BX14" s="648"/>
      <c r="BY14" s="648"/>
      <c r="BZ14" s="648"/>
      <c r="CA14" s="648"/>
      <c r="CB14" s="657"/>
      <c r="CD14" s="662" t="s">
        <v>262</v>
      </c>
      <c r="CE14" s="663"/>
      <c r="CF14" s="663"/>
      <c r="CG14" s="663"/>
      <c r="CH14" s="663"/>
      <c r="CI14" s="663"/>
      <c r="CJ14" s="663"/>
      <c r="CK14" s="663"/>
      <c r="CL14" s="663"/>
      <c r="CM14" s="663"/>
      <c r="CN14" s="663"/>
      <c r="CO14" s="663"/>
      <c r="CP14" s="663"/>
      <c r="CQ14" s="664"/>
      <c r="CR14" s="647">
        <v>4354846</v>
      </c>
      <c r="CS14" s="648"/>
      <c r="CT14" s="648"/>
      <c r="CU14" s="648"/>
      <c r="CV14" s="648"/>
      <c r="CW14" s="648"/>
      <c r="CX14" s="648"/>
      <c r="CY14" s="649"/>
      <c r="CZ14" s="650">
        <v>3.7</v>
      </c>
      <c r="DA14" s="650"/>
      <c r="DB14" s="650"/>
      <c r="DC14" s="650"/>
      <c r="DD14" s="656">
        <v>1246157</v>
      </c>
      <c r="DE14" s="648"/>
      <c r="DF14" s="648"/>
      <c r="DG14" s="648"/>
      <c r="DH14" s="648"/>
      <c r="DI14" s="648"/>
      <c r="DJ14" s="648"/>
      <c r="DK14" s="648"/>
      <c r="DL14" s="648"/>
      <c r="DM14" s="648"/>
      <c r="DN14" s="648"/>
      <c r="DO14" s="648"/>
      <c r="DP14" s="649"/>
      <c r="DQ14" s="656">
        <v>2917568</v>
      </c>
      <c r="DR14" s="648"/>
      <c r="DS14" s="648"/>
      <c r="DT14" s="648"/>
      <c r="DU14" s="648"/>
      <c r="DV14" s="648"/>
      <c r="DW14" s="648"/>
      <c r="DX14" s="648"/>
      <c r="DY14" s="648"/>
      <c r="DZ14" s="648"/>
      <c r="EA14" s="648"/>
      <c r="EB14" s="648"/>
      <c r="EC14" s="657"/>
    </row>
    <row r="15" spans="2:143" ht="11.25" customHeight="1" x14ac:dyDescent="0.15">
      <c r="B15" s="644" t="s">
        <v>263</v>
      </c>
      <c r="C15" s="645"/>
      <c r="D15" s="645"/>
      <c r="E15" s="645"/>
      <c r="F15" s="645"/>
      <c r="G15" s="645"/>
      <c r="H15" s="645"/>
      <c r="I15" s="645"/>
      <c r="J15" s="645"/>
      <c r="K15" s="645"/>
      <c r="L15" s="645"/>
      <c r="M15" s="645"/>
      <c r="N15" s="645"/>
      <c r="O15" s="645"/>
      <c r="P15" s="645"/>
      <c r="Q15" s="646"/>
      <c r="R15" s="647" t="s">
        <v>180</v>
      </c>
      <c r="S15" s="648"/>
      <c r="T15" s="648"/>
      <c r="U15" s="648"/>
      <c r="V15" s="648"/>
      <c r="W15" s="648"/>
      <c r="X15" s="648"/>
      <c r="Y15" s="649"/>
      <c r="Z15" s="650" t="s">
        <v>128</v>
      </c>
      <c r="AA15" s="650"/>
      <c r="AB15" s="650"/>
      <c r="AC15" s="650"/>
      <c r="AD15" s="651" t="s">
        <v>128</v>
      </c>
      <c r="AE15" s="651"/>
      <c r="AF15" s="651"/>
      <c r="AG15" s="651"/>
      <c r="AH15" s="651"/>
      <c r="AI15" s="651"/>
      <c r="AJ15" s="651"/>
      <c r="AK15" s="651"/>
      <c r="AL15" s="652" t="s">
        <v>128</v>
      </c>
      <c r="AM15" s="653"/>
      <c r="AN15" s="653"/>
      <c r="AO15" s="654"/>
      <c r="AP15" s="644" t="s">
        <v>264</v>
      </c>
      <c r="AQ15" s="645"/>
      <c r="AR15" s="645"/>
      <c r="AS15" s="645"/>
      <c r="AT15" s="645"/>
      <c r="AU15" s="645"/>
      <c r="AV15" s="645"/>
      <c r="AW15" s="645"/>
      <c r="AX15" s="645"/>
      <c r="AY15" s="645"/>
      <c r="AZ15" s="645"/>
      <c r="BA15" s="645"/>
      <c r="BB15" s="645"/>
      <c r="BC15" s="645"/>
      <c r="BD15" s="645"/>
      <c r="BE15" s="645"/>
      <c r="BF15" s="646"/>
      <c r="BG15" s="647">
        <v>1498185</v>
      </c>
      <c r="BH15" s="648"/>
      <c r="BI15" s="648"/>
      <c r="BJ15" s="648"/>
      <c r="BK15" s="648"/>
      <c r="BL15" s="648"/>
      <c r="BM15" s="648"/>
      <c r="BN15" s="649"/>
      <c r="BO15" s="650">
        <v>7.2</v>
      </c>
      <c r="BP15" s="650"/>
      <c r="BQ15" s="650"/>
      <c r="BR15" s="650"/>
      <c r="BS15" s="656" t="s">
        <v>128</v>
      </c>
      <c r="BT15" s="648"/>
      <c r="BU15" s="648"/>
      <c r="BV15" s="648"/>
      <c r="BW15" s="648"/>
      <c r="BX15" s="648"/>
      <c r="BY15" s="648"/>
      <c r="BZ15" s="648"/>
      <c r="CA15" s="648"/>
      <c r="CB15" s="657"/>
      <c r="CD15" s="662" t="s">
        <v>265</v>
      </c>
      <c r="CE15" s="663"/>
      <c r="CF15" s="663"/>
      <c r="CG15" s="663"/>
      <c r="CH15" s="663"/>
      <c r="CI15" s="663"/>
      <c r="CJ15" s="663"/>
      <c r="CK15" s="663"/>
      <c r="CL15" s="663"/>
      <c r="CM15" s="663"/>
      <c r="CN15" s="663"/>
      <c r="CO15" s="663"/>
      <c r="CP15" s="663"/>
      <c r="CQ15" s="664"/>
      <c r="CR15" s="647">
        <v>10467978</v>
      </c>
      <c r="CS15" s="648"/>
      <c r="CT15" s="648"/>
      <c r="CU15" s="648"/>
      <c r="CV15" s="648"/>
      <c r="CW15" s="648"/>
      <c r="CX15" s="648"/>
      <c r="CY15" s="649"/>
      <c r="CZ15" s="650">
        <v>8.9</v>
      </c>
      <c r="DA15" s="650"/>
      <c r="DB15" s="650"/>
      <c r="DC15" s="650"/>
      <c r="DD15" s="656">
        <v>2289684</v>
      </c>
      <c r="DE15" s="648"/>
      <c r="DF15" s="648"/>
      <c r="DG15" s="648"/>
      <c r="DH15" s="648"/>
      <c r="DI15" s="648"/>
      <c r="DJ15" s="648"/>
      <c r="DK15" s="648"/>
      <c r="DL15" s="648"/>
      <c r="DM15" s="648"/>
      <c r="DN15" s="648"/>
      <c r="DO15" s="648"/>
      <c r="DP15" s="649"/>
      <c r="DQ15" s="656">
        <v>6488969</v>
      </c>
      <c r="DR15" s="648"/>
      <c r="DS15" s="648"/>
      <c r="DT15" s="648"/>
      <c r="DU15" s="648"/>
      <c r="DV15" s="648"/>
      <c r="DW15" s="648"/>
      <c r="DX15" s="648"/>
      <c r="DY15" s="648"/>
      <c r="DZ15" s="648"/>
      <c r="EA15" s="648"/>
      <c r="EB15" s="648"/>
      <c r="EC15" s="657"/>
    </row>
    <row r="16" spans="2:143" ht="11.25" customHeight="1" x14ac:dyDescent="0.15">
      <c r="B16" s="644" t="s">
        <v>266</v>
      </c>
      <c r="C16" s="645"/>
      <c r="D16" s="645"/>
      <c r="E16" s="645"/>
      <c r="F16" s="645"/>
      <c r="G16" s="645"/>
      <c r="H16" s="645"/>
      <c r="I16" s="645"/>
      <c r="J16" s="645"/>
      <c r="K16" s="645"/>
      <c r="L16" s="645"/>
      <c r="M16" s="645"/>
      <c r="N16" s="645"/>
      <c r="O16" s="645"/>
      <c r="P16" s="645"/>
      <c r="Q16" s="646"/>
      <c r="R16" s="647">
        <v>41345</v>
      </c>
      <c r="S16" s="648"/>
      <c r="T16" s="648"/>
      <c r="U16" s="648"/>
      <c r="V16" s="648"/>
      <c r="W16" s="648"/>
      <c r="X16" s="648"/>
      <c r="Y16" s="649"/>
      <c r="Z16" s="650">
        <v>0</v>
      </c>
      <c r="AA16" s="650"/>
      <c r="AB16" s="650"/>
      <c r="AC16" s="650"/>
      <c r="AD16" s="651">
        <v>41345</v>
      </c>
      <c r="AE16" s="651"/>
      <c r="AF16" s="651"/>
      <c r="AG16" s="651"/>
      <c r="AH16" s="651"/>
      <c r="AI16" s="651"/>
      <c r="AJ16" s="651"/>
      <c r="AK16" s="651"/>
      <c r="AL16" s="652">
        <v>0.1</v>
      </c>
      <c r="AM16" s="653"/>
      <c r="AN16" s="653"/>
      <c r="AO16" s="654"/>
      <c r="AP16" s="644" t="s">
        <v>267</v>
      </c>
      <c r="AQ16" s="645"/>
      <c r="AR16" s="645"/>
      <c r="AS16" s="645"/>
      <c r="AT16" s="645"/>
      <c r="AU16" s="645"/>
      <c r="AV16" s="645"/>
      <c r="AW16" s="645"/>
      <c r="AX16" s="645"/>
      <c r="AY16" s="645"/>
      <c r="AZ16" s="645"/>
      <c r="BA16" s="645"/>
      <c r="BB16" s="645"/>
      <c r="BC16" s="645"/>
      <c r="BD16" s="645"/>
      <c r="BE16" s="645"/>
      <c r="BF16" s="646"/>
      <c r="BG16" s="647">
        <v>17534</v>
      </c>
      <c r="BH16" s="648"/>
      <c r="BI16" s="648"/>
      <c r="BJ16" s="648"/>
      <c r="BK16" s="648"/>
      <c r="BL16" s="648"/>
      <c r="BM16" s="648"/>
      <c r="BN16" s="649"/>
      <c r="BO16" s="650">
        <v>0.1</v>
      </c>
      <c r="BP16" s="650"/>
      <c r="BQ16" s="650"/>
      <c r="BR16" s="650"/>
      <c r="BS16" s="656" t="s">
        <v>128</v>
      </c>
      <c r="BT16" s="648"/>
      <c r="BU16" s="648"/>
      <c r="BV16" s="648"/>
      <c r="BW16" s="648"/>
      <c r="BX16" s="648"/>
      <c r="BY16" s="648"/>
      <c r="BZ16" s="648"/>
      <c r="CA16" s="648"/>
      <c r="CB16" s="657"/>
      <c r="CD16" s="662" t="s">
        <v>268</v>
      </c>
      <c r="CE16" s="663"/>
      <c r="CF16" s="663"/>
      <c r="CG16" s="663"/>
      <c r="CH16" s="663"/>
      <c r="CI16" s="663"/>
      <c r="CJ16" s="663"/>
      <c r="CK16" s="663"/>
      <c r="CL16" s="663"/>
      <c r="CM16" s="663"/>
      <c r="CN16" s="663"/>
      <c r="CO16" s="663"/>
      <c r="CP16" s="663"/>
      <c r="CQ16" s="664"/>
      <c r="CR16" s="647">
        <v>34147</v>
      </c>
      <c r="CS16" s="648"/>
      <c r="CT16" s="648"/>
      <c r="CU16" s="648"/>
      <c r="CV16" s="648"/>
      <c r="CW16" s="648"/>
      <c r="CX16" s="648"/>
      <c r="CY16" s="649"/>
      <c r="CZ16" s="650">
        <v>0</v>
      </c>
      <c r="DA16" s="650"/>
      <c r="DB16" s="650"/>
      <c r="DC16" s="650"/>
      <c r="DD16" s="656" t="s">
        <v>128</v>
      </c>
      <c r="DE16" s="648"/>
      <c r="DF16" s="648"/>
      <c r="DG16" s="648"/>
      <c r="DH16" s="648"/>
      <c r="DI16" s="648"/>
      <c r="DJ16" s="648"/>
      <c r="DK16" s="648"/>
      <c r="DL16" s="648"/>
      <c r="DM16" s="648"/>
      <c r="DN16" s="648"/>
      <c r="DO16" s="648"/>
      <c r="DP16" s="649"/>
      <c r="DQ16" s="656">
        <v>129</v>
      </c>
      <c r="DR16" s="648"/>
      <c r="DS16" s="648"/>
      <c r="DT16" s="648"/>
      <c r="DU16" s="648"/>
      <c r="DV16" s="648"/>
      <c r="DW16" s="648"/>
      <c r="DX16" s="648"/>
      <c r="DY16" s="648"/>
      <c r="DZ16" s="648"/>
      <c r="EA16" s="648"/>
      <c r="EB16" s="648"/>
      <c r="EC16" s="657"/>
    </row>
    <row r="17" spans="2:133" ht="11.25" customHeight="1" x14ac:dyDescent="0.15">
      <c r="B17" s="644" t="s">
        <v>269</v>
      </c>
      <c r="C17" s="645"/>
      <c r="D17" s="645"/>
      <c r="E17" s="645"/>
      <c r="F17" s="645"/>
      <c r="G17" s="645"/>
      <c r="H17" s="645"/>
      <c r="I17" s="645"/>
      <c r="J17" s="645"/>
      <c r="K17" s="645"/>
      <c r="L17" s="645"/>
      <c r="M17" s="645"/>
      <c r="N17" s="645"/>
      <c r="O17" s="645"/>
      <c r="P17" s="645"/>
      <c r="Q17" s="646"/>
      <c r="R17" s="647">
        <v>139856</v>
      </c>
      <c r="S17" s="648"/>
      <c r="T17" s="648"/>
      <c r="U17" s="648"/>
      <c r="V17" s="648"/>
      <c r="W17" s="648"/>
      <c r="X17" s="648"/>
      <c r="Y17" s="649"/>
      <c r="Z17" s="650">
        <v>0.1</v>
      </c>
      <c r="AA17" s="650"/>
      <c r="AB17" s="650"/>
      <c r="AC17" s="650"/>
      <c r="AD17" s="651">
        <v>139856</v>
      </c>
      <c r="AE17" s="651"/>
      <c r="AF17" s="651"/>
      <c r="AG17" s="651"/>
      <c r="AH17" s="651"/>
      <c r="AI17" s="651"/>
      <c r="AJ17" s="651"/>
      <c r="AK17" s="651"/>
      <c r="AL17" s="652">
        <v>0.3</v>
      </c>
      <c r="AM17" s="653"/>
      <c r="AN17" s="653"/>
      <c r="AO17" s="654"/>
      <c r="AP17" s="644" t="s">
        <v>270</v>
      </c>
      <c r="AQ17" s="645"/>
      <c r="AR17" s="645"/>
      <c r="AS17" s="645"/>
      <c r="AT17" s="645"/>
      <c r="AU17" s="645"/>
      <c r="AV17" s="645"/>
      <c r="AW17" s="645"/>
      <c r="AX17" s="645"/>
      <c r="AY17" s="645"/>
      <c r="AZ17" s="645"/>
      <c r="BA17" s="645"/>
      <c r="BB17" s="645"/>
      <c r="BC17" s="645"/>
      <c r="BD17" s="645"/>
      <c r="BE17" s="645"/>
      <c r="BF17" s="646"/>
      <c r="BG17" s="647" t="s">
        <v>128</v>
      </c>
      <c r="BH17" s="648"/>
      <c r="BI17" s="648"/>
      <c r="BJ17" s="648"/>
      <c r="BK17" s="648"/>
      <c r="BL17" s="648"/>
      <c r="BM17" s="648"/>
      <c r="BN17" s="649"/>
      <c r="BO17" s="650" t="s">
        <v>246</v>
      </c>
      <c r="BP17" s="650"/>
      <c r="BQ17" s="650"/>
      <c r="BR17" s="650"/>
      <c r="BS17" s="656" t="s">
        <v>128</v>
      </c>
      <c r="BT17" s="648"/>
      <c r="BU17" s="648"/>
      <c r="BV17" s="648"/>
      <c r="BW17" s="648"/>
      <c r="BX17" s="648"/>
      <c r="BY17" s="648"/>
      <c r="BZ17" s="648"/>
      <c r="CA17" s="648"/>
      <c r="CB17" s="657"/>
      <c r="CD17" s="662" t="s">
        <v>271</v>
      </c>
      <c r="CE17" s="663"/>
      <c r="CF17" s="663"/>
      <c r="CG17" s="663"/>
      <c r="CH17" s="663"/>
      <c r="CI17" s="663"/>
      <c r="CJ17" s="663"/>
      <c r="CK17" s="663"/>
      <c r="CL17" s="663"/>
      <c r="CM17" s="663"/>
      <c r="CN17" s="663"/>
      <c r="CO17" s="663"/>
      <c r="CP17" s="663"/>
      <c r="CQ17" s="664"/>
      <c r="CR17" s="647">
        <v>12958251</v>
      </c>
      <c r="CS17" s="648"/>
      <c r="CT17" s="648"/>
      <c r="CU17" s="648"/>
      <c r="CV17" s="648"/>
      <c r="CW17" s="648"/>
      <c r="CX17" s="648"/>
      <c r="CY17" s="649"/>
      <c r="CZ17" s="650">
        <v>11.1</v>
      </c>
      <c r="DA17" s="650"/>
      <c r="DB17" s="650"/>
      <c r="DC17" s="650"/>
      <c r="DD17" s="656" t="s">
        <v>128</v>
      </c>
      <c r="DE17" s="648"/>
      <c r="DF17" s="648"/>
      <c r="DG17" s="648"/>
      <c r="DH17" s="648"/>
      <c r="DI17" s="648"/>
      <c r="DJ17" s="648"/>
      <c r="DK17" s="648"/>
      <c r="DL17" s="648"/>
      <c r="DM17" s="648"/>
      <c r="DN17" s="648"/>
      <c r="DO17" s="648"/>
      <c r="DP17" s="649"/>
      <c r="DQ17" s="656">
        <v>11969365</v>
      </c>
      <c r="DR17" s="648"/>
      <c r="DS17" s="648"/>
      <c r="DT17" s="648"/>
      <c r="DU17" s="648"/>
      <c r="DV17" s="648"/>
      <c r="DW17" s="648"/>
      <c r="DX17" s="648"/>
      <c r="DY17" s="648"/>
      <c r="DZ17" s="648"/>
      <c r="EA17" s="648"/>
      <c r="EB17" s="648"/>
      <c r="EC17" s="657"/>
    </row>
    <row r="18" spans="2:133" ht="11.25" customHeight="1" x14ac:dyDescent="0.15">
      <c r="B18" s="644" t="s">
        <v>272</v>
      </c>
      <c r="C18" s="645"/>
      <c r="D18" s="645"/>
      <c r="E18" s="645"/>
      <c r="F18" s="645"/>
      <c r="G18" s="645"/>
      <c r="H18" s="645"/>
      <c r="I18" s="645"/>
      <c r="J18" s="645"/>
      <c r="K18" s="645"/>
      <c r="L18" s="645"/>
      <c r="M18" s="645"/>
      <c r="N18" s="645"/>
      <c r="O18" s="645"/>
      <c r="P18" s="645"/>
      <c r="Q18" s="646"/>
      <c r="R18" s="647">
        <v>131701</v>
      </c>
      <c r="S18" s="648"/>
      <c r="T18" s="648"/>
      <c r="U18" s="648"/>
      <c r="V18" s="648"/>
      <c r="W18" s="648"/>
      <c r="X18" s="648"/>
      <c r="Y18" s="649"/>
      <c r="Z18" s="650">
        <v>0.1</v>
      </c>
      <c r="AA18" s="650"/>
      <c r="AB18" s="650"/>
      <c r="AC18" s="650"/>
      <c r="AD18" s="651">
        <v>131701</v>
      </c>
      <c r="AE18" s="651"/>
      <c r="AF18" s="651"/>
      <c r="AG18" s="651"/>
      <c r="AH18" s="651"/>
      <c r="AI18" s="651"/>
      <c r="AJ18" s="651"/>
      <c r="AK18" s="651"/>
      <c r="AL18" s="652">
        <v>0.3</v>
      </c>
      <c r="AM18" s="653"/>
      <c r="AN18" s="653"/>
      <c r="AO18" s="654"/>
      <c r="AP18" s="644" t="s">
        <v>273</v>
      </c>
      <c r="AQ18" s="645"/>
      <c r="AR18" s="645"/>
      <c r="AS18" s="645"/>
      <c r="AT18" s="645"/>
      <c r="AU18" s="645"/>
      <c r="AV18" s="645"/>
      <c r="AW18" s="645"/>
      <c r="AX18" s="645"/>
      <c r="AY18" s="645"/>
      <c r="AZ18" s="645"/>
      <c r="BA18" s="645"/>
      <c r="BB18" s="645"/>
      <c r="BC18" s="645"/>
      <c r="BD18" s="645"/>
      <c r="BE18" s="645"/>
      <c r="BF18" s="646"/>
      <c r="BG18" s="647" t="s">
        <v>180</v>
      </c>
      <c r="BH18" s="648"/>
      <c r="BI18" s="648"/>
      <c r="BJ18" s="648"/>
      <c r="BK18" s="648"/>
      <c r="BL18" s="648"/>
      <c r="BM18" s="648"/>
      <c r="BN18" s="649"/>
      <c r="BO18" s="650" t="s">
        <v>246</v>
      </c>
      <c r="BP18" s="650"/>
      <c r="BQ18" s="650"/>
      <c r="BR18" s="650"/>
      <c r="BS18" s="656" t="s">
        <v>128</v>
      </c>
      <c r="BT18" s="648"/>
      <c r="BU18" s="648"/>
      <c r="BV18" s="648"/>
      <c r="BW18" s="648"/>
      <c r="BX18" s="648"/>
      <c r="BY18" s="648"/>
      <c r="BZ18" s="648"/>
      <c r="CA18" s="648"/>
      <c r="CB18" s="657"/>
      <c r="CD18" s="662" t="s">
        <v>274</v>
      </c>
      <c r="CE18" s="663"/>
      <c r="CF18" s="663"/>
      <c r="CG18" s="663"/>
      <c r="CH18" s="663"/>
      <c r="CI18" s="663"/>
      <c r="CJ18" s="663"/>
      <c r="CK18" s="663"/>
      <c r="CL18" s="663"/>
      <c r="CM18" s="663"/>
      <c r="CN18" s="663"/>
      <c r="CO18" s="663"/>
      <c r="CP18" s="663"/>
      <c r="CQ18" s="664"/>
      <c r="CR18" s="647" t="s">
        <v>128</v>
      </c>
      <c r="CS18" s="648"/>
      <c r="CT18" s="648"/>
      <c r="CU18" s="648"/>
      <c r="CV18" s="648"/>
      <c r="CW18" s="648"/>
      <c r="CX18" s="648"/>
      <c r="CY18" s="649"/>
      <c r="CZ18" s="650" t="s">
        <v>128</v>
      </c>
      <c r="DA18" s="650"/>
      <c r="DB18" s="650"/>
      <c r="DC18" s="650"/>
      <c r="DD18" s="656" t="s">
        <v>246</v>
      </c>
      <c r="DE18" s="648"/>
      <c r="DF18" s="648"/>
      <c r="DG18" s="648"/>
      <c r="DH18" s="648"/>
      <c r="DI18" s="648"/>
      <c r="DJ18" s="648"/>
      <c r="DK18" s="648"/>
      <c r="DL18" s="648"/>
      <c r="DM18" s="648"/>
      <c r="DN18" s="648"/>
      <c r="DO18" s="648"/>
      <c r="DP18" s="649"/>
      <c r="DQ18" s="656" t="s">
        <v>180</v>
      </c>
      <c r="DR18" s="648"/>
      <c r="DS18" s="648"/>
      <c r="DT18" s="648"/>
      <c r="DU18" s="648"/>
      <c r="DV18" s="648"/>
      <c r="DW18" s="648"/>
      <c r="DX18" s="648"/>
      <c r="DY18" s="648"/>
      <c r="DZ18" s="648"/>
      <c r="EA18" s="648"/>
      <c r="EB18" s="648"/>
      <c r="EC18" s="657"/>
    </row>
    <row r="19" spans="2:133" ht="11.25" customHeight="1" x14ac:dyDescent="0.15">
      <c r="B19" s="644" t="s">
        <v>275</v>
      </c>
      <c r="C19" s="645"/>
      <c r="D19" s="645"/>
      <c r="E19" s="645"/>
      <c r="F19" s="645"/>
      <c r="G19" s="645"/>
      <c r="H19" s="645"/>
      <c r="I19" s="645"/>
      <c r="J19" s="645"/>
      <c r="K19" s="645"/>
      <c r="L19" s="645"/>
      <c r="M19" s="645"/>
      <c r="N19" s="645"/>
      <c r="O19" s="645"/>
      <c r="P19" s="645"/>
      <c r="Q19" s="646"/>
      <c r="R19" s="647">
        <v>102224</v>
      </c>
      <c r="S19" s="648"/>
      <c r="T19" s="648"/>
      <c r="U19" s="648"/>
      <c r="V19" s="648"/>
      <c r="W19" s="648"/>
      <c r="X19" s="648"/>
      <c r="Y19" s="649"/>
      <c r="Z19" s="650">
        <v>0.1</v>
      </c>
      <c r="AA19" s="650"/>
      <c r="AB19" s="650"/>
      <c r="AC19" s="650"/>
      <c r="AD19" s="651">
        <v>102224</v>
      </c>
      <c r="AE19" s="651"/>
      <c r="AF19" s="651"/>
      <c r="AG19" s="651"/>
      <c r="AH19" s="651"/>
      <c r="AI19" s="651"/>
      <c r="AJ19" s="651"/>
      <c r="AK19" s="651"/>
      <c r="AL19" s="652">
        <v>0.2</v>
      </c>
      <c r="AM19" s="653"/>
      <c r="AN19" s="653"/>
      <c r="AO19" s="654"/>
      <c r="AP19" s="644" t="s">
        <v>276</v>
      </c>
      <c r="AQ19" s="645"/>
      <c r="AR19" s="645"/>
      <c r="AS19" s="645"/>
      <c r="AT19" s="645"/>
      <c r="AU19" s="645"/>
      <c r="AV19" s="645"/>
      <c r="AW19" s="645"/>
      <c r="AX19" s="645"/>
      <c r="AY19" s="645"/>
      <c r="AZ19" s="645"/>
      <c r="BA19" s="645"/>
      <c r="BB19" s="645"/>
      <c r="BC19" s="645"/>
      <c r="BD19" s="645"/>
      <c r="BE19" s="645"/>
      <c r="BF19" s="646"/>
      <c r="BG19" s="647">
        <v>1424444</v>
      </c>
      <c r="BH19" s="648"/>
      <c r="BI19" s="648"/>
      <c r="BJ19" s="648"/>
      <c r="BK19" s="648"/>
      <c r="BL19" s="648"/>
      <c r="BM19" s="648"/>
      <c r="BN19" s="649"/>
      <c r="BO19" s="650">
        <v>6.9</v>
      </c>
      <c r="BP19" s="650"/>
      <c r="BQ19" s="650"/>
      <c r="BR19" s="650"/>
      <c r="BS19" s="656" t="s">
        <v>246</v>
      </c>
      <c r="BT19" s="648"/>
      <c r="BU19" s="648"/>
      <c r="BV19" s="648"/>
      <c r="BW19" s="648"/>
      <c r="BX19" s="648"/>
      <c r="BY19" s="648"/>
      <c r="BZ19" s="648"/>
      <c r="CA19" s="648"/>
      <c r="CB19" s="657"/>
      <c r="CD19" s="662" t="s">
        <v>277</v>
      </c>
      <c r="CE19" s="663"/>
      <c r="CF19" s="663"/>
      <c r="CG19" s="663"/>
      <c r="CH19" s="663"/>
      <c r="CI19" s="663"/>
      <c r="CJ19" s="663"/>
      <c r="CK19" s="663"/>
      <c r="CL19" s="663"/>
      <c r="CM19" s="663"/>
      <c r="CN19" s="663"/>
      <c r="CO19" s="663"/>
      <c r="CP19" s="663"/>
      <c r="CQ19" s="664"/>
      <c r="CR19" s="647" t="s">
        <v>128</v>
      </c>
      <c r="CS19" s="648"/>
      <c r="CT19" s="648"/>
      <c r="CU19" s="648"/>
      <c r="CV19" s="648"/>
      <c r="CW19" s="648"/>
      <c r="CX19" s="648"/>
      <c r="CY19" s="649"/>
      <c r="CZ19" s="650" t="s">
        <v>128</v>
      </c>
      <c r="DA19" s="650"/>
      <c r="DB19" s="650"/>
      <c r="DC19" s="650"/>
      <c r="DD19" s="656" t="s">
        <v>128</v>
      </c>
      <c r="DE19" s="648"/>
      <c r="DF19" s="648"/>
      <c r="DG19" s="648"/>
      <c r="DH19" s="648"/>
      <c r="DI19" s="648"/>
      <c r="DJ19" s="648"/>
      <c r="DK19" s="648"/>
      <c r="DL19" s="648"/>
      <c r="DM19" s="648"/>
      <c r="DN19" s="648"/>
      <c r="DO19" s="648"/>
      <c r="DP19" s="649"/>
      <c r="DQ19" s="656" t="s">
        <v>128</v>
      </c>
      <c r="DR19" s="648"/>
      <c r="DS19" s="648"/>
      <c r="DT19" s="648"/>
      <c r="DU19" s="648"/>
      <c r="DV19" s="648"/>
      <c r="DW19" s="648"/>
      <c r="DX19" s="648"/>
      <c r="DY19" s="648"/>
      <c r="DZ19" s="648"/>
      <c r="EA19" s="648"/>
      <c r="EB19" s="648"/>
      <c r="EC19" s="657"/>
    </row>
    <row r="20" spans="2:133" ht="11.25" customHeight="1" x14ac:dyDescent="0.15">
      <c r="B20" s="644" t="s">
        <v>278</v>
      </c>
      <c r="C20" s="645"/>
      <c r="D20" s="645"/>
      <c r="E20" s="645"/>
      <c r="F20" s="645"/>
      <c r="G20" s="645"/>
      <c r="H20" s="645"/>
      <c r="I20" s="645"/>
      <c r="J20" s="645"/>
      <c r="K20" s="645"/>
      <c r="L20" s="645"/>
      <c r="M20" s="645"/>
      <c r="N20" s="645"/>
      <c r="O20" s="645"/>
      <c r="P20" s="645"/>
      <c r="Q20" s="646"/>
      <c r="R20" s="647">
        <v>15575</v>
      </c>
      <c r="S20" s="648"/>
      <c r="T20" s="648"/>
      <c r="U20" s="648"/>
      <c r="V20" s="648"/>
      <c r="W20" s="648"/>
      <c r="X20" s="648"/>
      <c r="Y20" s="649"/>
      <c r="Z20" s="650">
        <v>0</v>
      </c>
      <c r="AA20" s="650"/>
      <c r="AB20" s="650"/>
      <c r="AC20" s="650"/>
      <c r="AD20" s="651">
        <v>15575</v>
      </c>
      <c r="AE20" s="651"/>
      <c r="AF20" s="651"/>
      <c r="AG20" s="651"/>
      <c r="AH20" s="651"/>
      <c r="AI20" s="651"/>
      <c r="AJ20" s="651"/>
      <c r="AK20" s="651"/>
      <c r="AL20" s="652">
        <v>0</v>
      </c>
      <c r="AM20" s="653"/>
      <c r="AN20" s="653"/>
      <c r="AO20" s="654"/>
      <c r="AP20" s="644" t="s">
        <v>279</v>
      </c>
      <c r="AQ20" s="645"/>
      <c r="AR20" s="645"/>
      <c r="AS20" s="645"/>
      <c r="AT20" s="645"/>
      <c r="AU20" s="645"/>
      <c r="AV20" s="645"/>
      <c r="AW20" s="645"/>
      <c r="AX20" s="645"/>
      <c r="AY20" s="645"/>
      <c r="AZ20" s="645"/>
      <c r="BA20" s="645"/>
      <c r="BB20" s="645"/>
      <c r="BC20" s="645"/>
      <c r="BD20" s="645"/>
      <c r="BE20" s="645"/>
      <c r="BF20" s="646"/>
      <c r="BG20" s="647">
        <v>1424444</v>
      </c>
      <c r="BH20" s="648"/>
      <c r="BI20" s="648"/>
      <c r="BJ20" s="648"/>
      <c r="BK20" s="648"/>
      <c r="BL20" s="648"/>
      <c r="BM20" s="648"/>
      <c r="BN20" s="649"/>
      <c r="BO20" s="650">
        <v>6.9</v>
      </c>
      <c r="BP20" s="650"/>
      <c r="BQ20" s="650"/>
      <c r="BR20" s="650"/>
      <c r="BS20" s="656" t="s">
        <v>246</v>
      </c>
      <c r="BT20" s="648"/>
      <c r="BU20" s="648"/>
      <c r="BV20" s="648"/>
      <c r="BW20" s="648"/>
      <c r="BX20" s="648"/>
      <c r="BY20" s="648"/>
      <c r="BZ20" s="648"/>
      <c r="CA20" s="648"/>
      <c r="CB20" s="657"/>
      <c r="CD20" s="662" t="s">
        <v>280</v>
      </c>
      <c r="CE20" s="663"/>
      <c r="CF20" s="663"/>
      <c r="CG20" s="663"/>
      <c r="CH20" s="663"/>
      <c r="CI20" s="663"/>
      <c r="CJ20" s="663"/>
      <c r="CK20" s="663"/>
      <c r="CL20" s="663"/>
      <c r="CM20" s="663"/>
      <c r="CN20" s="663"/>
      <c r="CO20" s="663"/>
      <c r="CP20" s="663"/>
      <c r="CQ20" s="664"/>
      <c r="CR20" s="647">
        <v>116996919</v>
      </c>
      <c r="CS20" s="648"/>
      <c r="CT20" s="648"/>
      <c r="CU20" s="648"/>
      <c r="CV20" s="648"/>
      <c r="CW20" s="648"/>
      <c r="CX20" s="648"/>
      <c r="CY20" s="649"/>
      <c r="CZ20" s="650">
        <v>100</v>
      </c>
      <c r="DA20" s="650"/>
      <c r="DB20" s="650"/>
      <c r="DC20" s="650"/>
      <c r="DD20" s="656">
        <v>10900611</v>
      </c>
      <c r="DE20" s="648"/>
      <c r="DF20" s="648"/>
      <c r="DG20" s="648"/>
      <c r="DH20" s="648"/>
      <c r="DI20" s="648"/>
      <c r="DJ20" s="648"/>
      <c r="DK20" s="648"/>
      <c r="DL20" s="648"/>
      <c r="DM20" s="648"/>
      <c r="DN20" s="648"/>
      <c r="DO20" s="648"/>
      <c r="DP20" s="649"/>
      <c r="DQ20" s="656">
        <v>56846618</v>
      </c>
      <c r="DR20" s="648"/>
      <c r="DS20" s="648"/>
      <c r="DT20" s="648"/>
      <c r="DU20" s="648"/>
      <c r="DV20" s="648"/>
      <c r="DW20" s="648"/>
      <c r="DX20" s="648"/>
      <c r="DY20" s="648"/>
      <c r="DZ20" s="648"/>
      <c r="EA20" s="648"/>
      <c r="EB20" s="648"/>
      <c r="EC20" s="657"/>
    </row>
    <row r="21" spans="2:133" ht="11.25" customHeight="1" x14ac:dyDescent="0.15">
      <c r="B21" s="644" t="s">
        <v>281</v>
      </c>
      <c r="C21" s="645"/>
      <c r="D21" s="645"/>
      <c r="E21" s="645"/>
      <c r="F21" s="645"/>
      <c r="G21" s="645"/>
      <c r="H21" s="645"/>
      <c r="I21" s="645"/>
      <c r="J21" s="645"/>
      <c r="K21" s="645"/>
      <c r="L21" s="645"/>
      <c r="M21" s="645"/>
      <c r="N21" s="645"/>
      <c r="O21" s="645"/>
      <c r="P21" s="645"/>
      <c r="Q21" s="646"/>
      <c r="R21" s="647">
        <v>13902</v>
      </c>
      <c r="S21" s="648"/>
      <c r="T21" s="648"/>
      <c r="U21" s="648"/>
      <c r="V21" s="648"/>
      <c r="W21" s="648"/>
      <c r="X21" s="648"/>
      <c r="Y21" s="649"/>
      <c r="Z21" s="650">
        <v>0</v>
      </c>
      <c r="AA21" s="650"/>
      <c r="AB21" s="650"/>
      <c r="AC21" s="650"/>
      <c r="AD21" s="651">
        <v>13902</v>
      </c>
      <c r="AE21" s="651"/>
      <c r="AF21" s="651"/>
      <c r="AG21" s="651"/>
      <c r="AH21" s="651"/>
      <c r="AI21" s="651"/>
      <c r="AJ21" s="651"/>
      <c r="AK21" s="651"/>
      <c r="AL21" s="652">
        <v>0</v>
      </c>
      <c r="AM21" s="653"/>
      <c r="AN21" s="653"/>
      <c r="AO21" s="654"/>
      <c r="AP21" s="666" t="s">
        <v>282</v>
      </c>
      <c r="AQ21" s="667"/>
      <c r="AR21" s="667"/>
      <c r="AS21" s="667"/>
      <c r="AT21" s="667"/>
      <c r="AU21" s="667"/>
      <c r="AV21" s="667"/>
      <c r="AW21" s="667"/>
      <c r="AX21" s="667"/>
      <c r="AY21" s="667"/>
      <c r="AZ21" s="667"/>
      <c r="BA21" s="667"/>
      <c r="BB21" s="667"/>
      <c r="BC21" s="667"/>
      <c r="BD21" s="667"/>
      <c r="BE21" s="667"/>
      <c r="BF21" s="668"/>
      <c r="BG21" s="647">
        <v>79896</v>
      </c>
      <c r="BH21" s="648"/>
      <c r="BI21" s="648"/>
      <c r="BJ21" s="648"/>
      <c r="BK21" s="648"/>
      <c r="BL21" s="648"/>
      <c r="BM21" s="648"/>
      <c r="BN21" s="649"/>
      <c r="BO21" s="650">
        <v>0.4</v>
      </c>
      <c r="BP21" s="650"/>
      <c r="BQ21" s="650"/>
      <c r="BR21" s="650"/>
      <c r="BS21" s="656" t="s">
        <v>128</v>
      </c>
      <c r="BT21" s="648"/>
      <c r="BU21" s="648"/>
      <c r="BV21" s="648"/>
      <c r="BW21" s="648"/>
      <c r="BX21" s="648"/>
      <c r="BY21" s="648"/>
      <c r="BZ21" s="648"/>
      <c r="CA21" s="648"/>
      <c r="CB21" s="657"/>
      <c r="CD21" s="672"/>
      <c r="CE21" s="673"/>
      <c r="CF21" s="673"/>
      <c r="CG21" s="673"/>
      <c r="CH21" s="673"/>
      <c r="CI21" s="673"/>
      <c r="CJ21" s="673"/>
      <c r="CK21" s="673"/>
      <c r="CL21" s="673"/>
      <c r="CM21" s="673"/>
      <c r="CN21" s="673"/>
      <c r="CO21" s="673"/>
      <c r="CP21" s="673"/>
      <c r="CQ21" s="674"/>
      <c r="CR21" s="675"/>
      <c r="CS21" s="670"/>
      <c r="CT21" s="670"/>
      <c r="CU21" s="670"/>
      <c r="CV21" s="670"/>
      <c r="CW21" s="670"/>
      <c r="CX21" s="670"/>
      <c r="CY21" s="676"/>
      <c r="CZ21" s="677"/>
      <c r="DA21" s="677"/>
      <c r="DB21" s="677"/>
      <c r="DC21" s="677"/>
      <c r="DD21" s="669"/>
      <c r="DE21" s="670"/>
      <c r="DF21" s="670"/>
      <c r="DG21" s="670"/>
      <c r="DH21" s="670"/>
      <c r="DI21" s="670"/>
      <c r="DJ21" s="670"/>
      <c r="DK21" s="670"/>
      <c r="DL21" s="670"/>
      <c r="DM21" s="670"/>
      <c r="DN21" s="670"/>
      <c r="DO21" s="670"/>
      <c r="DP21" s="676"/>
      <c r="DQ21" s="669"/>
      <c r="DR21" s="670"/>
      <c r="DS21" s="670"/>
      <c r="DT21" s="670"/>
      <c r="DU21" s="670"/>
      <c r="DV21" s="670"/>
      <c r="DW21" s="670"/>
      <c r="DX21" s="670"/>
      <c r="DY21" s="670"/>
      <c r="DZ21" s="670"/>
      <c r="EA21" s="670"/>
      <c r="EB21" s="670"/>
      <c r="EC21" s="671"/>
    </row>
    <row r="22" spans="2:133" ht="11.25" customHeight="1" x14ac:dyDescent="0.15">
      <c r="B22" s="644" t="s">
        <v>283</v>
      </c>
      <c r="C22" s="645"/>
      <c r="D22" s="645"/>
      <c r="E22" s="645"/>
      <c r="F22" s="645"/>
      <c r="G22" s="645"/>
      <c r="H22" s="645"/>
      <c r="I22" s="645"/>
      <c r="J22" s="645"/>
      <c r="K22" s="645"/>
      <c r="L22" s="645"/>
      <c r="M22" s="645"/>
      <c r="N22" s="645"/>
      <c r="O22" s="645"/>
      <c r="P22" s="645"/>
      <c r="Q22" s="646"/>
      <c r="R22" s="647">
        <v>24714580</v>
      </c>
      <c r="S22" s="648"/>
      <c r="T22" s="648"/>
      <c r="U22" s="648"/>
      <c r="V22" s="648"/>
      <c r="W22" s="648"/>
      <c r="X22" s="648"/>
      <c r="Y22" s="649"/>
      <c r="Z22" s="650">
        <v>21</v>
      </c>
      <c r="AA22" s="650"/>
      <c r="AB22" s="650"/>
      <c r="AC22" s="650"/>
      <c r="AD22" s="651">
        <v>22692362</v>
      </c>
      <c r="AE22" s="651"/>
      <c r="AF22" s="651"/>
      <c r="AG22" s="651"/>
      <c r="AH22" s="651"/>
      <c r="AI22" s="651"/>
      <c r="AJ22" s="651"/>
      <c r="AK22" s="651"/>
      <c r="AL22" s="652">
        <v>47.7</v>
      </c>
      <c r="AM22" s="653"/>
      <c r="AN22" s="653"/>
      <c r="AO22" s="654"/>
      <c r="AP22" s="666" t="s">
        <v>284</v>
      </c>
      <c r="AQ22" s="667"/>
      <c r="AR22" s="667"/>
      <c r="AS22" s="667"/>
      <c r="AT22" s="667"/>
      <c r="AU22" s="667"/>
      <c r="AV22" s="667"/>
      <c r="AW22" s="667"/>
      <c r="AX22" s="667"/>
      <c r="AY22" s="667"/>
      <c r="AZ22" s="667"/>
      <c r="BA22" s="667"/>
      <c r="BB22" s="667"/>
      <c r="BC22" s="667"/>
      <c r="BD22" s="667"/>
      <c r="BE22" s="667"/>
      <c r="BF22" s="668"/>
      <c r="BG22" s="647" t="s">
        <v>246</v>
      </c>
      <c r="BH22" s="648"/>
      <c r="BI22" s="648"/>
      <c r="BJ22" s="648"/>
      <c r="BK22" s="648"/>
      <c r="BL22" s="648"/>
      <c r="BM22" s="648"/>
      <c r="BN22" s="649"/>
      <c r="BO22" s="650" t="s">
        <v>128</v>
      </c>
      <c r="BP22" s="650"/>
      <c r="BQ22" s="650"/>
      <c r="BR22" s="650"/>
      <c r="BS22" s="656" t="s">
        <v>246</v>
      </c>
      <c r="BT22" s="648"/>
      <c r="BU22" s="648"/>
      <c r="BV22" s="648"/>
      <c r="BW22" s="648"/>
      <c r="BX22" s="648"/>
      <c r="BY22" s="648"/>
      <c r="BZ22" s="648"/>
      <c r="CA22" s="648"/>
      <c r="CB22" s="657"/>
      <c r="CD22" s="629" t="s">
        <v>285</v>
      </c>
      <c r="CE22" s="630"/>
      <c r="CF22" s="630"/>
      <c r="CG22" s="630"/>
      <c r="CH22" s="630"/>
      <c r="CI22" s="630"/>
      <c r="CJ22" s="630"/>
      <c r="CK22" s="630"/>
      <c r="CL22" s="630"/>
      <c r="CM22" s="630"/>
      <c r="CN22" s="630"/>
      <c r="CO22" s="630"/>
      <c r="CP22" s="630"/>
      <c r="CQ22" s="630"/>
      <c r="CR22" s="630"/>
      <c r="CS22" s="630"/>
      <c r="CT22" s="630"/>
      <c r="CU22" s="630"/>
      <c r="CV22" s="630"/>
      <c r="CW22" s="630"/>
      <c r="CX22" s="630"/>
      <c r="CY22" s="630"/>
      <c r="CZ22" s="630"/>
      <c r="DA22" s="630"/>
      <c r="DB22" s="630"/>
      <c r="DC22" s="630"/>
      <c r="DD22" s="630"/>
      <c r="DE22" s="630"/>
      <c r="DF22" s="630"/>
      <c r="DG22" s="630"/>
      <c r="DH22" s="630"/>
      <c r="DI22" s="630"/>
      <c r="DJ22" s="630"/>
      <c r="DK22" s="630"/>
      <c r="DL22" s="630"/>
      <c r="DM22" s="630"/>
      <c r="DN22" s="630"/>
      <c r="DO22" s="630"/>
      <c r="DP22" s="630"/>
      <c r="DQ22" s="630"/>
      <c r="DR22" s="630"/>
      <c r="DS22" s="630"/>
      <c r="DT22" s="630"/>
      <c r="DU22" s="630"/>
      <c r="DV22" s="630"/>
      <c r="DW22" s="630"/>
      <c r="DX22" s="630"/>
      <c r="DY22" s="630"/>
      <c r="DZ22" s="630"/>
      <c r="EA22" s="630"/>
      <c r="EB22" s="630"/>
      <c r="EC22" s="631"/>
    </row>
    <row r="23" spans="2:133" ht="11.25" customHeight="1" x14ac:dyDescent="0.15">
      <c r="B23" s="644" t="s">
        <v>286</v>
      </c>
      <c r="C23" s="645"/>
      <c r="D23" s="645"/>
      <c r="E23" s="645"/>
      <c r="F23" s="645"/>
      <c r="G23" s="645"/>
      <c r="H23" s="645"/>
      <c r="I23" s="645"/>
      <c r="J23" s="645"/>
      <c r="K23" s="645"/>
      <c r="L23" s="645"/>
      <c r="M23" s="645"/>
      <c r="N23" s="645"/>
      <c r="O23" s="645"/>
      <c r="P23" s="645"/>
      <c r="Q23" s="646"/>
      <c r="R23" s="647">
        <v>22692362</v>
      </c>
      <c r="S23" s="648"/>
      <c r="T23" s="648"/>
      <c r="U23" s="648"/>
      <c r="V23" s="648"/>
      <c r="W23" s="648"/>
      <c r="X23" s="648"/>
      <c r="Y23" s="649"/>
      <c r="Z23" s="650">
        <v>19.3</v>
      </c>
      <c r="AA23" s="650"/>
      <c r="AB23" s="650"/>
      <c r="AC23" s="650"/>
      <c r="AD23" s="651">
        <v>22692362</v>
      </c>
      <c r="AE23" s="651"/>
      <c r="AF23" s="651"/>
      <c r="AG23" s="651"/>
      <c r="AH23" s="651"/>
      <c r="AI23" s="651"/>
      <c r="AJ23" s="651"/>
      <c r="AK23" s="651"/>
      <c r="AL23" s="652">
        <v>47.7</v>
      </c>
      <c r="AM23" s="653"/>
      <c r="AN23" s="653"/>
      <c r="AO23" s="654"/>
      <c r="AP23" s="666" t="s">
        <v>287</v>
      </c>
      <c r="AQ23" s="667"/>
      <c r="AR23" s="667"/>
      <c r="AS23" s="667"/>
      <c r="AT23" s="667"/>
      <c r="AU23" s="667"/>
      <c r="AV23" s="667"/>
      <c r="AW23" s="667"/>
      <c r="AX23" s="667"/>
      <c r="AY23" s="667"/>
      <c r="AZ23" s="667"/>
      <c r="BA23" s="667"/>
      <c r="BB23" s="667"/>
      <c r="BC23" s="667"/>
      <c r="BD23" s="667"/>
      <c r="BE23" s="667"/>
      <c r="BF23" s="668"/>
      <c r="BG23" s="647">
        <v>1344548</v>
      </c>
      <c r="BH23" s="648"/>
      <c r="BI23" s="648"/>
      <c r="BJ23" s="648"/>
      <c r="BK23" s="648"/>
      <c r="BL23" s="648"/>
      <c r="BM23" s="648"/>
      <c r="BN23" s="649"/>
      <c r="BO23" s="650">
        <v>6.5</v>
      </c>
      <c r="BP23" s="650"/>
      <c r="BQ23" s="650"/>
      <c r="BR23" s="650"/>
      <c r="BS23" s="656" t="s">
        <v>128</v>
      </c>
      <c r="BT23" s="648"/>
      <c r="BU23" s="648"/>
      <c r="BV23" s="648"/>
      <c r="BW23" s="648"/>
      <c r="BX23" s="648"/>
      <c r="BY23" s="648"/>
      <c r="BZ23" s="648"/>
      <c r="CA23" s="648"/>
      <c r="CB23" s="657"/>
      <c r="CD23" s="629" t="s">
        <v>226</v>
      </c>
      <c r="CE23" s="630"/>
      <c r="CF23" s="630"/>
      <c r="CG23" s="630"/>
      <c r="CH23" s="630"/>
      <c r="CI23" s="630"/>
      <c r="CJ23" s="630"/>
      <c r="CK23" s="630"/>
      <c r="CL23" s="630"/>
      <c r="CM23" s="630"/>
      <c r="CN23" s="630"/>
      <c r="CO23" s="630"/>
      <c r="CP23" s="630"/>
      <c r="CQ23" s="631"/>
      <c r="CR23" s="629" t="s">
        <v>288</v>
      </c>
      <c r="CS23" s="630"/>
      <c r="CT23" s="630"/>
      <c r="CU23" s="630"/>
      <c r="CV23" s="630"/>
      <c r="CW23" s="630"/>
      <c r="CX23" s="630"/>
      <c r="CY23" s="631"/>
      <c r="CZ23" s="629" t="s">
        <v>289</v>
      </c>
      <c r="DA23" s="630"/>
      <c r="DB23" s="630"/>
      <c r="DC23" s="631"/>
      <c r="DD23" s="629" t="s">
        <v>290</v>
      </c>
      <c r="DE23" s="630"/>
      <c r="DF23" s="630"/>
      <c r="DG23" s="630"/>
      <c r="DH23" s="630"/>
      <c r="DI23" s="630"/>
      <c r="DJ23" s="630"/>
      <c r="DK23" s="631"/>
      <c r="DL23" s="678" t="s">
        <v>291</v>
      </c>
      <c r="DM23" s="679"/>
      <c r="DN23" s="679"/>
      <c r="DO23" s="679"/>
      <c r="DP23" s="679"/>
      <c r="DQ23" s="679"/>
      <c r="DR23" s="679"/>
      <c r="DS23" s="679"/>
      <c r="DT23" s="679"/>
      <c r="DU23" s="679"/>
      <c r="DV23" s="680"/>
      <c r="DW23" s="629" t="s">
        <v>292</v>
      </c>
      <c r="DX23" s="630"/>
      <c r="DY23" s="630"/>
      <c r="DZ23" s="630"/>
      <c r="EA23" s="630"/>
      <c r="EB23" s="630"/>
      <c r="EC23" s="631"/>
    </row>
    <row r="24" spans="2:133" ht="11.25" customHeight="1" x14ac:dyDescent="0.15">
      <c r="B24" s="644" t="s">
        <v>293</v>
      </c>
      <c r="C24" s="645"/>
      <c r="D24" s="645"/>
      <c r="E24" s="645"/>
      <c r="F24" s="645"/>
      <c r="G24" s="645"/>
      <c r="H24" s="645"/>
      <c r="I24" s="645"/>
      <c r="J24" s="645"/>
      <c r="K24" s="645"/>
      <c r="L24" s="645"/>
      <c r="M24" s="645"/>
      <c r="N24" s="645"/>
      <c r="O24" s="645"/>
      <c r="P24" s="645"/>
      <c r="Q24" s="646"/>
      <c r="R24" s="647">
        <v>2022218</v>
      </c>
      <c r="S24" s="648"/>
      <c r="T24" s="648"/>
      <c r="U24" s="648"/>
      <c r="V24" s="648"/>
      <c r="W24" s="648"/>
      <c r="X24" s="648"/>
      <c r="Y24" s="649"/>
      <c r="Z24" s="650">
        <v>1.7</v>
      </c>
      <c r="AA24" s="650"/>
      <c r="AB24" s="650"/>
      <c r="AC24" s="650"/>
      <c r="AD24" s="651" t="s">
        <v>128</v>
      </c>
      <c r="AE24" s="651"/>
      <c r="AF24" s="651"/>
      <c r="AG24" s="651"/>
      <c r="AH24" s="651"/>
      <c r="AI24" s="651"/>
      <c r="AJ24" s="651"/>
      <c r="AK24" s="651"/>
      <c r="AL24" s="652" t="s">
        <v>180</v>
      </c>
      <c r="AM24" s="653"/>
      <c r="AN24" s="653"/>
      <c r="AO24" s="654"/>
      <c r="AP24" s="666" t="s">
        <v>294</v>
      </c>
      <c r="AQ24" s="667"/>
      <c r="AR24" s="667"/>
      <c r="AS24" s="667"/>
      <c r="AT24" s="667"/>
      <c r="AU24" s="667"/>
      <c r="AV24" s="667"/>
      <c r="AW24" s="667"/>
      <c r="AX24" s="667"/>
      <c r="AY24" s="667"/>
      <c r="AZ24" s="667"/>
      <c r="BA24" s="667"/>
      <c r="BB24" s="667"/>
      <c r="BC24" s="667"/>
      <c r="BD24" s="667"/>
      <c r="BE24" s="667"/>
      <c r="BF24" s="668"/>
      <c r="BG24" s="647" t="s">
        <v>128</v>
      </c>
      <c r="BH24" s="648"/>
      <c r="BI24" s="648"/>
      <c r="BJ24" s="648"/>
      <c r="BK24" s="648"/>
      <c r="BL24" s="648"/>
      <c r="BM24" s="648"/>
      <c r="BN24" s="649"/>
      <c r="BO24" s="650" t="s">
        <v>128</v>
      </c>
      <c r="BP24" s="650"/>
      <c r="BQ24" s="650"/>
      <c r="BR24" s="650"/>
      <c r="BS24" s="656" t="s">
        <v>246</v>
      </c>
      <c r="BT24" s="648"/>
      <c r="BU24" s="648"/>
      <c r="BV24" s="648"/>
      <c r="BW24" s="648"/>
      <c r="BX24" s="648"/>
      <c r="BY24" s="648"/>
      <c r="BZ24" s="648"/>
      <c r="CA24" s="648"/>
      <c r="CB24" s="657"/>
      <c r="CD24" s="658" t="s">
        <v>295</v>
      </c>
      <c r="CE24" s="659"/>
      <c r="CF24" s="659"/>
      <c r="CG24" s="659"/>
      <c r="CH24" s="659"/>
      <c r="CI24" s="659"/>
      <c r="CJ24" s="659"/>
      <c r="CK24" s="659"/>
      <c r="CL24" s="659"/>
      <c r="CM24" s="659"/>
      <c r="CN24" s="659"/>
      <c r="CO24" s="659"/>
      <c r="CP24" s="659"/>
      <c r="CQ24" s="660"/>
      <c r="CR24" s="636">
        <v>54555136</v>
      </c>
      <c r="CS24" s="637"/>
      <c r="CT24" s="637"/>
      <c r="CU24" s="637"/>
      <c r="CV24" s="637"/>
      <c r="CW24" s="637"/>
      <c r="CX24" s="637"/>
      <c r="CY24" s="638"/>
      <c r="CZ24" s="641">
        <v>46.6</v>
      </c>
      <c r="DA24" s="642"/>
      <c r="DB24" s="642"/>
      <c r="DC24" s="661"/>
      <c r="DD24" s="686">
        <v>30760339</v>
      </c>
      <c r="DE24" s="637"/>
      <c r="DF24" s="637"/>
      <c r="DG24" s="637"/>
      <c r="DH24" s="637"/>
      <c r="DI24" s="637"/>
      <c r="DJ24" s="637"/>
      <c r="DK24" s="638"/>
      <c r="DL24" s="686">
        <v>30137105</v>
      </c>
      <c r="DM24" s="637"/>
      <c r="DN24" s="637"/>
      <c r="DO24" s="637"/>
      <c r="DP24" s="637"/>
      <c r="DQ24" s="637"/>
      <c r="DR24" s="637"/>
      <c r="DS24" s="637"/>
      <c r="DT24" s="637"/>
      <c r="DU24" s="637"/>
      <c r="DV24" s="638"/>
      <c r="DW24" s="641">
        <v>60.5</v>
      </c>
      <c r="DX24" s="642"/>
      <c r="DY24" s="642"/>
      <c r="DZ24" s="642"/>
      <c r="EA24" s="642"/>
      <c r="EB24" s="642"/>
      <c r="EC24" s="643"/>
    </row>
    <row r="25" spans="2:133" ht="11.25" customHeight="1" x14ac:dyDescent="0.15">
      <c r="B25" s="644" t="s">
        <v>296</v>
      </c>
      <c r="C25" s="645"/>
      <c r="D25" s="645"/>
      <c r="E25" s="645"/>
      <c r="F25" s="645"/>
      <c r="G25" s="645"/>
      <c r="H25" s="645"/>
      <c r="I25" s="645"/>
      <c r="J25" s="645"/>
      <c r="K25" s="645"/>
      <c r="L25" s="645"/>
      <c r="M25" s="645"/>
      <c r="N25" s="645"/>
      <c r="O25" s="645"/>
      <c r="P25" s="645"/>
      <c r="Q25" s="646"/>
      <c r="R25" s="647" t="s">
        <v>246</v>
      </c>
      <c r="S25" s="648"/>
      <c r="T25" s="648"/>
      <c r="U25" s="648"/>
      <c r="V25" s="648"/>
      <c r="W25" s="648"/>
      <c r="X25" s="648"/>
      <c r="Y25" s="649"/>
      <c r="Z25" s="650" t="s">
        <v>246</v>
      </c>
      <c r="AA25" s="650"/>
      <c r="AB25" s="650"/>
      <c r="AC25" s="650"/>
      <c r="AD25" s="651" t="s">
        <v>128</v>
      </c>
      <c r="AE25" s="651"/>
      <c r="AF25" s="651"/>
      <c r="AG25" s="651"/>
      <c r="AH25" s="651"/>
      <c r="AI25" s="651"/>
      <c r="AJ25" s="651"/>
      <c r="AK25" s="651"/>
      <c r="AL25" s="652" t="s">
        <v>128</v>
      </c>
      <c r="AM25" s="653"/>
      <c r="AN25" s="653"/>
      <c r="AO25" s="654"/>
      <c r="AP25" s="666" t="s">
        <v>297</v>
      </c>
      <c r="AQ25" s="667"/>
      <c r="AR25" s="667"/>
      <c r="AS25" s="667"/>
      <c r="AT25" s="667"/>
      <c r="AU25" s="667"/>
      <c r="AV25" s="667"/>
      <c r="AW25" s="667"/>
      <c r="AX25" s="667"/>
      <c r="AY25" s="667"/>
      <c r="AZ25" s="667"/>
      <c r="BA25" s="667"/>
      <c r="BB25" s="667"/>
      <c r="BC25" s="667"/>
      <c r="BD25" s="667"/>
      <c r="BE25" s="667"/>
      <c r="BF25" s="668"/>
      <c r="BG25" s="647" t="s">
        <v>180</v>
      </c>
      <c r="BH25" s="648"/>
      <c r="BI25" s="648"/>
      <c r="BJ25" s="648"/>
      <c r="BK25" s="648"/>
      <c r="BL25" s="648"/>
      <c r="BM25" s="648"/>
      <c r="BN25" s="649"/>
      <c r="BO25" s="650" t="s">
        <v>246</v>
      </c>
      <c r="BP25" s="650"/>
      <c r="BQ25" s="650"/>
      <c r="BR25" s="650"/>
      <c r="BS25" s="656" t="s">
        <v>128</v>
      </c>
      <c r="BT25" s="648"/>
      <c r="BU25" s="648"/>
      <c r="BV25" s="648"/>
      <c r="BW25" s="648"/>
      <c r="BX25" s="648"/>
      <c r="BY25" s="648"/>
      <c r="BZ25" s="648"/>
      <c r="CA25" s="648"/>
      <c r="CB25" s="657"/>
      <c r="CD25" s="662" t="s">
        <v>298</v>
      </c>
      <c r="CE25" s="663"/>
      <c r="CF25" s="663"/>
      <c r="CG25" s="663"/>
      <c r="CH25" s="663"/>
      <c r="CI25" s="663"/>
      <c r="CJ25" s="663"/>
      <c r="CK25" s="663"/>
      <c r="CL25" s="663"/>
      <c r="CM25" s="663"/>
      <c r="CN25" s="663"/>
      <c r="CO25" s="663"/>
      <c r="CP25" s="663"/>
      <c r="CQ25" s="664"/>
      <c r="CR25" s="647">
        <v>12877668</v>
      </c>
      <c r="CS25" s="683"/>
      <c r="CT25" s="683"/>
      <c r="CU25" s="683"/>
      <c r="CV25" s="683"/>
      <c r="CW25" s="683"/>
      <c r="CX25" s="683"/>
      <c r="CY25" s="684"/>
      <c r="CZ25" s="652">
        <v>11</v>
      </c>
      <c r="DA25" s="681"/>
      <c r="DB25" s="681"/>
      <c r="DC25" s="685"/>
      <c r="DD25" s="656">
        <v>11527698</v>
      </c>
      <c r="DE25" s="683"/>
      <c r="DF25" s="683"/>
      <c r="DG25" s="683"/>
      <c r="DH25" s="683"/>
      <c r="DI25" s="683"/>
      <c r="DJ25" s="683"/>
      <c r="DK25" s="684"/>
      <c r="DL25" s="656">
        <v>11104342</v>
      </c>
      <c r="DM25" s="683"/>
      <c r="DN25" s="683"/>
      <c r="DO25" s="683"/>
      <c r="DP25" s="683"/>
      <c r="DQ25" s="683"/>
      <c r="DR25" s="683"/>
      <c r="DS25" s="683"/>
      <c r="DT25" s="683"/>
      <c r="DU25" s="683"/>
      <c r="DV25" s="684"/>
      <c r="DW25" s="652">
        <v>22.3</v>
      </c>
      <c r="DX25" s="681"/>
      <c r="DY25" s="681"/>
      <c r="DZ25" s="681"/>
      <c r="EA25" s="681"/>
      <c r="EB25" s="681"/>
      <c r="EC25" s="682"/>
    </row>
    <row r="26" spans="2:133" ht="11.25" customHeight="1" x14ac:dyDescent="0.15">
      <c r="B26" s="644" t="s">
        <v>299</v>
      </c>
      <c r="C26" s="645"/>
      <c r="D26" s="645"/>
      <c r="E26" s="645"/>
      <c r="F26" s="645"/>
      <c r="G26" s="645"/>
      <c r="H26" s="645"/>
      <c r="I26" s="645"/>
      <c r="J26" s="645"/>
      <c r="K26" s="645"/>
      <c r="L26" s="645"/>
      <c r="M26" s="645"/>
      <c r="N26" s="645"/>
      <c r="O26" s="645"/>
      <c r="P26" s="645"/>
      <c r="Q26" s="646"/>
      <c r="R26" s="647">
        <v>50656174</v>
      </c>
      <c r="S26" s="648"/>
      <c r="T26" s="648"/>
      <c r="U26" s="648"/>
      <c r="V26" s="648"/>
      <c r="W26" s="648"/>
      <c r="X26" s="648"/>
      <c r="Y26" s="649"/>
      <c r="Z26" s="650">
        <v>43.1</v>
      </c>
      <c r="AA26" s="650"/>
      <c r="AB26" s="650"/>
      <c r="AC26" s="650"/>
      <c r="AD26" s="651">
        <v>47289408</v>
      </c>
      <c r="AE26" s="651"/>
      <c r="AF26" s="651"/>
      <c r="AG26" s="651"/>
      <c r="AH26" s="651"/>
      <c r="AI26" s="651"/>
      <c r="AJ26" s="651"/>
      <c r="AK26" s="651"/>
      <c r="AL26" s="652">
        <v>99.4</v>
      </c>
      <c r="AM26" s="653"/>
      <c r="AN26" s="653"/>
      <c r="AO26" s="654"/>
      <c r="AP26" s="666" t="s">
        <v>300</v>
      </c>
      <c r="AQ26" s="696"/>
      <c r="AR26" s="696"/>
      <c r="AS26" s="696"/>
      <c r="AT26" s="696"/>
      <c r="AU26" s="696"/>
      <c r="AV26" s="696"/>
      <c r="AW26" s="696"/>
      <c r="AX26" s="696"/>
      <c r="AY26" s="696"/>
      <c r="AZ26" s="696"/>
      <c r="BA26" s="696"/>
      <c r="BB26" s="696"/>
      <c r="BC26" s="696"/>
      <c r="BD26" s="696"/>
      <c r="BE26" s="696"/>
      <c r="BF26" s="668"/>
      <c r="BG26" s="647" t="s">
        <v>128</v>
      </c>
      <c r="BH26" s="648"/>
      <c r="BI26" s="648"/>
      <c r="BJ26" s="648"/>
      <c r="BK26" s="648"/>
      <c r="BL26" s="648"/>
      <c r="BM26" s="648"/>
      <c r="BN26" s="649"/>
      <c r="BO26" s="650" t="s">
        <v>128</v>
      </c>
      <c r="BP26" s="650"/>
      <c r="BQ26" s="650"/>
      <c r="BR26" s="650"/>
      <c r="BS26" s="656" t="s">
        <v>180</v>
      </c>
      <c r="BT26" s="648"/>
      <c r="BU26" s="648"/>
      <c r="BV26" s="648"/>
      <c r="BW26" s="648"/>
      <c r="BX26" s="648"/>
      <c r="BY26" s="648"/>
      <c r="BZ26" s="648"/>
      <c r="CA26" s="648"/>
      <c r="CB26" s="657"/>
      <c r="CD26" s="662" t="s">
        <v>301</v>
      </c>
      <c r="CE26" s="663"/>
      <c r="CF26" s="663"/>
      <c r="CG26" s="663"/>
      <c r="CH26" s="663"/>
      <c r="CI26" s="663"/>
      <c r="CJ26" s="663"/>
      <c r="CK26" s="663"/>
      <c r="CL26" s="663"/>
      <c r="CM26" s="663"/>
      <c r="CN26" s="663"/>
      <c r="CO26" s="663"/>
      <c r="CP26" s="663"/>
      <c r="CQ26" s="664"/>
      <c r="CR26" s="647">
        <v>8170710</v>
      </c>
      <c r="CS26" s="648"/>
      <c r="CT26" s="648"/>
      <c r="CU26" s="648"/>
      <c r="CV26" s="648"/>
      <c r="CW26" s="648"/>
      <c r="CX26" s="648"/>
      <c r="CY26" s="649"/>
      <c r="CZ26" s="652">
        <v>7</v>
      </c>
      <c r="DA26" s="681"/>
      <c r="DB26" s="681"/>
      <c r="DC26" s="685"/>
      <c r="DD26" s="656">
        <v>7178127</v>
      </c>
      <c r="DE26" s="648"/>
      <c r="DF26" s="648"/>
      <c r="DG26" s="648"/>
      <c r="DH26" s="648"/>
      <c r="DI26" s="648"/>
      <c r="DJ26" s="648"/>
      <c r="DK26" s="649"/>
      <c r="DL26" s="656" t="s">
        <v>246</v>
      </c>
      <c r="DM26" s="648"/>
      <c r="DN26" s="648"/>
      <c r="DO26" s="648"/>
      <c r="DP26" s="648"/>
      <c r="DQ26" s="648"/>
      <c r="DR26" s="648"/>
      <c r="DS26" s="648"/>
      <c r="DT26" s="648"/>
      <c r="DU26" s="648"/>
      <c r="DV26" s="649"/>
      <c r="DW26" s="652" t="s">
        <v>180</v>
      </c>
      <c r="DX26" s="681"/>
      <c r="DY26" s="681"/>
      <c r="DZ26" s="681"/>
      <c r="EA26" s="681"/>
      <c r="EB26" s="681"/>
      <c r="EC26" s="682"/>
    </row>
    <row r="27" spans="2:133" ht="11.25" customHeight="1" x14ac:dyDescent="0.15">
      <c r="B27" s="644" t="s">
        <v>302</v>
      </c>
      <c r="C27" s="645"/>
      <c r="D27" s="645"/>
      <c r="E27" s="645"/>
      <c r="F27" s="645"/>
      <c r="G27" s="645"/>
      <c r="H27" s="645"/>
      <c r="I27" s="645"/>
      <c r="J27" s="645"/>
      <c r="K27" s="645"/>
      <c r="L27" s="645"/>
      <c r="M27" s="645"/>
      <c r="N27" s="645"/>
      <c r="O27" s="645"/>
      <c r="P27" s="645"/>
      <c r="Q27" s="646"/>
      <c r="R27" s="647">
        <v>22258</v>
      </c>
      <c r="S27" s="648"/>
      <c r="T27" s="648"/>
      <c r="U27" s="648"/>
      <c r="V27" s="648"/>
      <c r="W27" s="648"/>
      <c r="X27" s="648"/>
      <c r="Y27" s="649"/>
      <c r="Z27" s="650">
        <v>0</v>
      </c>
      <c r="AA27" s="650"/>
      <c r="AB27" s="650"/>
      <c r="AC27" s="650"/>
      <c r="AD27" s="651">
        <v>22258</v>
      </c>
      <c r="AE27" s="651"/>
      <c r="AF27" s="651"/>
      <c r="AG27" s="651"/>
      <c r="AH27" s="651"/>
      <c r="AI27" s="651"/>
      <c r="AJ27" s="651"/>
      <c r="AK27" s="651"/>
      <c r="AL27" s="652">
        <v>0</v>
      </c>
      <c r="AM27" s="653"/>
      <c r="AN27" s="653"/>
      <c r="AO27" s="654"/>
      <c r="AP27" s="644" t="s">
        <v>303</v>
      </c>
      <c r="AQ27" s="645"/>
      <c r="AR27" s="645"/>
      <c r="AS27" s="645"/>
      <c r="AT27" s="645"/>
      <c r="AU27" s="645"/>
      <c r="AV27" s="645"/>
      <c r="AW27" s="645"/>
      <c r="AX27" s="645"/>
      <c r="AY27" s="645"/>
      <c r="AZ27" s="645"/>
      <c r="BA27" s="645"/>
      <c r="BB27" s="645"/>
      <c r="BC27" s="645"/>
      <c r="BD27" s="645"/>
      <c r="BE27" s="645"/>
      <c r="BF27" s="646"/>
      <c r="BG27" s="647">
        <v>20753265</v>
      </c>
      <c r="BH27" s="648"/>
      <c r="BI27" s="648"/>
      <c r="BJ27" s="648"/>
      <c r="BK27" s="648"/>
      <c r="BL27" s="648"/>
      <c r="BM27" s="648"/>
      <c r="BN27" s="649"/>
      <c r="BO27" s="650">
        <v>100</v>
      </c>
      <c r="BP27" s="650"/>
      <c r="BQ27" s="650"/>
      <c r="BR27" s="650"/>
      <c r="BS27" s="656">
        <v>323090</v>
      </c>
      <c r="BT27" s="648"/>
      <c r="BU27" s="648"/>
      <c r="BV27" s="648"/>
      <c r="BW27" s="648"/>
      <c r="BX27" s="648"/>
      <c r="BY27" s="648"/>
      <c r="BZ27" s="648"/>
      <c r="CA27" s="648"/>
      <c r="CB27" s="657"/>
      <c r="CD27" s="662" t="s">
        <v>304</v>
      </c>
      <c r="CE27" s="663"/>
      <c r="CF27" s="663"/>
      <c r="CG27" s="663"/>
      <c r="CH27" s="663"/>
      <c r="CI27" s="663"/>
      <c r="CJ27" s="663"/>
      <c r="CK27" s="663"/>
      <c r="CL27" s="663"/>
      <c r="CM27" s="663"/>
      <c r="CN27" s="663"/>
      <c r="CO27" s="663"/>
      <c r="CP27" s="663"/>
      <c r="CQ27" s="664"/>
      <c r="CR27" s="647">
        <v>28719227</v>
      </c>
      <c r="CS27" s="683"/>
      <c r="CT27" s="683"/>
      <c r="CU27" s="683"/>
      <c r="CV27" s="683"/>
      <c r="CW27" s="683"/>
      <c r="CX27" s="683"/>
      <c r="CY27" s="684"/>
      <c r="CZ27" s="652">
        <v>24.5</v>
      </c>
      <c r="DA27" s="681"/>
      <c r="DB27" s="681"/>
      <c r="DC27" s="685"/>
      <c r="DD27" s="656">
        <v>7263286</v>
      </c>
      <c r="DE27" s="683"/>
      <c r="DF27" s="683"/>
      <c r="DG27" s="683"/>
      <c r="DH27" s="683"/>
      <c r="DI27" s="683"/>
      <c r="DJ27" s="683"/>
      <c r="DK27" s="684"/>
      <c r="DL27" s="656">
        <v>7193330</v>
      </c>
      <c r="DM27" s="683"/>
      <c r="DN27" s="683"/>
      <c r="DO27" s="683"/>
      <c r="DP27" s="683"/>
      <c r="DQ27" s="683"/>
      <c r="DR27" s="683"/>
      <c r="DS27" s="683"/>
      <c r="DT27" s="683"/>
      <c r="DU27" s="683"/>
      <c r="DV27" s="684"/>
      <c r="DW27" s="652">
        <v>14.4</v>
      </c>
      <c r="DX27" s="681"/>
      <c r="DY27" s="681"/>
      <c r="DZ27" s="681"/>
      <c r="EA27" s="681"/>
      <c r="EB27" s="681"/>
      <c r="EC27" s="682"/>
    </row>
    <row r="28" spans="2:133" ht="11.25" customHeight="1" x14ac:dyDescent="0.15">
      <c r="B28" s="644" t="s">
        <v>305</v>
      </c>
      <c r="C28" s="645"/>
      <c r="D28" s="645"/>
      <c r="E28" s="645"/>
      <c r="F28" s="645"/>
      <c r="G28" s="645"/>
      <c r="H28" s="645"/>
      <c r="I28" s="645"/>
      <c r="J28" s="645"/>
      <c r="K28" s="645"/>
      <c r="L28" s="645"/>
      <c r="M28" s="645"/>
      <c r="N28" s="645"/>
      <c r="O28" s="645"/>
      <c r="P28" s="645"/>
      <c r="Q28" s="646"/>
      <c r="R28" s="647">
        <v>724883</v>
      </c>
      <c r="S28" s="648"/>
      <c r="T28" s="648"/>
      <c r="U28" s="648"/>
      <c r="V28" s="648"/>
      <c r="W28" s="648"/>
      <c r="X28" s="648"/>
      <c r="Y28" s="649"/>
      <c r="Z28" s="650">
        <v>0.6</v>
      </c>
      <c r="AA28" s="650"/>
      <c r="AB28" s="650"/>
      <c r="AC28" s="650"/>
      <c r="AD28" s="651" t="s">
        <v>128</v>
      </c>
      <c r="AE28" s="651"/>
      <c r="AF28" s="651"/>
      <c r="AG28" s="651"/>
      <c r="AH28" s="651"/>
      <c r="AI28" s="651"/>
      <c r="AJ28" s="651"/>
      <c r="AK28" s="651"/>
      <c r="AL28" s="652" t="s">
        <v>246</v>
      </c>
      <c r="AM28" s="653"/>
      <c r="AN28" s="653"/>
      <c r="AO28" s="654"/>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50"/>
      <c r="BP28" s="650"/>
      <c r="BQ28" s="650"/>
      <c r="BR28" s="650"/>
      <c r="BS28" s="656"/>
      <c r="BT28" s="648"/>
      <c r="BU28" s="648"/>
      <c r="BV28" s="648"/>
      <c r="BW28" s="648"/>
      <c r="BX28" s="648"/>
      <c r="BY28" s="648"/>
      <c r="BZ28" s="648"/>
      <c r="CA28" s="648"/>
      <c r="CB28" s="657"/>
      <c r="CD28" s="662" t="s">
        <v>306</v>
      </c>
      <c r="CE28" s="663"/>
      <c r="CF28" s="663"/>
      <c r="CG28" s="663"/>
      <c r="CH28" s="663"/>
      <c r="CI28" s="663"/>
      <c r="CJ28" s="663"/>
      <c r="CK28" s="663"/>
      <c r="CL28" s="663"/>
      <c r="CM28" s="663"/>
      <c r="CN28" s="663"/>
      <c r="CO28" s="663"/>
      <c r="CP28" s="663"/>
      <c r="CQ28" s="664"/>
      <c r="CR28" s="647">
        <v>12958241</v>
      </c>
      <c r="CS28" s="648"/>
      <c r="CT28" s="648"/>
      <c r="CU28" s="648"/>
      <c r="CV28" s="648"/>
      <c r="CW28" s="648"/>
      <c r="CX28" s="648"/>
      <c r="CY28" s="649"/>
      <c r="CZ28" s="652">
        <v>11.1</v>
      </c>
      <c r="DA28" s="681"/>
      <c r="DB28" s="681"/>
      <c r="DC28" s="685"/>
      <c r="DD28" s="656">
        <v>11969355</v>
      </c>
      <c r="DE28" s="648"/>
      <c r="DF28" s="648"/>
      <c r="DG28" s="648"/>
      <c r="DH28" s="648"/>
      <c r="DI28" s="648"/>
      <c r="DJ28" s="648"/>
      <c r="DK28" s="649"/>
      <c r="DL28" s="656">
        <v>11839433</v>
      </c>
      <c r="DM28" s="648"/>
      <c r="DN28" s="648"/>
      <c r="DO28" s="648"/>
      <c r="DP28" s="648"/>
      <c r="DQ28" s="648"/>
      <c r="DR28" s="648"/>
      <c r="DS28" s="648"/>
      <c r="DT28" s="648"/>
      <c r="DU28" s="648"/>
      <c r="DV28" s="649"/>
      <c r="DW28" s="652">
        <v>23.8</v>
      </c>
      <c r="DX28" s="681"/>
      <c r="DY28" s="681"/>
      <c r="DZ28" s="681"/>
      <c r="EA28" s="681"/>
      <c r="EB28" s="681"/>
      <c r="EC28" s="682"/>
    </row>
    <row r="29" spans="2:133" ht="11.25" customHeight="1" x14ac:dyDescent="0.15">
      <c r="B29" s="644" t="s">
        <v>307</v>
      </c>
      <c r="C29" s="645"/>
      <c r="D29" s="645"/>
      <c r="E29" s="645"/>
      <c r="F29" s="645"/>
      <c r="G29" s="645"/>
      <c r="H29" s="645"/>
      <c r="I29" s="645"/>
      <c r="J29" s="645"/>
      <c r="K29" s="645"/>
      <c r="L29" s="645"/>
      <c r="M29" s="645"/>
      <c r="N29" s="645"/>
      <c r="O29" s="645"/>
      <c r="P29" s="645"/>
      <c r="Q29" s="646"/>
      <c r="R29" s="647">
        <v>2000094</v>
      </c>
      <c r="S29" s="648"/>
      <c r="T29" s="648"/>
      <c r="U29" s="648"/>
      <c r="V29" s="648"/>
      <c r="W29" s="648"/>
      <c r="X29" s="648"/>
      <c r="Y29" s="649"/>
      <c r="Z29" s="650">
        <v>1.7</v>
      </c>
      <c r="AA29" s="650"/>
      <c r="AB29" s="650"/>
      <c r="AC29" s="650"/>
      <c r="AD29" s="651">
        <v>155347</v>
      </c>
      <c r="AE29" s="651"/>
      <c r="AF29" s="651"/>
      <c r="AG29" s="651"/>
      <c r="AH29" s="651"/>
      <c r="AI29" s="651"/>
      <c r="AJ29" s="651"/>
      <c r="AK29" s="651"/>
      <c r="AL29" s="652">
        <v>0.3</v>
      </c>
      <c r="AM29" s="653"/>
      <c r="AN29" s="653"/>
      <c r="AO29" s="654"/>
      <c r="AP29" s="697"/>
      <c r="AQ29" s="698"/>
      <c r="AR29" s="698"/>
      <c r="AS29" s="698"/>
      <c r="AT29" s="698"/>
      <c r="AU29" s="698"/>
      <c r="AV29" s="698"/>
      <c r="AW29" s="698"/>
      <c r="AX29" s="698"/>
      <c r="AY29" s="698"/>
      <c r="AZ29" s="698"/>
      <c r="BA29" s="698"/>
      <c r="BB29" s="698"/>
      <c r="BC29" s="698"/>
      <c r="BD29" s="698"/>
      <c r="BE29" s="698"/>
      <c r="BF29" s="699"/>
      <c r="BG29" s="647"/>
      <c r="BH29" s="648"/>
      <c r="BI29" s="648"/>
      <c r="BJ29" s="648"/>
      <c r="BK29" s="648"/>
      <c r="BL29" s="648"/>
      <c r="BM29" s="648"/>
      <c r="BN29" s="649"/>
      <c r="BO29" s="650"/>
      <c r="BP29" s="650"/>
      <c r="BQ29" s="650"/>
      <c r="BR29" s="650"/>
      <c r="BS29" s="651"/>
      <c r="BT29" s="651"/>
      <c r="BU29" s="651"/>
      <c r="BV29" s="651"/>
      <c r="BW29" s="651"/>
      <c r="BX29" s="651"/>
      <c r="BY29" s="651"/>
      <c r="BZ29" s="651"/>
      <c r="CA29" s="651"/>
      <c r="CB29" s="655"/>
      <c r="CD29" s="687" t="s">
        <v>308</v>
      </c>
      <c r="CE29" s="688"/>
      <c r="CF29" s="662" t="s">
        <v>309</v>
      </c>
      <c r="CG29" s="663"/>
      <c r="CH29" s="663"/>
      <c r="CI29" s="663"/>
      <c r="CJ29" s="663"/>
      <c r="CK29" s="663"/>
      <c r="CL29" s="663"/>
      <c r="CM29" s="663"/>
      <c r="CN29" s="663"/>
      <c r="CO29" s="663"/>
      <c r="CP29" s="663"/>
      <c r="CQ29" s="664"/>
      <c r="CR29" s="647">
        <v>12955740</v>
      </c>
      <c r="CS29" s="683"/>
      <c r="CT29" s="683"/>
      <c r="CU29" s="683"/>
      <c r="CV29" s="683"/>
      <c r="CW29" s="683"/>
      <c r="CX29" s="683"/>
      <c r="CY29" s="684"/>
      <c r="CZ29" s="652">
        <v>11.1</v>
      </c>
      <c r="DA29" s="681"/>
      <c r="DB29" s="681"/>
      <c r="DC29" s="685"/>
      <c r="DD29" s="656">
        <v>11966854</v>
      </c>
      <c r="DE29" s="683"/>
      <c r="DF29" s="683"/>
      <c r="DG29" s="683"/>
      <c r="DH29" s="683"/>
      <c r="DI29" s="683"/>
      <c r="DJ29" s="683"/>
      <c r="DK29" s="684"/>
      <c r="DL29" s="656">
        <v>11836932</v>
      </c>
      <c r="DM29" s="683"/>
      <c r="DN29" s="683"/>
      <c r="DO29" s="683"/>
      <c r="DP29" s="683"/>
      <c r="DQ29" s="683"/>
      <c r="DR29" s="683"/>
      <c r="DS29" s="683"/>
      <c r="DT29" s="683"/>
      <c r="DU29" s="683"/>
      <c r="DV29" s="684"/>
      <c r="DW29" s="652">
        <v>23.8</v>
      </c>
      <c r="DX29" s="681"/>
      <c r="DY29" s="681"/>
      <c r="DZ29" s="681"/>
      <c r="EA29" s="681"/>
      <c r="EB29" s="681"/>
      <c r="EC29" s="682"/>
    </row>
    <row r="30" spans="2:133" ht="11.25" customHeight="1" x14ac:dyDescent="0.15">
      <c r="B30" s="644" t="s">
        <v>310</v>
      </c>
      <c r="C30" s="645"/>
      <c r="D30" s="645"/>
      <c r="E30" s="645"/>
      <c r="F30" s="645"/>
      <c r="G30" s="645"/>
      <c r="H30" s="645"/>
      <c r="I30" s="645"/>
      <c r="J30" s="645"/>
      <c r="K30" s="645"/>
      <c r="L30" s="645"/>
      <c r="M30" s="645"/>
      <c r="N30" s="645"/>
      <c r="O30" s="645"/>
      <c r="P30" s="645"/>
      <c r="Q30" s="646"/>
      <c r="R30" s="647">
        <v>630528</v>
      </c>
      <c r="S30" s="648"/>
      <c r="T30" s="648"/>
      <c r="U30" s="648"/>
      <c r="V30" s="648"/>
      <c r="W30" s="648"/>
      <c r="X30" s="648"/>
      <c r="Y30" s="649"/>
      <c r="Z30" s="650">
        <v>0.5</v>
      </c>
      <c r="AA30" s="650"/>
      <c r="AB30" s="650"/>
      <c r="AC30" s="650"/>
      <c r="AD30" s="651">
        <v>6386</v>
      </c>
      <c r="AE30" s="651"/>
      <c r="AF30" s="651"/>
      <c r="AG30" s="651"/>
      <c r="AH30" s="651"/>
      <c r="AI30" s="651"/>
      <c r="AJ30" s="651"/>
      <c r="AK30" s="651"/>
      <c r="AL30" s="652">
        <v>0</v>
      </c>
      <c r="AM30" s="653"/>
      <c r="AN30" s="653"/>
      <c r="AO30" s="654"/>
      <c r="AP30" s="626" t="s">
        <v>226</v>
      </c>
      <c r="AQ30" s="627"/>
      <c r="AR30" s="627"/>
      <c r="AS30" s="627"/>
      <c r="AT30" s="627"/>
      <c r="AU30" s="627"/>
      <c r="AV30" s="627"/>
      <c r="AW30" s="627"/>
      <c r="AX30" s="627"/>
      <c r="AY30" s="627"/>
      <c r="AZ30" s="627"/>
      <c r="BA30" s="627"/>
      <c r="BB30" s="627"/>
      <c r="BC30" s="627"/>
      <c r="BD30" s="627"/>
      <c r="BE30" s="627"/>
      <c r="BF30" s="628"/>
      <c r="BG30" s="626" t="s">
        <v>311</v>
      </c>
      <c r="BH30" s="700"/>
      <c r="BI30" s="700"/>
      <c r="BJ30" s="700"/>
      <c r="BK30" s="700"/>
      <c r="BL30" s="700"/>
      <c r="BM30" s="700"/>
      <c r="BN30" s="700"/>
      <c r="BO30" s="700"/>
      <c r="BP30" s="700"/>
      <c r="BQ30" s="701"/>
      <c r="BR30" s="626" t="s">
        <v>312</v>
      </c>
      <c r="BS30" s="700"/>
      <c r="BT30" s="700"/>
      <c r="BU30" s="700"/>
      <c r="BV30" s="700"/>
      <c r="BW30" s="700"/>
      <c r="BX30" s="700"/>
      <c r="BY30" s="700"/>
      <c r="BZ30" s="700"/>
      <c r="CA30" s="700"/>
      <c r="CB30" s="701"/>
      <c r="CD30" s="689"/>
      <c r="CE30" s="690"/>
      <c r="CF30" s="662" t="s">
        <v>313</v>
      </c>
      <c r="CG30" s="663"/>
      <c r="CH30" s="663"/>
      <c r="CI30" s="663"/>
      <c r="CJ30" s="663"/>
      <c r="CK30" s="663"/>
      <c r="CL30" s="663"/>
      <c r="CM30" s="663"/>
      <c r="CN30" s="663"/>
      <c r="CO30" s="663"/>
      <c r="CP30" s="663"/>
      <c r="CQ30" s="664"/>
      <c r="CR30" s="647">
        <v>12375806</v>
      </c>
      <c r="CS30" s="648"/>
      <c r="CT30" s="648"/>
      <c r="CU30" s="648"/>
      <c r="CV30" s="648"/>
      <c r="CW30" s="648"/>
      <c r="CX30" s="648"/>
      <c r="CY30" s="649"/>
      <c r="CZ30" s="652">
        <v>10.6</v>
      </c>
      <c r="DA30" s="681"/>
      <c r="DB30" s="681"/>
      <c r="DC30" s="685"/>
      <c r="DD30" s="656">
        <v>11506342</v>
      </c>
      <c r="DE30" s="648"/>
      <c r="DF30" s="648"/>
      <c r="DG30" s="648"/>
      <c r="DH30" s="648"/>
      <c r="DI30" s="648"/>
      <c r="DJ30" s="648"/>
      <c r="DK30" s="649"/>
      <c r="DL30" s="656">
        <v>11376889</v>
      </c>
      <c r="DM30" s="648"/>
      <c r="DN30" s="648"/>
      <c r="DO30" s="648"/>
      <c r="DP30" s="648"/>
      <c r="DQ30" s="648"/>
      <c r="DR30" s="648"/>
      <c r="DS30" s="648"/>
      <c r="DT30" s="648"/>
      <c r="DU30" s="648"/>
      <c r="DV30" s="649"/>
      <c r="DW30" s="652">
        <v>22.9</v>
      </c>
      <c r="DX30" s="681"/>
      <c r="DY30" s="681"/>
      <c r="DZ30" s="681"/>
      <c r="EA30" s="681"/>
      <c r="EB30" s="681"/>
      <c r="EC30" s="682"/>
    </row>
    <row r="31" spans="2:133" ht="11.25" customHeight="1" x14ac:dyDescent="0.15">
      <c r="B31" s="644" t="s">
        <v>314</v>
      </c>
      <c r="C31" s="645"/>
      <c r="D31" s="645"/>
      <c r="E31" s="645"/>
      <c r="F31" s="645"/>
      <c r="G31" s="645"/>
      <c r="H31" s="645"/>
      <c r="I31" s="645"/>
      <c r="J31" s="645"/>
      <c r="K31" s="645"/>
      <c r="L31" s="645"/>
      <c r="M31" s="645"/>
      <c r="N31" s="645"/>
      <c r="O31" s="645"/>
      <c r="P31" s="645"/>
      <c r="Q31" s="646"/>
      <c r="R31" s="647">
        <v>41570811</v>
      </c>
      <c r="S31" s="648"/>
      <c r="T31" s="648"/>
      <c r="U31" s="648"/>
      <c r="V31" s="648"/>
      <c r="W31" s="648"/>
      <c r="X31" s="648"/>
      <c r="Y31" s="649"/>
      <c r="Z31" s="650">
        <v>35.299999999999997</v>
      </c>
      <c r="AA31" s="650"/>
      <c r="AB31" s="650"/>
      <c r="AC31" s="650"/>
      <c r="AD31" s="651" t="s">
        <v>246</v>
      </c>
      <c r="AE31" s="651"/>
      <c r="AF31" s="651"/>
      <c r="AG31" s="651"/>
      <c r="AH31" s="651"/>
      <c r="AI31" s="651"/>
      <c r="AJ31" s="651"/>
      <c r="AK31" s="651"/>
      <c r="AL31" s="652" t="s">
        <v>128</v>
      </c>
      <c r="AM31" s="653"/>
      <c r="AN31" s="653"/>
      <c r="AO31" s="654"/>
      <c r="AP31" s="704" t="s">
        <v>315</v>
      </c>
      <c r="AQ31" s="705"/>
      <c r="AR31" s="705"/>
      <c r="AS31" s="705"/>
      <c r="AT31" s="710" t="s">
        <v>316</v>
      </c>
      <c r="AU31" s="231"/>
      <c r="AV31" s="231"/>
      <c r="AW31" s="231"/>
      <c r="AX31" s="633" t="s">
        <v>188</v>
      </c>
      <c r="AY31" s="634"/>
      <c r="AZ31" s="634"/>
      <c r="BA31" s="634"/>
      <c r="BB31" s="634"/>
      <c r="BC31" s="634"/>
      <c r="BD31" s="634"/>
      <c r="BE31" s="634"/>
      <c r="BF31" s="635"/>
      <c r="BG31" s="715">
        <v>98</v>
      </c>
      <c r="BH31" s="702"/>
      <c r="BI31" s="702"/>
      <c r="BJ31" s="702"/>
      <c r="BK31" s="702"/>
      <c r="BL31" s="702"/>
      <c r="BM31" s="642">
        <v>94.7</v>
      </c>
      <c r="BN31" s="702"/>
      <c r="BO31" s="702"/>
      <c r="BP31" s="702"/>
      <c r="BQ31" s="703"/>
      <c r="BR31" s="715">
        <v>99</v>
      </c>
      <c r="BS31" s="702"/>
      <c r="BT31" s="702"/>
      <c r="BU31" s="702"/>
      <c r="BV31" s="702"/>
      <c r="BW31" s="702"/>
      <c r="BX31" s="642">
        <v>93.7</v>
      </c>
      <c r="BY31" s="702"/>
      <c r="BZ31" s="702"/>
      <c r="CA31" s="702"/>
      <c r="CB31" s="703"/>
      <c r="CD31" s="689"/>
      <c r="CE31" s="690"/>
      <c r="CF31" s="662" t="s">
        <v>317</v>
      </c>
      <c r="CG31" s="663"/>
      <c r="CH31" s="663"/>
      <c r="CI31" s="663"/>
      <c r="CJ31" s="663"/>
      <c r="CK31" s="663"/>
      <c r="CL31" s="663"/>
      <c r="CM31" s="663"/>
      <c r="CN31" s="663"/>
      <c r="CO31" s="663"/>
      <c r="CP31" s="663"/>
      <c r="CQ31" s="664"/>
      <c r="CR31" s="647">
        <v>579934</v>
      </c>
      <c r="CS31" s="683"/>
      <c r="CT31" s="683"/>
      <c r="CU31" s="683"/>
      <c r="CV31" s="683"/>
      <c r="CW31" s="683"/>
      <c r="CX31" s="683"/>
      <c r="CY31" s="684"/>
      <c r="CZ31" s="652">
        <v>0.5</v>
      </c>
      <c r="DA31" s="681"/>
      <c r="DB31" s="681"/>
      <c r="DC31" s="685"/>
      <c r="DD31" s="656">
        <v>460512</v>
      </c>
      <c r="DE31" s="683"/>
      <c r="DF31" s="683"/>
      <c r="DG31" s="683"/>
      <c r="DH31" s="683"/>
      <c r="DI31" s="683"/>
      <c r="DJ31" s="683"/>
      <c r="DK31" s="684"/>
      <c r="DL31" s="656">
        <v>460043</v>
      </c>
      <c r="DM31" s="683"/>
      <c r="DN31" s="683"/>
      <c r="DO31" s="683"/>
      <c r="DP31" s="683"/>
      <c r="DQ31" s="683"/>
      <c r="DR31" s="683"/>
      <c r="DS31" s="683"/>
      <c r="DT31" s="683"/>
      <c r="DU31" s="683"/>
      <c r="DV31" s="684"/>
      <c r="DW31" s="652">
        <v>0.9</v>
      </c>
      <c r="DX31" s="681"/>
      <c r="DY31" s="681"/>
      <c r="DZ31" s="681"/>
      <c r="EA31" s="681"/>
      <c r="EB31" s="681"/>
      <c r="EC31" s="682"/>
    </row>
    <row r="32" spans="2:133" ht="11.25" customHeight="1" x14ac:dyDescent="0.15">
      <c r="B32" s="693" t="s">
        <v>318</v>
      </c>
      <c r="C32" s="694"/>
      <c r="D32" s="694"/>
      <c r="E32" s="694"/>
      <c r="F32" s="694"/>
      <c r="G32" s="694"/>
      <c r="H32" s="694"/>
      <c r="I32" s="694"/>
      <c r="J32" s="694"/>
      <c r="K32" s="694"/>
      <c r="L32" s="694"/>
      <c r="M32" s="694"/>
      <c r="N32" s="694"/>
      <c r="O32" s="694"/>
      <c r="P32" s="694"/>
      <c r="Q32" s="695"/>
      <c r="R32" s="647" t="s">
        <v>246</v>
      </c>
      <c r="S32" s="648"/>
      <c r="T32" s="648"/>
      <c r="U32" s="648"/>
      <c r="V32" s="648"/>
      <c r="W32" s="648"/>
      <c r="X32" s="648"/>
      <c r="Y32" s="649"/>
      <c r="Z32" s="650" t="s">
        <v>246</v>
      </c>
      <c r="AA32" s="650"/>
      <c r="AB32" s="650"/>
      <c r="AC32" s="650"/>
      <c r="AD32" s="651" t="s">
        <v>128</v>
      </c>
      <c r="AE32" s="651"/>
      <c r="AF32" s="651"/>
      <c r="AG32" s="651"/>
      <c r="AH32" s="651"/>
      <c r="AI32" s="651"/>
      <c r="AJ32" s="651"/>
      <c r="AK32" s="651"/>
      <c r="AL32" s="652" t="s">
        <v>128</v>
      </c>
      <c r="AM32" s="653"/>
      <c r="AN32" s="653"/>
      <c r="AO32" s="654"/>
      <c r="AP32" s="706"/>
      <c r="AQ32" s="707"/>
      <c r="AR32" s="707"/>
      <c r="AS32" s="707"/>
      <c r="AT32" s="711"/>
      <c r="AU32" s="230" t="s">
        <v>319</v>
      </c>
      <c r="AV32" s="230"/>
      <c r="AW32" s="230"/>
      <c r="AX32" s="644" t="s">
        <v>320</v>
      </c>
      <c r="AY32" s="645"/>
      <c r="AZ32" s="645"/>
      <c r="BA32" s="645"/>
      <c r="BB32" s="645"/>
      <c r="BC32" s="645"/>
      <c r="BD32" s="645"/>
      <c r="BE32" s="645"/>
      <c r="BF32" s="646"/>
      <c r="BG32" s="716">
        <v>98.8</v>
      </c>
      <c r="BH32" s="683"/>
      <c r="BI32" s="683"/>
      <c r="BJ32" s="683"/>
      <c r="BK32" s="683"/>
      <c r="BL32" s="683"/>
      <c r="BM32" s="653">
        <v>96</v>
      </c>
      <c r="BN32" s="713"/>
      <c r="BO32" s="713"/>
      <c r="BP32" s="713"/>
      <c r="BQ32" s="714"/>
      <c r="BR32" s="716">
        <v>99</v>
      </c>
      <c r="BS32" s="683"/>
      <c r="BT32" s="683"/>
      <c r="BU32" s="683"/>
      <c r="BV32" s="683"/>
      <c r="BW32" s="683"/>
      <c r="BX32" s="653">
        <v>95.3</v>
      </c>
      <c r="BY32" s="713"/>
      <c r="BZ32" s="713"/>
      <c r="CA32" s="713"/>
      <c r="CB32" s="714"/>
      <c r="CD32" s="691"/>
      <c r="CE32" s="692"/>
      <c r="CF32" s="662" t="s">
        <v>321</v>
      </c>
      <c r="CG32" s="663"/>
      <c r="CH32" s="663"/>
      <c r="CI32" s="663"/>
      <c r="CJ32" s="663"/>
      <c r="CK32" s="663"/>
      <c r="CL32" s="663"/>
      <c r="CM32" s="663"/>
      <c r="CN32" s="663"/>
      <c r="CO32" s="663"/>
      <c r="CP32" s="663"/>
      <c r="CQ32" s="664"/>
      <c r="CR32" s="647">
        <v>2501</v>
      </c>
      <c r="CS32" s="648"/>
      <c r="CT32" s="648"/>
      <c r="CU32" s="648"/>
      <c r="CV32" s="648"/>
      <c r="CW32" s="648"/>
      <c r="CX32" s="648"/>
      <c r="CY32" s="649"/>
      <c r="CZ32" s="652">
        <v>0</v>
      </c>
      <c r="DA32" s="681"/>
      <c r="DB32" s="681"/>
      <c r="DC32" s="685"/>
      <c r="DD32" s="656">
        <v>2501</v>
      </c>
      <c r="DE32" s="648"/>
      <c r="DF32" s="648"/>
      <c r="DG32" s="648"/>
      <c r="DH32" s="648"/>
      <c r="DI32" s="648"/>
      <c r="DJ32" s="648"/>
      <c r="DK32" s="649"/>
      <c r="DL32" s="656">
        <v>2501</v>
      </c>
      <c r="DM32" s="648"/>
      <c r="DN32" s="648"/>
      <c r="DO32" s="648"/>
      <c r="DP32" s="648"/>
      <c r="DQ32" s="648"/>
      <c r="DR32" s="648"/>
      <c r="DS32" s="648"/>
      <c r="DT32" s="648"/>
      <c r="DU32" s="648"/>
      <c r="DV32" s="649"/>
      <c r="DW32" s="652">
        <v>0</v>
      </c>
      <c r="DX32" s="681"/>
      <c r="DY32" s="681"/>
      <c r="DZ32" s="681"/>
      <c r="EA32" s="681"/>
      <c r="EB32" s="681"/>
      <c r="EC32" s="682"/>
    </row>
    <row r="33" spans="2:133" ht="11.25" customHeight="1" x14ac:dyDescent="0.15">
      <c r="B33" s="644" t="s">
        <v>322</v>
      </c>
      <c r="C33" s="645"/>
      <c r="D33" s="645"/>
      <c r="E33" s="645"/>
      <c r="F33" s="645"/>
      <c r="G33" s="645"/>
      <c r="H33" s="645"/>
      <c r="I33" s="645"/>
      <c r="J33" s="645"/>
      <c r="K33" s="645"/>
      <c r="L33" s="645"/>
      <c r="M33" s="645"/>
      <c r="N33" s="645"/>
      <c r="O33" s="645"/>
      <c r="P33" s="645"/>
      <c r="Q33" s="646"/>
      <c r="R33" s="647">
        <v>6037287</v>
      </c>
      <c r="S33" s="648"/>
      <c r="T33" s="648"/>
      <c r="U33" s="648"/>
      <c r="V33" s="648"/>
      <c r="W33" s="648"/>
      <c r="X33" s="648"/>
      <c r="Y33" s="649"/>
      <c r="Z33" s="650">
        <v>5.0999999999999996</v>
      </c>
      <c r="AA33" s="650"/>
      <c r="AB33" s="650"/>
      <c r="AC33" s="650"/>
      <c r="AD33" s="651" t="s">
        <v>128</v>
      </c>
      <c r="AE33" s="651"/>
      <c r="AF33" s="651"/>
      <c r="AG33" s="651"/>
      <c r="AH33" s="651"/>
      <c r="AI33" s="651"/>
      <c r="AJ33" s="651"/>
      <c r="AK33" s="651"/>
      <c r="AL33" s="652" t="s">
        <v>246</v>
      </c>
      <c r="AM33" s="653"/>
      <c r="AN33" s="653"/>
      <c r="AO33" s="654"/>
      <c r="AP33" s="708"/>
      <c r="AQ33" s="709"/>
      <c r="AR33" s="709"/>
      <c r="AS33" s="709"/>
      <c r="AT33" s="712"/>
      <c r="AU33" s="232"/>
      <c r="AV33" s="232"/>
      <c r="AW33" s="232"/>
      <c r="AX33" s="697" t="s">
        <v>323</v>
      </c>
      <c r="AY33" s="698"/>
      <c r="AZ33" s="698"/>
      <c r="BA33" s="698"/>
      <c r="BB33" s="698"/>
      <c r="BC33" s="698"/>
      <c r="BD33" s="698"/>
      <c r="BE33" s="698"/>
      <c r="BF33" s="699"/>
      <c r="BG33" s="717">
        <v>97</v>
      </c>
      <c r="BH33" s="718"/>
      <c r="BI33" s="718"/>
      <c r="BJ33" s="718"/>
      <c r="BK33" s="718"/>
      <c r="BL33" s="718"/>
      <c r="BM33" s="719">
        <v>92.6</v>
      </c>
      <c r="BN33" s="718"/>
      <c r="BO33" s="718"/>
      <c r="BP33" s="718"/>
      <c r="BQ33" s="720"/>
      <c r="BR33" s="717">
        <v>98.7</v>
      </c>
      <c r="BS33" s="718"/>
      <c r="BT33" s="718"/>
      <c r="BU33" s="718"/>
      <c r="BV33" s="718"/>
      <c r="BW33" s="718"/>
      <c r="BX33" s="719">
        <v>91</v>
      </c>
      <c r="BY33" s="718"/>
      <c r="BZ33" s="718"/>
      <c r="CA33" s="718"/>
      <c r="CB33" s="720"/>
      <c r="CD33" s="662" t="s">
        <v>324</v>
      </c>
      <c r="CE33" s="663"/>
      <c r="CF33" s="663"/>
      <c r="CG33" s="663"/>
      <c r="CH33" s="663"/>
      <c r="CI33" s="663"/>
      <c r="CJ33" s="663"/>
      <c r="CK33" s="663"/>
      <c r="CL33" s="663"/>
      <c r="CM33" s="663"/>
      <c r="CN33" s="663"/>
      <c r="CO33" s="663"/>
      <c r="CP33" s="663"/>
      <c r="CQ33" s="664"/>
      <c r="CR33" s="647">
        <v>51507025</v>
      </c>
      <c r="CS33" s="683"/>
      <c r="CT33" s="683"/>
      <c r="CU33" s="683"/>
      <c r="CV33" s="683"/>
      <c r="CW33" s="683"/>
      <c r="CX33" s="683"/>
      <c r="CY33" s="684"/>
      <c r="CZ33" s="652">
        <v>44</v>
      </c>
      <c r="DA33" s="681"/>
      <c r="DB33" s="681"/>
      <c r="DC33" s="685"/>
      <c r="DD33" s="656">
        <v>24243253</v>
      </c>
      <c r="DE33" s="683"/>
      <c r="DF33" s="683"/>
      <c r="DG33" s="683"/>
      <c r="DH33" s="683"/>
      <c r="DI33" s="683"/>
      <c r="DJ33" s="683"/>
      <c r="DK33" s="684"/>
      <c r="DL33" s="656">
        <v>17380071</v>
      </c>
      <c r="DM33" s="683"/>
      <c r="DN33" s="683"/>
      <c r="DO33" s="683"/>
      <c r="DP33" s="683"/>
      <c r="DQ33" s="683"/>
      <c r="DR33" s="683"/>
      <c r="DS33" s="683"/>
      <c r="DT33" s="683"/>
      <c r="DU33" s="683"/>
      <c r="DV33" s="684"/>
      <c r="DW33" s="652">
        <v>34.9</v>
      </c>
      <c r="DX33" s="681"/>
      <c r="DY33" s="681"/>
      <c r="DZ33" s="681"/>
      <c r="EA33" s="681"/>
      <c r="EB33" s="681"/>
      <c r="EC33" s="682"/>
    </row>
    <row r="34" spans="2:133" ht="11.25" customHeight="1" x14ac:dyDescent="0.15">
      <c r="B34" s="644" t="s">
        <v>325</v>
      </c>
      <c r="C34" s="645"/>
      <c r="D34" s="645"/>
      <c r="E34" s="645"/>
      <c r="F34" s="645"/>
      <c r="G34" s="645"/>
      <c r="H34" s="645"/>
      <c r="I34" s="645"/>
      <c r="J34" s="645"/>
      <c r="K34" s="645"/>
      <c r="L34" s="645"/>
      <c r="M34" s="645"/>
      <c r="N34" s="645"/>
      <c r="O34" s="645"/>
      <c r="P34" s="645"/>
      <c r="Q34" s="646"/>
      <c r="R34" s="647">
        <v>202684</v>
      </c>
      <c r="S34" s="648"/>
      <c r="T34" s="648"/>
      <c r="U34" s="648"/>
      <c r="V34" s="648"/>
      <c r="W34" s="648"/>
      <c r="X34" s="648"/>
      <c r="Y34" s="649"/>
      <c r="Z34" s="650">
        <v>0.2</v>
      </c>
      <c r="AA34" s="650"/>
      <c r="AB34" s="650"/>
      <c r="AC34" s="650"/>
      <c r="AD34" s="651">
        <v>50464</v>
      </c>
      <c r="AE34" s="651"/>
      <c r="AF34" s="651"/>
      <c r="AG34" s="651"/>
      <c r="AH34" s="651"/>
      <c r="AI34" s="651"/>
      <c r="AJ34" s="651"/>
      <c r="AK34" s="651"/>
      <c r="AL34" s="652">
        <v>0.1</v>
      </c>
      <c r="AM34" s="653"/>
      <c r="AN34" s="653"/>
      <c r="AO34" s="654"/>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2" t="s">
        <v>326</v>
      </c>
      <c r="CE34" s="663"/>
      <c r="CF34" s="663"/>
      <c r="CG34" s="663"/>
      <c r="CH34" s="663"/>
      <c r="CI34" s="663"/>
      <c r="CJ34" s="663"/>
      <c r="CK34" s="663"/>
      <c r="CL34" s="663"/>
      <c r="CM34" s="663"/>
      <c r="CN34" s="663"/>
      <c r="CO34" s="663"/>
      <c r="CP34" s="663"/>
      <c r="CQ34" s="664"/>
      <c r="CR34" s="647">
        <v>11418735</v>
      </c>
      <c r="CS34" s="648"/>
      <c r="CT34" s="648"/>
      <c r="CU34" s="648"/>
      <c r="CV34" s="648"/>
      <c r="CW34" s="648"/>
      <c r="CX34" s="648"/>
      <c r="CY34" s="649"/>
      <c r="CZ34" s="652">
        <v>9.8000000000000007</v>
      </c>
      <c r="DA34" s="681"/>
      <c r="DB34" s="681"/>
      <c r="DC34" s="685"/>
      <c r="DD34" s="656">
        <v>8001325</v>
      </c>
      <c r="DE34" s="648"/>
      <c r="DF34" s="648"/>
      <c r="DG34" s="648"/>
      <c r="DH34" s="648"/>
      <c r="DI34" s="648"/>
      <c r="DJ34" s="648"/>
      <c r="DK34" s="649"/>
      <c r="DL34" s="656">
        <v>6377066</v>
      </c>
      <c r="DM34" s="648"/>
      <c r="DN34" s="648"/>
      <c r="DO34" s="648"/>
      <c r="DP34" s="648"/>
      <c r="DQ34" s="648"/>
      <c r="DR34" s="648"/>
      <c r="DS34" s="648"/>
      <c r="DT34" s="648"/>
      <c r="DU34" s="648"/>
      <c r="DV34" s="649"/>
      <c r="DW34" s="652">
        <v>12.8</v>
      </c>
      <c r="DX34" s="681"/>
      <c r="DY34" s="681"/>
      <c r="DZ34" s="681"/>
      <c r="EA34" s="681"/>
      <c r="EB34" s="681"/>
      <c r="EC34" s="682"/>
    </row>
    <row r="35" spans="2:133" ht="11.25" customHeight="1" x14ac:dyDescent="0.15">
      <c r="B35" s="644" t="s">
        <v>327</v>
      </c>
      <c r="C35" s="645"/>
      <c r="D35" s="645"/>
      <c r="E35" s="645"/>
      <c r="F35" s="645"/>
      <c r="G35" s="645"/>
      <c r="H35" s="645"/>
      <c r="I35" s="645"/>
      <c r="J35" s="645"/>
      <c r="K35" s="645"/>
      <c r="L35" s="645"/>
      <c r="M35" s="645"/>
      <c r="N35" s="645"/>
      <c r="O35" s="645"/>
      <c r="P35" s="645"/>
      <c r="Q35" s="646"/>
      <c r="R35" s="647">
        <v>1181934</v>
      </c>
      <c r="S35" s="648"/>
      <c r="T35" s="648"/>
      <c r="U35" s="648"/>
      <c r="V35" s="648"/>
      <c r="W35" s="648"/>
      <c r="X35" s="648"/>
      <c r="Y35" s="649"/>
      <c r="Z35" s="650">
        <v>1</v>
      </c>
      <c r="AA35" s="650"/>
      <c r="AB35" s="650"/>
      <c r="AC35" s="650"/>
      <c r="AD35" s="651" t="s">
        <v>246</v>
      </c>
      <c r="AE35" s="651"/>
      <c r="AF35" s="651"/>
      <c r="AG35" s="651"/>
      <c r="AH35" s="651"/>
      <c r="AI35" s="651"/>
      <c r="AJ35" s="651"/>
      <c r="AK35" s="651"/>
      <c r="AL35" s="652" t="s">
        <v>128</v>
      </c>
      <c r="AM35" s="653"/>
      <c r="AN35" s="653"/>
      <c r="AO35" s="654"/>
      <c r="AP35" s="235"/>
      <c r="AQ35" s="626" t="s">
        <v>328</v>
      </c>
      <c r="AR35" s="627"/>
      <c r="AS35" s="627"/>
      <c r="AT35" s="627"/>
      <c r="AU35" s="627"/>
      <c r="AV35" s="627"/>
      <c r="AW35" s="627"/>
      <c r="AX35" s="627"/>
      <c r="AY35" s="627"/>
      <c r="AZ35" s="627"/>
      <c r="BA35" s="627"/>
      <c r="BB35" s="627"/>
      <c r="BC35" s="627"/>
      <c r="BD35" s="627"/>
      <c r="BE35" s="627"/>
      <c r="BF35" s="628"/>
      <c r="BG35" s="626" t="s">
        <v>329</v>
      </c>
      <c r="BH35" s="627"/>
      <c r="BI35" s="627"/>
      <c r="BJ35" s="627"/>
      <c r="BK35" s="627"/>
      <c r="BL35" s="627"/>
      <c r="BM35" s="627"/>
      <c r="BN35" s="627"/>
      <c r="BO35" s="627"/>
      <c r="BP35" s="627"/>
      <c r="BQ35" s="627"/>
      <c r="BR35" s="627"/>
      <c r="BS35" s="627"/>
      <c r="BT35" s="627"/>
      <c r="BU35" s="627"/>
      <c r="BV35" s="627"/>
      <c r="BW35" s="627"/>
      <c r="BX35" s="627"/>
      <c r="BY35" s="627"/>
      <c r="BZ35" s="627"/>
      <c r="CA35" s="627"/>
      <c r="CB35" s="628"/>
      <c r="CD35" s="662" t="s">
        <v>330</v>
      </c>
      <c r="CE35" s="663"/>
      <c r="CF35" s="663"/>
      <c r="CG35" s="663"/>
      <c r="CH35" s="663"/>
      <c r="CI35" s="663"/>
      <c r="CJ35" s="663"/>
      <c r="CK35" s="663"/>
      <c r="CL35" s="663"/>
      <c r="CM35" s="663"/>
      <c r="CN35" s="663"/>
      <c r="CO35" s="663"/>
      <c r="CP35" s="663"/>
      <c r="CQ35" s="664"/>
      <c r="CR35" s="647">
        <v>1535034</v>
      </c>
      <c r="CS35" s="683"/>
      <c r="CT35" s="683"/>
      <c r="CU35" s="683"/>
      <c r="CV35" s="683"/>
      <c r="CW35" s="683"/>
      <c r="CX35" s="683"/>
      <c r="CY35" s="684"/>
      <c r="CZ35" s="652">
        <v>1.3</v>
      </c>
      <c r="DA35" s="681"/>
      <c r="DB35" s="681"/>
      <c r="DC35" s="685"/>
      <c r="DD35" s="656">
        <v>1356548</v>
      </c>
      <c r="DE35" s="683"/>
      <c r="DF35" s="683"/>
      <c r="DG35" s="683"/>
      <c r="DH35" s="683"/>
      <c r="DI35" s="683"/>
      <c r="DJ35" s="683"/>
      <c r="DK35" s="684"/>
      <c r="DL35" s="656">
        <v>896629</v>
      </c>
      <c r="DM35" s="683"/>
      <c r="DN35" s="683"/>
      <c r="DO35" s="683"/>
      <c r="DP35" s="683"/>
      <c r="DQ35" s="683"/>
      <c r="DR35" s="683"/>
      <c r="DS35" s="683"/>
      <c r="DT35" s="683"/>
      <c r="DU35" s="683"/>
      <c r="DV35" s="684"/>
      <c r="DW35" s="652">
        <v>1.8</v>
      </c>
      <c r="DX35" s="681"/>
      <c r="DY35" s="681"/>
      <c r="DZ35" s="681"/>
      <c r="EA35" s="681"/>
      <c r="EB35" s="681"/>
      <c r="EC35" s="682"/>
    </row>
    <row r="36" spans="2:133" ht="11.25" customHeight="1" x14ac:dyDescent="0.15">
      <c r="B36" s="644" t="s">
        <v>331</v>
      </c>
      <c r="C36" s="645"/>
      <c r="D36" s="645"/>
      <c r="E36" s="645"/>
      <c r="F36" s="645"/>
      <c r="G36" s="645"/>
      <c r="H36" s="645"/>
      <c r="I36" s="645"/>
      <c r="J36" s="645"/>
      <c r="K36" s="645"/>
      <c r="L36" s="645"/>
      <c r="M36" s="645"/>
      <c r="N36" s="645"/>
      <c r="O36" s="645"/>
      <c r="P36" s="645"/>
      <c r="Q36" s="646"/>
      <c r="R36" s="647">
        <v>267209</v>
      </c>
      <c r="S36" s="648"/>
      <c r="T36" s="648"/>
      <c r="U36" s="648"/>
      <c r="V36" s="648"/>
      <c r="W36" s="648"/>
      <c r="X36" s="648"/>
      <c r="Y36" s="649"/>
      <c r="Z36" s="650">
        <v>0.2</v>
      </c>
      <c r="AA36" s="650"/>
      <c r="AB36" s="650"/>
      <c r="AC36" s="650"/>
      <c r="AD36" s="651" t="s">
        <v>128</v>
      </c>
      <c r="AE36" s="651"/>
      <c r="AF36" s="651"/>
      <c r="AG36" s="651"/>
      <c r="AH36" s="651"/>
      <c r="AI36" s="651"/>
      <c r="AJ36" s="651"/>
      <c r="AK36" s="651"/>
      <c r="AL36" s="652" t="s">
        <v>246</v>
      </c>
      <c r="AM36" s="653"/>
      <c r="AN36" s="653"/>
      <c r="AO36" s="654"/>
      <c r="AP36" s="235"/>
      <c r="AQ36" s="721" t="s">
        <v>332</v>
      </c>
      <c r="AR36" s="722"/>
      <c r="AS36" s="722"/>
      <c r="AT36" s="722"/>
      <c r="AU36" s="722"/>
      <c r="AV36" s="722"/>
      <c r="AW36" s="722"/>
      <c r="AX36" s="722"/>
      <c r="AY36" s="723"/>
      <c r="AZ36" s="636">
        <v>12211688</v>
      </c>
      <c r="BA36" s="637"/>
      <c r="BB36" s="637"/>
      <c r="BC36" s="637"/>
      <c r="BD36" s="637"/>
      <c r="BE36" s="637"/>
      <c r="BF36" s="724"/>
      <c r="BG36" s="658" t="s">
        <v>333</v>
      </c>
      <c r="BH36" s="659"/>
      <c r="BI36" s="659"/>
      <c r="BJ36" s="659"/>
      <c r="BK36" s="659"/>
      <c r="BL36" s="659"/>
      <c r="BM36" s="659"/>
      <c r="BN36" s="659"/>
      <c r="BO36" s="659"/>
      <c r="BP36" s="659"/>
      <c r="BQ36" s="659"/>
      <c r="BR36" s="659"/>
      <c r="BS36" s="659"/>
      <c r="BT36" s="659"/>
      <c r="BU36" s="660"/>
      <c r="BV36" s="636">
        <v>149815</v>
      </c>
      <c r="BW36" s="637"/>
      <c r="BX36" s="637"/>
      <c r="BY36" s="637"/>
      <c r="BZ36" s="637"/>
      <c r="CA36" s="637"/>
      <c r="CB36" s="724"/>
      <c r="CD36" s="662" t="s">
        <v>334</v>
      </c>
      <c r="CE36" s="663"/>
      <c r="CF36" s="663"/>
      <c r="CG36" s="663"/>
      <c r="CH36" s="663"/>
      <c r="CI36" s="663"/>
      <c r="CJ36" s="663"/>
      <c r="CK36" s="663"/>
      <c r="CL36" s="663"/>
      <c r="CM36" s="663"/>
      <c r="CN36" s="663"/>
      <c r="CO36" s="663"/>
      <c r="CP36" s="663"/>
      <c r="CQ36" s="664"/>
      <c r="CR36" s="647">
        <v>27579752</v>
      </c>
      <c r="CS36" s="648"/>
      <c r="CT36" s="648"/>
      <c r="CU36" s="648"/>
      <c r="CV36" s="648"/>
      <c r="CW36" s="648"/>
      <c r="CX36" s="648"/>
      <c r="CY36" s="649"/>
      <c r="CZ36" s="652">
        <v>23.6</v>
      </c>
      <c r="DA36" s="681"/>
      <c r="DB36" s="681"/>
      <c r="DC36" s="685"/>
      <c r="DD36" s="656">
        <v>8890638</v>
      </c>
      <c r="DE36" s="648"/>
      <c r="DF36" s="648"/>
      <c r="DG36" s="648"/>
      <c r="DH36" s="648"/>
      <c r="DI36" s="648"/>
      <c r="DJ36" s="648"/>
      <c r="DK36" s="649"/>
      <c r="DL36" s="656">
        <v>4841974</v>
      </c>
      <c r="DM36" s="648"/>
      <c r="DN36" s="648"/>
      <c r="DO36" s="648"/>
      <c r="DP36" s="648"/>
      <c r="DQ36" s="648"/>
      <c r="DR36" s="648"/>
      <c r="DS36" s="648"/>
      <c r="DT36" s="648"/>
      <c r="DU36" s="648"/>
      <c r="DV36" s="649"/>
      <c r="DW36" s="652">
        <v>9.6999999999999993</v>
      </c>
      <c r="DX36" s="681"/>
      <c r="DY36" s="681"/>
      <c r="DZ36" s="681"/>
      <c r="EA36" s="681"/>
      <c r="EB36" s="681"/>
      <c r="EC36" s="682"/>
    </row>
    <row r="37" spans="2:133" ht="11.25" customHeight="1" x14ac:dyDescent="0.15">
      <c r="B37" s="644" t="s">
        <v>335</v>
      </c>
      <c r="C37" s="645"/>
      <c r="D37" s="645"/>
      <c r="E37" s="645"/>
      <c r="F37" s="645"/>
      <c r="G37" s="645"/>
      <c r="H37" s="645"/>
      <c r="I37" s="645"/>
      <c r="J37" s="645"/>
      <c r="K37" s="645"/>
      <c r="L37" s="645"/>
      <c r="M37" s="645"/>
      <c r="N37" s="645"/>
      <c r="O37" s="645"/>
      <c r="P37" s="645"/>
      <c r="Q37" s="646"/>
      <c r="R37" s="647">
        <v>40138</v>
      </c>
      <c r="S37" s="648"/>
      <c r="T37" s="648"/>
      <c r="U37" s="648"/>
      <c r="V37" s="648"/>
      <c r="W37" s="648"/>
      <c r="X37" s="648"/>
      <c r="Y37" s="649"/>
      <c r="Z37" s="650">
        <v>0</v>
      </c>
      <c r="AA37" s="650"/>
      <c r="AB37" s="650"/>
      <c r="AC37" s="650"/>
      <c r="AD37" s="651" t="s">
        <v>128</v>
      </c>
      <c r="AE37" s="651"/>
      <c r="AF37" s="651"/>
      <c r="AG37" s="651"/>
      <c r="AH37" s="651"/>
      <c r="AI37" s="651"/>
      <c r="AJ37" s="651"/>
      <c r="AK37" s="651"/>
      <c r="AL37" s="652" t="s">
        <v>128</v>
      </c>
      <c r="AM37" s="653"/>
      <c r="AN37" s="653"/>
      <c r="AO37" s="654"/>
      <c r="AQ37" s="725" t="s">
        <v>336</v>
      </c>
      <c r="AR37" s="726"/>
      <c r="AS37" s="726"/>
      <c r="AT37" s="726"/>
      <c r="AU37" s="726"/>
      <c r="AV37" s="726"/>
      <c r="AW37" s="726"/>
      <c r="AX37" s="726"/>
      <c r="AY37" s="727"/>
      <c r="AZ37" s="647">
        <v>1972750</v>
      </c>
      <c r="BA37" s="648"/>
      <c r="BB37" s="648"/>
      <c r="BC37" s="648"/>
      <c r="BD37" s="683"/>
      <c r="BE37" s="683"/>
      <c r="BF37" s="714"/>
      <c r="BG37" s="662" t="s">
        <v>337</v>
      </c>
      <c r="BH37" s="663"/>
      <c r="BI37" s="663"/>
      <c r="BJ37" s="663"/>
      <c r="BK37" s="663"/>
      <c r="BL37" s="663"/>
      <c r="BM37" s="663"/>
      <c r="BN37" s="663"/>
      <c r="BO37" s="663"/>
      <c r="BP37" s="663"/>
      <c r="BQ37" s="663"/>
      <c r="BR37" s="663"/>
      <c r="BS37" s="663"/>
      <c r="BT37" s="663"/>
      <c r="BU37" s="664"/>
      <c r="BV37" s="647">
        <v>-111869</v>
      </c>
      <c r="BW37" s="648"/>
      <c r="BX37" s="648"/>
      <c r="BY37" s="648"/>
      <c r="BZ37" s="648"/>
      <c r="CA37" s="648"/>
      <c r="CB37" s="657"/>
      <c r="CD37" s="662" t="s">
        <v>338</v>
      </c>
      <c r="CE37" s="663"/>
      <c r="CF37" s="663"/>
      <c r="CG37" s="663"/>
      <c r="CH37" s="663"/>
      <c r="CI37" s="663"/>
      <c r="CJ37" s="663"/>
      <c r="CK37" s="663"/>
      <c r="CL37" s="663"/>
      <c r="CM37" s="663"/>
      <c r="CN37" s="663"/>
      <c r="CO37" s="663"/>
      <c r="CP37" s="663"/>
      <c r="CQ37" s="664"/>
      <c r="CR37" s="647">
        <v>1737550</v>
      </c>
      <c r="CS37" s="683"/>
      <c r="CT37" s="683"/>
      <c r="CU37" s="683"/>
      <c r="CV37" s="683"/>
      <c r="CW37" s="683"/>
      <c r="CX37" s="683"/>
      <c r="CY37" s="684"/>
      <c r="CZ37" s="652">
        <v>1.5</v>
      </c>
      <c r="DA37" s="681"/>
      <c r="DB37" s="681"/>
      <c r="DC37" s="685"/>
      <c r="DD37" s="656">
        <v>970950</v>
      </c>
      <c r="DE37" s="683"/>
      <c r="DF37" s="683"/>
      <c r="DG37" s="683"/>
      <c r="DH37" s="683"/>
      <c r="DI37" s="683"/>
      <c r="DJ37" s="683"/>
      <c r="DK37" s="684"/>
      <c r="DL37" s="656">
        <v>968547</v>
      </c>
      <c r="DM37" s="683"/>
      <c r="DN37" s="683"/>
      <c r="DO37" s="683"/>
      <c r="DP37" s="683"/>
      <c r="DQ37" s="683"/>
      <c r="DR37" s="683"/>
      <c r="DS37" s="683"/>
      <c r="DT37" s="683"/>
      <c r="DU37" s="683"/>
      <c r="DV37" s="684"/>
      <c r="DW37" s="652">
        <v>1.9</v>
      </c>
      <c r="DX37" s="681"/>
      <c r="DY37" s="681"/>
      <c r="DZ37" s="681"/>
      <c r="EA37" s="681"/>
      <c r="EB37" s="681"/>
      <c r="EC37" s="682"/>
    </row>
    <row r="38" spans="2:133" ht="11.25" customHeight="1" x14ac:dyDescent="0.15">
      <c r="B38" s="644" t="s">
        <v>339</v>
      </c>
      <c r="C38" s="645"/>
      <c r="D38" s="645"/>
      <c r="E38" s="645"/>
      <c r="F38" s="645"/>
      <c r="G38" s="645"/>
      <c r="H38" s="645"/>
      <c r="I38" s="645"/>
      <c r="J38" s="645"/>
      <c r="K38" s="645"/>
      <c r="L38" s="645"/>
      <c r="M38" s="645"/>
      <c r="N38" s="645"/>
      <c r="O38" s="645"/>
      <c r="P38" s="645"/>
      <c r="Q38" s="646"/>
      <c r="R38" s="647">
        <v>3982832</v>
      </c>
      <c r="S38" s="648"/>
      <c r="T38" s="648"/>
      <c r="U38" s="648"/>
      <c r="V38" s="648"/>
      <c r="W38" s="648"/>
      <c r="X38" s="648"/>
      <c r="Y38" s="649"/>
      <c r="Z38" s="650">
        <v>3.4</v>
      </c>
      <c r="AA38" s="650"/>
      <c r="AB38" s="650"/>
      <c r="AC38" s="650"/>
      <c r="AD38" s="651">
        <v>56368</v>
      </c>
      <c r="AE38" s="651"/>
      <c r="AF38" s="651"/>
      <c r="AG38" s="651"/>
      <c r="AH38" s="651"/>
      <c r="AI38" s="651"/>
      <c r="AJ38" s="651"/>
      <c r="AK38" s="651"/>
      <c r="AL38" s="652">
        <v>0.1</v>
      </c>
      <c r="AM38" s="653"/>
      <c r="AN38" s="653"/>
      <c r="AO38" s="654"/>
      <c r="AQ38" s="725" t="s">
        <v>340</v>
      </c>
      <c r="AR38" s="726"/>
      <c r="AS38" s="726"/>
      <c r="AT38" s="726"/>
      <c r="AU38" s="726"/>
      <c r="AV38" s="726"/>
      <c r="AW38" s="726"/>
      <c r="AX38" s="726"/>
      <c r="AY38" s="727"/>
      <c r="AZ38" s="647">
        <v>1965670</v>
      </c>
      <c r="BA38" s="648"/>
      <c r="BB38" s="648"/>
      <c r="BC38" s="648"/>
      <c r="BD38" s="683"/>
      <c r="BE38" s="683"/>
      <c r="BF38" s="714"/>
      <c r="BG38" s="662" t="s">
        <v>341</v>
      </c>
      <c r="BH38" s="663"/>
      <c r="BI38" s="663"/>
      <c r="BJ38" s="663"/>
      <c r="BK38" s="663"/>
      <c r="BL38" s="663"/>
      <c r="BM38" s="663"/>
      <c r="BN38" s="663"/>
      <c r="BO38" s="663"/>
      <c r="BP38" s="663"/>
      <c r="BQ38" s="663"/>
      <c r="BR38" s="663"/>
      <c r="BS38" s="663"/>
      <c r="BT38" s="663"/>
      <c r="BU38" s="664"/>
      <c r="BV38" s="647">
        <v>23266</v>
      </c>
      <c r="BW38" s="648"/>
      <c r="BX38" s="648"/>
      <c r="BY38" s="648"/>
      <c r="BZ38" s="648"/>
      <c r="CA38" s="648"/>
      <c r="CB38" s="657"/>
      <c r="CD38" s="662" t="s">
        <v>342</v>
      </c>
      <c r="CE38" s="663"/>
      <c r="CF38" s="663"/>
      <c r="CG38" s="663"/>
      <c r="CH38" s="663"/>
      <c r="CI38" s="663"/>
      <c r="CJ38" s="663"/>
      <c r="CK38" s="663"/>
      <c r="CL38" s="663"/>
      <c r="CM38" s="663"/>
      <c r="CN38" s="663"/>
      <c r="CO38" s="663"/>
      <c r="CP38" s="663"/>
      <c r="CQ38" s="664"/>
      <c r="CR38" s="647">
        <v>7297121</v>
      </c>
      <c r="CS38" s="648"/>
      <c r="CT38" s="648"/>
      <c r="CU38" s="648"/>
      <c r="CV38" s="648"/>
      <c r="CW38" s="648"/>
      <c r="CX38" s="648"/>
      <c r="CY38" s="649"/>
      <c r="CZ38" s="652">
        <v>6.2</v>
      </c>
      <c r="DA38" s="681"/>
      <c r="DB38" s="681"/>
      <c r="DC38" s="685"/>
      <c r="DD38" s="656">
        <v>5831949</v>
      </c>
      <c r="DE38" s="648"/>
      <c r="DF38" s="648"/>
      <c r="DG38" s="648"/>
      <c r="DH38" s="648"/>
      <c r="DI38" s="648"/>
      <c r="DJ38" s="648"/>
      <c r="DK38" s="649"/>
      <c r="DL38" s="656">
        <v>5264402</v>
      </c>
      <c r="DM38" s="648"/>
      <c r="DN38" s="648"/>
      <c r="DO38" s="648"/>
      <c r="DP38" s="648"/>
      <c r="DQ38" s="648"/>
      <c r="DR38" s="648"/>
      <c r="DS38" s="648"/>
      <c r="DT38" s="648"/>
      <c r="DU38" s="648"/>
      <c r="DV38" s="649"/>
      <c r="DW38" s="652">
        <v>10.6</v>
      </c>
      <c r="DX38" s="681"/>
      <c r="DY38" s="681"/>
      <c r="DZ38" s="681"/>
      <c r="EA38" s="681"/>
      <c r="EB38" s="681"/>
      <c r="EC38" s="682"/>
    </row>
    <row r="39" spans="2:133" ht="11.25" customHeight="1" x14ac:dyDescent="0.15">
      <c r="B39" s="644" t="s">
        <v>343</v>
      </c>
      <c r="C39" s="645"/>
      <c r="D39" s="645"/>
      <c r="E39" s="645"/>
      <c r="F39" s="645"/>
      <c r="G39" s="645"/>
      <c r="H39" s="645"/>
      <c r="I39" s="645"/>
      <c r="J39" s="645"/>
      <c r="K39" s="645"/>
      <c r="L39" s="645"/>
      <c r="M39" s="645"/>
      <c r="N39" s="645"/>
      <c r="O39" s="645"/>
      <c r="P39" s="645"/>
      <c r="Q39" s="646"/>
      <c r="R39" s="647">
        <v>10339181</v>
      </c>
      <c r="S39" s="648"/>
      <c r="T39" s="648"/>
      <c r="U39" s="648"/>
      <c r="V39" s="648"/>
      <c r="W39" s="648"/>
      <c r="X39" s="648"/>
      <c r="Y39" s="649"/>
      <c r="Z39" s="650">
        <v>8.8000000000000007</v>
      </c>
      <c r="AA39" s="650"/>
      <c r="AB39" s="650"/>
      <c r="AC39" s="650"/>
      <c r="AD39" s="651" t="s">
        <v>246</v>
      </c>
      <c r="AE39" s="651"/>
      <c r="AF39" s="651"/>
      <c r="AG39" s="651"/>
      <c r="AH39" s="651"/>
      <c r="AI39" s="651"/>
      <c r="AJ39" s="651"/>
      <c r="AK39" s="651"/>
      <c r="AL39" s="652" t="s">
        <v>246</v>
      </c>
      <c r="AM39" s="653"/>
      <c r="AN39" s="653"/>
      <c r="AO39" s="654"/>
      <c r="AQ39" s="725" t="s">
        <v>344</v>
      </c>
      <c r="AR39" s="726"/>
      <c r="AS39" s="726"/>
      <c r="AT39" s="726"/>
      <c r="AU39" s="726"/>
      <c r="AV39" s="726"/>
      <c r="AW39" s="726"/>
      <c r="AX39" s="726"/>
      <c r="AY39" s="727"/>
      <c r="AZ39" s="647">
        <v>901074</v>
      </c>
      <c r="BA39" s="648"/>
      <c r="BB39" s="648"/>
      <c r="BC39" s="648"/>
      <c r="BD39" s="683"/>
      <c r="BE39" s="683"/>
      <c r="BF39" s="714"/>
      <c r="BG39" s="662" t="s">
        <v>345</v>
      </c>
      <c r="BH39" s="663"/>
      <c r="BI39" s="663"/>
      <c r="BJ39" s="663"/>
      <c r="BK39" s="663"/>
      <c r="BL39" s="663"/>
      <c r="BM39" s="663"/>
      <c r="BN39" s="663"/>
      <c r="BO39" s="663"/>
      <c r="BP39" s="663"/>
      <c r="BQ39" s="663"/>
      <c r="BR39" s="663"/>
      <c r="BS39" s="663"/>
      <c r="BT39" s="663"/>
      <c r="BU39" s="664"/>
      <c r="BV39" s="647">
        <v>32750</v>
      </c>
      <c r="BW39" s="648"/>
      <c r="BX39" s="648"/>
      <c r="BY39" s="648"/>
      <c r="BZ39" s="648"/>
      <c r="CA39" s="648"/>
      <c r="CB39" s="657"/>
      <c r="CD39" s="662" t="s">
        <v>346</v>
      </c>
      <c r="CE39" s="663"/>
      <c r="CF39" s="663"/>
      <c r="CG39" s="663"/>
      <c r="CH39" s="663"/>
      <c r="CI39" s="663"/>
      <c r="CJ39" s="663"/>
      <c r="CK39" s="663"/>
      <c r="CL39" s="663"/>
      <c r="CM39" s="663"/>
      <c r="CN39" s="663"/>
      <c r="CO39" s="663"/>
      <c r="CP39" s="663"/>
      <c r="CQ39" s="664"/>
      <c r="CR39" s="647">
        <v>239345</v>
      </c>
      <c r="CS39" s="683"/>
      <c r="CT39" s="683"/>
      <c r="CU39" s="683"/>
      <c r="CV39" s="683"/>
      <c r="CW39" s="683"/>
      <c r="CX39" s="683"/>
      <c r="CY39" s="684"/>
      <c r="CZ39" s="652">
        <v>0.2</v>
      </c>
      <c r="DA39" s="681"/>
      <c r="DB39" s="681"/>
      <c r="DC39" s="685"/>
      <c r="DD39" s="656">
        <v>133639</v>
      </c>
      <c r="DE39" s="683"/>
      <c r="DF39" s="683"/>
      <c r="DG39" s="683"/>
      <c r="DH39" s="683"/>
      <c r="DI39" s="683"/>
      <c r="DJ39" s="683"/>
      <c r="DK39" s="684"/>
      <c r="DL39" s="656" t="s">
        <v>246</v>
      </c>
      <c r="DM39" s="683"/>
      <c r="DN39" s="683"/>
      <c r="DO39" s="683"/>
      <c r="DP39" s="683"/>
      <c r="DQ39" s="683"/>
      <c r="DR39" s="683"/>
      <c r="DS39" s="683"/>
      <c r="DT39" s="683"/>
      <c r="DU39" s="683"/>
      <c r="DV39" s="684"/>
      <c r="DW39" s="652" t="s">
        <v>246</v>
      </c>
      <c r="DX39" s="681"/>
      <c r="DY39" s="681"/>
      <c r="DZ39" s="681"/>
      <c r="EA39" s="681"/>
      <c r="EB39" s="681"/>
      <c r="EC39" s="682"/>
    </row>
    <row r="40" spans="2:133" ht="11.25" customHeight="1" x14ac:dyDescent="0.15">
      <c r="B40" s="644" t="s">
        <v>347</v>
      </c>
      <c r="C40" s="645"/>
      <c r="D40" s="645"/>
      <c r="E40" s="645"/>
      <c r="F40" s="645"/>
      <c r="G40" s="645"/>
      <c r="H40" s="645"/>
      <c r="I40" s="645"/>
      <c r="J40" s="645"/>
      <c r="K40" s="645"/>
      <c r="L40" s="645"/>
      <c r="M40" s="645"/>
      <c r="N40" s="645"/>
      <c r="O40" s="645"/>
      <c r="P40" s="645"/>
      <c r="Q40" s="646"/>
      <c r="R40" s="647">
        <v>275204</v>
      </c>
      <c r="S40" s="648"/>
      <c r="T40" s="648"/>
      <c r="U40" s="648"/>
      <c r="V40" s="648"/>
      <c r="W40" s="648"/>
      <c r="X40" s="648"/>
      <c r="Y40" s="649"/>
      <c r="Z40" s="650">
        <v>0.2</v>
      </c>
      <c r="AA40" s="650"/>
      <c r="AB40" s="650"/>
      <c r="AC40" s="650"/>
      <c r="AD40" s="651" t="s">
        <v>128</v>
      </c>
      <c r="AE40" s="651"/>
      <c r="AF40" s="651"/>
      <c r="AG40" s="651"/>
      <c r="AH40" s="651"/>
      <c r="AI40" s="651"/>
      <c r="AJ40" s="651"/>
      <c r="AK40" s="651"/>
      <c r="AL40" s="652" t="s">
        <v>128</v>
      </c>
      <c r="AM40" s="653"/>
      <c r="AN40" s="653"/>
      <c r="AO40" s="654"/>
      <c r="AQ40" s="725" t="s">
        <v>348</v>
      </c>
      <c r="AR40" s="726"/>
      <c r="AS40" s="726"/>
      <c r="AT40" s="726"/>
      <c r="AU40" s="726"/>
      <c r="AV40" s="726"/>
      <c r="AW40" s="726"/>
      <c r="AX40" s="726"/>
      <c r="AY40" s="727"/>
      <c r="AZ40" s="647">
        <v>39926</v>
      </c>
      <c r="BA40" s="648"/>
      <c r="BB40" s="648"/>
      <c r="BC40" s="648"/>
      <c r="BD40" s="683"/>
      <c r="BE40" s="683"/>
      <c r="BF40" s="714"/>
      <c r="BG40" s="734" t="s">
        <v>349</v>
      </c>
      <c r="BH40" s="735"/>
      <c r="BI40" s="735"/>
      <c r="BJ40" s="735"/>
      <c r="BK40" s="735"/>
      <c r="BL40" s="236"/>
      <c r="BM40" s="663" t="s">
        <v>350</v>
      </c>
      <c r="BN40" s="663"/>
      <c r="BO40" s="663"/>
      <c r="BP40" s="663"/>
      <c r="BQ40" s="663"/>
      <c r="BR40" s="663"/>
      <c r="BS40" s="663"/>
      <c r="BT40" s="663"/>
      <c r="BU40" s="664"/>
      <c r="BV40" s="647">
        <v>81</v>
      </c>
      <c r="BW40" s="648"/>
      <c r="BX40" s="648"/>
      <c r="BY40" s="648"/>
      <c r="BZ40" s="648"/>
      <c r="CA40" s="648"/>
      <c r="CB40" s="657"/>
      <c r="CD40" s="662" t="s">
        <v>351</v>
      </c>
      <c r="CE40" s="663"/>
      <c r="CF40" s="663"/>
      <c r="CG40" s="663"/>
      <c r="CH40" s="663"/>
      <c r="CI40" s="663"/>
      <c r="CJ40" s="663"/>
      <c r="CK40" s="663"/>
      <c r="CL40" s="663"/>
      <c r="CM40" s="663"/>
      <c r="CN40" s="663"/>
      <c r="CO40" s="663"/>
      <c r="CP40" s="663"/>
      <c r="CQ40" s="664"/>
      <c r="CR40" s="647">
        <v>3437038</v>
      </c>
      <c r="CS40" s="648"/>
      <c r="CT40" s="648"/>
      <c r="CU40" s="648"/>
      <c r="CV40" s="648"/>
      <c r="CW40" s="648"/>
      <c r="CX40" s="648"/>
      <c r="CY40" s="649"/>
      <c r="CZ40" s="652">
        <v>2.9</v>
      </c>
      <c r="DA40" s="681"/>
      <c r="DB40" s="681"/>
      <c r="DC40" s="685"/>
      <c r="DD40" s="656">
        <v>29154</v>
      </c>
      <c r="DE40" s="648"/>
      <c r="DF40" s="648"/>
      <c r="DG40" s="648"/>
      <c r="DH40" s="648"/>
      <c r="DI40" s="648"/>
      <c r="DJ40" s="648"/>
      <c r="DK40" s="649"/>
      <c r="DL40" s="656" t="s">
        <v>246</v>
      </c>
      <c r="DM40" s="648"/>
      <c r="DN40" s="648"/>
      <c r="DO40" s="648"/>
      <c r="DP40" s="648"/>
      <c r="DQ40" s="648"/>
      <c r="DR40" s="648"/>
      <c r="DS40" s="648"/>
      <c r="DT40" s="648"/>
      <c r="DU40" s="648"/>
      <c r="DV40" s="649"/>
      <c r="DW40" s="652" t="s">
        <v>128</v>
      </c>
      <c r="DX40" s="681"/>
      <c r="DY40" s="681"/>
      <c r="DZ40" s="681"/>
      <c r="EA40" s="681"/>
      <c r="EB40" s="681"/>
      <c r="EC40" s="682"/>
    </row>
    <row r="41" spans="2:133" ht="11.25" customHeight="1" x14ac:dyDescent="0.15">
      <c r="B41" s="644" t="s">
        <v>352</v>
      </c>
      <c r="C41" s="645"/>
      <c r="D41" s="645"/>
      <c r="E41" s="645"/>
      <c r="F41" s="645"/>
      <c r="G41" s="645"/>
      <c r="H41" s="645"/>
      <c r="I41" s="645"/>
      <c r="J41" s="645"/>
      <c r="K41" s="645"/>
      <c r="L41" s="645"/>
      <c r="M41" s="645"/>
      <c r="N41" s="645"/>
      <c r="O41" s="645"/>
      <c r="P41" s="645"/>
      <c r="Q41" s="646"/>
      <c r="R41" s="647" t="s">
        <v>128</v>
      </c>
      <c r="S41" s="648"/>
      <c r="T41" s="648"/>
      <c r="U41" s="648"/>
      <c r="V41" s="648"/>
      <c r="W41" s="648"/>
      <c r="X41" s="648"/>
      <c r="Y41" s="649"/>
      <c r="Z41" s="650" t="s">
        <v>246</v>
      </c>
      <c r="AA41" s="650"/>
      <c r="AB41" s="650"/>
      <c r="AC41" s="650"/>
      <c r="AD41" s="651" t="s">
        <v>246</v>
      </c>
      <c r="AE41" s="651"/>
      <c r="AF41" s="651"/>
      <c r="AG41" s="651"/>
      <c r="AH41" s="651"/>
      <c r="AI41" s="651"/>
      <c r="AJ41" s="651"/>
      <c r="AK41" s="651"/>
      <c r="AL41" s="652" t="s">
        <v>128</v>
      </c>
      <c r="AM41" s="653"/>
      <c r="AN41" s="653"/>
      <c r="AO41" s="654"/>
      <c r="AQ41" s="725" t="s">
        <v>353</v>
      </c>
      <c r="AR41" s="726"/>
      <c r="AS41" s="726"/>
      <c r="AT41" s="726"/>
      <c r="AU41" s="726"/>
      <c r="AV41" s="726"/>
      <c r="AW41" s="726"/>
      <c r="AX41" s="726"/>
      <c r="AY41" s="727"/>
      <c r="AZ41" s="647">
        <v>1795606</v>
      </c>
      <c r="BA41" s="648"/>
      <c r="BB41" s="648"/>
      <c r="BC41" s="648"/>
      <c r="BD41" s="683"/>
      <c r="BE41" s="683"/>
      <c r="BF41" s="714"/>
      <c r="BG41" s="734"/>
      <c r="BH41" s="735"/>
      <c r="BI41" s="735"/>
      <c r="BJ41" s="735"/>
      <c r="BK41" s="735"/>
      <c r="BL41" s="236"/>
      <c r="BM41" s="663" t="s">
        <v>354</v>
      </c>
      <c r="BN41" s="663"/>
      <c r="BO41" s="663"/>
      <c r="BP41" s="663"/>
      <c r="BQ41" s="663"/>
      <c r="BR41" s="663"/>
      <c r="BS41" s="663"/>
      <c r="BT41" s="663"/>
      <c r="BU41" s="664"/>
      <c r="BV41" s="647">
        <v>1</v>
      </c>
      <c r="BW41" s="648"/>
      <c r="BX41" s="648"/>
      <c r="BY41" s="648"/>
      <c r="BZ41" s="648"/>
      <c r="CA41" s="648"/>
      <c r="CB41" s="657"/>
      <c r="CD41" s="662" t="s">
        <v>355</v>
      </c>
      <c r="CE41" s="663"/>
      <c r="CF41" s="663"/>
      <c r="CG41" s="663"/>
      <c r="CH41" s="663"/>
      <c r="CI41" s="663"/>
      <c r="CJ41" s="663"/>
      <c r="CK41" s="663"/>
      <c r="CL41" s="663"/>
      <c r="CM41" s="663"/>
      <c r="CN41" s="663"/>
      <c r="CO41" s="663"/>
      <c r="CP41" s="663"/>
      <c r="CQ41" s="664"/>
      <c r="CR41" s="647" t="s">
        <v>246</v>
      </c>
      <c r="CS41" s="683"/>
      <c r="CT41" s="683"/>
      <c r="CU41" s="683"/>
      <c r="CV41" s="683"/>
      <c r="CW41" s="683"/>
      <c r="CX41" s="683"/>
      <c r="CY41" s="684"/>
      <c r="CZ41" s="652" t="s">
        <v>246</v>
      </c>
      <c r="DA41" s="681"/>
      <c r="DB41" s="681"/>
      <c r="DC41" s="685"/>
      <c r="DD41" s="656" t="s">
        <v>128</v>
      </c>
      <c r="DE41" s="683"/>
      <c r="DF41" s="683"/>
      <c r="DG41" s="683"/>
      <c r="DH41" s="683"/>
      <c r="DI41" s="683"/>
      <c r="DJ41" s="683"/>
      <c r="DK41" s="684"/>
      <c r="DL41" s="728"/>
      <c r="DM41" s="729"/>
      <c r="DN41" s="729"/>
      <c r="DO41" s="729"/>
      <c r="DP41" s="729"/>
      <c r="DQ41" s="729"/>
      <c r="DR41" s="729"/>
      <c r="DS41" s="729"/>
      <c r="DT41" s="729"/>
      <c r="DU41" s="729"/>
      <c r="DV41" s="730"/>
      <c r="DW41" s="731"/>
      <c r="DX41" s="732"/>
      <c r="DY41" s="732"/>
      <c r="DZ41" s="732"/>
      <c r="EA41" s="732"/>
      <c r="EB41" s="732"/>
      <c r="EC41" s="733"/>
    </row>
    <row r="42" spans="2:133" ht="11.25" customHeight="1" x14ac:dyDescent="0.15">
      <c r="B42" s="644" t="s">
        <v>356</v>
      </c>
      <c r="C42" s="645"/>
      <c r="D42" s="645"/>
      <c r="E42" s="645"/>
      <c r="F42" s="645"/>
      <c r="G42" s="645"/>
      <c r="H42" s="645"/>
      <c r="I42" s="645"/>
      <c r="J42" s="645"/>
      <c r="K42" s="645"/>
      <c r="L42" s="645"/>
      <c r="M42" s="645"/>
      <c r="N42" s="645"/>
      <c r="O42" s="645"/>
      <c r="P42" s="645"/>
      <c r="Q42" s="646"/>
      <c r="R42" s="647">
        <v>1926277</v>
      </c>
      <c r="S42" s="648"/>
      <c r="T42" s="648"/>
      <c r="U42" s="648"/>
      <c r="V42" s="648"/>
      <c r="W42" s="648"/>
      <c r="X42" s="648"/>
      <c r="Y42" s="649"/>
      <c r="Z42" s="650">
        <v>1.6</v>
      </c>
      <c r="AA42" s="650"/>
      <c r="AB42" s="650"/>
      <c r="AC42" s="650"/>
      <c r="AD42" s="651" t="s">
        <v>128</v>
      </c>
      <c r="AE42" s="651"/>
      <c r="AF42" s="651"/>
      <c r="AG42" s="651"/>
      <c r="AH42" s="651"/>
      <c r="AI42" s="651"/>
      <c r="AJ42" s="651"/>
      <c r="AK42" s="651"/>
      <c r="AL42" s="652" t="s">
        <v>246</v>
      </c>
      <c r="AM42" s="653"/>
      <c r="AN42" s="653"/>
      <c r="AO42" s="654"/>
      <c r="AQ42" s="746" t="s">
        <v>357</v>
      </c>
      <c r="AR42" s="747"/>
      <c r="AS42" s="747"/>
      <c r="AT42" s="747"/>
      <c r="AU42" s="747"/>
      <c r="AV42" s="747"/>
      <c r="AW42" s="747"/>
      <c r="AX42" s="747"/>
      <c r="AY42" s="748"/>
      <c r="AZ42" s="738">
        <v>5536662</v>
      </c>
      <c r="BA42" s="739"/>
      <c r="BB42" s="739"/>
      <c r="BC42" s="739"/>
      <c r="BD42" s="718"/>
      <c r="BE42" s="718"/>
      <c r="BF42" s="720"/>
      <c r="BG42" s="736"/>
      <c r="BH42" s="737"/>
      <c r="BI42" s="737"/>
      <c r="BJ42" s="737"/>
      <c r="BK42" s="737"/>
      <c r="BL42" s="237"/>
      <c r="BM42" s="673" t="s">
        <v>358</v>
      </c>
      <c r="BN42" s="673"/>
      <c r="BO42" s="673"/>
      <c r="BP42" s="673"/>
      <c r="BQ42" s="673"/>
      <c r="BR42" s="673"/>
      <c r="BS42" s="673"/>
      <c r="BT42" s="673"/>
      <c r="BU42" s="674"/>
      <c r="BV42" s="738">
        <v>368</v>
      </c>
      <c r="BW42" s="739"/>
      <c r="BX42" s="739"/>
      <c r="BY42" s="739"/>
      <c r="BZ42" s="739"/>
      <c r="CA42" s="739"/>
      <c r="CB42" s="745"/>
      <c r="CD42" s="644" t="s">
        <v>359</v>
      </c>
      <c r="CE42" s="645"/>
      <c r="CF42" s="645"/>
      <c r="CG42" s="645"/>
      <c r="CH42" s="645"/>
      <c r="CI42" s="645"/>
      <c r="CJ42" s="645"/>
      <c r="CK42" s="645"/>
      <c r="CL42" s="645"/>
      <c r="CM42" s="645"/>
      <c r="CN42" s="645"/>
      <c r="CO42" s="645"/>
      <c r="CP42" s="645"/>
      <c r="CQ42" s="646"/>
      <c r="CR42" s="647">
        <v>10934758</v>
      </c>
      <c r="CS42" s="648"/>
      <c r="CT42" s="648"/>
      <c r="CU42" s="648"/>
      <c r="CV42" s="648"/>
      <c r="CW42" s="648"/>
      <c r="CX42" s="648"/>
      <c r="CY42" s="649"/>
      <c r="CZ42" s="652">
        <v>9.3000000000000007</v>
      </c>
      <c r="DA42" s="653"/>
      <c r="DB42" s="653"/>
      <c r="DC42" s="665"/>
      <c r="DD42" s="656">
        <v>1843026</v>
      </c>
      <c r="DE42" s="648"/>
      <c r="DF42" s="648"/>
      <c r="DG42" s="648"/>
      <c r="DH42" s="648"/>
      <c r="DI42" s="648"/>
      <c r="DJ42" s="648"/>
      <c r="DK42" s="649"/>
      <c r="DL42" s="728"/>
      <c r="DM42" s="729"/>
      <c r="DN42" s="729"/>
      <c r="DO42" s="729"/>
      <c r="DP42" s="729"/>
      <c r="DQ42" s="729"/>
      <c r="DR42" s="729"/>
      <c r="DS42" s="729"/>
      <c r="DT42" s="729"/>
      <c r="DU42" s="729"/>
      <c r="DV42" s="730"/>
      <c r="DW42" s="731"/>
      <c r="DX42" s="732"/>
      <c r="DY42" s="732"/>
      <c r="DZ42" s="732"/>
      <c r="EA42" s="732"/>
      <c r="EB42" s="732"/>
      <c r="EC42" s="733"/>
    </row>
    <row r="43" spans="2:133" ht="11.25" customHeight="1" x14ac:dyDescent="0.15">
      <c r="B43" s="697" t="s">
        <v>360</v>
      </c>
      <c r="C43" s="698"/>
      <c r="D43" s="698"/>
      <c r="E43" s="698"/>
      <c r="F43" s="698"/>
      <c r="G43" s="698"/>
      <c r="H43" s="698"/>
      <c r="I43" s="698"/>
      <c r="J43" s="698"/>
      <c r="K43" s="698"/>
      <c r="L43" s="698"/>
      <c r="M43" s="698"/>
      <c r="N43" s="698"/>
      <c r="O43" s="698"/>
      <c r="P43" s="698"/>
      <c r="Q43" s="699"/>
      <c r="R43" s="738">
        <v>117656013</v>
      </c>
      <c r="S43" s="739"/>
      <c r="T43" s="739"/>
      <c r="U43" s="739"/>
      <c r="V43" s="739"/>
      <c r="W43" s="739"/>
      <c r="X43" s="739"/>
      <c r="Y43" s="740"/>
      <c r="Z43" s="741">
        <v>100</v>
      </c>
      <c r="AA43" s="741"/>
      <c r="AB43" s="741"/>
      <c r="AC43" s="741"/>
      <c r="AD43" s="742">
        <v>47580231</v>
      </c>
      <c r="AE43" s="742"/>
      <c r="AF43" s="742"/>
      <c r="AG43" s="742"/>
      <c r="AH43" s="742"/>
      <c r="AI43" s="742"/>
      <c r="AJ43" s="742"/>
      <c r="AK43" s="742"/>
      <c r="AL43" s="743">
        <v>100</v>
      </c>
      <c r="AM43" s="719"/>
      <c r="AN43" s="719"/>
      <c r="AO43" s="744"/>
      <c r="BV43" s="238"/>
      <c r="BW43" s="238"/>
      <c r="BX43" s="238"/>
      <c r="BY43" s="238"/>
      <c r="BZ43" s="238"/>
      <c r="CA43" s="238"/>
      <c r="CB43" s="238"/>
      <c r="CD43" s="644" t="s">
        <v>361</v>
      </c>
      <c r="CE43" s="645"/>
      <c r="CF43" s="645"/>
      <c r="CG43" s="645"/>
      <c r="CH43" s="645"/>
      <c r="CI43" s="645"/>
      <c r="CJ43" s="645"/>
      <c r="CK43" s="645"/>
      <c r="CL43" s="645"/>
      <c r="CM43" s="645"/>
      <c r="CN43" s="645"/>
      <c r="CO43" s="645"/>
      <c r="CP43" s="645"/>
      <c r="CQ43" s="646"/>
      <c r="CR43" s="647">
        <v>606475</v>
      </c>
      <c r="CS43" s="683"/>
      <c r="CT43" s="683"/>
      <c r="CU43" s="683"/>
      <c r="CV43" s="683"/>
      <c r="CW43" s="683"/>
      <c r="CX43" s="683"/>
      <c r="CY43" s="684"/>
      <c r="CZ43" s="652">
        <v>0.5</v>
      </c>
      <c r="DA43" s="681"/>
      <c r="DB43" s="681"/>
      <c r="DC43" s="685"/>
      <c r="DD43" s="656">
        <v>518610</v>
      </c>
      <c r="DE43" s="683"/>
      <c r="DF43" s="683"/>
      <c r="DG43" s="683"/>
      <c r="DH43" s="683"/>
      <c r="DI43" s="683"/>
      <c r="DJ43" s="683"/>
      <c r="DK43" s="684"/>
      <c r="DL43" s="728"/>
      <c r="DM43" s="729"/>
      <c r="DN43" s="729"/>
      <c r="DO43" s="729"/>
      <c r="DP43" s="729"/>
      <c r="DQ43" s="729"/>
      <c r="DR43" s="729"/>
      <c r="DS43" s="729"/>
      <c r="DT43" s="729"/>
      <c r="DU43" s="729"/>
      <c r="DV43" s="730"/>
      <c r="DW43" s="731"/>
      <c r="DX43" s="732"/>
      <c r="DY43" s="732"/>
      <c r="DZ43" s="732"/>
      <c r="EA43" s="732"/>
      <c r="EB43" s="732"/>
      <c r="EC43" s="733"/>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59" t="s">
        <v>308</v>
      </c>
      <c r="CE44" s="760"/>
      <c r="CF44" s="644" t="s">
        <v>362</v>
      </c>
      <c r="CG44" s="645"/>
      <c r="CH44" s="645"/>
      <c r="CI44" s="645"/>
      <c r="CJ44" s="645"/>
      <c r="CK44" s="645"/>
      <c r="CL44" s="645"/>
      <c r="CM44" s="645"/>
      <c r="CN44" s="645"/>
      <c r="CO44" s="645"/>
      <c r="CP44" s="645"/>
      <c r="CQ44" s="646"/>
      <c r="CR44" s="647">
        <v>10900611</v>
      </c>
      <c r="CS44" s="648"/>
      <c r="CT44" s="648"/>
      <c r="CU44" s="648"/>
      <c r="CV44" s="648"/>
      <c r="CW44" s="648"/>
      <c r="CX44" s="648"/>
      <c r="CY44" s="649"/>
      <c r="CZ44" s="652">
        <v>9.3000000000000007</v>
      </c>
      <c r="DA44" s="653"/>
      <c r="DB44" s="653"/>
      <c r="DC44" s="665"/>
      <c r="DD44" s="656">
        <v>1842897</v>
      </c>
      <c r="DE44" s="648"/>
      <c r="DF44" s="648"/>
      <c r="DG44" s="648"/>
      <c r="DH44" s="648"/>
      <c r="DI44" s="648"/>
      <c r="DJ44" s="648"/>
      <c r="DK44" s="649"/>
      <c r="DL44" s="728"/>
      <c r="DM44" s="729"/>
      <c r="DN44" s="729"/>
      <c r="DO44" s="729"/>
      <c r="DP44" s="729"/>
      <c r="DQ44" s="729"/>
      <c r="DR44" s="729"/>
      <c r="DS44" s="729"/>
      <c r="DT44" s="729"/>
      <c r="DU44" s="729"/>
      <c r="DV44" s="730"/>
      <c r="DW44" s="731"/>
      <c r="DX44" s="732"/>
      <c r="DY44" s="732"/>
      <c r="DZ44" s="732"/>
      <c r="EA44" s="732"/>
      <c r="EB44" s="732"/>
      <c r="EC44" s="733"/>
    </row>
    <row r="45" spans="2:133" ht="11.25" customHeight="1" x14ac:dyDescent="0.15">
      <c r="B45" s="240" t="s">
        <v>363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61"/>
      <c r="CE45" s="762"/>
      <c r="CF45" s="644" t="s">
        <v>364</v>
      </c>
      <c r="CG45" s="645"/>
      <c r="CH45" s="645"/>
      <c r="CI45" s="645"/>
      <c r="CJ45" s="645"/>
      <c r="CK45" s="645"/>
      <c r="CL45" s="645"/>
      <c r="CM45" s="645"/>
      <c r="CN45" s="645"/>
      <c r="CO45" s="645"/>
      <c r="CP45" s="645"/>
      <c r="CQ45" s="646"/>
      <c r="CR45" s="647">
        <v>4909986</v>
      </c>
      <c r="CS45" s="683"/>
      <c r="CT45" s="683"/>
      <c r="CU45" s="683"/>
      <c r="CV45" s="683"/>
      <c r="CW45" s="683"/>
      <c r="CX45" s="683"/>
      <c r="CY45" s="684"/>
      <c r="CZ45" s="652">
        <v>4.2</v>
      </c>
      <c r="DA45" s="681"/>
      <c r="DB45" s="681"/>
      <c r="DC45" s="685"/>
      <c r="DD45" s="656">
        <v>437053</v>
      </c>
      <c r="DE45" s="683"/>
      <c r="DF45" s="683"/>
      <c r="DG45" s="683"/>
      <c r="DH45" s="683"/>
      <c r="DI45" s="683"/>
      <c r="DJ45" s="683"/>
      <c r="DK45" s="684"/>
      <c r="DL45" s="728"/>
      <c r="DM45" s="729"/>
      <c r="DN45" s="729"/>
      <c r="DO45" s="729"/>
      <c r="DP45" s="729"/>
      <c r="DQ45" s="729"/>
      <c r="DR45" s="729"/>
      <c r="DS45" s="729"/>
      <c r="DT45" s="729"/>
      <c r="DU45" s="729"/>
      <c r="DV45" s="730"/>
      <c r="DW45" s="731"/>
      <c r="DX45" s="732"/>
      <c r="DY45" s="732"/>
      <c r="DZ45" s="732"/>
      <c r="EA45" s="732"/>
      <c r="EB45" s="732"/>
      <c r="EC45" s="733"/>
    </row>
    <row r="46" spans="2:133" ht="11.25" customHeight="1" x14ac:dyDescent="0.15">
      <c r="B46" s="241" t="s">
        <v>365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61"/>
      <c r="CE46" s="762"/>
      <c r="CF46" s="644" t="s">
        <v>366</v>
      </c>
      <c r="CG46" s="645"/>
      <c r="CH46" s="645"/>
      <c r="CI46" s="645"/>
      <c r="CJ46" s="645"/>
      <c r="CK46" s="645"/>
      <c r="CL46" s="645"/>
      <c r="CM46" s="645"/>
      <c r="CN46" s="645"/>
      <c r="CO46" s="645"/>
      <c r="CP46" s="645"/>
      <c r="CQ46" s="646"/>
      <c r="CR46" s="647">
        <v>4960761</v>
      </c>
      <c r="CS46" s="648"/>
      <c r="CT46" s="648"/>
      <c r="CU46" s="648"/>
      <c r="CV46" s="648"/>
      <c r="CW46" s="648"/>
      <c r="CX46" s="648"/>
      <c r="CY46" s="649"/>
      <c r="CZ46" s="652">
        <v>4.2</v>
      </c>
      <c r="DA46" s="653"/>
      <c r="DB46" s="653"/>
      <c r="DC46" s="665"/>
      <c r="DD46" s="656">
        <v>1405535</v>
      </c>
      <c r="DE46" s="648"/>
      <c r="DF46" s="648"/>
      <c r="DG46" s="648"/>
      <c r="DH46" s="648"/>
      <c r="DI46" s="648"/>
      <c r="DJ46" s="648"/>
      <c r="DK46" s="649"/>
      <c r="DL46" s="728"/>
      <c r="DM46" s="729"/>
      <c r="DN46" s="729"/>
      <c r="DO46" s="729"/>
      <c r="DP46" s="729"/>
      <c r="DQ46" s="729"/>
      <c r="DR46" s="729"/>
      <c r="DS46" s="729"/>
      <c r="DT46" s="729"/>
      <c r="DU46" s="729"/>
      <c r="DV46" s="730"/>
      <c r="DW46" s="731"/>
      <c r="DX46" s="732"/>
      <c r="DY46" s="732"/>
      <c r="DZ46" s="732"/>
      <c r="EA46" s="732"/>
      <c r="EB46" s="732"/>
      <c r="EC46" s="733"/>
    </row>
    <row r="47" spans="2:133" ht="11.25" customHeight="1" x14ac:dyDescent="0.15">
      <c r="B47" s="242" t="s">
        <v>367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61"/>
      <c r="CE47" s="762"/>
      <c r="CF47" s="644" t="s">
        <v>368</v>
      </c>
      <c r="CG47" s="645"/>
      <c r="CH47" s="645"/>
      <c r="CI47" s="645"/>
      <c r="CJ47" s="645"/>
      <c r="CK47" s="645"/>
      <c r="CL47" s="645"/>
      <c r="CM47" s="645"/>
      <c r="CN47" s="645"/>
      <c r="CO47" s="645"/>
      <c r="CP47" s="645"/>
      <c r="CQ47" s="646"/>
      <c r="CR47" s="647">
        <v>34147</v>
      </c>
      <c r="CS47" s="683"/>
      <c r="CT47" s="683"/>
      <c r="CU47" s="683"/>
      <c r="CV47" s="683"/>
      <c r="CW47" s="683"/>
      <c r="CX47" s="683"/>
      <c r="CY47" s="684"/>
      <c r="CZ47" s="652">
        <v>0</v>
      </c>
      <c r="DA47" s="681"/>
      <c r="DB47" s="681"/>
      <c r="DC47" s="685"/>
      <c r="DD47" s="656">
        <v>129</v>
      </c>
      <c r="DE47" s="683"/>
      <c r="DF47" s="683"/>
      <c r="DG47" s="683"/>
      <c r="DH47" s="683"/>
      <c r="DI47" s="683"/>
      <c r="DJ47" s="683"/>
      <c r="DK47" s="684"/>
      <c r="DL47" s="728"/>
      <c r="DM47" s="729"/>
      <c r="DN47" s="729"/>
      <c r="DO47" s="729"/>
      <c r="DP47" s="729"/>
      <c r="DQ47" s="729"/>
      <c r="DR47" s="729"/>
      <c r="DS47" s="729"/>
      <c r="DT47" s="729"/>
      <c r="DU47" s="729"/>
      <c r="DV47" s="730"/>
      <c r="DW47" s="731"/>
      <c r="DX47" s="732"/>
      <c r="DY47" s="732"/>
      <c r="DZ47" s="732"/>
      <c r="EA47" s="732"/>
      <c r="EB47" s="732"/>
      <c r="EC47" s="733"/>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763"/>
      <c r="CE48" s="764"/>
      <c r="CF48" s="644" t="s">
        <v>369</v>
      </c>
      <c r="CG48" s="645"/>
      <c r="CH48" s="645"/>
      <c r="CI48" s="645"/>
      <c r="CJ48" s="645"/>
      <c r="CK48" s="645"/>
      <c r="CL48" s="645"/>
      <c r="CM48" s="645"/>
      <c r="CN48" s="645"/>
      <c r="CO48" s="645"/>
      <c r="CP48" s="645"/>
      <c r="CQ48" s="646"/>
      <c r="CR48" s="647" t="s">
        <v>246</v>
      </c>
      <c r="CS48" s="648"/>
      <c r="CT48" s="648"/>
      <c r="CU48" s="648"/>
      <c r="CV48" s="648"/>
      <c r="CW48" s="648"/>
      <c r="CX48" s="648"/>
      <c r="CY48" s="649"/>
      <c r="CZ48" s="652" t="s">
        <v>128</v>
      </c>
      <c r="DA48" s="653"/>
      <c r="DB48" s="653"/>
      <c r="DC48" s="665"/>
      <c r="DD48" s="656" t="s">
        <v>128</v>
      </c>
      <c r="DE48" s="648"/>
      <c r="DF48" s="648"/>
      <c r="DG48" s="648"/>
      <c r="DH48" s="648"/>
      <c r="DI48" s="648"/>
      <c r="DJ48" s="648"/>
      <c r="DK48" s="649"/>
      <c r="DL48" s="728"/>
      <c r="DM48" s="729"/>
      <c r="DN48" s="729"/>
      <c r="DO48" s="729"/>
      <c r="DP48" s="729"/>
      <c r="DQ48" s="729"/>
      <c r="DR48" s="729"/>
      <c r="DS48" s="729"/>
      <c r="DT48" s="729"/>
      <c r="DU48" s="729"/>
      <c r="DV48" s="730"/>
      <c r="DW48" s="731"/>
      <c r="DX48" s="732"/>
      <c r="DY48" s="732"/>
      <c r="DZ48" s="732"/>
      <c r="EA48" s="732"/>
      <c r="EB48" s="732"/>
      <c r="EC48" s="733"/>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97" t="s">
        <v>370</v>
      </c>
      <c r="CE49" s="698"/>
      <c r="CF49" s="698"/>
      <c r="CG49" s="698"/>
      <c r="CH49" s="698"/>
      <c r="CI49" s="698"/>
      <c r="CJ49" s="698"/>
      <c r="CK49" s="698"/>
      <c r="CL49" s="698"/>
      <c r="CM49" s="698"/>
      <c r="CN49" s="698"/>
      <c r="CO49" s="698"/>
      <c r="CP49" s="698"/>
      <c r="CQ49" s="699"/>
      <c r="CR49" s="738">
        <v>116996919</v>
      </c>
      <c r="CS49" s="718"/>
      <c r="CT49" s="718"/>
      <c r="CU49" s="718"/>
      <c r="CV49" s="718"/>
      <c r="CW49" s="718"/>
      <c r="CX49" s="718"/>
      <c r="CY49" s="749"/>
      <c r="CZ49" s="743">
        <v>100</v>
      </c>
      <c r="DA49" s="750"/>
      <c r="DB49" s="750"/>
      <c r="DC49" s="751"/>
      <c r="DD49" s="752">
        <v>56846618</v>
      </c>
      <c r="DE49" s="718"/>
      <c r="DF49" s="718"/>
      <c r="DG49" s="718"/>
      <c r="DH49" s="718"/>
      <c r="DI49" s="718"/>
      <c r="DJ49" s="718"/>
      <c r="DK49" s="749"/>
      <c r="DL49" s="753"/>
      <c r="DM49" s="754"/>
      <c r="DN49" s="754"/>
      <c r="DO49" s="754"/>
      <c r="DP49" s="754"/>
      <c r="DQ49" s="754"/>
      <c r="DR49" s="754"/>
      <c r="DS49" s="754"/>
      <c r="DT49" s="754"/>
      <c r="DU49" s="754"/>
      <c r="DV49" s="755"/>
      <c r="DW49" s="756"/>
      <c r="DX49" s="757"/>
      <c r="DY49" s="757"/>
      <c r="DZ49" s="757"/>
      <c r="EA49" s="757"/>
      <c r="EB49" s="757"/>
      <c r="EC49" s="758"/>
    </row>
  </sheetData>
  <sheetProtection algorithmName="SHA-512" hashValue="TTu1C2sBbnyK1nuOl7/85rg5s1XkK+kHdfK+igLjAJtXlsMFV5cb6bNbnjDW5/cvSzzuldFjg/Vg/KzOPG6+Fg==" saltValue="dcKcFev5hHfXHVMziyRmE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Z41" sqref="AZ41:BD41"/>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371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794" t="s">
        <v>372</v>
      </c>
      <c r="DK2" s="795"/>
      <c r="DL2" s="795"/>
      <c r="DM2" s="795"/>
      <c r="DN2" s="795"/>
      <c r="DO2" s="796"/>
      <c r="DP2" s="251"/>
      <c r="DQ2" s="794" t="s">
        <v>373</v>
      </c>
      <c r="DR2" s="795"/>
      <c r="DS2" s="795"/>
      <c r="DT2" s="795"/>
      <c r="DU2" s="795"/>
      <c r="DV2" s="795"/>
      <c r="DW2" s="795"/>
      <c r="DX2" s="795"/>
      <c r="DY2" s="795"/>
      <c r="DZ2" s="796"/>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797" t="s">
        <v>374</v>
      </c>
      <c r="B4" s="797"/>
      <c r="C4" s="797"/>
      <c r="D4" s="797"/>
      <c r="E4" s="797"/>
      <c r="F4" s="797"/>
      <c r="G4" s="797"/>
      <c r="H4" s="797"/>
      <c r="I4" s="797"/>
      <c r="J4" s="797"/>
      <c r="K4" s="797"/>
      <c r="L4" s="797"/>
      <c r="M4" s="797"/>
      <c r="N4" s="797"/>
      <c r="O4" s="797"/>
      <c r="P4" s="797"/>
      <c r="Q4" s="797"/>
      <c r="R4" s="797"/>
      <c r="S4" s="797"/>
      <c r="T4" s="79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c r="AT4" s="797"/>
      <c r="AU4" s="797"/>
      <c r="AV4" s="797"/>
      <c r="AW4" s="797"/>
      <c r="AX4" s="797"/>
      <c r="AY4" s="797"/>
      <c r="AZ4" s="254"/>
      <c r="BA4" s="254"/>
      <c r="BB4" s="254"/>
      <c r="BC4" s="254"/>
      <c r="BD4" s="254"/>
      <c r="BE4" s="255"/>
      <c r="BF4" s="255"/>
      <c r="BG4" s="255"/>
      <c r="BH4" s="255"/>
      <c r="BI4" s="255"/>
      <c r="BJ4" s="255"/>
      <c r="BK4" s="255"/>
      <c r="BL4" s="255"/>
      <c r="BM4" s="255"/>
      <c r="BN4" s="255"/>
      <c r="BO4" s="255"/>
      <c r="BP4" s="255"/>
      <c r="BQ4" s="254" t="s">
        <v>375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788" t="s">
        <v>376</v>
      </c>
      <c r="B5" s="789"/>
      <c r="C5" s="789"/>
      <c r="D5" s="789"/>
      <c r="E5" s="789"/>
      <c r="F5" s="789"/>
      <c r="G5" s="789"/>
      <c r="H5" s="789"/>
      <c r="I5" s="789"/>
      <c r="J5" s="789"/>
      <c r="K5" s="789"/>
      <c r="L5" s="789"/>
      <c r="M5" s="789"/>
      <c r="N5" s="789"/>
      <c r="O5" s="789"/>
      <c r="P5" s="790"/>
      <c r="Q5" s="765" t="s">
        <v>377</v>
      </c>
      <c r="R5" s="766"/>
      <c r="S5" s="766"/>
      <c r="T5" s="766"/>
      <c r="U5" s="767"/>
      <c r="V5" s="765" t="s">
        <v>378</v>
      </c>
      <c r="W5" s="766"/>
      <c r="X5" s="766"/>
      <c r="Y5" s="766"/>
      <c r="Z5" s="767"/>
      <c r="AA5" s="765" t="s">
        <v>379</v>
      </c>
      <c r="AB5" s="766"/>
      <c r="AC5" s="766"/>
      <c r="AD5" s="766"/>
      <c r="AE5" s="766"/>
      <c r="AF5" s="798" t="s">
        <v>380</v>
      </c>
      <c r="AG5" s="766"/>
      <c r="AH5" s="766"/>
      <c r="AI5" s="766"/>
      <c r="AJ5" s="777"/>
      <c r="AK5" s="766" t="s">
        <v>381</v>
      </c>
      <c r="AL5" s="766"/>
      <c r="AM5" s="766"/>
      <c r="AN5" s="766"/>
      <c r="AO5" s="767"/>
      <c r="AP5" s="765" t="s">
        <v>382</v>
      </c>
      <c r="AQ5" s="766"/>
      <c r="AR5" s="766"/>
      <c r="AS5" s="766"/>
      <c r="AT5" s="767"/>
      <c r="AU5" s="765" t="s">
        <v>383</v>
      </c>
      <c r="AV5" s="766"/>
      <c r="AW5" s="766"/>
      <c r="AX5" s="766"/>
      <c r="AY5" s="777"/>
      <c r="AZ5" s="258"/>
      <c r="BA5" s="258"/>
      <c r="BB5" s="258"/>
      <c r="BC5" s="258"/>
      <c r="BD5" s="258"/>
      <c r="BE5" s="259"/>
      <c r="BF5" s="259"/>
      <c r="BG5" s="259"/>
      <c r="BH5" s="259"/>
      <c r="BI5" s="259"/>
      <c r="BJ5" s="259"/>
      <c r="BK5" s="259"/>
      <c r="BL5" s="259"/>
      <c r="BM5" s="259"/>
      <c r="BN5" s="259"/>
      <c r="BO5" s="259"/>
      <c r="BP5" s="259"/>
      <c r="BQ5" s="788" t="s">
        <v>384</v>
      </c>
      <c r="BR5" s="789"/>
      <c r="BS5" s="789"/>
      <c r="BT5" s="789"/>
      <c r="BU5" s="789"/>
      <c r="BV5" s="789"/>
      <c r="BW5" s="789"/>
      <c r="BX5" s="789"/>
      <c r="BY5" s="789"/>
      <c r="BZ5" s="789"/>
      <c r="CA5" s="789"/>
      <c r="CB5" s="789"/>
      <c r="CC5" s="789"/>
      <c r="CD5" s="789"/>
      <c r="CE5" s="789"/>
      <c r="CF5" s="789"/>
      <c r="CG5" s="790"/>
      <c r="CH5" s="765" t="s">
        <v>385</v>
      </c>
      <c r="CI5" s="766"/>
      <c r="CJ5" s="766"/>
      <c r="CK5" s="766"/>
      <c r="CL5" s="767"/>
      <c r="CM5" s="765" t="s">
        <v>386</v>
      </c>
      <c r="CN5" s="766"/>
      <c r="CO5" s="766"/>
      <c r="CP5" s="766"/>
      <c r="CQ5" s="767"/>
      <c r="CR5" s="765" t="s">
        <v>387</v>
      </c>
      <c r="CS5" s="766"/>
      <c r="CT5" s="766"/>
      <c r="CU5" s="766"/>
      <c r="CV5" s="767"/>
      <c r="CW5" s="765" t="s">
        <v>388</v>
      </c>
      <c r="CX5" s="766"/>
      <c r="CY5" s="766"/>
      <c r="CZ5" s="766"/>
      <c r="DA5" s="767"/>
      <c r="DB5" s="765" t="s">
        <v>389</v>
      </c>
      <c r="DC5" s="766"/>
      <c r="DD5" s="766"/>
      <c r="DE5" s="766"/>
      <c r="DF5" s="767"/>
      <c r="DG5" s="771" t="s">
        <v>390</v>
      </c>
      <c r="DH5" s="772"/>
      <c r="DI5" s="772"/>
      <c r="DJ5" s="772"/>
      <c r="DK5" s="773"/>
      <c r="DL5" s="771" t="s">
        <v>391</v>
      </c>
      <c r="DM5" s="772"/>
      <c r="DN5" s="772"/>
      <c r="DO5" s="772"/>
      <c r="DP5" s="773"/>
      <c r="DQ5" s="765" t="s">
        <v>392</v>
      </c>
      <c r="DR5" s="766"/>
      <c r="DS5" s="766"/>
      <c r="DT5" s="766"/>
      <c r="DU5" s="767"/>
      <c r="DV5" s="765" t="s">
        <v>383</v>
      </c>
      <c r="DW5" s="766"/>
      <c r="DX5" s="766"/>
      <c r="DY5" s="766"/>
      <c r="DZ5" s="777"/>
      <c r="EA5" s="256"/>
    </row>
    <row r="6" spans="1:131" s="257" customFormat="1" ht="26.25" customHeight="1" thickBot="1" x14ac:dyDescent="0.2">
      <c r="A6" s="791"/>
      <c r="B6" s="792"/>
      <c r="C6" s="792"/>
      <c r="D6" s="792"/>
      <c r="E6" s="792"/>
      <c r="F6" s="792"/>
      <c r="G6" s="792"/>
      <c r="H6" s="792"/>
      <c r="I6" s="792"/>
      <c r="J6" s="792"/>
      <c r="K6" s="792"/>
      <c r="L6" s="792"/>
      <c r="M6" s="792"/>
      <c r="N6" s="792"/>
      <c r="O6" s="792"/>
      <c r="P6" s="793"/>
      <c r="Q6" s="768"/>
      <c r="R6" s="769"/>
      <c r="S6" s="769"/>
      <c r="T6" s="769"/>
      <c r="U6" s="770"/>
      <c r="V6" s="768"/>
      <c r="W6" s="769"/>
      <c r="X6" s="769"/>
      <c r="Y6" s="769"/>
      <c r="Z6" s="770"/>
      <c r="AA6" s="768"/>
      <c r="AB6" s="769"/>
      <c r="AC6" s="769"/>
      <c r="AD6" s="769"/>
      <c r="AE6" s="769"/>
      <c r="AF6" s="799"/>
      <c r="AG6" s="769"/>
      <c r="AH6" s="769"/>
      <c r="AI6" s="769"/>
      <c r="AJ6" s="778"/>
      <c r="AK6" s="769"/>
      <c r="AL6" s="769"/>
      <c r="AM6" s="769"/>
      <c r="AN6" s="769"/>
      <c r="AO6" s="770"/>
      <c r="AP6" s="768"/>
      <c r="AQ6" s="769"/>
      <c r="AR6" s="769"/>
      <c r="AS6" s="769"/>
      <c r="AT6" s="770"/>
      <c r="AU6" s="768"/>
      <c r="AV6" s="769"/>
      <c r="AW6" s="769"/>
      <c r="AX6" s="769"/>
      <c r="AY6" s="778"/>
      <c r="AZ6" s="254"/>
      <c r="BA6" s="254"/>
      <c r="BB6" s="254"/>
      <c r="BC6" s="254"/>
      <c r="BD6" s="254"/>
      <c r="BE6" s="255"/>
      <c r="BF6" s="255"/>
      <c r="BG6" s="255"/>
      <c r="BH6" s="255"/>
      <c r="BI6" s="255"/>
      <c r="BJ6" s="255"/>
      <c r="BK6" s="255"/>
      <c r="BL6" s="255"/>
      <c r="BM6" s="255"/>
      <c r="BN6" s="255"/>
      <c r="BO6" s="255"/>
      <c r="BP6" s="255"/>
      <c r="BQ6" s="791"/>
      <c r="BR6" s="792"/>
      <c r="BS6" s="792"/>
      <c r="BT6" s="792"/>
      <c r="BU6" s="792"/>
      <c r="BV6" s="792"/>
      <c r="BW6" s="792"/>
      <c r="BX6" s="792"/>
      <c r="BY6" s="792"/>
      <c r="BZ6" s="792"/>
      <c r="CA6" s="792"/>
      <c r="CB6" s="792"/>
      <c r="CC6" s="792"/>
      <c r="CD6" s="792"/>
      <c r="CE6" s="792"/>
      <c r="CF6" s="792"/>
      <c r="CG6" s="793"/>
      <c r="CH6" s="768"/>
      <c r="CI6" s="769"/>
      <c r="CJ6" s="769"/>
      <c r="CK6" s="769"/>
      <c r="CL6" s="770"/>
      <c r="CM6" s="768"/>
      <c r="CN6" s="769"/>
      <c r="CO6" s="769"/>
      <c r="CP6" s="769"/>
      <c r="CQ6" s="770"/>
      <c r="CR6" s="768"/>
      <c r="CS6" s="769"/>
      <c r="CT6" s="769"/>
      <c r="CU6" s="769"/>
      <c r="CV6" s="770"/>
      <c r="CW6" s="768"/>
      <c r="CX6" s="769"/>
      <c r="CY6" s="769"/>
      <c r="CZ6" s="769"/>
      <c r="DA6" s="770"/>
      <c r="DB6" s="768"/>
      <c r="DC6" s="769"/>
      <c r="DD6" s="769"/>
      <c r="DE6" s="769"/>
      <c r="DF6" s="770"/>
      <c r="DG6" s="774"/>
      <c r="DH6" s="775"/>
      <c r="DI6" s="775"/>
      <c r="DJ6" s="775"/>
      <c r="DK6" s="776"/>
      <c r="DL6" s="774"/>
      <c r="DM6" s="775"/>
      <c r="DN6" s="775"/>
      <c r="DO6" s="775"/>
      <c r="DP6" s="776"/>
      <c r="DQ6" s="768"/>
      <c r="DR6" s="769"/>
      <c r="DS6" s="769"/>
      <c r="DT6" s="769"/>
      <c r="DU6" s="770"/>
      <c r="DV6" s="768"/>
      <c r="DW6" s="769"/>
      <c r="DX6" s="769"/>
      <c r="DY6" s="769"/>
      <c r="DZ6" s="778"/>
      <c r="EA6" s="256"/>
    </row>
    <row r="7" spans="1:131" s="257" customFormat="1" ht="26.25" customHeight="1" thickTop="1" x14ac:dyDescent="0.15">
      <c r="A7" s="260">
        <v>1</v>
      </c>
      <c r="B7" s="779" t="s">
        <v>393</v>
      </c>
      <c r="C7" s="780"/>
      <c r="D7" s="780"/>
      <c r="E7" s="780"/>
      <c r="F7" s="780"/>
      <c r="G7" s="780"/>
      <c r="H7" s="780"/>
      <c r="I7" s="780"/>
      <c r="J7" s="780"/>
      <c r="K7" s="780"/>
      <c r="L7" s="780"/>
      <c r="M7" s="780"/>
      <c r="N7" s="780"/>
      <c r="O7" s="780"/>
      <c r="P7" s="781"/>
      <c r="Q7" s="782">
        <v>117516</v>
      </c>
      <c r="R7" s="783"/>
      <c r="S7" s="783"/>
      <c r="T7" s="783"/>
      <c r="U7" s="783"/>
      <c r="V7" s="783">
        <v>116860</v>
      </c>
      <c r="W7" s="783"/>
      <c r="X7" s="783"/>
      <c r="Y7" s="783"/>
      <c r="Z7" s="783"/>
      <c r="AA7" s="783">
        <v>656</v>
      </c>
      <c r="AB7" s="783"/>
      <c r="AC7" s="783"/>
      <c r="AD7" s="783"/>
      <c r="AE7" s="784"/>
      <c r="AF7" s="785">
        <v>623</v>
      </c>
      <c r="AG7" s="786"/>
      <c r="AH7" s="786"/>
      <c r="AI7" s="786"/>
      <c r="AJ7" s="787"/>
      <c r="AK7" s="822">
        <v>265</v>
      </c>
      <c r="AL7" s="823"/>
      <c r="AM7" s="823"/>
      <c r="AN7" s="823"/>
      <c r="AO7" s="823"/>
      <c r="AP7" s="823">
        <v>114169</v>
      </c>
      <c r="AQ7" s="823"/>
      <c r="AR7" s="823"/>
      <c r="AS7" s="823"/>
      <c r="AT7" s="823"/>
      <c r="AU7" s="824"/>
      <c r="AV7" s="824"/>
      <c r="AW7" s="824"/>
      <c r="AX7" s="824"/>
      <c r="AY7" s="825"/>
      <c r="AZ7" s="254"/>
      <c r="BA7" s="254"/>
      <c r="BB7" s="254"/>
      <c r="BC7" s="254"/>
      <c r="BD7" s="254"/>
      <c r="BE7" s="255"/>
      <c r="BF7" s="255"/>
      <c r="BG7" s="255"/>
      <c r="BH7" s="255"/>
      <c r="BI7" s="255"/>
      <c r="BJ7" s="255"/>
      <c r="BK7" s="255"/>
      <c r="BL7" s="255"/>
      <c r="BM7" s="255"/>
      <c r="BN7" s="255"/>
      <c r="BO7" s="255"/>
      <c r="BP7" s="255"/>
      <c r="BQ7" s="261">
        <v>1</v>
      </c>
      <c r="BR7" s="262"/>
      <c r="BS7" s="826" t="s">
        <v>613</v>
      </c>
      <c r="BT7" s="827"/>
      <c r="BU7" s="827"/>
      <c r="BV7" s="827"/>
      <c r="BW7" s="827"/>
      <c r="BX7" s="827"/>
      <c r="BY7" s="827"/>
      <c r="BZ7" s="827"/>
      <c r="CA7" s="827"/>
      <c r="CB7" s="827"/>
      <c r="CC7" s="827"/>
      <c r="CD7" s="827"/>
      <c r="CE7" s="827"/>
      <c r="CF7" s="827"/>
      <c r="CG7" s="828"/>
      <c r="CH7" s="819">
        <v>14</v>
      </c>
      <c r="CI7" s="820"/>
      <c r="CJ7" s="820"/>
      <c r="CK7" s="820"/>
      <c r="CL7" s="821"/>
      <c r="CM7" s="819">
        <v>359</v>
      </c>
      <c r="CN7" s="820"/>
      <c r="CO7" s="820"/>
      <c r="CP7" s="820"/>
      <c r="CQ7" s="821"/>
      <c r="CR7" s="819">
        <v>60</v>
      </c>
      <c r="CS7" s="820"/>
      <c r="CT7" s="820"/>
      <c r="CU7" s="820"/>
      <c r="CV7" s="821"/>
      <c r="CW7" s="819" t="s">
        <v>535</v>
      </c>
      <c r="CX7" s="820"/>
      <c r="CY7" s="820"/>
      <c r="CZ7" s="820"/>
      <c r="DA7" s="821"/>
      <c r="DB7" s="819" t="s">
        <v>535</v>
      </c>
      <c r="DC7" s="820"/>
      <c r="DD7" s="820"/>
      <c r="DE7" s="820"/>
      <c r="DF7" s="821"/>
      <c r="DG7" s="819" t="s">
        <v>535</v>
      </c>
      <c r="DH7" s="820"/>
      <c r="DI7" s="820"/>
      <c r="DJ7" s="820"/>
      <c r="DK7" s="821"/>
      <c r="DL7" s="819" t="s">
        <v>535</v>
      </c>
      <c r="DM7" s="820"/>
      <c r="DN7" s="820"/>
      <c r="DO7" s="820"/>
      <c r="DP7" s="821"/>
      <c r="DQ7" s="819" t="s">
        <v>535</v>
      </c>
      <c r="DR7" s="820"/>
      <c r="DS7" s="820"/>
      <c r="DT7" s="820"/>
      <c r="DU7" s="821"/>
      <c r="DV7" s="800"/>
      <c r="DW7" s="801"/>
      <c r="DX7" s="801"/>
      <c r="DY7" s="801"/>
      <c r="DZ7" s="802"/>
      <c r="EA7" s="256"/>
    </row>
    <row r="8" spans="1:131" s="257" customFormat="1" ht="26.25" customHeight="1" x14ac:dyDescent="0.15">
      <c r="A8" s="263">
        <v>2</v>
      </c>
      <c r="B8" s="803" t="s">
        <v>394</v>
      </c>
      <c r="C8" s="804"/>
      <c r="D8" s="804"/>
      <c r="E8" s="804"/>
      <c r="F8" s="804"/>
      <c r="G8" s="804"/>
      <c r="H8" s="804"/>
      <c r="I8" s="804"/>
      <c r="J8" s="804"/>
      <c r="K8" s="804"/>
      <c r="L8" s="804"/>
      <c r="M8" s="804"/>
      <c r="N8" s="804"/>
      <c r="O8" s="804"/>
      <c r="P8" s="805"/>
      <c r="Q8" s="806">
        <v>255</v>
      </c>
      <c r="R8" s="807"/>
      <c r="S8" s="807"/>
      <c r="T8" s="807"/>
      <c r="U8" s="807"/>
      <c r="V8" s="807">
        <v>255</v>
      </c>
      <c r="W8" s="807"/>
      <c r="X8" s="807"/>
      <c r="Y8" s="807"/>
      <c r="Z8" s="807"/>
      <c r="AA8" s="807" t="s">
        <v>605</v>
      </c>
      <c r="AB8" s="807"/>
      <c r="AC8" s="807"/>
      <c r="AD8" s="807"/>
      <c r="AE8" s="808"/>
      <c r="AF8" s="809" t="s">
        <v>395</v>
      </c>
      <c r="AG8" s="810"/>
      <c r="AH8" s="810"/>
      <c r="AI8" s="810"/>
      <c r="AJ8" s="811"/>
      <c r="AK8" s="812">
        <v>38</v>
      </c>
      <c r="AL8" s="813"/>
      <c r="AM8" s="813"/>
      <c r="AN8" s="813"/>
      <c r="AO8" s="813"/>
      <c r="AP8" s="813">
        <v>251</v>
      </c>
      <c r="AQ8" s="813"/>
      <c r="AR8" s="813"/>
      <c r="AS8" s="813"/>
      <c r="AT8" s="813"/>
      <c r="AU8" s="814"/>
      <c r="AV8" s="814"/>
      <c r="AW8" s="814"/>
      <c r="AX8" s="814"/>
      <c r="AY8" s="815"/>
      <c r="AZ8" s="254"/>
      <c r="BA8" s="254"/>
      <c r="BB8" s="254"/>
      <c r="BC8" s="254"/>
      <c r="BD8" s="254"/>
      <c r="BE8" s="255"/>
      <c r="BF8" s="255"/>
      <c r="BG8" s="255"/>
      <c r="BH8" s="255"/>
      <c r="BI8" s="255"/>
      <c r="BJ8" s="255"/>
      <c r="BK8" s="255"/>
      <c r="BL8" s="255"/>
      <c r="BM8" s="255"/>
      <c r="BN8" s="255"/>
      <c r="BO8" s="255"/>
      <c r="BP8" s="255"/>
      <c r="BQ8" s="264">
        <v>2</v>
      </c>
      <c r="BR8" s="265"/>
      <c r="BS8" s="816" t="s">
        <v>614</v>
      </c>
      <c r="BT8" s="817"/>
      <c r="BU8" s="817"/>
      <c r="BV8" s="817"/>
      <c r="BW8" s="817"/>
      <c r="BX8" s="817"/>
      <c r="BY8" s="817"/>
      <c r="BZ8" s="817"/>
      <c r="CA8" s="817"/>
      <c r="CB8" s="817"/>
      <c r="CC8" s="817"/>
      <c r="CD8" s="817"/>
      <c r="CE8" s="817"/>
      <c r="CF8" s="817"/>
      <c r="CG8" s="818"/>
      <c r="CH8" s="829">
        <v>4</v>
      </c>
      <c r="CI8" s="830"/>
      <c r="CJ8" s="830"/>
      <c r="CK8" s="830"/>
      <c r="CL8" s="831"/>
      <c r="CM8" s="829">
        <v>78</v>
      </c>
      <c r="CN8" s="830"/>
      <c r="CO8" s="830"/>
      <c r="CP8" s="830"/>
      <c r="CQ8" s="831"/>
      <c r="CR8" s="829">
        <v>13</v>
      </c>
      <c r="CS8" s="830"/>
      <c r="CT8" s="830"/>
      <c r="CU8" s="830"/>
      <c r="CV8" s="831"/>
      <c r="CW8" s="829" t="s">
        <v>535</v>
      </c>
      <c r="CX8" s="830"/>
      <c r="CY8" s="830"/>
      <c r="CZ8" s="830"/>
      <c r="DA8" s="831"/>
      <c r="DB8" s="829" t="s">
        <v>535</v>
      </c>
      <c r="DC8" s="830"/>
      <c r="DD8" s="830"/>
      <c r="DE8" s="830"/>
      <c r="DF8" s="831"/>
      <c r="DG8" s="829" t="s">
        <v>535</v>
      </c>
      <c r="DH8" s="830"/>
      <c r="DI8" s="830"/>
      <c r="DJ8" s="830"/>
      <c r="DK8" s="831"/>
      <c r="DL8" s="829" t="s">
        <v>535</v>
      </c>
      <c r="DM8" s="830"/>
      <c r="DN8" s="830"/>
      <c r="DO8" s="830"/>
      <c r="DP8" s="831"/>
      <c r="DQ8" s="829" t="s">
        <v>535</v>
      </c>
      <c r="DR8" s="830"/>
      <c r="DS8" s="830"/>
      <c r="DT8" s="830"/>
      <c r="DU8" s="831"/>
      <c r="DV8" s="832"/>
      <c r="DW8" s="833"/>
      <c r="DX8" s="833"/>
      <c r="DY8" s="833"/>
      <c r="DZ8" s="834"/>
      <c r="EA8" s="256"/>
    </row>
    <row r="9" spans="1:131" s="257" customFormat="1" ht="26.25" customHeight="1" x14ac:dyDescent="0.15">
      <c r="A9" s="263">
        <v>3</v>
      </c>
      <c r="B9" s="803" t="s">
        <v>396</v>
      </c>
      <c r="C9" s="804"/>
      <c r="D9" s="804"/>
      <c r="E9" s="804"/>
      <c r="F9" s="804"/>
      <c r="G9" s="804"/>
      <c r="H9" s="804"/>
      <c r="I9" s="804"/>
      <c r="J9" s="804"/>
      <c r="K9" s="804"/>
      <c r="L9" s="804"/>
      <c r="M9" s="804"/>
      <c r="N9" s="804"/>
      <c r="O9" s="804"/>
      <c r="P9" s="805"/>
      <c r="Q9" s="806">
        <v>394</v>
      </c>
      <c r="R9" s="807"/>
      <c r="S9" s="807"/>
      <c r="T9" s="807"/>
      <c r="U9" s="807"/>
      <c r="V9" s="807">
        <v>390</v>
      </c>
      <c r="W9" s="807"/>
      <c r="X9" s="807"/>
      <c r="Y9" s="807"/>
      <c r="Z9" s="807"/>
      <c r="AA9" s="807">
        <v>4</v>
      </c>
      <c r="AB9" s="807"/>
      <c r="AC9" s="807"/>
      <c r="AD9" s="807"/>
      <c r="AE9" s="808"/>
      <c r="AF9" s="809">
        <v>3</v>
      </c>
      <c r="AG9" s="810"/>
      <c r="AH9" s="810"/>
      <c r="AI9" s="810"/>
      <c r="AJ9" s="811"/>
      <c r="AK9" s="812">
        <v>345</v>
      </c>
      <c r="AL9" s="813"/>
      <c r="AM9" s="813"/>
      <c r="AN9" s="813"/>
      <c r="AO9" s="813"/>
      <c r="AP9" s="813">
        <v>88</v>
      </c>
      <c r="AQ9" s="813"/>
      <c r="AR9" s="813"/>
      <c r="AS9" s="813"/>
      <c r="AT9" s="813"/>
      <c r="AU9" s="814"/>
      <c r="AV9" s="814"/>
      <c r="AW9" s="814"/>
      <c r="AX9" s="814"/>
      <c r="AY9" s="815"/>
      <c r="AZ9" s="254"/>
      <c r="BA9" s="254"/>
      <c r="BB9" s="254"/>
      <c r="BC9" s="254"/>
      <c r="BD9" s="254"/>
      <c r="BE9" s="255"/>
      <c r="BF9" s="255"/>
      <c r="BG9" s="255"/>
      <c r="BH9" s="255"/>
      <c r="BI9" s="255"/>
      <c r="BJ9" s="255"/>
      <c r="BK9" s="255"/>
      <c r="BL9" s="255"/>
      <c r="BM9" s="255"/>
      <c r="BN9" s="255"/>
      <c r="BO9" s="255"/>
      <c r="BP9" s="255"/>
      <c r="BQ9" s="264">
        <v>3</v>
      </c>
      <c r="BR9" s="265"/>
      <c r="BS9" s="816" t="s">
        <v>615</v>
      </c>
      <c r="BT9" s="817"/>
      <c r="BU9" s="817"/>
      <c r="BV9" s="817"/>
      <c r="BW9" s="817"/>
      <c r="BX9" s="817"/>
      <c r="BY9" s="817"/>
      <c r="BZ9" s="817"/>
      <c r="CA9" s="817"/>
      <c r="CB9" s="817"/>
      <c r="CC9" s="817"/>
      <c r="CD9" s="817"/>
      <c r="CE9" s="817"/>
      <c r="CF9" s="817"/>
      <c r="CG9" s="818"/>
      <c r="CH9" s="829">
        <v>31</v>
      </c>
      <c r="CI9" s="830"/>
      <c r="CJ9" s="830"/>
      <c r="CK9" s="830"/>
      <c r="CL9" s="831"/>
      <c r="CM9" s="829">
        <v>267</v>
      </c>
      <c r="CN9" s="830"/>
      <c r="CO9" s="830"/>
      <c r="CP9" s="830"/>
      <c r="CQ9" s="831"/>
      <c r="CR9" s="829">
        <v>17</v>
      </c>
      <c r="CS9" s="830"/>
      <c r="CT9" s="830"/>
      <c r="CU9" s="830"/>
      <c r="CV9" s="831"/>
      <c r="CW9" s="829" t="s">
        <v>535</v>
      </c>
      <c r="CX9" s="830"/>
      <c r="CY9" s="830"/>
      <c r="CZ9" s="830"/>
      <c r="DA9" s="831"/>
      <c r="DB9" s="829" t="s">
        <v>535</v>
      </c>
      <c r="DC9" s="830"/>
      <c r="DD9" s="830"/>
      <c r="DE9" s="830"/>
      <c r="DF9" s="831"/>
      <c r="DG9" s="829" t="s">
        <v>535</v>
      </c>
      <c r="DH9" s="830"/>
      <c r="DI9" s="830"/>
      <c r="DJ9" s="830"/>
      <c r="DK9" s="831"/>
      <c r="DL9" s="829" t="s">
        <v>535</v>
      </c>
      <c r="DM9" s="830"/>
      <c r="DN9" s="830"/>
      <c r="DO9" s="830"/>
      <c r="DP9" s="831"/>
      <c r="DQ9" s="829" t="s">
        <v>535</v>
      </c>
      <c r="DR9" s="830"/>
      <c r="DS9" s="830"/>
      <c r="DT9" s="830"/>
      <c r="DU9" s="831"/>
      <c r="DV9" s="832"/>
      <c r="DW9" s="833"/>
      <c r="DX9" s="833"/>
      <c r="DY9" s="833"/>
      <c r="DZ9" s="834"/>
      <c r="EA9" s="256"/>
    </row>
    <row r="10" spans="1:131" s="257" customFormat="1" ht="26.25" customHeight="1" x14ac:dyDescent="0.15">
      <c r="A10" s="263">
        <v>4</v>
      </c>
      <c r="B10" s="803"/>
      <c r="C10" s="804"/>
      <c r="D10" s="804"/>
      <c r="E10" s="804"/>
      <c r="F10" s="804"/>
      <c r="G10" s="804"/>
      <c r="H10" s="804"/>
      <c r="I10" s="804"/>
      <c r="J10" s="804"/>
      <c r="K10" s="804"/>
      <c r="L10" s="804"/>
      <c r="M10" s="804"/>
      <c r="N10" s="804"/>
      <c r="O10" s="804"/>
      <c r="P10" s="805"/>
      <c r="Q10" s="806"/>
      <c r="R10" s="807"/>
      <c r="S10" s="807"/>
      <c r="T10" s="807"/>
      <c r="U10" s="807"/>
      <c r="V10" s="807"/>
      <c r="W10" s="807"/>
      <c r="X10" s="807"/>
      <c r="Y10" s="807"/>
      <c r="Z10" s="807"/>
      <c r="AA10" s="807"/>
      <c r="AB10" s="807"/>
      <c r="AC10" s="807"/>
      <c r="AD10" s="807"/>
      <c r="AE10" s="808"/>
      <c r="AF10" s="809"/>
      <c r="AG10" s="810"/>
      <c r="AH10" s="810"/>
      <c r="AI10" s="810"/>
      <c r="AJ10" s="811"/>
      <c r="AK10" s="812"/>
      <c r="AL10" s="813"/>
      <c r="AM10" s="813"/>
      <c r="AN10" s="813"/>
      <c r="AO10" s="813"/>
      <c r="AP10" s="813"/>
      <c r="AQ10" s="813"/>
      <c r="AR10" s="813"/>
      <c r="AS10" s="813"/>
      <c r="AT10" s="813"/>
      <c r="AU10" s="814"/>
      <c r="AV10" s="814"/>
      <c r="AW10" s="814"/>
      <c r="AX10" s="814"/>
      <c r="AY10" s="815"/>
      <c r="AZ10" s="254"/>
      <c r="BA10" s="254"/>
      <c r="BB10" s="254"/>
      <c r="BC10" s="254"/>
      <c r="BD10" s="254"/>
      <c r="BE10" s="255"/>
      <c r="BF10" s="255"/>
      <c r="BG10" s="255"/>
      <c r="BH10" s="255"/>
      <c r="BI10" s="255"/>
      <c r="BJ10" s="255"/>
      <c r="BK10" s="255"/>
      <c r="BL10" s="255"/>
      <c r="BM10" s="255"/>
      <c r="BN10" s="255"/>
      <c r="BO10" s="255"/>
      <c r="BP10" s="255"/>
      <c r="BQ10" s="264">
        <v>4</v>
      </c>
      <c r="BR10" s="265"/>
      <c r="BS10" s="816" t="s">
        <v>616</v>
      </c>
      <c r="BT10" s="817"/>
      <c r="BU10" s="817"/>
      <c r="BV10" s="817"/>
      <c r="BW10" s="817"/>
      <c r="BX10" s="817"/>
      <c r="BY10" s="817"/>
      <c r="BZ10" s="817"/>
      <c r="CA10" s="817"/>
      <c r="CB10" s="817"/>
      <c r="CC10" s="817"/>
      <c r="CD10" s="817"/>
      <c r="CE10" s="817"/>
      <c r="CF10" s="817"/>
      <c r="CG10" s="818"/>
      <c r="CH10" s="829">
        <v>4</v>
      </c>
      <c r="CI10" s="830"/>
      <c r="CJ10" s="830"/>
      <c r="CK10" s="830"/>
      <c r="CL10" s="831"/>
      <c r="CM10" s="829">
        <v>40</v>
      </c>
      <c r="CN10" s="830"/>
      <c r="CO10" s="830"/>
      <c r="CP10" s="830"/>
      <c r="CQ10" s="831"/>
      <c r="CR10" s="829">
        <v>20</v>
      </c>
      <c r="CS10" s="830"/>
      <c r="CT10" s="830"/>
      <c r="CU10" s="830"/>
      <c r="CV10" s="831"/>
      <c r="CW10" s="829" t="s">
        <v>535</v>
      </c>
      <c r="CX10" s="830"/>
      <c r="CY10" s="830"/>
      <c r="CZ10" s="830"/>
      <c r="DA10" s="831"/>
      <c r="DB10" s="829" t="s">
        <v>535</v>
      </c>
      <c r="DC10" s="830"/>
      <c r="DD10" s="830"/>
      <c r="DE10" s="830"/>
      <c r="DF10" s="831"/>
      <c r="DG10" s="829" t="s">
        <v>535</v>
      </c>
      <c r="DH10" s="830"/>
      <c r="DI10" s="830"/>
      <c r="DJ10" s="830"/>
      <c r="DK10" s="831"/>
      <c r="DL10" s="829" t="s">
        <v>535</v>
      </c>
      <c r="DM10" s="830"/>
      <c r="DN10" s="830"/>
      <c r="DO10" s="830"/>
      <c r="DP10" s="831"/>
      <c r="DQ10" s="829" t="s">
        <v>535</v>
      </c>
      <c r="DR10" s="830"/>
      <c r="DS10" s="830"/>
      <c r="DT10" s="830"/>
      <c r="DU10" s="831"/>
      <c r="DV10" s="832"/>
      <c r="DW10" s="833"/>
      <c r="DX10" s="833"/>
      <c r="DY10" s="833"/>
      <c r="DZ10" s="834"/>
      <c r="EA10" s="256"/>
    </row>
    <row r="11" spans="1:131" s="257" customFormat="1" ht="26.25" customHeight="1" x14ac:dyDescent="0.15">
      <c r="A11" s="263">
        <v>5</v>
      </c>
      <c r="B11" s="803"/>
      <c r="C11" s="804"/>
      <c r="D11" s="804"/>
      <c r="E11" s="804"/>
      <c r="F11" s="804"/>
      <c r="G11" s="804"/>
      <c r="H11" s="804"/>
      <c r="I11" s="804"/>
      <c r="J11" s="804"/>
      <c r="K11" s="804"/>
      <c r="L11" s="804"/>
      <c r="M11" s="804"/>
      <c r="N11" s="804"/>
      <c r="O11" s="804"/>
      <c r="P11" s="805"/>
      <c r="Q11" s="806"/>
      <c r="R11" s="807"/>
      <c r="S11" s="807"/>
      <c r="T11" s="807"/>
      <c r="U11" s="807"/>
      <c r="V11" s="807"/>
      <c r="W11" s="807"/>
      <c r="X11" s="807"/>
      <c r="Y11" s="807"/>
      <c r="Z11" s="807"/>
      <c r="AA11" s="807"/>
      <c r="AB11" s="807"/>
      <c r="AC11" s="807"/>
      <c r="AD11" s="807"/>
      <c r="AE11" s="808"/>
      <c r="AF11" s="809"/>
      <c r="AG11" s="810"/>
      <c r="AH11" s="810"/>
      <c r="AI11" s="810"/>
      <c r="AJ11" s="811"/>
      <c r="AK11" s="812"/>
      <c r="AL11" s="813"/>
      <c r="AM11" s="813"/>
      <c r="AN11" s="813"/>
      <c r="AO11" s="813"/>
      <c r="AP11" s="813"/>
      <c r="AQ11" s="813"/>
      <c r="AR11" s="813"/>
      <c r="AS11" s="813"/>
      <c r="AT11" s="813"/>
      <c r="AU11" s="814"/>
      <c r="AV11" s="814"/>
      <c r="AW11" s="814"/>
      <c r="AX11" s="814"/>
      <c r="AY11" s="815"/>
      <c r="AZ11" s="254"/>
      <c r="BA11" s="254"/>
      <c r="BB11" s="254"/>
      <c r="BC11" s="254"/>
      <c r="BD11" s="254"/>
      <c r="BE11" s="255"/>
      <c r="BF11" s="255"/>
      <c r="BG11" s="255"/>
      <c r="BH11" s="255"/>
      <c r="BI11" s="255"/>
      <c r="BJ11" s="255"/>
      <c r="BK11" s="255"/>
      <c r="BL11" s="255"/>
      <c r="BM11" s="255"/>
      <c r="BN11" s="255"/>
      <c r="BO11" s="255"/>
      <c r="BP11" s="255"/>
      <c r="BQ11" s="264">
        <v>5</v>
      </c>
      <c r="BR11" s="265"/>
      <c r="BS11" s="816" t="s">
        <v>617</v>
      </c>
      <c r="BT11" s="817"/>
      <c r="BU11" s="817"/>
      <c r="BV11" s="817"/>
      <c r="BW11" s="817"/>
      <c r="BX11" s="817"/>
      <c r="BY11" s="817"/>
      <c r="BZ11" s="817"/>
      <c r="CA11" s="817"/>
      <c r="CB11" s="817"/>
      <c r="CC11" s="817"/>
      <c r="CD11" s="817"/>
      <c r="CE11" s="817"/>
      <c r="CF11" s="817"/>
      <c r="CG11" s="818"/>
      <c r="CH11" s="829">
        <v>13</v>
      </c>
      <c r="CI11" s="830"/>
      <c r="CJ11" s="830"/>
      <c r="CK11" s="830"/>
      <c r="CL11" s="831"/>
      <c r="CM11" s="829">
        <v>71</v>
      </c>
      <c r="CN11" s="830"/>
      <c r="CO11" s="830"/>
      <c r="CP11" s="830"/>
      <c r="CQ11" s="831"/>
      <c r="CR11" s="829">
        <v>6</v>
      </c>
      <c r="CS11" s="830"/>
      <c r="CT11" s="830"/>
      <c r="CU11" s="830"/>
      <c r="CV11" s="831"/>
      <c r="CW11" s="829" t="s">
        <v>535</v>
      </c>
      <c r="CX11" s="830"/>
      <c r="CY11" s="830"/>
      <c r="CZ11" s="830"/>
      <c r="DA11" s="831"/>
      <c r="DB11" s="829" t="s">
        <v>535</v>
      </c>
      <c r="DC11" s="830"/>
      <c r="DD11" s="830"/>
      <c r="DE11" s="830"/>
      <c r="DF11" s="831"/>
      <c r="DG11" s="829" t="s">
        <v>535</v>
      </c>
      <c r="DH11" s="830"/>
      <c r="DI11" s="830"/>
      <c r="DJ11" s="830"/>
      <c r="DK11" s="831"/>
      <c r="DL11" s="829" t="s">
        <v>535</v>
      </c>
      <c r="DM11" s="830"/>
      <c r="DN11" s="830"/>
      <c r="DO11" s="830"/>
      <c r="DP11" s="831"/>
      <c r="DQ11" s="829" t="s">
        <v>535</v>
      </c>
      <c r="DR11" s="830"/>
      <c r="DS11" s="830"/>
      <c r="DT11" s="830"/>
      <c r="DU11" s="831"/>
      <c r="DV11" s="832"/>
      <c r="DW11" s="833"/>
      <c r="DX11" s="833"/>
      <c r="DY11" s="833"/>
      <c r="DZ11" s="834"/>
      <c r="EA11" s="256"/>
    </row>
    <row r="12" spans="1:131" s="257" customFormat="1" ht="26.25" customHeight="1" x14ac:dyDescent="0.15">
      <c r="A12" s="263">
        <v>6</v>
      </c>
      <c r="B12" s="803"/>
      <c r="C12" s="804"/>
      <c r="D12" s="804"/>
      <c r="E12" s="804"/>
      <c r="F12" s="804"/>
      <c r="G12" s="804"/>
      <c r="H12" s="804"/>
      <c r="I12" s="804"/>
      <c r="J12" s="804"/>
      <c r="K12" s="804"/>
      <c r="L12" s="804"/>
      <c r="M12" s="804"/>
      <c r="N12" s="804"/>
      <c r="O12" s="804"/>
      <c r="P12" s="805"/>
      <c r="Q12" s="806"/>
      <c r="R12" s="807"/>
      <c r="S12" s="807"/>
      <c r="T12" s="807"/>
      <c r="U12" s="807"/>
      <c r="V12" s="807"/>
      <c r="W12" s="807"/>
      <c r="X12" s="807"/>
      <c r="Y12" s="807"/>
      <c r="Z12" s="807"/>
      <c r="AA12" s="807"/>
      <c r="AB12" s="807"/>
      <c r="AC12" s="807"/>
      <c r="AD12" s="807"/>
      <c r="AE12" s="808"/>
      <c r="AF12" s="809"/>
      <c r="AG12" s="810"/>
      <c r="AH12" s="810"/>
      <c r="AI12" s="810"/>
      <c r="AJ12" s="811"/>
      <c r="AK12" s="812"/>
      <c r="AL12" s="813"/>
      <c r="AM12" s="813"/>
      <c r="AN12" s="813"/>
      <c r="AO12" s="813"/>
      <c r="AP12" s="813"/>
      <c r="AQ12" s="813"/>
      <c r="AR12" s="813"/>
      <c r="AS12" s="813"/>
      <c r="AT12" s="813"/>
      <c r="AU12" s="814"/>
      <c r="AV12" s="814"/>
      <c r="AW12" s="814"/>
      <c r="AX12" s="814"/>
      <c r="AY12" s="815"/>
      <c r="AZ12" s="254"/>
      <c r="BA12" s="254"/>
      <c r="BB12" s="254"/>
      <c r="BC12" s="254"/>
      <c r="BD12" s="254"/>
      <c r="BE12" s="255"/>
      <c r="BF12" s="255"/>
      <c r="BG12" s="255"/>
      <c r="BH12" s="255"/>
      <c r="BI12" s="255"/>
      <c r="BJ12" s="255"/>
      <c r="BK12" s="255"/>
      <c r="BL12" s="255"/>
      <c r="BM12" s="255"/>
      <c r="BN12" s="255"/>
      <c r="BO12" s="255"/>
      <c r="BP12" s="255"/>
      <c r="BQ12" s="264">
        <v>6</v>
      </c>
      <c r="BR12" s="265"/>
      <c r="BS12" s="816" t="s">
        <v>618</v>
      </c>
      <c r="BT12" s="817"/>
      <c r="BU12" s="817"/>
      <c r="BV12" s="817"/>
      <c r="BW12" s="817"/>
      <c r="BX12" s="817"/>
      <c r="BY12" s="817"/>
      <c r="BZ12" s="817"/>
      <c r="CA12" s="817"/>
      <c r="CB12" s="817"/>
      <c r="CC12" s="817"/>
      <c r="CD12" s="817"/>
      <c r="CE12" s="817"/>
      <c r="CF12" s="817"/>
      <c r="CG12" s="818"/>
      <c r="CH12" s="829">
        <v>-1</v>
      </c>
      <c r="CI12" s="830"/>
      <c r="CJ12" s="830"/>
      <c r="CK12" s="830"/>
      <c r="CL12" s="831"/>
      <c r="CM12" s="829">
        <v>17</v>
      </c>
      <c r="CN12" s="830"/>
      <c r="CO12" s="830"/>
      <c r="CP12" s="830"/>
      <c r="CQ12" s="831"/>
      <c r="CR12" s="829">
        <v>5</v>
      </c>
      <c r="CS12" s="830"/>
      <c r="CT12" s="830"/>
      <c r="CU12" s="830"/>
      <c r="CV12" s="831"/>
      <c r="CW12" s="829" t="s">
        <v>535</v>
      </c>
      <c r="CX12" s="830"/>
      <c r="CY12" s="830"/>
      <c r="CZ12" s="830"/>
      <c r="DA12" s="831"/>
      <c r="DB12" s="829" t="s">
        <v>535</v>
      </c>
      <c r="DC12" s="830"/>
      <c r="DD12" s="830"/>
      <c r="DE12" s="830"/>
      <c r="DF12" s="831"/>
      <c r="DG12" s="829" t="s">
        <v>535</v>
      </c>
      <c r="DH12" s="830"/>
      <c r="DI12" s="830"/>
      <c r="DJ12" s="830"/>
      <c r="DK12" s="831"/>
      <c r="DL12" s="829" t="s">
        <v>535</v>
      </c>
      <c r="DM12" s="830"/>
      <c r="DN12" s="830"/>
      <c r="DO12" s="830"/>
      <c r="DP12" s="831"/>
      <c r="DQ12" s="829" t="s">
        <v>535</v>
      </c>
      <c r="DR12" s="830"/>
      <c r="DS12" s="830"/>
      <c r="DT12" s="830"/>
      <c r="DU12" s="831"/>
      <c r="DV12" s="832"/>
      <c r="DW12" s="833"/>
      <c r="DX12" s="833"/>
      <c r="DY12" s="833"/>
      <c r="DZ12" s="834"/>
      <c r="EA12" s="256"/>
    </row>
    <row r="13" spans="1:131" s="257" customFormat="1" ht="26.25" customHeight="1" x14ac:dyDescent="0.15">
      <c r="A13" s="263">
        <v>7</v>
      </c>
      <c r="B13" s="803"/>
      <c r="C13" s="804"/>
      <c r="D13" s="804"/>
      <c r="E13" s="804"/>
      <c r="F13" s="804"/>
      <c r="G13" s="804"/>
      <c r="H13" s="804"/>
      <c r="I13" s="804"/>
      <c r="J13" s="804"/>
      <c r="K13" s="804"/>
      <c r="L13" s="804"/>
      <c r="M13" s="804"/>
      <c r="N13" s="804"/>
      <c r="O13" s="804"/>
      <c r="P13" s="805"/>
      <c r="Q13" s="806"/>
      <c r="R13" s="807"/>
      <c r="S13" s="807"/>
      <c r="T13" s="807"/>
      <c r="U13" s="807"/>
      <c r="V13" s="807"/>
      <c r="W13" s="807"/>
      <c r="X13" s="807"/>
      <c r="Y13" s="807"/>
      <c r="Z13" s="807"/>
      <c r="AA13" s="807"/>
      <c r="AB13" s="807"/>
      <c r="AC13" s="807"/>
      <c r="AD13" s="807"/>
      <c r="AE13" s="808"/>
      <c r="AF13" s="809"/>
      <c r="AG13" s="810"/>
      <c r="AH13" s="810"/>
      <c r="AI13" s="810"/>
      <c r="AJ13" s="811"/>
      <c r="AK13" s="812"/>
      <c r="AL13" s="813"/>
      <c r="AM13" s="813"/>
      <c r="AN13" s="813"/>
      <c r="AO13" s="813"/>
      <c r="AP13" s="813"/>
      <c r="AQ13" s="813"/>
      <c r="AR13" s="813"/>
      <c r="AS13" s="813"/>
      <c r="AT13" s="813"/>
      <c r="AU13" s="814"/>
      <c r="AV13" s="814"/>
      <c r="AW13" s="814"/>
      <c r="AX13" s="814"/>
      <c r="AY13" s="815"/>
      <c r="AZ13" s="254"/>
      <c r="BA13" s="254"/>
      <c r="BB13" s="254"/>
      <c r="BC13" s="254"/>
      <c r="BD13" s="254"/>
      <c r="BE13" s="255"/>
      <c r="BF13" s="255"/>
      <c r="BG13" s="255"/>
      <c r="BH13" s="255"/>
      <c r="BI13" s="255"/>
      <c r="BJ13" s="255"/>
      <c r="BK13" s="255"/>
      <c r="BL13" s="255"/>
      <c r="BM13" s="255"/>
      <c r="BN13" s="255"/>
      <c r="BO13" s="255"/>
      <c r="BP13" s="255"/>
      <c r="BQ13" s="264">
        <v>7</v>
      </c>
      <c r="BR13" s="265"/>
      <c r="BS13" s="816" t="s">
        <v>619</v>
      </c>
      <c r="BT13" s="817"/>
      <c r="BU13" s="817"/>
      <c r="BV13" s="817"/>
      <c r="BW13" s="817"/>
      <c r="BX13" s="817"/>
      <c r="BY13" s="817"/>
      <c r="BZ13" s="817"/>
      <c r="CA13" s="817"/>
      <c r="CB13" s="817"/>
      <c r="CC13" s="817"/>
      <c r="CD13" s="817"/>
      <c r="CE13" s="817"/>
      <c r="CF13" s="817"/>
      <c r="CG13" s="818"/>
      <c r="CH13" s="829">
        <v>-1</v>
      </c>
      <c r="CI13" s="830"/>
      <c r="CJ13" s="830"/>
      <c r="CK13" s="830"/>
      <c r="CL13" s="831"/>
      <c r="CM13" s="829">
        <v>27</v>
      </c>
      <c r="CN13" s="830"/>
      <c r="CO13" s="830"/>
      <c r="CP13" s="830"/>
      <c r="CQ13" s="831"/>
      <c r="CR13" s="829">
        <v>50</v>
      </c>
      <c r="CS13" s="830"/>
      <c r="CT13" s="830"/>
      <c r="CU13" s="830"/>
      <c r="CV13" s="831"/>
      <c r="CW13" s="829" t="s">
        <v>535</v>
      </c>
      <c r="CX13" s="830"/>
      <c r="CY13" s="830"/>
      <c r="CZ13" s="830"/>
      <c r="DA13" s="831"/>
      <c r="DB13" s="829" t="s">
        <v>535</v>
      </c>
      <c r="DC13" s="830"/>
      <c r="DD13" s="830"/>
      <c r="DE13" s="830"/>
      <c r="DF13" s="831"/>
      <c r="DG13" s="829" t="s">
        <v>535</v>
      </c>
      <c r="DH13" s="830"/>
      <c r="DI13" s="830"/>
      <c r="DJ13" s="830"/>
      <c r="DK13" s="831"/>
      <c r="DL13" s="829" t="s">
        <v>535</v>
      </c>
      <c r="DM13" s="830"/>
      <c r="DN13" s="830"/>
      <c r="DO13" s="830"/>
      <c r="DP13" s="831"/>
      <c r="DQ13" s="829" t="s">
        <v>535</v>
      </c>
      <c r="DR13" s="830"/>
      <c r="DS13" s="830"/>
      <c r="DT13" s="830"/>
      <c r="DU13" s="831"/>
      <c r="DV13" s="832"/>
      <c r="DW13" s="833"/>
      <c r="DX13" s="833"/>
      <c r="DY13" s="833"/>
      <c r="DZ13" s="834"/>
      <c r="EA13" s="256"/>
    </row>
    <row r="14" spans="1:131" s="257" customFormat="1" ht="26.25" customHeight="1" x14ac:dyDescent="0.15">
      <c r="A14" s="263">
        <v>8</v>
      </c>
      <c r="B14" s="803"/>
      <c r="C14" s="804"/>
      <c r="D14" s="804"/>
      <c r="E14" s="804"/>
      <c r="F14" s="804"/>
      <c r="G14" s="804"/>
      <c r="H14" s="804"/>
      <c r="I14" s="804"/>
      <c r="J14" s="804"/>
      <c r="K14" s="804"/>
      <c r="L14" s="804"/>
      <c r="M14" s="804"/>
      <c r="N14" s="804"/>
      <c r="O14" s="804"/>
      <c r="P14" s="805"/>
      <c r="Q14" s="806"/>
      <c r="R14" s="807"/>
      <c r="S14" s="807"/>
      <c r="T14" s="807"/>
      <c r="U14" s="807"/>
      <c r="V14" s="807"/>
      <c r="W14" s="807"/>
      <c r="X14" s="807"/>
      <c r="Y14" s="807"/>
      <c r="Z14" s="807"/>
      <c r="AA14" s="807"/>
      <c r="AB14" s="807"/>
      <c r="AC14" s="807"/>
      <c r="AD14" s="807"/>
      <c r="AE14" s="808"/>
      <c r="AF14" s="809"/>
      <c r="AG14" s="810"/>
      <c r="AH14" s="810"/>
      <c r="AI14" s="810"/>
      <c r="AJ14" s="811"/>
      <c r="AK14" s="812"/>
      <c r="AL14" s="813"/>
      <c r="AM14" s="813"/>
      <c r="AN14" s="813"/>
      <c r="AO14" s="813"/>
      <c r="AP14" s="813"/>
      <c r="AQ14" s="813"/>
      <c r="AR14" s="813"/>
      <c r="AS14" s="813"/>
      <c r="AT14" s="813"/>
      <c r="AU14" s="814"/>
      <c r="AV14" s="814"/>
      <c r="AW14" s="814"/>
      <c r="AX14" s="814"/>
      <c r="AY14" s="815"/>
      <c r="AZ14" s="254"/>
      <c r="BA14" s="254"/>
      <c r="BB14" s="254"/>
      <c r="BC14" s="254"/>
      <c r="BD14" s="254"/>
      <c r="BE14" s="255"/>
      <c r="BF14" s="255"/>
      <c r="BG14" s="255"/>
      <c r="BH14" s="255"/>
      <c r="BI14" s="255"/>
      <c r="BJ14" s="255"/>
      <c r="BK14" s="255"/>
      <c r="BL14" s="255"/>
      <c r="BM14" s="255"/>
      <c r="BN14" s="255"/>
      <c r="BO14" s="255"/>
      <c r="BP14" s="255"/>
      <c r="BQ14" s="264">
        <v>8</v>
      </c>
      <c r="BR14" s="265"/>
      <c r="BS14" s="816"/>
      <c r="BT14" s="817"/>
      <c r="BU14" s="817"/>
      <c r="BV14" s="817"/>
      <c r="BW14" s="817"/>
      <c r="BX14" s="817"/>
      <c r="BY14" s="817"/>
      <c r="BZ14" s="817"/>
      <c r="CA14" s="817"/>
      <c r="CB14" s="817"/>
      <c r="CC14" s="817"/>
      <c r="CD14" s="817"/>
      <c r="CE14" s="817"/>
      <c r="CF14" s="817"/>
      <c r="CG14" s="818"/>
      <c r="CH14" s="829"/>
      <c r="CI14" s="830"/>
      <c r="CJ14" s="830"/>
      <c r="CK14" s="830"/>
      <c r="CL14" s="831"/>
      <c r="CM14" s="829"/>
      <c r="CN14" s="830"/>
      <c r="CO14" s="830"/>
      <c r="CP14" s="830"/>
      <c r="CQ14" s="831"/>
      <c r="CR14" s="829"/>
      <c r="CS14" s="830"/>
      <c r="CT14" s="830"/>
      <c r="CU14" s="830"/>
      <c r="CV14" s="831"/>
      <c r="CW14" s="829"/>
      <c r="CX14" s="830"/>
      <c r="CY14" s="830"/>
      <c r="CZ14" s="830"/>
      <c r="DA14" s="831"/>
      <c r="DB14" s="829"/>
      <c r="DC14" s="830"/>
      <c r="DD14" s="830"/>
      <c r="DE14" s="830"/>
      <c r="DF14" s="831"/>
      <c r="DG14" s="829"/>
      <c r="DH14" s="830"/>
      <c r="DI14" s="830"/>
      <c r="DJ14" s="830"/>
      <c r="DK14" s="831"/>
      <c r="DL14" s="829"/>
      <c r="DM14" s="830"/>
      <c r="DN14" s="830"/>
      <c r="DO14" s="830"/>
      <c r="DP14" s="831"/>
      <c r="DQ14" s="829"/>
      <c r="DR14" s="830"/>
      <c r="DS14" s="830"/>
      <c r="DT14" s="830"/>
      <c r="DU14" s="831"/>
      <c r="DV14" s="832"/>
      <c r="DW14" s="833"/>
      <c r="DX14" s="833"/>
      <c r="DY14" s="833"/>
      <c r="DZ14" s="834"/>
      <c r="EA14" s="256"/>
    </row>
    <row r="15" spans="1:131" s="257" customFormat="1" ht="26.25" customHeight="1" x14ac:dyDescent="0.15">
      <c r="A15" s="263">
        <v>9</v>
      </c>
      <c r="B15" s="803"/>
      <c r="C15" s="804"/>
      <c r="D15" s="804"/>
      <c r="E15" s="804"/>
      <c r="F15" s="804"/>
      <c r="G15" s="804"/>
      <c r="H15" s="804"/>
      <c r="I15" s="804"/>
      <c r="J15" s="804"/>
      <c r="K15" s="804"/>
      <c r="L15" s="804"/>
      <c r="M15" s="804"/>
      <c r="N15" s="804"/>
      <c r="O15" s="804"/>
      <c r="P15" s="805"/>
      <c r="Q15" s="806"/>
      <c r="R15" s="807"/>
      <c r="S15" s="807"/>
      <c r="T15" s="807"/>
      <c r="U15" s="807"/>
      <c r="V15" s="807"/>
      <c r="W15" s="807"/>
      <c r="X15" s="807"/>
      <c r="Y15" s="807"/>
      <c r="Z15" s="807"/>
      <c r="AA15" s="807"/>
      <c r="AB15" s="807"/>
      <c r="AC15" s="807"/>
      <c r="AD15" s="807"/>
      <c r="AE15" s="808"/>
      <c r="AF15" s="809"/>
      <c r="AG15" s="810"/>
      <c r="AH15" s="810"/>
      <c r="AI15" s="810"/>
      <c r="AJ15" s="811"/>
      <c r="AK15" s="812"/>
      <c r="AL15" s="813"/>
      <c r="AM15" s="813"/>
      <c r="AN15" s="813"/>
      <c r="AO15" s="813"/>
      <c r="AP15" s="813"/>
      <c r="AQ15" s="813"/>
      <c r="AR15" s="813"/>
      <c r="AS15" s="813"/>
      <c r="AT15" s="813"/>
      <c r="AU15" s="814"/>
      <c r="AV15" s="814"/>
      <c r="AW15" s="814"/>
      <c r="AX15" s="814"/>
      <c r="AY15" s="815"/>
      <c r="AZ15" s="254"/>
      <c r="BA15" s="254"/>
      <c r="BB15" s="254"/>
      <c r="BC15" s="254"/>
      <c r="BD15" s="254"/>
      <c r="BE15" s="255"/>
      <c r="BF15" s="255"/>
      <c r="BG15" s="255"/>
      <c r="BH15" s="255"/>
      <c r="BI15" s="255"/>
      <c r="BJ15" s="255"/>
      <c r="BK15" s="255"/>
      <c r="BL15" s="255"/>
      <c r="BM15" s="255"/>
      <c r="BN15" s="255"/>
      <c r="BO15" s="255"/>
      <c r="BP15" s="255"/>
      <c r="BQ15" s="264">
        <v>9</v>
      </c>
      <c r="BR15" s="265"/>
      <c r="BS15" s="816"/>
      <c r="BT15" s="817"/>
      <c r="BU15" s="817"/>
      <c r="BV15" s="817"/>
      <c r="BW15" s="817"/>
      <c r="BX15" s="817"/>
      <c r="BY15" s="817"/>
      <c r="BZ15" s="817"/>
      <c r="CA15" s="817"/>
      <c r="CB15" s="817"/>
      <c r="CC15" s="817"/>
      <c r="CD15" s="817"/>
      <c r="CE15" s="817"/>
      <c r="CF15" s="817"/>
      <c r="CG15" s="818"/>
      <c r="CH15" s="829"/>
      <c r="CI15" s="830"/>
      <c r="CJ15" s="830"/>
      <c r="CK15" s="830"/>
      <c r="CL15" s="831"/>
      <c r="CM15" s="829"/>
      <c r="CN15" s="830"/>
      <c r="CO15" s="830"/>
      <c r="CP15" s="830"/>
      <c r="CQ15" s="831"/>
      <c r="CR15" s="829"/>
      <c r="CS15" s="830"/>
      <c r="CT15" s="830"/>
      <c r="CU15" s="830"/>
      <c r="CV15" s="831"/>
      <c r="CW15" s="829"/>
      <c r="CX15" s="830"/>
      <c r="CY15" s="830"/>
      <c r="CZ15" s="830"/>
      <c r="DA15" s="831"/>
      <c r="DB15" s="829"/>
      <c r="DC15" s="830"/>
      <c r="DD15" s="830"/>
      <c r="DE15" s="830"/>
      <c r="DF15" s="831"/>
      <c r="DG15" s="829"/>
      <c r="DH15" s="830"/>
      <c r="DI15" s="830"/>
      <c r="DJ15" s="830"/>
      <c r="DK15" s="831"/>
      <c r="DL15" s="829"/>
      <c r="DM15" s="830"/>
      <c r="DN15" s="830"/>
      <c r="DO15" s="830"/>
      <c r="DP15" s="831"/>
      <c r="DQ15" s="829"/>
      <c r="DR15" s="830"/>
      <c r="DS15" s="830"/>
      <c r="DT15" s="830"/>
      <c r="DU15" s="831"/>
      <c r="DV15" s="832"/>
      <c r="DW15" s="833"/>
      <c r="DX15" s="833"/>
      <c r="DY15" s="833"/>
      <c r="DZ15" s="834"/>
      <c r="EA15" s="256"/>
    </row>
    <row r="16" spans="1:131" s="257" customFormat="1" ht="26.25" customHeight="1" x14ac:dyDescent="0.15">
      <c r="A16" s="263">
        <v>10</v>
      </c>
      <c r="B16" s="803"/>
      <c r="C16" s="804"/>
      <c r="D16" s="804"/>
      <c r="E16" s="804"/>
      <c r="F16" s="804"/>
      <c r="G16" s="804"/>
      <c r="H16" s="804"/>
      <c r="I16" s="804"/>
      <c r="J16" s="804"/>
      <c r="K16" s="804"/>
      <c r="L16" s="804"/>
      <c r="M16" s="804"/>
      <c r="N16" s="804"/>
      <c r="O16" s="804"/>
      <c r="P16" s="805"/>
      <c r="Q16" s="806"/>
      <c r="R16" s="807"/>
      <c r="S16" s="807"/>
      <c r="T16" s="807"/>
      <c r="U16" s="807"/>
      <c r="V16" s="807"/>
      <c r="W16" s="807"/>
      <c r="X16" s="807"/>
      <c r="Y16" s="807"/>
      <c r="Z16" s="807"/>
      <c r="AA16" s="807"/>
      <c r="AB16" s="807"/>
      <c r="AC16" s="807"/>
      <c r="AD16" s="807"/>
      <c r="AE16" s="808"/>
      <c r="AF16" s="809"/>
      <c r="AG16" s="810"/>
      <c r="AH16" s="810"/>
      <c r="AI16" s="810"/>
      <c r="AJ16" s="811"/>
      <c r="AK16" s="812"/>
      <c r="AL16" s="813"/>
      <c r="AM16" s="813"/>
      <c r="AN16" s="813"/>
      <c r="AO16" s="813"/>
      <c r="AP16" s="813"/>
      <c r="AQ16" s="813"/>
      <c r="AR16" s="813"/>
      <c r="AS16" s="813"/>
      <c r="AT16" s="813"/>
      <c r="AU16" s="814"/>
      <c r="AV16" s="814"/>
      <c r="AW16" s="814"/>
      <c r="AX16" s="814"/>
      <c r="AY16" s="815"/>
      <c r="AZ16" s="254"/>
      <c r="BA16" s="254"/>
      <c r="BB16" s="254"/>
      <c r="BC16" s="254"/>
      <c r="BD16" s="254"/>
      <c r="BE16" s="255"/>
      <c r="BF16" s="255"/>
      <c r="BG16" s="255"/>
      <c r="BH16" s="255"/>
      <c r="BI16" s="255"/>
      <c r="BJ16" s="255"/>
      <c r="BK16" s="255"/>
      <c r="BL16" s="255"/>
      <c r="BM16" s="255"/>
      <c r="BN16" s="255"/>
      <c r="BO16" s="255"/>
      <c r="BP16" s="255"/>
      <c r="BQ16" s="264">
        <v>10</v>
      </c>
      <c r="BR16" s="265"/>
      <c r="BS16" s="816"/>
      <c r="BT16" s="817"/>
      <c r="BU16" s="817"/>
      <c r="BV16" s="817"/>
      <c r="BW16" s="817"/>
      <c r="BX16" s="817"/>
      <c r="BY16" s="817"/>
      <c r="BZ16" s="817"/>
      <c r="CA16" s="817"/>
      <c r="CB16" s="817"/>
      <c r="CC16" s="817"/>
      <c r="CD16" s="817"/>
      <c r="CE16" s="817"/>
      <c r="CF16" s="817"/>
      <c r="CG16" s="818"/>
      <c r="CH16" s="829"/>
      <c r="CI16" s="830"/>
      <c r="CJ16" s="830"/>
      <c r="CK16" s="830"/>
      <c r="CL16" s="831"/>
      <c r="CM16" s="829"/>
      <c r="CN16" s="830"/>
      <c r="CO16" s="830"/>
      <c r="CP16" s="830"/>
      <c r="CQ16" s="831"/>
      <c r="CR16" s="829"/>
      <c r="CS16" s="830"/>
      <c r="CT16" s="830"/>
      <c r="CU16" s="830"/>
      <c r="CV16" s="831"/>
      <c r="CW16" s="829"/>
      <c r="CX16" s="830"/>
      <c r="CY16" s="830"/>
      <c r="CZ16" s="830"/>
      <c r="DA16" s="831"/>
      <c r="DB16" s="829"/>
      <c r="DC16" s="830"/>
      <c r="DD16" s="830"/>
      <c r="DE16" s="830"/>
      <c r="DF16" s="831"/>
      <c r="DG16" s="829"/>
      <c r="DH16" s="830"/>
      <c r="DI16" s="830"/>
      <c r="DJ16" s="830"/>
      <c r="DK16" s="831"/>
      <c r="DL16" s="829"/>
      <c r="DM16" s="830"/>
      <c r="DN16" s="830"/>
      <c r="DO16" s="830"/>
      <c r="DP16" s="831"/>
      <c r="DQ16" s="829"/>
      <c r="DR16" s="830"/>
      <c r="DS16" s="830"/>
      <c r="DT16" s="830"/>
      <c r="DU16" s="831"/>
      <c r="DV16" s="832"/>
      <c r="DW16" s="833"/>
      <c r="DX16" s="833"/>
      <c r="DY16" s="833"/>
      <c r="DZ16" s="834"/>
      <c r="EA16" s="256"/>
    </row>
    <row r="17" spans="1:131" s="257" customFormat="1" ht="26.25" customHeight="1" x14ac:dyDescent="0.15">
      <c r="A17" s="263">
        <v>11</v>
      </c>
      <c r="B17" s="803"/>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7"/>
      <c r="AD17" s="807"/>
      <c r="AE17" s="808"/>
      <c r="AF17" s="809"/>
      <c r="AG17" s="810"/>
      <c r="AH17" s="810"/>
      <c r="AI17" s="810"/>
      <c r="AJ17" s="811"/>
      <c r="AK17" s="812"/>
      <c r="AL17" s="813"/>
      <c r="AM17" s="813"/>
      <c r="AN17" s="813"/>
      <c r="AO17" s="813"/>
      <c r="AP17" s="813"/>
      <c r="AQ17" s="813"/>
      <c r="AR17" s="813"/>
      <c r="AS17" s="813"/>
      <c r="AT17" s="813"/>
      <c r="AU17" s="814"/>
      <c r="AV17" s="814"/>
      <c r="AW17" s="814"/>
      <c r="AX17" s="814"/>
      <c r="AY17" s="815"/>
      <c r="AZ17" s="254"/>
      <c r="BA17" s="254"/>
      <c r="BB17" s="254"/>
      <c r="BC17" s="254"/>
      <c r="BD17" s="254"/>
      <c r="BE17" s="255"/>
      <c r="BF17" s="255"/>
      <c r="BG17" s="255"/>
      <c r="BH17" s="255"/>
      <c r="BI17" s="255"/>
      <c r="BJ17" s="255"/>
      <c r="BK17" s="255"/>
      <c r="BL17" s="255"/>
      <c r="BM17" s="255"/>
      <c r="BN17" s="255"/>
      <c r="BO17" s="255"/>
      <c r="BP17" s="255"/>
      <c r="BQ17" s="264">
        <v>11</v>
      </c>
      <c r="BR17" s="265"/>
      <c r="BS17" s="816"/>
      <c r="BT17" s="817"/>
      <c r="BU17" s="817"/>
      <c r="BV17" s="817"/>
      <c r="BW17" s="817"/>
      <c r="BX17" s="817"/>
      <c r="BY17" s="817"/>
      <c r="BZ17" s="817"/>
      <c r="CA17" s="817"/>
      <c r="CB17" s="817"/>
      <c r="CC17" s="817"/>
      <c r="CD17" s="817"/>
      <c r="CE17" s="817"/>
      <c r="CF17" s="817"/>
      <c r="CG17" s="818"/>
      <c r="CH17" s="829"/>
      <c r="CI17" s="830"/>
      <c r="CJ17" s="830"/>
      <c r="CK17" s="830"/>
      <c r="CL17" s="831"/>
      <c r="CM17" s="829"/>
      <c r="CN17" s="830"/>
      <c r="CO17" s="830"/>
      <c r="CP17" s="830"/>
      <c r="CQ17" s="831"/>
      <c r="CR17" s="829"/>
      <c r="CS17" s="830"/>
      <c r="CT17" s="830"/>
      <c r="CU17" s="830"/>
      <c r="CV17" s="831"/>
      <c r="CW17" s="829"/>
      <c r="CX17" s="830"/>
      <c r="CY17" s="830"/>
      <c r="CZ17" s="830"/>
      <c r="DA17" s="831"/>
      <c r="DB17" s="829"/>
      <c r="DC17" s="830"/>
      <c r="DD17" s="830"/>
      <c r="DE17" s="830"/>
      <c r="DF17" s="831"/>
      <c r="DG17" s="829"/>
      <c r="DH17" s="830"/>
      <c r="DI17" s="830"/>
      <c r="DJ17" s="830"/>
      <c r="DK17" s="831"/>
      <c r="DL17" s="829"/>
      <c r="DM17" s="830"/>
      <c r="DN17" s="830"/>
      <c r="DO17" s="830"/>
      <c r="DP17" s="831"/>
      <c r="DQ17" s="829"/>
      <c r="DR17" s="830"/>
      <c r="DS17" s="830"/>
      <c r="DT17" s="830"/>
      <c r="DU17" s="831"/>
      <c r="DV17" s="832"/>
      <c r="DW17" s="833"/>
      <c r="DX17" s="833"/>
      <c r="DY17" s="833"/>
      <c r="DZ17" s="834"/>
      <c r="EA17" s="256"/>
    </row>
    <row r="18" spans="1:131" s="257" customFormat="1" ht="26.25" customHeight="1" x14ac:dyDescent="0.15">
      <c r="A18" s="263">
        <v>12</v>
      </c>
      <c r="B18" s="803"/>
      <c r="C18" s="804"/>
      <c r="D18" s="804"/>
      <c r="E18" s="804"/>
      <c r="F18" s="804"/>
      <c r="G18" s="804"/>
      <c r="H18" s="804"/>
      <c r="I18" s="804"/>
      <c r="J18" s="804"/>
      <c r="K18" s="804"/>
      <c r="L18" s="804"/>
      <c r="M18" s="804"/>
      <c r="N18" s="804"/>
      <c r="O18" s="804"/>
      <c r="P18" s="805"/>
      <c r="Q18" s="806"/>
      <c r="R18" s="807"/>
      <c r="S18" s="807"/>
      <c r="T18" s="807"/>
      <c r="U18" s="807"/>
      <c r="V18" s="807"/>
      <c r="W18" s="807"/>
      <c r="X18" s="807"/>
      <c r="Y18" s="807"/>
      <c r="Z18" s="807"/>
      <c r="AA18" s="807"/>
      <c r="AB18" s="807"/>
      <c r="AC18" s="807"/>
      <c r="AD18" s="807"/>
      <c r="AE18" s="808"/>
      <c r="AF18" s="809"/>
      <c r="AG18" s="810"/>
      <c r="AH18" s="810"/>
      <c r="AI18" s="810"/>
      <c r="AJ18" s="811"/>
      <c r="AK18" s="812"/>
      <c r="AL18" s="813"/>
      <c r="AM18" s="813"/>
      <c r="AN18" s="813"/>
      <c r="AO18" s="813"/>
      <c r="AP18" s="813"/>
      <c r="AQ18" s="813"/>
      <c r="AR18" s="813"/>
      <c r="AS18" s="813"/>
      <c r="AT18" s="813"/>
      <c r="AU18" s="814"/>
      <c r="AV18" s="814"/>
      <c r="AW18" s="814"/>
      <c r="AX18" s="814"/>
      <c r="AY18" s="815"/>
      <c r="AZ18" s="254"/>
      <c r="BA18" s="254"/>
      <c r="BB18" s="254"/>
      <c r="BC18" s="254"/>
      <c r="BD18" s="254"/>
      <c r="BE18" s="255"/>
      <c r="BF18" s="255"/>
      <c r="BG18" s="255"/>
      <c r="BH18" s="255"/>
      <c r="BI18" s="255"/>
      <c r="BJ18" s="255"/>
      <c r="BK18" s="255"/>
      <c r="BL18" s="255"/>
      <c r="BM18" s="255"/>
      <c r="BN18" s="255"/>
      <c r="BO18" s="255"/>
      <c r="BP18" s="255"/>
      <c r="BQ18" s="264">
        <v>12</v>
      </c>
      <c r="BR18" s="265"/>
      <c r="BS18" s="816"/>
      <c r="BT18" s="817"/>
      <c r="BU18" s="817"/>
      <c r="BV18" s="817"/>
      <c r="BW18" s="817"/>
      <c r="BX18" s="817"/>
      <c r="BY18" s="817"/>
      <c r="BZ18" s="817"/>
      <c r="CA18" s="817"/>
      <c r="CB18" s="817"/>
      <c r="CC18" s="817"/>
      <c r="CD18" s="817"/>
      <c r="CE18" s="817"/>
      <c r="CF18" s="817"/>
      <c r="CG18" s="818"/>
      <c r="CH18" s="829"/>
      <c r="CI18" s="830"/>
      <c r="CJ18" s="830"/>
      <c r="CK18" s="830"/>
      <c r="CL18" s="831"/>
      <c r="CM18" s="829"/>
      <c r="CN18" s="830"/>
      <c r="CO18" s="830"/>
      <c r="CP18" s="830"/>
      <c r="CQ18" s="831"/>
      <c r="CR18" s="829"/>
      <c r="CS18" s="830"/>
      <c r="CT18" s="830"/>
      <c r="CU18" s="830"/>
      <c r="CV18" s="831"/>
      <c r="CW18" s="829"/>
      <c r="CX18" s="830"/>
      <c r="CY18" s="830"/>
      <c r="CZ18" s="830"/>
      <c r="DA18" s="831"/>
      <c r="DB18" s="829"/>
      <c r="DC18" s="830"/>
      <c r="DD18" s="830"/>
      <c r="DE18" s="830"/>
      <c r="DF18" s="831"/>
      <c r="DG18" s="829"/>
      <c r="DH18" s="830"/>
      <c r="DI18" s="830"/>
      <c r="DJ18" s="830"/>
      <c r="DK18" s="831"/>
      <c r="DL18" s="829"/>
      <c r="DM18" s="830"/>
      <c r="DN18" s="830"/>
      <c r="DO18" s="830"/>
      <c r="DP18" s="831"/>
      <c r="DQ18" s="829"/>
      <c r="DR18" s="830"/>
      <c r="DS18" s="830"/>
      <c r="DT18" s="830"/>
      <c r="DU18" s="831"/>
      <c r="DV18" s="832"/>
      <c r="DW18" s="833"/>
      <c r="DX18" s="833"/>
      <c r="DY18" s="833"/>
      <c r="DZ18" s="834"/>
      <c r="EA18" s="256"/>
    </row>
    <row r="19" spans="1:131" s="257" customFormat="1" ht="26.25" customHeight="1" x14ac:dyDescent="0.15">
      <c r="A19" s="263">
        <v>13</v>
      </c>
      <c r="B19" s="803"/>
      <c r="C19" s="804"/>
      <c r="D19" s="804"/>
      <c r="E19" s="804"/>
      <c r="F19" s="804"/>
      <c r="G19" s="804"/>
      <c r="H19" s="804"/>
      <c r="I19" s="804"/>
      <c r="J19" s="804"/>
      <c r="K19" s="804"/>
      <c r="L19" s="804"/>
      <c r="M19" s="804"/>
      <c r="N19" s="804"/>
      <c r="O19" s="804"/>
      <c r="P19" s="805"/>
      <c r="Q19" s="806"/>
      <c r="R19" s="807"/>
      <c r="S19" s="807"/>
      <c r="T19" s="807"/>
      <c r="U19" s="807"/>
      <c r="V19" s="807"/>
      <c r="W19" s="807"/>
      <c r="X19" s="807"/>
      <c r="Y19" s="807"/>
      <c r="Z19" s="807"/>
      <c r="AA19" s="807"/>
      <c r="AB19" s="807"/>
      <c r="AC19" s="807"/>
      <c r="AD19" s="807"/>
      <c r="AE19" s="808"/>
      <c r="AF19" s="809"/>
      <c r="AG19" s="810"/>
      <c r="AH19" s="810"/>
      <c r="AI19" s="810"/>
      <c r="AJ19" s="811"/>
      <c r="AK19" s="812"/>
      <c r="AL19" s="813"/>
      <c r="AM19" s="813"/>
      <c r="AN19" s="813"/>
      <c r="AO19" s="813"/>
      <c r="AP19" s="813"/>
      <c r="AQ19" s="813"/>
      <c r="AR19" s="813"/>
      <c r="AS19" s="813"/>
      <c r="AT19" s="813"/>
      <c r="AU19" s="814"/>
      <c r="AV19" s="814"/>
      <c r="AW19" s="814"/>
      <c r="AX19" s="814"/>
      <c r="AY19" s="815"/>
      <c r="AZ19" s="254"/>
      <c r="BA19" s="254"/>
      <c r="BB19" s="254"/>
      <c r="BC19" s="254"/>
      <c r="BD19" s="254"/>
      <c r="BE19" s="255"/>
      <c r="BF19" s="255"/>
      <c r="BG19" s="255"/>
      <c r="BH19" s="255"/>
      <c r="BI19" s="255"/>
      <c r="BJ19" s="255"/>
      <c r="BK19" s="255"/>
      <c r="BL19" s="255"/>
      <c r="BM19" s="255"/>
      <c r="BN19" s="255"/>
      <c r="BO19" s="255"/>
      <c r="BP19" s="255"/>
      <c r="BQ19" s="264">
        <v>13</v>
      </c>
      <c r="BR19" s="265"/>
      <c r="BS19" s="816"/>
      <c r="BT19" s="817"/>
      <c r="BU19" s="817"/>
      <c r="BV19" s="817"/>
      <c r="BW19" s="817"/>
      <c r="BX19" s="817"/>
      <c r="BY19" s="817"/>
      <c r="BZ19" s="817"/>
      <c r="CA19" s="817"/>
      <c r="CB19" s="817"/>
      <c r="CC19" s="817"/>
      <c r="CD19" s="817"/>
      <c r="CE19" s="817"/>
      <c r="CF19" s="817"/>
      <c r="CG19" s="818"/>
      <c r="CH19" s="829"/>
      <c r="CI19" s="830"/>
      <c r="CJ19" s="830"/>
      <c r="CK19" s="830"/>
      <c r="CL19" s="831"/>
      <c r="CM19" s="829"/>
      <c r="CN19" s="830"/>
      <c r="CO19" s="830"/>
      <c r="CP19" s="830"/>
      <c r="CQ19" s="831"/>
      <c r="CR19" s="829"/>
      <c r="CS19" s="830"/>
      <c r="CT19" s="830"/>
      <c r="CU19" s="830"/>
      <c r="CV19" s="831"/>
      <c r="CW19" s="829"/>
      <c r="CX19" s="830"/>
      <c r="CY19" s="830"/>
      <c r="CZ19" s="830"/>
      <c r="DA19" s="831"/>
      <c r="DB19" s="829"/>
      <c r="DC19" s="830"/>
      <c r="DD19" s="830"/>
      <c r="DE19" s="830"/>
      <c r="DF19" s="831"/>
      <c r="DG19" s="829"/>
      <c r="DH19" s="830"/>
      <c r="DI19" s="830"/>
      <c r="DJ19" s="830"/>
      <c r="DK19" s="831"/>
      <c r="DL19" s="829"/>
      <c r="DM19" s="830"/>
      <c r="DN19" s="830"/>
      <c r="DO19" s="830"/>
      <c r="DP19" s="831"/>
      <c r="DQ19" s="829"/>
      <c r="DR19" s="830"/>
      <c r="DS19" s="830"/>
      <c r="DT19" s="830"/>
      <c r="DU19" s="831"/>
      <c r="DV19" s="832"/>
      <c r="DW19" s="833"/>
      <c r="DX19" s="833"/>
      <c r="DY19" s="833"/>
      <c r="DZ19" s="834"/>
      <c r="EA19" s="256"/>
    </row>
    <row r="20" spans="1:131" s="257" customFormat="1" ht="26.25" customHeight="1" x14ac:dyDescent="0.15">
      <c r="A20" s="263">
        <v>14</v>
      </c>
      <c r="B20" s="803"/>
      <c r="C20" s="804"/>
      <c r="D20" s="804"/>
      <c r="E20" s="804"/>
      <c r="F20" s="804"/>
      <c r="G20" s="804"/>
      <c r="H20" s="804"/>
      <c r="I20" s="804"/>
      <c r="J20" s="804"/>
      <c r="K20" s="804"/>
      <c r="L20" s="804"/>
      <c r="M20" s="804"/>
      <c r="N20" s="804"/>
      <c r="O20" s="804"/>
      <c r="P20" s="805"/>
      <c r="Q20" s="806"/>
      <c r="R20" s="807"/>
      <c r="S20" s="807"/>
      <c r="T20" s="807"/>
      <c r="U20" s="807"/>
      <c r="V20" s="807"/>
      <c r="W20" s="807"/>
      <c r="X20" s="807"/>
      <c r="Y20" s="807"/>
      <c r="Z20" s="807"/>
      <c r="AA20" s="807"/>
      <c r="AB20" s="807"/>
      <c r="AC20" s="807"/>
      <c r="AD20" s="807"/>
      <c r="AE20" s="808"/>
      <c r="AF20" s="809"/>
      <c r="AG20" s="810"/>
      <c r="AH20" s="810"/>
      <c r="AI20" s="810"/>
      <c r="AJ20" s="811"/>
      <c r="AK20" s="812"/>
      <c r="AL20" s="813"/>
      <c r="AM20" s="813"/>
      <c r="AN20" s="813"/>
      <c r="AO20" s="813"/>
      <c r="AP20" s="813"/>
      <c r="AQ20" s="813"/>
      <c r="AR20" s="813"/>
      <c r="AS20" s="813"/>
      <c r="AT20" s="813"/>
      <c r="AU20" s="814"/>
      <c r="AV20" s="814"/>
      <c r="AW20" s="814"/>
      <c r="AX20" s="814"/>
      <c r="AY20" s="815"/>
      <c r="AZ20" s="254"/>
      <c r="BA20" s="254"/>
      <c r="BB20" s="254"/>
      <c r="BC20" s="254"/>
      <c r="BD20" s="254"/>
      <c r="BE20" s="255"/>
      <c r="BF20" s="255"/>
      <c r="BG20" s="255"/>
      <c r="BH20" s="255"/>
      <c r="BI20" s="255"/>
      <c r="BJ20" s="255"/>
      <c r="BK20" s="255"/>
      <c r="BL20" s="255"/>
      <c r="BM20" s="255"/>
      <c r="BN20" s="255"/>
      <c r="BO20" s="255"/>
      <c r="BP20" s="255"/>
      <c r="BQ20" s="264">
        <v>14</v>
      </c>
      <c r="BR20" s="265"/>
      <c r="BS20" s="816"/>
      <c r="BT20" s="817"/>
      <c r="BU20" s="817"/>
      <c r="BV20" s="817"/>
      <c r="BW20" s="817"/>
      <c r="BX20" s="817"/>
      <c r="BY20" s="817"/>
      <c r="BZ20" s="817"/>
      <c r="CA20" s="817"/>
      <c r="CB20" s="817"/>
      <c r="CC20" s="817"/>
      <c r="CD20" s="817"/>
      <c r="CE20" s="817"/>
      <c r="CF20" s="817"/>
      <c r="CG20" s="818"/>
      <c r="CH20" s="829"/>
      <c r="CI20" s="830"/>
      <c r="CJ20" s="830"/>
      <c r="CK20" s="830"/>
      <c r="CL20" s="831"/>
      <c r="CM20" s="829"/>
      <c r="CN20" s="830"/>
      <c r="CO20" s="830"/>
      <c r="CP20" s="830"/>
      <c r="CQ20" s="831"/>
      <c r="CR20" s="829"/>
      <c r="CS20" s="830"/>
      <c r="CT20" s="830"/>
      <c r="CU20" s="830"/>
      <c r="CV20" s="831"/>
      <c r="CW20" s="829"/>
      <c r="CX20" s="830"/>
      <c r="CY20" s="830"/>
      <c r="CZ20" s="830"/>
      <c r="DA20" s="831"/>
      <c r="DB20" s="829"/>
      <c r="DC20" s="830"/>
      <c r="DD20" s="830"/>
      <c r="DE20" s="830"/>
      <c r="DF20" s="831"/>
      <c r="DG20" s="829"/>
      <c r="DH20" s="830"/>
      <c r="DI20" s="830"/>
      <c r="DJ20" s="830"/>
      <c r="DK20" s="831"/>
      <c r="DL20" s="829"/>
      <c r="DM20" s="830"/>
      <c r="DN20" s="830"/>
      <c r="DO20" s="830"/>
      <c r="DP20" s="831"/>
      <c r="DQ20" s="829"/>
      <c r="DR20" s="830"/>
      <c r="DS20" s="830"/>
      <c r="DT20" s="830"/>
      <c r="DU20" s="831"/>
      <c r="DV20" s="832"/>
      <c r="DW20" s="833"/>
      <c r="DX20" s="833"/>
      <c r="DY20" s="833"/>
      <c r="DZ20" s="834"/>
      <c r="EA20" s="256"/>
    </row>
    <row r="21" spans="1:131" s="257" customFormat="1" ht="26.25" customHeight="1" thickBot="1" x14ac:dyDescent="0.2">
      <c r="A21" s="263">
        <v>15</v>
      </c>
      <c r="B21" s="803"/>
      <c r="C21" s="804"/>
      <c r="D21" s="804"/>
      <c r="E21" s="804"/>
      <c r="F21" s="804"/>
      <c r="G21" s="804"/>
      <c r="H21" s="804"/>
      <c r="I21" s="804"/>
      <c r="J21" s="804"/>
      <c r="K21" s="804"/>
      <c r="L21" s="804"/>
      <c r="M21" s="804"/>
      <c r="N21" s="804"/>
      <c r="O21" s="804"/>
      <c r="P21" s="805"/>
      <c r="Q21" s="806"/>
      <c r="R21" s="807"/>
      <c r="S21" s="807"/>
      <c r="T21" s="807"/>
      <c r="U21" s="807"/>
      <c r="V21" s="807"/>
      <c r="W21" s="807"/>
      <c r="X21" s="807"/>
      <c r="Y21" s="807"/>
      <c r="Z21" s="807"/>
      <c r="AA21" s="807"/>
      <c r="AB21" s="807"/>
      <c r="AC21" s="807"/>
      <c r="AD21" s="807"/>
      <c r="AE21" s="808"/>
      <c r="AF21" s="809"/>
      <c r="AG21" s="810"/>
      <c r="AH21" s="810"/>
      <c r="AI21" s="810"/>
      <c r="AJ21" s="811"/>
      <c r="AK21" s="812"/>
      <c r="AL21" s="813"/>
      <c r="AM21" s="813"/>
      <c r="AN21" s="813"/>
      <c r="AO21" s="813"/>
      <c r="AP21" s="813"/>
      <c r="AQ21" s="813"/>
      <c r="AR21" s="813"/>
      <c r="AS21" s="813"/>
      <c r="AT21" s="813"/>
      <c r="AU21" s="814"/>
      <c r="AV21" s="814"/>
      <c r="AW21" s="814"/>
      <c r="AX21" s="814"/>
      <c r="AY21" s="815"/>
      <c r="AZ21" s="254"/>
      <c r="BA21" s="254"/>
      <c r="BB21" s="254"/>
      <c r="BC21" s="254"/>
      <c r="BD21" s="254"/>
      <c r="BE21" s="255"/>
      <c r="BF21" s="255"/>
      <c r="BG21" s="255"/>
      <c r="BH21" s="255"/>
      <c r="BI21" s="255"/>
      <c r="BJ21" s="255"/>
      <c r="BK21" s="255"/>
      <c r="BL21" s="255"/>
      <c r="BM21" s="255"/>
      <c r="BN21" s="255"/>
      <c r="BO21" s="255"/>
      <c r="BP21" s="255"/>
      <c r="BQ21" s="264">
        <v>15</v>
      </c>
      <c r="BR21" s="265"/>
      <c r="BS21" s="816"/>
      <c r="BT21" s="817"/>
      <c r="BU21" s="817"/>
      <c r="BV21" s="817"/>
      <c r="BW21" s="817"/>
      <c r="BX21" s="817"/>
      <c r="BY21" s="817"/>
      <c r="BZ21" s="817"/>
      <c r="CA21" s="817"/>
      <c r="CB21" s="817"/>
      <c r="CC21" s="817"/>
      <c r="CD21" s="817"/>
      <c r="CE21" s="817"/>
      <c r="CF21" s="817"/>
      <c r="CG21" s="818"/>
      <c r="CH21" s="829"/>
      <c r="CI21" s="830"/>
      <c r="CJ21" s="830"/>
      <c r="CK21" s="830"/>
      <c r="CL21" s="831"/>
      <c r="CM21" s="829"/>
      <c r="CN21" s="830"/>
      <c r="CO21" s="830"/>
      <c r="CP21" s="830"/>
      <c r="CQ21" s="831"/>
      <c r="CR21" s="829"/>
      <c r="CS21" s="830"/>
      <c r="CT21" s="830"/>
      <c r="CU21" s="830"/>
      <c r="CV21" s="831"/>
      <c r="CW21" s="829"/>
      <c r="CX21" s="830"/>
      <c r="CY21" s="830"/>
      <c r="CZ21" s="830"/>
      <c r="DA21" s="831"/>
      <c r="DB21" s="829"/>
      <c r="DC21" s="830"/>
      <c r="DD21" s="830"/>
      <c r="DE21" s="830"/>
      <c r="DF21" s="831"/>
      <c r="DG21" s="829"/>
      <c r="DH21" s="830"/>
      <c r="DI21" s="830"/>
      <c r="DJ21" s="830"/>
      <c r="DK21" s="831"/>
      <c r="DL21" s="829"/>
      <c r="DM21" s="830"/>
      <c r="DN21" s="830"/>
      <c r="DO21" s="830"/>
      <c r="DP21" s="831"/>
      <c r="DQ21" s="829"/>
      <c r="DR21" s="830"/>
      <c r="DS21" s="830"/>
      <c r="DT21" s="830"/>
      <c r="DU21" s="831"/>
      <c r="DV21" s="832"/>
      <c r="DW21" s="833"/>
      <c r="DX21" s="833"/>
      <c r="DY21" s="833"/>
      <c r="DZ21" s="834"/>
      <c r="EA21" s="256"/>
    </row>
    <row r="22" spans="1:131" s="257" customFormat="1" ht="26.25" customHeight="1" x14ac:dyDescent="0.15">
      <c r="A22" s="263">
        <v>16</v>
      </c>
      <c r="B22" s="803"/>
      <c r="C22" s="804"/>
      <c r="D22" s="804"/>
      <c r="E22" s="804"/>
      <c r="F22" s="804"/>
      <c r="G22" s="804"/>
      <c r="H22" s="804"/>
      <c r="I22" s="804"/>
      <c r="J22" s="804"/>
      <c r="K22" s="804"/>
      <c r="L22" s="804"/>
      <c r="M22" s="804"/>
      <c r="N22" s="804"/>
      <c r="O22" s="804"/>
      <c r="P22" s="805"/>
      <c r="Q22" s="835"/>
      <c r="R22" s="836"/>
      <c r="S22" s="836"/>
      <c r="T22" s="836"/>
      <c r="U22" s="836"/>
      <c r="V22" s="836"/>
      <c r="W22" s="836"/>
      <c r="X22" s="836"/>
      <c r="Y22" s="836"/>
      <c r="Z22" s="836"/>
      <c r="AA22" s="836"/>
      <c r="AB22" s="836"/>
      <c r="AC22" s="836"/>
      <c r="AD22" s="836"/>
      <c r="AE22" s="837"/>
      <c r="AF22" s="809"/>
      <c r="AG22" s="810"/>
      <c r="AH22" s="810"/>
      <c r="AI22" s="810"/>
      <c r="AJ22" s="811"/>
      <c r="AK22" s="850"/>
      <c r="AL22" s="851"/>
      <c r="AM22" s="851"/>
      <c r="AN22" s="851"/>
      <c r="AO22" s="851"/>
      <c r="AP22" s="851"/>
      <c r="AQ22" s="851"/>
      <c r="AR22" s="851"/>
      <c r="AS22" s="851"/>
      <c r="AT22" s="851"/>
      <c r="AU22" s="852"/>
      <c r="AV22" s="852"/>
      <c r="AW22" s="852"/>
      <c r="AX22" s="852"/>
      <c r="AY22" s="853"/>
      <c r="AZ22" s="854" t="s">
        <v>397</v>
      </c>
      <c r="BA22" s="854"/>
      <c r="BB22" s="854"/>
      <c r="BC22" s="854"/>
      <c r="BD22" s="855"/>
      <c r="BE22" s="255"/>
      <c r="BF22" s="255"/>
      <c r="BG22" s="255"/>
      <c r="BH22" s="255"/>
      <c r="BI22" s="255"/>
      <c r="BJ22" s="255"/>
      <c r="BK22" s="255"/>
      <c r="BL22" s="255"/>
      <c r="BM22" s="255"/>
      <c r="BN22" s="255"/>
      <c r="BO22" s="255"/>
      <c r="BP22" s="255"/>
      <c r="BQ22" s="264">
        <v>16</v>
      </c>
      <c r="BR22" s="265"/>
      <c r="BS22" s="816"/>
      <c r="BT22" s="817"/>
      <c r="BU22" s="817"/>
      <c r="BV22" s="817"/>
      <c r="BW22" s="817"/>
      <c r="BX22" s="817"/>
      <c r="BY22" s="817"/>
      <c r="BZ22" s="817"/>
      <c r="CA22" s="817"/>
      <c r="CB22" s="817"/>
      <c r="CC22" s="817"/>
      <c r="CD22" s="817"/>
      <c r="CE22" s="817"/>
      <c r="CF22" s="817"/>
      <c r="CG22" s="818"/>
      <c r="CH22" s="829"/>
      <c r="CI22" s="830"/>
      <c r="CJ22" s="830"/>
      <c r="CK22" s="830"/>
      <c r="CL22" s="831"/>
      <c r="CM22" s="829"/>
      <c r="CN22" s="830"/>
      <c r="CO22" s="830"/>
      <c r="CP22" s="830"/>
      <c r="CQ22" s="831"/>
      <c r="CR22" s="829"/>
      <c r="CS22" s="830"/>
      <c r="CT22" s="830"/>
      <c r="CU22" s="830"/>
      <c r="CV22" s="831"/>
      <c r="CW22" s="829"/>
      <c r="CX22" s="830"/>
      <c r="CY22" s="830"/>
      <c r="CZ22" s="830"/>
      <c r="DA22" s="831"/>
      <c r="DB22" s="829"/>
      <c r="DC22" s="830"/>
      <c r="DD22" s="830"/>
      <c r="DE22" s="830"/>
      <c r="DF22" s="831"/>
      <c r="DG22" s="829"/>
      <c r="DH22" s="830"/>
      <c r="DI22" s="830"/>
      <c r="DJ22" s="830"/>
      <c r="DK22" s="831"/>
      <c r="DL22" s="829"/>
      <c r="DM22" s="830"/>
      <c r="DN22" s="830"/>
      <c r="DO22" s="830"/>
      <c r="DP22" s="831"/>
      <c r="DQ22" s="829"/>
      <c r="DR22" s="830"/>
      <c r="DS22" s="830"/>
      <c r="DT22" s="830"/>
      <c r="DU22" s="831"/>
      <c r="DV22" s="832"/>
      <c r="DW22" s="833"/>
      <c r="DX22" s="833"/>
      <c r="DY22" s="833"/>
      <c r="DZ22" s="834"/>
      <c r="EA22" s="256"/>
    </row>
    <row r="23" spans="1:131" s="257" customFormat="1" ht="26.25" customHeight="1" thickBot="1" x14ac:dyDescent="0.2">
      <c r="A23" s="266" t="s">
        <v>398</v>
      </c>
      <c r="B23" s="838" t="s">
        <v>399</v>
      </c>
      <c r="C23" s="839"/>
      <c r="D23" s="839"/>
      <c r="E23" s="839"/>
      <c r="F23" s="839"/>
      <c r="G23" s="839"/>
      <c r="H23" s="839"/>
      <c r="I23" s="839"/>
      <c r="J23" s="839"/>
      <c r="K23" s="839"/>
      <c r="L23" s="839"/>
      <c r="M23" s="839"/>
      <c r="N23" s="839"/>
      <c r="O23" s="839"/>
      <c r="P23" s="840"/>
      <c r="Q23" s="841"/>
      <c r="R23" s="842"/>
      <c r="S23" s="842"/>
      <c r="T23" s="842"/>
      <c r="U23" s="842"/>
      <c r="V23" s="842"/>
      <c r="W23" s="842"/>
      <c r="X23" s="842"/>
      <c r="Y23" s="842"/>
      <c r="Z23" s="842"/>
      <c r="AA23" s="842"/>
      <c r="AB23" s="842"/>
      <c r="AC23" s="842"/>
      <c r="AD23" s="842"/>
      <c r="AE23" s="843"/>
      <c r="AF23" s="844">
        <v>626</v>
      </c>
      <c r="AG23" s="842"/>
      <c r="AH23" s="842"/>
      <c r="AI23" s="842"/>
      <c r="AJ23" s="845"/>
      <c r="AK23" s="846"/>
      <c r="AL23" s="847"/>
      <c r="AM23" s="847"/>
      <c r="AN23" s="847"/>
      <c r="AO23" s="847"/>
      <c r="AP23" s="842"/>
      <c r="AQ23" s="842"/>
      <c r="AR23" s="842"/>
      <c r="AS23" s="842"/>
      <c r="AT23" s="842"/>
      <c r="AU23" s="848"/>
      <c r="AV23" s="848"/>
      <c r="AW23" s="848"/>
      <c r="AX23" s="848"/>
      <c r="AY23" s="849"/>
      <c r="AZ23" s="857" t="s">
        <v>400</v>
      </c>
      <c r="BA23" s="858"/>
      <c r="BB23" s="858"/>
      <c r="BC23" s="858"/>
      <c r="BD23" s="859"/>
      <c r="BE23" s="255"/>
      <c r="BF23" s="255"/>
      <c r="BG23" s="255"/>
      <c r="BH23" s="255"/>
      <c r="BI23" s="255"/>
      <c r="BJ23" s="255"/>
      <c r="BK23" s="255"/>
      <c r="BL23" s="255"/>
      <c r="BM23" s="255"/>
      <c r="BN23" s="255"/>
      <c r="BO23" s="255"/>
      <c r="BP23" s="255"/>
      <c r="BQ23" s="264">
        <v>17</v>
      </c>
      <c r="BR23" s="265"/>
      <c r="BS23" s="816"/>
      <c r="BT23" s="817"/>
      <c r="BU23" s="817"/>
      <c r="BV23" s="817"/>
      <c r="BW23" s="817"/>
      <c r="BX23" s="817"/>
      <c r="BY23" s="817"/>
      <c r="BZ23" s="817"/>
      <c r="CA23" s="817"/>
      <c r="CB23" s="817"/>
      <c r="CC23" s="817"/>
      <c r="CD23" s="817"/>
      <c r="CE23" s="817"/>
      <c r="CF23" s="817"/>
      <c r="CG23" s="818"/>
      <c r="CH23" s="829"/>
      <c r="CI23" s="830"/>
      <c r="CJ23" s="830"/>
      <c r="CK23" s="830"/>
      <c r="CL23" s="831"/>
      <c r="CM23" s="829"/>
      <c r="CN23" s="830"/>
      <c r="CO23" s="830"/>
      <c r="CP23" s="830"/>
      <c r="CQ23" s="831"/>
      <c r="CR23" s="829"/>
      <c r="CS23" s="830"/>
      <c r="CT23" s="830"/>
      <c r="CU23" s="830"/>
      <c r="CV23" s="831"/>
      <c r="CW23" s="829"/>
      <c r="CX23" s="830"/>
      <c r="CY23" s="830"/>
      <c r="CZ23" s="830"/>
      <c r="DA23" s="831"/>
      <c r="DB23" s="829"/>
      <c r="DC23" s="830"/>
      <c r="DD23" s="830"/>
      <c r="DE23" s="830"/>
      <c r="DF23" s="831"/>
      <c r="DG23" s="829"/>
      <c r="DH23" s="830"/>
      <c r="DI23" s="830"/>
      <c r="DJ23" s="830"/>
      <c r="DK23" s="831"/>
      <c r="DL23" s="829"/>
      <c r="DM23" s="830"/>
      <c r="DN23" s="830"/>
      <c r="DO23" s="830"/>
      <c r="DP23" s="831"/>
      <c r="DQ23" s="829"/>
      <c r="DR23" s="830"/>
      <c r="DS23" s="830"/>
      <c r="DT23" s="830"/>
      <c r="DU23" s="831"/>
      <c r="DV23" s="832"/>
      <c r="DW23" s="833"/>
      <c r="DX23" s="833"/>
      <c r="DY23" s="833"/>
      <c r="DZ23" s="834"/>
      <c r="EA23" s="256"/>
    </row>
    <row r="24" spans="1:131" s="257" customFormat="1" ht="26.25" customHeight="1" x14ac:dyDescent="0.15">
      <c r="A24" s="856" t="s">
        <v>401</v>
      </c>
      <c r="B24" s="856"/>
      <c r="C24" s="856"/>
      <c r="D24" s="856"/>
      <c r="E24" s="856"/>
      <c r="F24" s="856"/>
      <c r="G24" s="856"/>
      <c r="H24" s="856"/>
      <c r="I24" s="856"/>
      <c r="J24" s="856"/>
      <c r="K24" s="856"/>
      <c r="L24" s="856"/>
      <c r="M24" s="856"/>
      <c r="N24" s="856"/>
      <c r="O24" s="856"/>
      <c r="P24" s="856"/>
      <c r="Q24" s="856"/>
      <c r="R24" s="856"/>
      <c r="S24" s="856"/>
      <c r="T24" s="856"/>
      <c r="U24" s="856"/>
      <c r="V24" s="856"/>
      <c r="W24" s="856"/>
      <c r="X24" s="856"/>
      <c r="Y24" s="856"/>
      <c r="Z24" s="856"/>
      <c r="AA24" s="856"/>
      <c r="AB24" s="856"/>
      <c r="AC24" s="856"/>
      <c r="AD24" s="856"/>
      <c r="AE24" s="856"/>
      <c r="AF24" s="856"/>
      <c r="AG24" s="856"/>
      <c r="AH24" s="856"/>
      <c r="AI24" s="856"/>
      <c r="AJ24" s="856"/>
      <c r="AK24" s="856"/>
      <c r="AL24" s="856"/>
      <c r="AM24" s="856"/>
      <c r="AN24" s="856"/>
      <c r="AO24" s="856"/>
      <c r="AP24" s="856"/>
      <c r="AQ24" s="856"/>
      <c r="AR24" s="856"/>
      <c r="AS24" s="856"/>
      <c r="AT24" s="856"/>
      <c r="AU24" s="856"/>
      <c r="AV24" s="856"/>
      <c r="AW24" s="856"/>
      <c r="AX24" s="856"/>
      <c r="AY24" s="856"/>
      <c r="AZ24" s="254"/>
      <c r="BA24" s="254"/>
      <c r="BB24" s="254"/>
      <c r="BC24" s="254"/>
      <c r="BD24" s="254"/>
      <c r="BE24" s="255"/>
      <c r="BF24" s="255"/>
      <c r="BG24" s="255"/>
      <c r="BH24" s="255"/>
      <c r="BI24" s="255"/>
      <c r="BJ24" s="255"/>
      <c r="BK24" s="255"/>
      <c r="BL24" s="255"/>
      <c r="BM24" s="255"/>
      <c r="BN24" s="255"/>
      <c r="BO24" s="255"/>
      <c r="BP24" s="255"/>
      <c r="BQ24" s="264">
        <v>18</v>
      </c>
      <c r="BR24" s="265"/>
      <c r="BS24" s="816"/>
      <c r="BT24" s="817"/>
      <c r="BU24" s="817"/>
      <c r="BV24" s="817"/>
      <c r="BW24" s="817"/>
      <c r="BX24" s="817"/>
      <c r="BY24" s="817"/>
      <c r="BZ24" s="817"/>
      <c r="CA24" s="817"/>
      <c r="CB24" s="817"/>
      <c r="CC24" s="817"/>
      <c r="CD24" s="817"/>
      <c r="CE24" s="817"/>
      <c r="CF24" s="817"/>
      <c r="CG24" s="818"/>
      <c r="CH24" s="829"/>
      <c r="CI24" s="830"/>
      <c r="CJ24" s="830"/>
      <c r="CK24" s="830"/>
      <c r="CL24" s="831"/>
      <c r="CM24" s="829"/>
      <c r="CN24" s="830"/>
      <c r="CO24" s="830"/>
      <c r="CP24" s="830"/>
      <c r="CQ24" s="831"/>
      <c r="CR24" s="829"/>
      <c r="CS24" s="830"/>
      <c r="CT24" s="830"/>
      <c r="CU24" s="830"/>
      <c r="CV24" s="831"/>
      <c r="CW24" s="829"/>
      <c r="CX24" s="830"/>
      <c r="CY24" s="830"/>
      <c r="CZ24" s="830"/>
      <c r="DA24" s="831"/>
      <c r="DB24" s="829"/>
      <c r="DC24" s="830"/>
      <c r="DD24" s="830"/>
      <c r="DE24" s="830"/>
      <c r="DF24" s="831"/>
      <c r="DG24" s="829"/>
      <c r="DH24" s="830"/>
      <c r="DI24" s="830"/>
      <c r="DJ24" s="830"/>
      <c r="DK24" s="831"/>
      <c r="DL24" s="829"/>
      <c r="DM24" s="830"/>
      <c r="DN24" s="830"/>
      <c r="DO24" s="830"/>
      <c r="DP24" s="831"/>
      <c r="DQ24" s="829"/>
      <c r="DR24" s="830"/>
      <c r="DS24" s="830"/>
      <c r="DT24" s="830"/>
      <c r="DU24" s="831"/>
      <c r="DV24" s="832"/>
      <c r="DW24" s="833"/>
      <c r="DX24" s="833"/>
      <c r="DY24" s="833"/>
      <c r="DZ24" s="834"/>
      <c r="EA24" s="256"/>
    </row>
    <row r="25" spans="1:131" s="249" customFormat="1" ht="26.25" customHeight="1" thickBot="1" x14ac:dyDescent="0.2">
      <c r="A25" s="797" t="s">
        <v>402</v>
      </c>
      <c r="B25" s="797"/>
      <c r="C25" s="797"/>
      <c r="D25" s="797"/>
      <c r="E25" s="797"/>
      <c r="F25" s="797"/>
      <c r="G25" s="797"/>
      <c r="H25" s="797"/>
      <c r="I25" s="797"/>
      <c r="J25" s="797"/>
      <c r="K25" s="797"/>
      <c r="L25" s="797"/>
      <c r="M25" s="797"/>
      <c r="N25" s="797"/>
      <c r="O25" s="797"/>
      <c r="P25" s="797"/>
      <c r="Q25" s="797"/>
      <c r="R25" s="797"/>
      <c r="S25" s="797"/>
      <c r="T25" s="797"/>
      <c r="U25" s="797"/>
      <c r="V25" s="797"/>
      <c r="W25" s="797"/>
      <c r="X25" s="797"/>
      <c r="Y25" s="797"/>
      <c r="Z25" s="797"/>
      <c r="AA25" s="797"/>
      <c r="AB25" s="797"/>
      <c r="AC25" s="797"/>
      <c r="AD25" s="797"/>
      <c r="AE25" s="797"/>
      <c r="AF25" s="797"/>
      <c r="AG25" s="797"/>
      <c r="AH25" s="797"/>
      <c r="AI25" s="797"/>
      <c r="AJ25" s="797"/>
      <c r="AK25" s="797"/>
      <c r="AL25" s="797"/>
      <c r="AM25" s="797"/>
      <c r="AN25" s="797"/>
      <c r="AO25" s="797"/>
      <c r="AP25" s="797"/>
      <c r="AQ25" s="797"/>
      <c r="AR25" s="797"/>
      <c r="AS25" s="797"/>
      <c r="AT25" s="797"/>
      <c r="AU25" s="797"/>
      <c r="AV25" s="797"/>
      <c r="AW25" s="797"/>
      <c r="AX25" s="797"/>
      <c r="AY25" s="797"/>
      <c r="AZ25" s="797"/>
      <c r="BA25" s="797"/>
      <c r="BB25" s="797"/>
      <c r="BC25" s="797"/>
      <c r="BD25" s="797"/>
      <c r="BE25" s="797"/>
      <c r="BF25" s="797"/>
      <c r="BG25" s="797"/>
      <c r="BH25" s="797"/>
      <c r="BI25" s="797"/>
      <c r="BJ25" s="254"/>
      <c r="BK25" s="254"/>
      <c r="BL25" s="254"/>
      <c r="BM25" s="254"/>
      <c r="BN25" s="254"/>
      <c r="BO25" s="267"/>
      <c r="BP25" s="267"/>
      <c r="BQ25" s="264">
        <v>19</v>
      </c>
      <c r="BR25" s="265"/>
      <c r="BS25" s="816"/>
      <c r="BT25" s="817"/>
      <c r="BU25" s="817"/>
      <c r="BV25" s="817"/>
      <c r="BW25" s="817"/>
      <c r="BX25" s="817"/>
      <c r="BY25" s="817"/>
      <c r="BZ25" s="817"/>
      <c r="CA25" s="817"/>
      <c r="CB25" s="817"/>
      <c r="CC25" s="817"/>
      <c r="CD25" s="817"/>
      <c r="CE25" s="817"/>
      <c r="CF25" s="817"/>
      <c r="CG25" s="818"/>
      <c r="CH25" s="829"/>
      <c r="CI25" s="830"/>
      <c r="CJ25" s="830"/>
      <c r="CK25" s="830"/>
      <c r="CL25" s="831"/>
      <c r="CM25" s="829"/>
      <c r="CN25" s="830"/>
      <c r="CO25" s="830"/>
      <c r="CP25" s="830"/>
      <c r="CQ25" s="831"/>
      <c r="CR25" s="829"/>
      <c r="CS25" s="830"/>
      <c r="CT25" s="830"/>
      <c r="CU25" s="830"/>
      <c r="CV25" s="831"/>
      <c r="CW25" s="829"/>
      <c r="CX25" s="830"/>
      <c r="CY25" s="830"/>
      <c r="CZ25" s="830"/>
      <c r="DA25" s="831"/>
      <c r="DB25" s="829"/>
      <c r="DC25" s="830"/>
      <c r="DD25" s="830"/>
      <c r="DE25" s="830"/>
      <c r="DF25" s="831"/>
      <c r="DG25" s="829"/>
      <c r="DH25" s="830"/>
      <c r="DI25" s="830"/>
      <c r="DJ25" s="830"/>
      <c r="DK25" s="831"/>
      <c r="DL25" s="829"/>
      <c r="DM25" s="830"/>
      <c r="DN25" s="830"/>
      <c r="DO25" s="830"/>
      <c r="DP25" s="831"/>
      <c r="DQ25" s="829"/>
      <c r="DR25" s="830"/>
      <c r="DS25" s="830"/>
      <c r="DT25" s="830"/>
      <c r="DU25" s="831"/>
      <c r="DV25" s="832"/>
      <c r="DW25" s="833"/>
      <c r="DX25" s="833"/>
      <c r="DY25" s="833"/>
      <c r="DZ25" s="834"/>
      <c r="EA25" s="248"/>
    </row>
    <row r="26" spans="1:131" s="249" customFormat="1" ht="26.25" customHeight="1" x14ac:dyDescent="0.15">
      <c r="A26" s="788" t="s">
        <v>376</v>
      </c>
      <c r="B26" s="789"/>
      <c r="C26" s="789"/>
      <c r="D26" s="789"/>
      <c r="E26" s="789"/>
      <c r="F26" s="789"/>
      <c r="G26" s="789"/>
      <c r="H26" s="789"/>
      <c r="I26" s="789"/>
      <c r="J26" s="789"/>
      <c r="K26" s="789"/>
      <c r="L26" s="789"/>
      <c r="M26" s="789"/>
      <c r="N26" s="789"/>
      <c r="O26" s="789"/>
      <c r="P26" s="790"/>
      <c r="Q26" s="765" t="s">
        <v>403</v>
      </c>
      <c r="R26" s="766"/>
      <c r="S26" s="766"/>
      <c r="T26" s="766"/>
      <c r="U26" s="767"/>
      <c r="V26" s="765" t="s">
        <v>404</v>
      </c>
      <c r="W26" s="766"/>
      <c r="X26" s="766"/>
      <c r="Y26" s="766"/>
      <c r="Z26" s="767"/>
      <c r="AA26" s="765" t="s">
        <v>405</v>
      </c>
      <c r="AB26" s="766"/>
      <c r="AC26" s="766"/>
      <c r="AD26" s="766"/>
      <c r="AE26" s="766"/>
      <c r="AF26" s="860" t="s">
        <v>406</v>
      </c>
      <c r="AG26" s="861"/>
      <c r="AH26" s="861"/>
      <c r="AI26" s="861"/>
      <c r="AJ26" s="862"/>
      <c r="AK26" s="766" t="s">
        <v>407</v>
      </c>
      <c r="AL26" s="766"/>
      <c r="AM26" s="766"/>
      <c r="AN26" s="766"/>
      <c r="AO26" s="767"/>
      <c r="AP26" s="765" t="s">
        <v>408</v>
      </c>
      <c r="AQ26" s="766"/>
      <c r="AR26" s="766"/>
      <c r="AS26" s="766"/>
      <c r="AT26" s="767"/>
      <c r="AU26" s="765" t="s">
        <v>409</v>
      </c>
      <c r="AV26" s="766"/>
      <c r="AW26" s="766"/>
      <c r="AX26" s="766"/>
      <c r="AY26" s="767"/>
      <c r="AZ26" s="765" t="s">
        <v>410</v>
      </c>
      <c r="BA26" s="766"/>
      <c r="BB26" s="766"/>
      <c r="BC26" s="766"/>
      <c r="BD26" s="767"/>
      <c r="BE26" s="765" t="s">
        <v>383</v>
      </c>
      <c r="BF26" s="766"/>
      <c r="BG26" s="766"/>
      <c r="BH26" s="766"/>
      <c r="BI26" s="777"/>
      <c r="BJ26" s="254"/>
      <c r="BK26" s="254"/>
      <c r="BL26" s="254"/>
      <c r="BM26" s="254"/>
      <c r="BN26" s="254"/>
      <c r="BO26" s="267"/>
      <c r="BP26" s="267"/>
      <c r="BQ26" s="264">
        <v>20</v>
      </c>
      <c r="BR26" s="265"/>
      <c r="BS26" s="816"/>
      <c r="BT26" s="817"/>
      <c r="BU26" s="817"/>
      <c r="BV26" s="817"/>
      <c r="BW26" s="817"/>
      <c r="BX26" s="817"/>
      <c r="BY26" s="817"/>
      <c r="BZ26" s="817"/>
      <c r="CA26" s="817"/>
      <c r="CB26" s="817"/>
      <c r="CC26" s="817"/>
      <c r="CD26" s="817"/>
      <c r="CE26" s="817"/>
      <c r="CF26" s="817"/>
      <c r="CG26" s="818"/>
      <c r="CH26" s="829"/>
      <c r="CI26" s="830"/>
      <c r="CJ26" s="830"/>
      <c r="CK26" s="830"/>
      <c r="CL26" s="831"/>
      <c r="CM26" s="829"/>
      <c r="CN26" s="830"/>
      <c r="CO26" s="830"/>
      <c r="CP26" s="830"/>
      <c r="CQ26" s="831"/>
      <c r="CR26" s="829"/>
      <c r="CS26" s="830"/>
      <c r="CT26" s="830"/>
      <c r="CU26" s="830"/>
      <c r="CV26" s="831"/>
      <c r="CW26" s="829"/>
      <c r="CX26" s="830"/>
      <c r="CY26" s="830"/>
      <c r="CZ26" s="830"/>
      <c r="DA26" s="831"/>
      <c r="DB26" s="829"/>
      <c r="DC26" s="830"/>
      <c r="DD26" s="830"/>
      <c r="DE26" s="830"/>
      <c r="DF26" s="831"/>
      <c r="DG26" s="829"/>
      <c r="DH26" s="830"/>
      <c r="DI26" s="830"/>
      <c r="DJ26" s="830"/>
      <c r="DK26" s="831"/>
      <c r="DL26" s="829"/>
      <c r="DM26" s="830"/>
      <c r="DN26" s="830"/>
      <c r="DO26" s="830"/>
      <c r="DP26" s="831"/>
      <c r="DQ26" s="829"/>
      <c r="DR26" s="830"/>
      <c r="DS26" s="830"/>
      <c r="DT26" s="830"/>
      <c r="DU26" s="831"/>
      <c r="DV26" s="832"/>
      <c r="DW26" s="833"/>
      <c r="DX26" s="833"/>
      <c r="DY26" s="833"/>
      <c r="DZ26" s="834"/>
      <c r="EA26" s="248"/>
    </row>
    <row r="27" spans="1:131" s="249" customFormat="1" ht="26.25" customHeight="1" thickBot="1" x14ac:dyDescent="0.2">
      <c r="A27" s="791"/>
      <c r="B27" s="792"/>
      <c r="C27" s="792"/>
      <c r="D27" s="792"/>
      <c r="E27" s="792"/>
      <c r="F27" s="792"/>
      <c r="G27" s="792"/>
      <c r="H27" s="792"/>
      <c r="I27" s="792"/>
      <c r="J27" s="792"/>
      <c r="K27" s="792"/>
      <c r="L27" s="792"/>
      <c r="M27" s="792"/>
      <c r="N27" s="792"/>
      <c r="O27" s="792"/>
      <c r="P27" s="793"/>
      <c r="Q27" s="768"/>
      <c r="R27" s="769"/>
      <c r="S27" s="769"/>
      <c r="T27" s="769"/>
      <c r="U27" s="770"/>
      <c r="V27" s="768"/>
      <c r="W27" s="769"/>
      <c r="X27" s="769"/>
      <c r="Y27" s="769"/>
      <c r="Z27" s="770"/>
      <c r="AA27" s="768"/>
      <c r="AB27" s="769"/>
      <c r="AC27" s="769"/>
      <c r="AD27" s="769"/>
      <c r="AE27" s="769"/>
      <c r="AF27" s="863"/>
      <c r="AG27" s="864"/>
      <c r="AH27" s="864"/>
      <c r="AI27" s="864"/>
      <c r="AJ27" s="865"/>
      <c r="AK27" s="769"/>
      <c r="AL27" s="769"/>
      <c r="AM27" s="769"/>
      <c r="AN27" s="769"/>
      <c r="AO27" s="770"/>
      <c r="AP27" s="768"/>
      <c r="AQ27" s="769"/>
      <c r="AR27" s="769"/>
      <c r="AS27" s="769"/>
      <c r="AT27" s="770"/>
      <c r="AU27" s="768"/>
      <c r="AV27" s="769"/>
      <c r="AW27" s="769"/>
      <c r="AX27" s="769"/>
      <c r="AY27" s="770"/>
      <c r="AZ27" s="768"/>
      <c r="BA27" s="769"/>
      <c r="BB27" s="769"/>
      <c r="BC27" s="769"/>
      <c r="BD27" s="770"/>
      <c r="BE27" s="768"/>
      <c r="BF27" s="769"/>
      <c r="BG27" s="769"/>
      <c r="BH27" s="769"/>
      <c r="BI27" s="778"/>
      <c r="BJ27" s="254"/>
      <c r="BK27" s="254"/>
      <c r="BL27" s="254"/>
      <c r="BM27" s="254"/>
      <c r="BN27" s="254"/>
      <c r="BO27" s="267"/>
      <c r="BP27" s="267"/>
      <c r="BQ27" s="264">
        <v>21</v>
      </c>
      <c r="BR27" s="265"/>
      <c r="BS27" s="816"/>
      <c r="BT27" s="817"/>
      <c r="BU27" s="817"/>
      <c r="BV27" s="817"/>
      <c r="BW27" s="817"/>
      <c r="BX27" s="817"/>
      <c r="BY27" s="817"/>
      <c r="BZ27" s="817"/>
      <c r="CA27" s="817"/>
      <c r="CB27" s="817"/>
      <c r="CC27" s="817"/>
      <c r="CD27" s="817"/>
      <c r="CE27" s="817"/>
      <c r="CF27" s="817"/>
      <c r="CG27" s="818"/>
      <c r="CH27" s="829"/>
      <c r="CI27" s="830"/>
      <c r="CJ27" s="830"/>
      <c r="CK27" s="830"/>
      <c r="CL27" s="831"/>
      <c r="CM27" s="829"/>
      <c r="CN27" s="830"/>
      <c r="CO27" s="830"/>
      <c r="CP27" s="830"/>
      <c r="CQ27" s="831"/>
      <c r="CR27" s="829"/>
      <c r="CS27" s="830"/>
      <c r="CT27" s="830"/>
      <c r="CU27" s="830"/>
      <c r="CV27" s="831"/>
      <c r="CW27" s="829"/>
      <c r="CX27" s="830"/>
      <c r="CY27" s="830"/>
      <c r="CZ27" s="830"/>
      <c r="DA27" s="831"/>
      <c r="DB27" s="829"/>
      <c r="DC27" s="830"/>
      <c r="DD27" s="830"/>
      <c r="DE27" s="830"/>
      <c r="DF27" s="831"/>
      <c r="DG27" s="829"/>
      <c r="DH27" s="830"/>
      <c r="DI27" s="830"/>
      <c r="DJ27" s="830"/>
      <c r="DK27" s="831"/>
      <c r="DL27" s="829"/>
      <c r="DM27" s="830"/>
      <c r="DN27" s="830"/>
      <c r="DO27" s="830"/>
      <c r="DP27" s="831"/>
      <c r="DQ27" s="829"/>
      <c r="DR27" s="830"/>
      <c r="DS27" s="830"/>
      <c r="DT27" s="830"/>
      <c r="DU27" s="831"/>
      <c r="DV27" s="832"/>
      <c r="DW27" s="833"/>
      <c r="DX27" s="833"/>
      <c r="DY27" s="833"/>
      <c r="DZ27" s="834"/>
      <c r="EA27" s="248"/>
    </row>
    <row r="28" spans="1:131" s="249" customFormat="1" ht="26.25" customHeight="1" thickTop="1" x14ac:dyDescent="0.15">
      <c r="A28" s="268">
        <v>1</v>
      </c>
      <c r="B28" s="779" t="s">
        <v>411</v>
      </c>
      <c r="C28" s="780"/>
      <c r="D28" s="780"/>
      <c r="E28" s="780"/>
      <c r="F28" s="780"/>
      <c r="G28" s="780"/>
      <c r="H28" s="780"/>
      <c r="I28" s="780"/>
      <c r="J28" s="780"/>
      <c r="K28" s="780"/>
      <c r="L28" s="780"/>
      <c r="M28" s="780"/>
      <c r="N28" s="780"/>
      <c r="O28" s="780"/>
      <c r="P28" s="781"/>
      <c r="Q28" s="870">
        <v>16945</v>
      </c>
      <c r="R28" s="871"/>
      <c r="S28" s="871"/>
      <c r="T28" s="871"/>
      <c r="U28" s="871"/>
      <c r="V28" s="871">
        <v>16795</v>
      </c>
      <c r="W28" s="871"/>
      <c r="X28" s="871"/>
      <c r="Y28" s="871"/>
      <c r="Z28" s="871"/>
      <c r="AA28" s="871">
        <v>150</v>
      </c>
      <c r="AB28" s="871"/>
      <c r="AC28" s="871"/>
      <c r="AD28" s="871"/>
      <c r="AE28" s="872"/>
      <c r="AF28" s="873">
        <v>150</v>
      </c>
      <c r="AG28" s="871"/>
      <c r="AH28" s="871"/>
      <c r="AI28" s="871"/>
      <c r="AJ28" s="874"/>
      <c r="AK28" s="875">
        <v>1674</v>
      </c>
      <c r="AL28" s="866"/>
      <c r="AM28" s="866"/>
      <c r="AN28" s="866"/>
      <c r="AO28" s="866"/>
      <c r="AP28" s="866" t="s">
        <v>605</v>
      </c>
      <c r="AQ28" s="866"/>
      <c r="AR28" s="866"/>
      <c r="AS28" s="866"/>
      <c r="AT28" s="866"/>
      <c r="AU28" s="866" t="s">
        <v>606</v>
      </c>
      <c r="AV28" s="866"/>
      <c r="AW28" s="866"/>
      <c r="AX28" s="866"/>
      <c r="AY28" s="866"/>
      <c r="AZ28" s="867" t="s">
        <v>605</v>
      </c>
      <c r="BA28" s="867"/>
      <c r="BB28" s="867"/>
      <c r="BC28" s="867"/>
      <c r="BD28" s="867"/>
      <c r="BE28" s="868"/>
      <c r="BF28" s="868"/>
      <c r="BG28" s="868"/>
      <c r="BH28" s="868"/>
      <c r="BI28" s="869"/>
      <c r="BJ28" s="254"/>
      <c r="BK28" s="254"/>
      <c r="BL28" s="254"/>
      <c r="BM28" s="254"/>
      <c r="BN28" s="254"/>
      <c r="BO28" s="267"/>
      <c r="BP28" s="267"/>
      <c r="BQ28" s="264">
        <v>22</v>
      </c>
      <c r="BR28" s="265"/>
      <c r="BS28" s="816"/>
      <c r="BT28" s="817"/>
      <c r="BU28" s="817"/>
      <c r="BV28" s="817"/>
      <c r="BW28" s="817"/>
      <c r="BX28" s="817"/>
      <c r="BY28" s="817"/>
      <c r="BZ28" s="817"/>
      <c r="CA28" s="817"/>
      <c r="CB28" s="817"/>
      <c r="CC28" s="817"/>
      <c r="CD28" s="817"/>
      <c r="CE28" s="817"/>
      <c r="CF28" s="817"/>
      <c r="CG28" s="818"/>
      <c r="CH28" s="829"/>
      <c r="CI28" s="830"/>
      <c r="CJ28" s="830"/>
      <c r="CK28" s="830"/>
      <c r="CL28" s="831"/>
      <c r="CM28" s="829"/>
      <c r="CN28" s="830"/>
      <c r="CO28" s="830"/>
      <c r="CP28" s="830"/>
      <c r="CQ28" s="831"/>
      <c r="CR28" s="829"/>
      <c r="CS28" s="830"/>
      <c r="CT28" s="830"/>
      <c r="CU28" s="830"/>
      <c r="CV28" s="831"/>
      <c r="CW28" s="829"/>
      <c r="CX28" s="830"/>
      <c r="CY28" s="830"/>
      <c r="CZ28" s="830"/>
      <c r="DA28" s="831"/>
      <c r="DB28" s="829"/>
      <c r="DC28" s="830"/>
      <c r="DD28" s="830"/>
      <c r="DE28" s="830"/>
      <c r="DF28" s="831"/>
      <c r="DG28" s="829"/>
      <c r="DH28" s="830"/>
      <c r="DI28" s="830"/>
      <c r="DJ28" s="830"/>
      <c r="DK28" s="831"/>
      <c r="DL28" s="829"/>
      <c r="DM28" s="830"/>
      <c r="DN28" s="830"/>
      <c r="DO28" s="830"/>
      <c r="DP28" s="831"/>
      <c r="DQ28" s="829"/>
      <c r="DR28" s="830"/>
      <c r="DS28" s="830"/>
      <c r="DT28" s="830"/>
      <c r="DU28" s="831"/>
      <c r="DV28" s="832"/>
      <c r="DW28" s="833"/>
      <c r="DX28" s="833"/>
      <c r="DY28" s="833"/>
      <c r="DZ28" s="834"/>
      <c r="EA28" s="248"/>
    </row>
    <row r="29" spans="1:131" s="249" customFormat="1" ht="26.25" customHeight="1" x14ac:dyDescent="0.15">
      <c r="A29" s="268">
        <v>2</v>
      </c>
      <c r="B29" s="803" t="s">
        <v>412</v>
      </c>
      <c r="C29" s="804"/>
      <c r="D29" s="804"/>
      <c r="E29" s="804"/>
      <c r="F29" s="804"/>
      <c r="G29" s="804"/>
      <c r="H29" s="804"/>
      <c r="I29" s="804"/>
      <c r="J29" s="804"/>
      <c r="K29" s="804"/>
      <c r="L29" s="804"/>
      <c r="M29" s="804"/>
      <c r="N29" s="804"/>
      <c r="O29" s="804"/>
      <c r="P29" s="805"/>
      <c r="Q29" s="806">
        <v>431</v>
      </c>
      <c r="R29" s="807"/>
      <c r="S29" s="807"/>
      <c r="T29" s="807"/>
      <c r="U29" s="807"/>
      <c r="V29" s="807">
        <v>431</v>
      </c>
      <c r="W29" s="807"/>
      <c r="X29" s="807"/>
      <c r="Y29" s="807"/>
      <c r="Z29" s="807"/>
      <c r="AA29" s="807" t="s">
        <v>606</v>
      </c>
      <c r="AB29" s="807"/>
      <c r="AC29" s="807"/>
      <c r="AD29" s="807"/>
      <c r="AE29" s="808"/>
      <c r="AF29" s="809" t="s">
        <v>400</v>
      </c>
      <c r="AG29" s="810"/>
      <c r="AH29" s="810"/>
      <c r="AI29" s="810"/>
      <c r="AJ29" s="811"/>
      <c r="AK29" s="878">
        <v>247</v>
      </c>
      <c r="AL29" s="879"/>
      <c r="AM29" s="879"/>
      <c r="AN29" s="879"/>
      <c r="AO29" s="879"/>
      <c r="AP29" s="879">
        <v>198</v>
      </c>
      <c r="AQ29" s="879"/>
      <c r="AR29" s="879"/>
      <c r="AS29" s="879"/>
      <c r="AT29" s="879"/>
      <c r="AU29" s="879">
        <v>58</v>
      </c>
      <c r="AV29" s="879"/>
      <c r="AW29" s="879"/>
      <c r="AX29" s="879"/>
      <c r="AY29" s="879"/>
      <c r="AZ29" s="880" t="s">
        <v>605</v>
      </c>
      <c r="BA29" s="880"/>
      <c r="BB29" s="880"/>
      <c r="BC29" s="880"/>
      <c r="BD29" s="880"/>
      <c r="BE29" s="876"/>
      <c r="BF29" s="876"/>
      <c r="BG29" s="876"/>
      <c r="BH29" s="876"/>
      <c r="BI29" s="877"/>
      <c r="BJ29" s="254"/>
      <c r="BK29" s="254"/>
      <c r="BL29" s="254"/>
      <c r="BM29" s="254"/>
      <c r="BN29" s="254"/>
      <c r="BO29" s="267"/>
      <c r="BP29" s="267"/>
      <c r="BQ29" s="264">
        <v>23</v>
      </c>
      <c r="BR29" s="265"/>
      <c r="BS29" s="816"/>
      <c r="BT29" s="817"/>
      <c r="BU29" s="817"/>
      <c r="BV29" s="817"/>
      <c r="BW29" s="817"/>
      <c r="BX29" s="817"/>
      <c r="BY29" s="817"/>
      <c r="BZ29" s="817"/>
      <c r="CA29" s="817"/>
      <c r="CB29" s="817"/>
      <c r="CC29" s="817"/>
      <c r="CD29" s="817"/>
      <c r="CE29" s="817"/>
      <c r="CF29" s="817"/>
      <c r="CG29" s="818"/>
      <c r="CH29" s="829"/>
      <c r="CI29" s="830"/>
      <c r="CJ29" s="830"/>
      <c r="CK29" s="830"/>
      <c r="CL29" s="831"/>
      <c r="CM29" s="829"/>
      <c r="CN29" s="830"/>
      <c r="CO29" s="830"/>
      <c r="CP29" s="830"/>
      <c r="CQ29" s="831"/>
      <c r="CR29" s="829"/>
      <c r="CS29" s="830"/>
      <c r="CT29" s="830"/>
      <c r="CU29" s="830"/>
      <c r="CV29" s="831"/>
      <c r="CW29" s="829"/>
      <c r="CX29" s="830"/>
      <c r="CY29" s="830"/>
      <c r="CZ29" s="830"/>
      <c r="DA29" s="831"/>
      <c r="DB29" s="829"/>
      <c r="DC29" s="830"/>
      <c r="DD29" s="830"/>
      <c r="DE29" s="830"/>
      <c r="DF29" s="831"/>
      <c r="DG29" s="829"/>
      <c r="DH29" s="830"/>
      <c r="DI29" s="830"/>
      <c r="DJ29" s="830"/>
      <c r="DK29" s="831"/>
      <c r="DL29" s="829"/>
      <c r="DM29" s="830"/>
      <c r="DN29" s="830"/>
      <c r="DO29" s="830"/>
      <c r="DP29" s="831"/>
      <c r="DQ29" s="829"/>
      <c r="DR29" s="830"/>
      <c r="DS29" s="830"/>
      <c r="DT29" s="830"/>
      <c r="DU29" s="831"/>
      <c r="DV29" s="832"/>
      <c r="DW29" s="833"/>
      <c r="DX29" s="833"/>
      <c r="DY29" s="833"/>
      <c r="DZ29" s="834"/>
      <c r="EA29" s="248"/>
    </row>
    <row r="30" spans="1:131" s="249" customFormat="1" ht="26.25" customHeight="1" x14ac:dyDescent="0.15">
      <c r="A30" s="268">
        <v>3</v>
      </c>
      <c r="B30" s="803" t="s">
        <v>413</v>
      </c>
      <c r="C30" s="804"/>
      <c r="D30" s="804"/>
      <c r="E30" s="804"/>
      <c r="F30" s="804"/>
      <c r="G30" s="804"/>
      <c r="H30" s="804"/>
      <c r="I30" s="804"/>
      <c r="J30" s="804"/>
      <c r="K30" s="804"/>
      <c r="L30" s="804"/>
      <c r="M30" s="804"/>
      <c r="N30" s="804"/>
      <c r="O30" s="804"/>
      <c r="P30" s="805"/>
      <c r="Q30" s="806">
        <v>311</v>
      </c>
      <c r="R30" s="807"/>
      <c r="S30" s="807"/>
      <c r="T30" s="807"/>
      <c r="U30" s="807"/>
      <c r="V30" s="807">
        <v>311</v>
      </c>
      <c r="W30" s="807"/>
      <c r="X30" s="807"/>
      <c r="Y30" s="807"/>
      <c r="Z30" s="807"/>
      <c r="AA30" s="807" t="s">
        <v>606</v>
      </c>
      <c r="AB30" s="807"/>
      <c r="AC30" s="807"/>
      <c r="AD30" s="807"/>
      <c r="AE30" s="808"/>
      <c r="AF30" s="809" t="s">
        <v>400</v>
      </c>
      <c r="AG30" s="810"/>
      <c r="AH30" s="810"/>
      <c r="AI30" s="810"/>
      <c r="AJ30" s="811"/>
      <c r="AK30" s="878">
        <v>212</v>
      </c>
      <c r="AL30" s="879"/>
      <c r="AM30" s="879"/>
      <c r="AN30" s="879"/>
      <c r="AO30" s="879"/>
      <c r="AP30" s="879">
        <v>43</v>
      </c>
      <c r="AQ30" s="879"/>
      <c r="AR30" s="879"/>
      <c r="AS30" s="879"/>
      <c r="AT30" s="879"/>
      <c r="AU30" s="879">
        <v>17</v>
      </c>
      <c r="AV30" s="879"/>
      <c r="AW30" s="879"/>
      <c r="AX30" s="879"/>
      <c r="AY30" s="879"/>
      <c r="AZ30" s="880" t="s">
        <v>605</v>
      </c>
      <c r="BA30" s="880"/>
      <c r="BB30" s="880"/>
      <c r="BC30" s="880"/>
      <c r="BD30" s="880"/>
      <c r="BE30" s="876"/>
      <c r="BF30" s="876"/>
      <c r="BG30" s="876"/>
      <c r="BH30" s="876"/>
      <c r="BI30" s="877"/>
      <c r="BJ30" s="254"/>
      <c r="BK30" s="254"/>
      <c r="BL30" s="254"/>
      <c r="BM30" s="254"/>
      <c r="BN30" s="254"/>
      <c r="BO30" s="267"/>
      <c r="BP30" s="267"/>
      <c r="BQ30" s="264">
        <v>24</v>
      </c>
      <c r="BR30" s="265"/>
      <c r="BS30" s="816"/>
      <c r="BT30" s="817"/>
      <c r="BU30" s="817"/>
      <c r="BV30" s="817"/>
      <c r="BW30" s="817"/>
      <c r="BX30" s="817"/>
      <c r="BY30" s="817"/>
      <c r="BZ30" s="817"/>
      <c r="CA30" s="817"/>
      <c r="CB30" s="817"/>
      <c r="CC30" s="817"/>
      <c r="CD30" s="817"/>
      <c r="CE30" s="817"/>
      <c r="CF30" s="817"/>
      <c r="CG30" s="818"/>
      <c r="CH30" s="829"/>
      <c r="CI30" s="830"/>
      <c r="CJ30" s="830"/>
      <c r="CK30" s="830"/>
      <c r="CL30" s="831"/>
      <c r="CM30" s="829"/>
      <c r="CN30" s="830"/>
      <c r="CO30" s="830"/>
      <c r="CP30" s="830"/>
      <c r="CQ30" s="831"/>
      <c r="CR30" s="829"/>
      <c r="CS30" s="830"/>
      <c r="CT30" s="830"/>
      <c r="CU30" s="830"/>
      <c r="CV30" s="831"/>
      <c r="CW30" s="829"/>
      <c r="CX30" s="830"/>
      <c r="CY30" s="830"/>
      <c r="CZ30" s="830"/>
      <c r="DA30" s="831"/>
      <c r="DB30" s="829"/>
      <c r="DC30" s="830"/>
      <c r="DD30" s="830"/>
      <c r="DE30" s="830"/>
      <c r="DF30" s="831"/>
      <c r="DG30" s="829"/>
      <c r="DH30" s="830"/>
      <c r="DI30" s="830"/>
      <c r="DJ30" s="830"/>
      <c r="DK30" s="831"/>
      <c r="DL30" s="829"/>
      <c r="DM30" s="830"/>
      <c r="DN30" s="830"/>
      <c r="DO30" s="830"/>
      <c r="DP30" s="831"/>
      <c r="DQ30" s="829"/>
      <c r="DR30" s="830"/>
      <c r="DS30" s="830"/>
      <c r="DT30" s="830"/>
      <c r="DU30" s="831"/>
      <c r="DV30" s="832"/>
      <c r="DW30" s="833"/>
      <c r="DX30" s="833"/>
      <c r="DY30" s="833"/>
      <c r="DZ30" s="834"/>
      <c r="EA30" s="248"/>
    </row>
    <row r="31" spans="1:131" s="249" customFormat="1" ht="26.25" customHeight="1" x14ac:dyDescent="0.15">
      <c r="A31" s="268">
        <v>4</v>
      </c>
      <c r="B31" s="803" t="s">
        <v>414</v>
      </c>
      <c r="C31" s="804"/>
      <c r="D31" s="804"/>
      <c r="E31" s="804"/>
      <c r="F31" s="804"/>
      <c r="G31" s="804"/>
      <c r="H31" s="804"/>
      <c r="I31" s="804"/>
      <c r="J31" s="804"/>
      <c r="K31" s="804"/>
      <c r="L31" s="804"/>
      <c r="M31" s="804"/>
      <c r="N31" s="804"/>
      <c r="O31" s="804"/>
      <c r="P31" s="805"/>
      <c r="Q31" s="806">
        <v>2587</v>
      </c>
      <c r="R31" s="807"/>
      <c r="S31" s="807"/>
      <c r="T31" s="807"/>
      <c r="U31" s="807"/>
      <c r="V31" s="807">
        <v>2544</v>
      </c>
      <c r="W31" s="807"/>
      <c r="X31" s="807"/>
      <c r="Y31" s="807"/>
      <c r="Z31" s="807"/>
      <c r="AA31" s="807">
        <v>43</v>
      </c>
      <c r="AB31" s="807"/>
      <c r="AC31" s="807"/>
      <c r="AD31" s="807"/>
      <c r="AE31" s="808"/>
      <c r="AF31" s="809">
        <v>43</v>
      </c>
      <c r="AG31" s="810"/>
      <c r="AH31" s="810"/>
      <c r="AI31" s="810"/>
      <c r="AJ31" s="811"/>
      <c r="AK31" s="878">
        <v>677</v>
      </c>
      <c r="AL31" s="879"/>
      <c r="AM31" s="879"/>
      <c r="AN31" s="879"/>
      <c r="AO31" s="879"/>
      <c r="AP31" s="879" t="s">
        <v>606</v>
      </c>
      <c r="AQ31" s="879"/>
      <c r="AR31" s="879"/>
      <c r="AS31" s="879"/>
      <c r="AT31" s="879"/>
      <c r="AU31" s="879" t="s">
        <v>606</v>
      </c>
      <c r="AV31" s="879"/>
      <c r="AW31" s="879"/>
      <c r="AX31" s="879"/>
      <c r="AY31" s="879"/>
      <c r="AZ31" s="880" t="s">
        <v>605</v>
      </c>
      <c r="BA31" s="880"/>
      <c r="BB31" s="880"/>
      <c r="BC31" s="880"/>
      <c r="BD31" s="880"/>
      <c r="BE31" s="876"/>
      <c r="BF31" s="876"/>
      <c r="BG31" s="876"/>
      <c r="BH31" s="876"/>
      <c r="BI31" s="877"/>
      <c r="BJ31" s="254"/>
      <c r="BK31" s="254"/>
      <c r="BL31" s="254"/>
      <c r="BM31" s="254"/>
      <c r="BN31" s="254"/>
      <c r="BO31" s="267"/>
      <c r="BP31" s="267"/>
      <c r="BQ31" s="264">
        <v>25</v>
      </c>
      <c r="BR31" s="265"/>
      <c r="BS31" s="816"/>
      <c r="BT31" s="817"/>
      <c r="BU31" s="817"/>
      <c r="BV31" s="817"/>
      <c r="BW31" s="817"/>
      <c r="BX31" s="817"/>
      <c r="BY31" s="817"/>
      <c r="BZ31" s="817"/>
      <c r="CA31" s="817"/>
      <c r="CB31" s="817"/>
      <c r="CC31" s="817"/>
      <c r="CD31" s="817"/>
      <c r="CE31" s="817"/>
      <c r="CF31" s="817"/>
      <c r="CG31" s="818"/>
      <c r="CH31" s="829"/>
      <c r="CI31" s="830"/>
      <c r="CJ31" s="830"/>
      <c r="CK31" s="830"/>
      <c r="CL31" s="831"/>
      <c r="CM31" s="829"/>
      <c r="CN31" s="830"/>
      <c r="CO31" s="830"/>
      <c r="CP31" s="830"/>
      <c r="CQ31" s="831"/>
      <c r="CR31" s="829"/>
      <c r="CS31" s="830"/>
      <c r="CT31" s="830"/>
      <c r="CU31" s="830"/>
      <c r="CV31" s="831"/>
      <c r="CW31" s="829"/>
      <c r="CX31" s="830"/>
      <c r="CY31" s="830"/>
      <c r="CZ31" s="830"/>
      <c r="DA31" s="831"/>
      <c r="DB31" s="829"/>
      <c r="DC31" s="830"/>
      <c r="DD31" s="830"/>
      <c r="DE31" s="830"/>
      <c r="DF31" s="831"/>
      <c r="DG31" s="829"/>
      <c r="DH31" s="830"/>
      <c r="DI31" s="830"/>
      <c r="DJ31" s="830"/>
      <c r="DK31" s="831"/>
      <c r="DL31" s="829"/>
      <c r="DM31" s="830"/>
      <c r="DN31" s="830"/>
      <c r="DO31" s="830"/>
      <c r="DP31" s="831"/>
      <c r="DQ31" s="829"/>
      <c r="DR31" s="830"/>
      <c r="DS31" s="830"/>
      <c r="DT31" s="830"/>
      <c r="DU31" s="831"/>
      <c r="DV31" s="832"/>
      <c r="DW31" s="833"/>
      <c r="DX31" s="833"/>
      <c r="DY31" s="833"/>
      <c r="DZ31" s="834"/>
      <c r="EA31" s="248"/>
    </row>
    <row r="32" spans="1:131" s="249" customFormat="1" ht="26.25" customHeight="1" x14ac:dyDescent="0.15">
      <c r="A32" s="268">
        <v>5</v>
      </c>
      <c r="B32" s="803" t="s">
        <v>415</v>
      </c>
      <c r="C32" s="804"/>
      <c r="D32" s="804"/>
      <c r="E32" s="804"/>
      <c r="F32" s="804"/>
      <c r="G32" s="804"/>
      <c r="H32" s="804"/>
      <c r="I32" s="804"/>
      <c r="J32" s="804"/>
      <c r="K32" s="804"/>
      <c r="L32" s="804"/>
      <c r="M32" s="804"/>
      <c r="N32" s="804"/>
      <c r="O32" s="804"/>
      <c r="P32" s="805"/>
      <c r="Q32" s="806">
        <v>17160</v>
      </c>
      <c r="R32" s="807"/>
      <c r="S32" s="807"/>
      <c r="T32" s="807"/>
      <c r="U32" s="807"/>
      <c r="V32" s="807">
        <v>16476</v>
      </c>
      <c r="W32" s="807"/>
      <c r="X32" s="807"/>
      <c r="Y32" s="807"/>
      <c r="Z32" s="807"/>
      <c r="AA32" s="807">
        <v>684</v>
      </c>
      <c r="AB32" s="807"/>
      <c r="AC32" s="807"/>
      <c r="AD32" s="807"/>
      <c r="AE32" s="808"/>
      <c r="AF32" s="809">
        <v>684</v>
      </c>
      <c r="AG32" s="810"/>
      <c r="AH32" s="810"/>
      <c r="AI32" s="810"/>
      <c r="AJ32" s="811"/>
      <c r="AK32" s="878">
        <v>3107</v>
      </c>
      <c r="AL32" s="879"/>
      <c r="AM32" s="879"/>
      <c r="AN32" s="879"/>
      <c r="AO32" s="879"/>
      <c r="AP32" s="879">
        <v>7</v>
      </c>
      <c r="AQ32" s="879"/>
      <c r="AR32" s="879"/>
      <c r="AS32" s="879"/>
      <c r="AT32" s="879"/>
      <c r="AU32" s="879">
        <v>3</v>
      </c>
      <c r="AV32" s="879"/>
      <c r="AW32" s="879"/>
      <c r="AX32" s="879"/>
      <c r="AY32" s="879"/>
      <c r="AZ32" s="880" t="s">
        <v>605</v>
      </c>
      <c r="BA32" s="880"/>
      <c r="BB32" s="880"/>
      <c r="BC32" s="880"/>
      <c r="BD32" s="880"/>
      <c r="BE32" s="876"/>
      <c r="BF32" s="876"/>
      <c r="BG32" s="876"/>
      <c r="BH32" s="876"/>
      <c r="BI32" s="877"/>
      <c r="BJ32" s="254"/>
      <c r="BK32" s="254"/>
      <c r="BL32" s="254"/>
      <c r="BM32" s="254"/>
      <c r="BN32" s="254"/>
      <c r="BO32" s="267"/>
      <c r="BP32" s="267"/>
      <c r="BQ32" s="264">
        <v>26</v>
      </c>
      <c r="BR32" s="265"/>
      <c r="BS32" s="816"/>
      <c r="BT32" s="817"/>
      <c r="BU32" s="817"/>
      <c r="BV32" s="817"/>
      <c r="BW32" s="817"/>
      <c r="BX32" s="817"/>
      <c r="BY32" s="817"/>
      <c r="BZ32" s="817"/>
      <c r="CA32" s="817"/>
      <c r="CB32" s="817"/>
      <c r="CC32" s="817"/>
      <c r="CD32" s="817"/>
      <c r="CE32" s="817"/>
      <c r="CF32" s="817"/>
      <c r="CG32" s="818"/>
      <c r="CH32" s="829"/>
      <c r="CI32" s="830"/>
      <c r="CJ32" s="830"/>
      <c r="CK32" s="830"/>
      <c r="CL32" s="831"/>
      <c r="CM32" s="829"/>
      <c r="CN32" s="830"/>
      <c r="CO32" s="830"/>
      <c r="CP32" s="830"/>
      <c r="CQ32" s="831"/>
      <c r="CR32" s="829"/>
      <c r="CS32" s="830"/>
      <c r="CT32" s="830"/>
      <c r="CU32" s="830"/>
      <c r="CV32" s="831"/>
      <c r="CW32" s="829"/>
      <c r="CX32" s="830"/>
      <c r="CY32" s="830"/>
      <c r="CZ32" s="830"/>
      <c r="DA32" s="831"/>
      <c r="DB32" s="829"/>
      <c r="DC32" s="830"/>
      <c r="DD32" s="830"/>
      <c r="DE32" s="830"/>
      <c r="DF32" s="831"/>
      <c r="DG32" s="829"/>
      <c r="DH32" s="830"/>
      <c r="DI32" s="830"/>
      <c r="DJ32" s="830"/>
      <c r="DK32" s="831"/>
      <c r="DL32" s="829"/>
      <c r="DM32" s="830"/>
      <c r="DN32" s="830"/>
      <c r="DO32" s="830"/>
      <c r="DP32" s="831"/>
      <c r="DQ32" s="829"/>
      <c r="DR32" s="830"/>
      <c r="DS32" s="830"/>
      <c r="DT32" s="830"/>
      <c r="DU32" s="831"/>
      <c r="DV32" s="832"/>
      <c r="DW32" s="833"/>
      <c r="DX32" s="833"/>
      <c r="DY32" s="833"/>
      <c r="DZ32" s="834"/>
      <c r="EA32" s="248"/>
    </row>
    <row r="33" spans="1:131" s="249" customFormat="1" ht="26.25" customHeight="1" x14ac:dyDescent="0.15">
      <c r="A33" s="268">
        <v>6</v>
      </c>
      <c r="B33" s="803" t="s">
        <v>416</v>
      </c>
      <c r="C33" s="804"/>
      <c r="D33" s="804"/>
      <c r="E33" s="804"/>
      <c r="F33" s="804"/>
      <c r="G33" s="804"/>
      <c r="H33" s="804"/>
      <c r="I33" s="804"/>
      <c r="J33" s="804"/>
      <c r="K33" s="804"/>
      <c r="L33" s="804"/>
      <c r="M33" s="804"/>
      <c r="N33" s="804"/>
      <c r="O33" s="804"/>
      <c r="P33" s="805"/>
      <c r="Q33" s="806">
        <v>122</v>
      </c>
      <c r="R33" s="807"/>
      <c r="S33" s="807"/>
      <c r="T33" s="807"/>
      <c r="U33" s="807"/>
      <c r="V33" s="807">
        <v>77</v>
      </c>
      <c r="W33" s="807"/>
      <c r="X33" s="807"/>
      <c r="Y33" s="807"/>
      <c r="Z33" s="807"/>
      <c r="AA33" s="807">
        <v>45</v>
      </c>
      <c r="AB33" s="807"/>
      <c r="AC33" s="807"/>
      <c r="AD33" s="807"/>
      <c r="AE33" s="808"/>
      <c r="AF33" s="809">
        <v>45</v>
      </c>
      <c r="AG33" s="810"/>
      <c r="AH33" s="810"/>
      <c r="AI33" s="810"/>
      <c r="AJ33" s="811"/>
      <c r="AK33" s="878" t="s">
        <v>606</v>
      </c>
      <c r="AL33" s="879"/>
      <c r="AM33" s="879"/>
      <c r="AN33" s="879"/>
      <c r="AO33" s="879"/>
      <c r="AP33" s="879" t="s">
        <v>606</v>
      </c>
      <c r="AQ33" s="879"/>
      <c r="AR33" s="879"/>
      <c r="AS33" s="879"/>
      <c r="AT33" s="879"/>
      <c r="AU33" s="879" t="s">
        <v>606</v>
      </c>
      <c r="AV33" s="879"/>
      <c r="AW33" s="879"/>
      <c r="AX33" s="879"/>
      <c r="AY33" s="879"/>
      <c r="AZ33" s="880" t="s">
        <v>605</v>
      </c>
      <c r="BA33" s="880"/>
      <c r="BB33" s="880"/>
      <c r="BC33" s="880"/>
      <c r="BD33" s="880"/>
      <c r="BE33" s="876"/>
      <c r="BF33" s="876"/>
      <c r="BG33" s="876"/>
      <c r="BH33" s="876"/>
      <c r="BI33" s="877"/>
      <c r="BJ33" s="254"/>
      <c r="BK33" s="254"/>
      <c r="BL33" s="254"/>
      <c r="BM33" s="254"/>
      <c r="BN33" s="254"/>
      <c r="BO33" s="267"/>
      <c r="BP33" s="267"/>
      <c r="BQ33" s="264">
        <v>27</v>
      </c>
      <c r="BR33" s="265"/>
      <c r="BS33" s="816"/>
      <c r="BT33" s="817"/>
      <c r="BU33" s="817"/>
      <c r="BV33" s="817"/>
      <c r="BW33" s="817"/>
      <c r="BX33" s="817"/>
      <c r="BY33" s="817"/>
      <c r="BZ33" s="817"/>
      <c r="CA33" s="817"/>
      <c r="CB33" s="817"/>
      <c r="CC33" s="817"/>
      <c r="CD33" s="817"/>
      <c r="CE33" s="817"/>
      <c r="CF33" s="817"/>
      <c r="CG33" s="818"/>
      <c r="CH33" s="829"/>
      <c r="CI33" s="830"/>
      <c r="CJ33" s="830"/>
      <c r="CK33" s="830"/>
      <c r="CL33" s="831"/>
      <c r="CM33" s="829"/>
      <c r="CN33" s="830"/>
      <c r="CO33" s="830"/>
      <c r="CP33" s="830"/>
      <c r="CQ33" s="831"/>
      <c r="CR33" s="829"/>
      <c r="CS33" s="830"/>
      <c r="CT33" s="830"/>
      <c r="CU33" s="830"/>
      <c r="CV33" s="831"/>
      <c r="CW33" s="829"/>
      <c r="CX33" s="830"/>
      <c r="CY33" s="830"/>
      <c r="CZ33" s="830"/>
      <c r="DA33" s="831"/>
      <c r="DB33" s="829"/>
      <c r="DC33" s="830"/>
      <c r="DD33" s="830"/>
      <c r="DE33" s="830"/>
      <c r="DF33" s="831"/>
      <c r="DG33" s="829"/>
      <c r="DH33" s="830"/>
      <c r="DI33" s="830"/>
      <c r="DJ33" s="830"/>
      <c r="DK33" s="831"/>
      <c r="DL33" s="829"/>
      <c r="DM33" s="830"/>
      <c r="DN33" s="830"/>
      <c r="DO33" s="830"/>
      <c r="DP33" s="831"/>
      <c r="DQ33" s="829"/>
      <c r="DR33" s="830"/>
      <c r="DS33" s="830"/>
      <c r="DT33" s="830"/>
      <c r="DU33" s="831"/>
      <c r="DV33" s="832"/>
      <c r="DW33" s="833"/>
      <c r="DX33" s="833"/>
      <c r="DY33" s="833"/>
      <c r="DZ33" s="834"/>
      <c r="EA33" s="248"/>
    </row>
    <row r="34" spans="1:131" s="249" customFormat="1" ht="26.25" customHeight="1" x14ac:dyDescent="0.15">
      <c r="A34" s="268">
        <v>7</v>
      </c>
      <c r="B34" s="803" t="s">
        <v>417</v>
      </c>
      <c r="C34" s="804"/>
      <c r="D34" s="804"/>
      <c r="E34" s="804"/>
      <c r="F34" s="804"/>
      <c r="G34" s="804"/>
      <c r="H34" s="804"/>
      <c r="I34" s="804"/>
      <c r="J34" s="804"/>
      <c r="K34" s="804"/>
      <c r="L34" s="804"/>
      <c r="M34" s="804"/>
      <c r="N34" s="804"/>
      <c r="O34" s="804"/>
      <c r="P34" s="805"/>
      <c r="Q34" s="806">
        <v>19303</v>
      </c>
      <c r="R34" s="807"/>
      <c r="S34" s="807"/>
      <c r="T34" s="807"/>
      <c r="U34" s="807"/>
      <c r="V34" s="807">
        <v>17396</v>
      </c>
      <c r="W34" s="807"/>
      <c r="X34" s="807"/>
      <c r="Y34" s="807"/>
      <c r="Z34" s="807"/>
      <c r="AA34" s="807">
        <v>1907</v>
      </c>
      <c r="AB34" s="807"/>
      <c r="AC34" s="807"/>
      <c r="AD34" s="807"/>
      <c r="AE34" s="808"/>
      <c r="AF34" s="809">
        <v>4691</v>
      </c>
      <c r="AG34" s="810"/>
      <c r="AH34" s="810"/>
      <c r="AI34" s="810"/>
      <c r="AJ34" s="811"/>
      <c r="AK34" s="878">
        <v>1401</v>
      </c>
      <c r="AL34" s="879"/>
      <c r="AM34" s="879"/>
      <c r="AN34" s="879"/>
      <c r="AO34" s="879"/>
      <c r="AP34" s="879">
        <v>8781</v>
      </c>
      <c r="AQ34" s="879"/>
      <c r="AR34" s="879"/>
      <c r="AS34" s="879"/>
      <c r="AT34" s="879"/>
      <c r="AU34" s="879">
        <v>4645</v>
      </c>
      <c r="AV34" s="879"/>
      <c r="AW34" s="879"/>
      <c r="AX34" s="879"/>
      <c r="AY34" s="879"/>
      <c r="AZ34" s="880" t="s">
        <v>605</v>
      </c>
      <c r="BA34" s="880"/>
      <c r="BB34" s="880"/>
      <c r="BC34" s="880"/>
      <c r="BD34" s="880"/>
      <c r="BE34" s="876" t="s">
        <v>418</v>
      </c>
      <c r="BF34" s="876"/>
      <c r="BG34" s="876"/>
      <c r="BH34" s="876"/>
      <c r="BI34" s="877"/>
      <c r="BJ34" s="254"/>
      <c r="BK34" s="254"/>
      <c r="BL34" s="254"/>
      <c r="BM34" s="254"/>
      <c r="BN34" s="254"/>
      <c r="BO34" s="267"/>
      <c r="BP34" s="267"/>
      <c r="BQ34" s="264">
        <v>28</v>
      </c>
      <c r="BR34" s="265"/>
      <c r="BS34" s="816"/>
      <c r="BT34" s="817"/>
      <c r="BU34" s="817"/>
      <c r="BV34" s="817"/>
      <c r="BW34" s="817"/>
      <c r="BX34" s="817"/>
      <c r="BY34" s="817"/>
      <c r="BZ34" s="817"/>
      <c r="CA34" s="817"/>
      <c r="CB34" s="817"/>
      <c r="CC34" s="817"/>
      <c r="CD34" s="817"/>
      <c r="CE34" s="817"/>
      <c r="CF34" s="817"/>
      <c r="CG34" s="818"/>
      <c r="CH34" s="829"/>
      <c r="CI34" s="830"/>
      <c r="CJ34" s="830"/>
      <c r="CK34" s="830"/>
      <c r="CL34" s="831"/>
      <c r="CM34" s="829"/>
      <c r="CN34" s="830"/>
      <c r="CO34" s="830"/>
      <c r="CP34" s="830"/>
      <c r="CQ34" s="831"/>
      <c r="CR34" s="829"/>
      <c r="CS34" s="830"/>
      <c r="CT34" s="830"/>
      <c r="CU34" s="830"/>
      <c r="CV34" s="831"/>
      <c r="CW34" s="829"/>
      <c r="CX34" s="830"/>
      <c r="CY34" s="830"/>
      <c r="CZ34" s="830"/>
      <c r="DA34" s="831"/>
      <c r="DB34" s="829"/>
      <c r="DC34" s="830"/>
      <c r="DD34" s="830"/>
      <c r="DE34" s="830"/>
      <c r="DF34" s="831"/>
      <c r="DG34" s="829"/>
      <c r="DH34" s="830"/>
      <c r="DI34" s="830"/>
      <c r="DJ34" s="830"/>
      <c r="DK34" s="831"/>
      <c r="DL34" s="829"/>
      <c r="DM34" s="830"/>
      <c r="DN34" s="830"/>
      <c r="DO34" s="830"/>
      <c r="DP34" s="831"/>
      <c r="DQ34" s="829"/>
      <c r="DR34" s="830"/>
      <c r="DS34" s="830"/>
      <c r="DT34" s="830"/>
      <c r="DU34" s="831"/>
      <c r="DV34" s="832"/>
      <c r="DW34" s="833"/>
      <c r="DX34" s="833"/>
      <c r="DY34" s="833"/>
      <c r="DZ34" s="834"/>
      <c r="EA34" s="248"/>
    </row>
    <row r="35" spans="1:131" s="249" customFormat="1" ht="26.25" customHeight="1" x14ac:dyDescent="0.15">
      <c r="A35" s="268">
        <v>8</v>
      </c>
      <c r="B35" s="803" t="s">
        <v>419</v>
      </c>
      <c r="C35" s="804"/>
      <c r="D35" s="804"/>
      <c r="E35" s="804"/>
      <c r="F35" s="804"/>
      <c r="G35" s="804"/>
      <c r="H35" s="804"/>
      <c r="I35" s="804"/>
      <c r="J35" s="804"/>
      <c r="K35" s="804"/>
      <c r="L35" s="804"/>
      <c r="M35" s="804"/>
      <c r="N35" s="804"/>
      <c r="O35" s="804"/>
      <c r="P35" s="805"/>
      <c r="Q35" s="806">
        <v>4907</v>
      </c>
      <c r="R35" s="807"/>
      <c r="S35" s="807"/>
      <c r="T35" s="807"/>
      <c r="U35" s="807"/>
      <c r="V35" s="807">
        <v>4230</v>
      </c>
      <c r="W35" s="807"/>
      <c r="X35" s="807"/>
      <c r="Y35" s="807"/>
      <c r="Z35" s="807"/>
      <c r="AA35" s="807">
        <v>677</v>
      </c>
      <c r="AB35" s="807"/>
      <c r="AC35" s="807"/>
      <c r="AD35" s="807"/>
      <c r="AE35" s="808"/>
      <c r="AF35" s="809">
        <v>2462</v>
      </c>
      <c r="AG35" s="810"/>
      <c r="AH35" s="810"/>
      <c r="AI35" s="810"/>
      <c r="AJ35" s="811"/>
      <c r="AK35" s="878">
        <v>681</v>
      </c>
      <c r="AL35" s="879"/>
      <c r="AM35" s="879"/>
      <c r="AN35" s="879"/>
      <c r="AO35" s="879"/>
      <c r="AP35" s="879">
        <v>21751</v>
      </c>
      <c r="AQ35" s="879"/>
      <c r="AR35" s="879"/>
      <c r="AS35" s="879"/>
      <c r="AT35" s="879"/>
      <c r="AU35" s="879">
        <v>1740</v>
      </c>
      <c r="AV35" s="879"/>
      <c r="AW35" s="879"/>
      <c r="AX35" s="879"/>
      <c r="AY35" s="879"/>
      <c r="AZ35" s="880" t="s">
        <v>605</v>
      </c>
      <c r="BA35" s="880"/>
      <c r="BB35" s="880"/>
      <c r="BC35" s="880"/>
      <c r="BD35" s="880"/>
      <c r="BE35" s="876" t="s">
        <v>418</v>
      </c>
      <c r="BF35" s="876"/>
      <c r="BG35" s="876"/>
      <c r="BH35" s="876"/>
      <c r="BI35" s="877"/>
      <c r="BJ35" s="254"/>
      <c r="BK35" s="254"/>
      <c r="BL35" s="254"/>
      <c r="BM35" s="254"/>
      <c r="BN35" s="254"/>
      <c r="BO35" s="267"/>
      <c r="BP35" s="267"/>
      <c r="BQ35" s="264">
        <v>29</v>
      </c>
      <c r="BR35" s="265"/>
      <c r="BS35" s="816"/>
      <c r="BT35" s="817"/>
      <c r="BU35" s="817"/>
      <c r="BV35" s="817"/>
      <c r="BW35" s="817"/>
      <c r="BX35" s="817"/>
      <c r="BY35" s="817"/>
      <c r="BZ35" s="817"/>
      <c r="CA35" s="817"/>
      <c r="CB35" s="817"/>
      <c r="CC35" s="817"/>
      <c r="CD35" s="817"/>
      <c r="CE35" s="817"/>
      <c r="CF35" s="817"/>
      <c r="CG35" s="818"/>
      <c r="CH35" s="829"/>
      <c r="CI35" s="830"/>
      <c r="CJ35" s="830"/>
      <c r="CK35" s="830"/>
      <c r="CL35" s="831"/>
      <c r="CM35" s="829"/>
      <c r="CN35" s="830"/>
      <c r="CO35" s="830"/>
      <c r="CP35" s="830"/>
      <c r="CQ35" s="831"/>
      <c r="CR35" s="829"/>
      <c r="CS35" s="830"/>
      <c r="CT35" s="830"/>
      <c r="CU35" s="830"/>
      <c r="CV35" s="831"/>
      <c r="CW35" s="829"/>
      <c r="CX35" s="830"/>
      <c r="CY35" s="830"/>
      <c r="CZ35" s="830"/>
      <c r="DA35" s="831"/>
      <c r="DB35" s="829"/>
      <c r="DC35" s="830"/>
      <c r="DD35" s="830"/>
      <c r="DE35" s="830"/>
      <c r="DF35" s="831"/>
      <c r="DG35" s="829"/>
      <c r="DH35" s="830"/>
      <c r="DI35" s="830"/>
      <c r="DJ35" s="830"/>
      <c r="DK35" s="831"/>
      <c r="DL35" s="829"/>
      <c r="DM35" s="830"/>
      <c r="DN35" s="830"/>
      <c r="DO35" s="830"/>
      <c r="DP35" s="831"/>
      <c r="DQ35" s="829"/>
      <c r="DR35" s="830"/>
      <c r="DS35" s="830"/>
      <c r="DT35" s="830"/>
      <c r="DU35" s="831"/>
      <c r="DV35" s="832"/>
      <c r="DW35" s="833"/>
      <c r="DX35" s="833"/>
      <c r="DY35" s="833"/>
      <c r="DZ35" s="834"/>
      <c r="EA35" s="248"/>
    </row>
    <row r="36" spans="1:131" s="249" customFormat="1" ht="26.25" customHeight="1" x14ac:dyDescent="0.15">
      <c r="A36" s="268">
        <v>9</v>
      </c>
      <c r="B36" s="803" t="s">
        <v>420</v>
      </c>
      <c r="C36" s="804"/>
      <c r="D36" s="804"/>
      <c r="E36" s="804"/>
      <c r="F36" s="804"/>
      <c r="G36" s="804"/>
      <c r="H36" s="804"/>
      <c r="I36" s="804"/>
      <c r="J36" s="804"/>
      <c r="K36" s="804"/>
      <c r="L36" s="804"/>
      <c r="M36" s="804"/>
      <c r="N36" s="804"/>
      <c r="O36" s="804"/>
      <c r="P36" s="805"/>
      <c r="Q36" s="806">
        <v>64</v>
      </c>
      <c r="R36" s="807"/>
      <c r="S36" s="807"/>
      <c r="T36" s="807"/>
      <c r="U36" s="807"/>
      <c r="V36" s="807">
        <v>56</v>
      </c>
      <c r="W36" s="807"/>
      <c r="X36" s="807"/>
      <c r="Y36" s="807"/>
      <c r="Z36" s="807"/>
      <c r="AA36" s="807">
        <v>8</v>
      </c>
      <c r="AB36" s="807"/>
      <c r="AC36" s="807"/>
      <c r="AD36" s="807"/>
      <c r="AE36" s="808"/>
      <c r="AF36" s="809">
        <v>136</v>
      </c>
      <c r="AG36" s="810"/>
      <c r="AH36" s="810"/>
      <c r="AI36" s="810"/>
      <c r="AJ36" s="811"/>
      <c r="AK36" s="878" t="s">
        <v>606</v>
      </c>
      <c r="AL36" s="879"/>
      <c r="AM36" s="879"/>
      <c r="AN36" s="879"/>
      <c r="AO36" s="879"/>
      <c r="AP36" s="879">
        <v>39</v>
      </c>
      <c r="AQ36" s="879"/>
      <c r="AR36" s="879"/>
      <c r="AS36" s="879"/>
      <c r="AT36" s="879"/>
      <c r="AU36" s="879" t="s">
        <v>606</v>
      </c>
      <c r="AV36" s="879"/>
      <c r="AW36" s="879"/>
      <c r="AX36" s="879"/>
      <c r="AY36" s="879"/>
      <c r="AZ36" s="880" t="s">
        <v>605</v>
      </c>
      <c r="BA36" s="880"/>
      <c r="BB36" s="880"/>
      <c r="BC36" s="880"/>
      <c r="BD36" s="880"/>
      <c r="BE36" s="876" t="s">
        <v>418</v>
      </c>
      <c r="BF36" s="876"/>
      <c r="BG36" s="876"/>
      <c r="BH36" s="876"/>
      <c r="BI36" s="877"/>
      <c r="BJ36" s="254"/>
      <c r="BK36" s="254"/>
      <c r="BL36" s="254"/>
      <c r="BM36" s="254"/>
      <c r="BN36" s="254"/>
      <c r="BO36" s="267"/>
      <c r="BP36" s="267"/>
      <c r="BQ36" s="264">
        <v>30</v>
      </c>
      <c r="BR36" s="265"/>
      <c r="BS36" s="816"/>
      <c r="BT36" s="817"/>
      <c r="BU36" s="817"/>
      <c r="BV36" s="817"/>
      <c r="BW36" s="817"/>
      <c r="BX36" s="817"/>
      <c r="BY36" s="817"/>
      <c r="BZ36" s="817"/>
      <c r="CA36" s="817"/>
      <c r="CB36" s="817"/>
      <c r="CC36" s="817"/>
      <c r="CD36" s="817"/>
      <c r="CE36" s="817"/>
      <c r="CF36" s="817"/>
      <c r="CG36" s="818"/>
      <c r="CH36" s="829"/>
      <c r="CI36" s="830"/>
      <c r="CJ36" s="830"/>
      <c r="CK36" s="830"/>
      <c r="CL36" s="831"/>
      <c r="CM36" s="829"/>
      <c r="CN36" s="830"/>
      <c r="CO36" s="830"/>
      <c r="CP36" s="830"/>
      <c r="CQ36" s="831"/>
      <c r="CR36" s="829"/>
      <c r="CS36" s="830"/>
      <c r="CT36" s="830"/>
      <c r="CU36" s="830"/>
      <c r="CV36" s="831"/>
      <c r="CW36" s="829"/>
      <c r="CX36" s="830"/>
      <c r="CY36" s="830"/>
      <c r="CZ36" s="830"/>
      <c r="DA36" s="831"/>
      <c r="DB36" s="829"/>
      <c r="DC36" s="830"/>
      <c r="DD36" s="830"/>
      <c r="DE36" s="830"/>
      <c r="DF36" s="831"/>
      <c r="DG36" s="829"/>
      <c r="DH36" s="830"/>
      <c r="DI36" s="830"/>
      <c r="DJ36" s="830"/>
      <c r="DK36" s="831"/>
      <c r="DL36" s="829"/>
      <c r="DM36" s="830"/>
      <c r="DN36" s="830"/>
      <c r="DO36" s="830"/>
      <c r="DP36" s="831"/>
      <c r="DQ36" s="829"/>
      <c r="DR36" s="830"/>
      <c r="DS36" s="830"/>
      <c r="DT36" s="830"/>
      <c r="DU36" s="831"/>
      <c r="DV36" s="832"/>
      <c r="DW36" s="833"/>
      <c r="DX36" s="833"/>
      <c r="DY36" s="833"/>
      <c r="DZ36" s="834"/>
      <c r="EA36" s="248"/>
    </row>
    <row r="37" spans="1:131" s="249" customFormat="1" ht="26.25" customHeight="1" x14ac:dyDescent="0.15">
      <c r="A37" s="268">
        <v>10</v>
      </c>
      <c r="B37" s="803" t="s">
        <v>421</v>
      </c>
      <c r="C37" s="804"/>
      <c r="D37" s="804"/>
      <c r="E37" s="804"/>
      <c r="F37" s="804"/>
      <c r="G37" s="804"/>
      <c r="H37" s="804"/>
      <c r="I37" s="804"/>
      <c r="J37" s="804"/>
      <c r="K37" s="804"/>
      <c r="L37" s="804"/>
      <c r="M37" s="804"/>
      <c r="N37" s="804"/>
      <c r="O37" s="804"/>
      <c r="P37" s="805"/>
      <c r="Q37" s="806">
        <v>7226</v>
      </c>
      <c r="R37" s="807"/>
      <c r="S37" s="807"/>
      <c r="T37" s="807"/>
      <c r="U37" s="807"/>
      <c r="V37" s="807">
        <v>5867</v>
      </c>
      <c r="W37" s="807"/>
      <c r="X37" s="807"/>
      <c r="Y37" s="807"/>
      <c r="Z37" s="807"/>
      <c r="AA37" s="807">
        <v>1359</v>
      </c>
      <c r="AB37" s="807"/>
      <c r="AC37" s="807"/>
      <c r="AD37" s="807"/>
      <c r="AE37" s="808"/>
      <c r="AF37" s="809" t="s">
        <v>400</v>
      </c>
      <c r="AG37" s="810"/>
      <c r="AH37" s="810"/>
      <c r="AI37" s="810"/>
      <c r="AJ37" s="811"/>
      <c r="AK37" s="878">
        <v>1768</v>
      </c>
      <c r="AL37" s="879"/>
      <c r="AM37" s="879"/>
      <c r="AN37" s="879"/>
      <c r="AO37" s="879"/>
      <c r="AP37" s="879">
        <v>25746</v>
      </c>
      <c r="AQ37" s="879"/>
      <c r="AR37" s="879"/>
      <c r="AS37" s="879"/>
      <c r="AT37" s="879"/>
      <c r="AU37" s="879">
        <v>11354</v>
      </c>
      <c r="AV37" s="879"/>
      <c r="AW37" s="879"/>
      <c r="AX37" s="879"/>
      <c r="AY37" s="879"/>
      <c r="AZ37" s="880" t="s">
        <v>605</v>
      </c>
      <c r="BA37" s="880"/>
      <c r="BB37" s="880"/>
      <c r="BC37" s="880"/>
      <c r="BD37" s="880"/>
      <c r="BE37" s="876" t="s">
        <v>418</v>
      </c>
      <c r="BF37" s="876"/>
      <c r="BG37" s="876"/>
      <c r="BH37" s="876"/>
      <c r="BI37" s="877"/>
      <c r="BJ37" s="254"/>
      <c r="BK37" s="254"/>
      <c r="BL37" s="254"/>
      <c r="BM37" s="254"/>
      <c r="BN37" s="254"/>
      <c r="BO37" s="267"/>
      <c r="BP37" s="267"/>
      <c r="BQ37" s="264">
        <v>31</v>
      </c>
      <c r="BR37" s="265"/>
      <c r="BS37" s="816"/>
      <c r="BT37" s="817"/>
      <c r="BU37" s="817"/>
      <c r="BV37" s="817"/>
      <c r="BW37" s="817"/>
      <c r="BX37" s="817"/>
      <c r="BY37" s="817"/>
      <c r="BZ37" s="817"/>
      <c r="CA37" s="817"/>
      <c r="CB37" s="817"/>
      <c r="CC37" s="817"/>
      <c r="CD37" s="817"/>
      <c r="CE37" s="817"/>
      <c r="CF37" s="817"/>
      <c r="CG37" s="818"/>
      <c r="CH37" s="829"/>
      <c r="CI37" s="830"/>
      <c r="CJ37" s="830"/>
      <c r="CK37" s="830"/>
      <c r="CL37" s="831"/>
      <c r="CM37" s="829"/>
      <c r="CN37" s="830"/>
      <c r="CO37" s="830"/>
      <c r="CP37" s="830"/>
      <c r="CQ37" s="831"/>
      <c r="CR37" s="829"/>
      <c r="CS37" s="830"/>
      <c r="CT37" s="830"/>
      <c r="CU37" s="830"/>
      <c r="CV37" s="831"/>
      <c r="CW37" s="829"/>
      <c r="CX37" s="830"/>
      <c r="CY37" s="830"/>
      <c r="CZ37" s="830"/>
      <c r="DA37" s="831"/>
      <c r="DB37" s="829"/>
      <c r="DC37" s="830"/>
      <c r="DD37" s="830"/>
      <c r="DE37" s="830"/>
      <c r="DF37" s="831"/>
      <c r="DG37" s="829"/>
      <c r="DH37" s="830"/>
      <c r="DI37" s="830"/>
      <c r="DJ37" s="830"/>
      <c r="DK37" s="831"/>
      <c r="DL37" s="829"/>
      <c r="DM37" s="830"/>
      <c r="DN37" s="830"/>
      <c r="DO37" s="830"/>
      <c r="DP37" s="831"/>
      <c r="DQ37" s="829"/>
      <c r="DR37" s="830"/>
      <c r="DS37" s="830"/>
      <c r="DT37" s="830"/>
      <c r="DU37" s="831"/>
      <c r="DV37" s="832"/>
      <c r="DW37" s="833"/>
      <c r="DX37" s="833"/>
      <c r="DY37" s="833"/>
      <c r="DZ37" s="834"/>
      <c r="EA37" s="248"/>
    </row>
    <row r="38" spans="1:131" s="249" customFormat="1" ht="26.25" customHeight="1" x14ac:dyDescent="0.15">
      <c r="A38" s="268">
        <v>11</v>
      </c>
      <c r="B38" s="803" t="s">
        <v>422</v>
      </c>
      <c r="C38" s="804"/>
      <c r="D38" s="804"/>
      <c r="E38" s="804"/>
      <c r="F38" s="804"/>
      <c r="G38" s="804"/>
      <c r="H38" s="804"/>
      <c r="I38" s="804"/>
      <c r="J38" s="804"/>
      <c r="K38" s="804"/>
      <c r="L38" s="804"/>
      <c r="M38" s="804"/>
      <c r="N38" s="804"/>
      <c r="O38" s="804"/>
      <c r="P38" s="805"/>
      <c r="Q38" s="806">
        <v>141</v>
      </c>
      <c r="R38" s="807"/>
      <c r="S38" s="807"/>
      <c r="T38" s="807"/>
      <c r="U38" s="807"/>
      <c r="V38" s="807">
        <v>104</v>
      </c>
      <c r="W38" s="807"/>
      <c r="X38" s="807"/>
      <c r="Y38" s="807"/>
      <c r="Z38" s="807"/>
      <c r="AA38" s="807">
        <v>38</v>
      </c>
      <c r="AB38" s="807"/>
      <c r="AC38" s="807"/>
      <c r="AD38" s="807"/>
      <c r="AE38" s="808"/>
      <c r="AF38" s="809">
        <v>241</v>
      </c>
      <c r="AG38" s="810"/>
      <c r="AH38" s="810"/>
      <c r="AI38" s="810"/>
      <c r="AJ38" s="811"/>
      <c r="AK38" s="878">
        <v>24</v>
      </c>
      <c r="AL38" s="879"/>
      <c r="AM38" s="879"/>
      <c r="AN38" s="879"/>
      <c r="AO38" s="879"/>
      <c r="AP38" s="879">
        <v>272</v>
      </c>
      <c r="AQ38" s="879"/>
      <c r="AR38" s="879"/>
      <c r="AS38" s="879"/>
      <c r="AT38" s="879"/>
      <c r="AU38" s="879">
        <v>161</v>
      </c>
      <c r="AV38" s="879"/>
      <c r="AW38" s="879"/>
      <c r="AX38" s="879"/>
      <c r="AY38" s="879"/>
      <c r="AZ38" s="880" t="s">
        <v>605</v>
      </c>
      <c r="BA38" s="880"/>
      <c r="BB38" s="880"/>
      <c r="BC38" s="880"/>
      <c r="BD38" s="880"/>
      <c r="BE38" s="876" t="s">
        <v>418</v>
      </c>
      <c r="BF38" s="876"/>
      <c r="BG38" s="876"/>
      <c r="BH38" s="876"/>
      <c r="BI38" s="877"/>
      <c r="BJ38" s="254"/>
      <c r="BK38" s="254"/>
      <c r="BL38" s="254"/>
      <c r="BM38" s="254"/>
      <c r="BN38" s="254"/>
      <c r="BO38" s="267"/>
      <c r="BP38" s="267"/>
      <c r="BQ38" s="264">
        <v>32</v>
      </c>
      <c r="BR38" s="265"/>
      <c r="BS38" s="816"/>
      <c r="BT38" s="817"/>
      <c r="BU38" s="817"/>
      <c r="BV38" s="817"/>
      <c r="BW38" s="817"/>
      <c r="BX38" s="817"/>
      <c r="BY38" s="817"/>
      <c r="BZ38" s="817"/>
      <c r="CA38" s="817"/>
      <c r="CB38" s="817"/>
      <c r="CC38" s="817"/>
      <c r="CD38" s="817"/>
      <c r="CE38" s="817"/>
      <c r="CF38" s="817"/>
      <c r="CG38" s="818"/>
      <c r="CH38" s="829"/>
      <c r="CI38" s="830"/>
      <c r="CJ38" s="830"/>
      <c r="CK38" s="830"/>
      <c r="CL38" s="831"/>
      <c r="CM38" s="829"/>
      <c r="CN38" s="830"/>
      <c r="CO38" s="830"/>
      <c r="CP38" s="830"/>
      <c r="CQ38" s="831"/>
      <c r="CR38" s="829"/>
      <c r="CS38" s="830"/>
      <c r="CT38" s="830"/>
      <c r="CU38" s="830"/>
      <c r="CV38" s="831"/>
      <c r="CW38" s="829"/>
      <c r="CX38" s="830"/>
      <c r="CY38" s="830"/>
      <c r="CZ38" s="830"/>
      <c r="DA38" s="831"/>
      <c r="DB38" s="829"/>
      <c r="DC38" s="830"/>
      <c r="DD38" s="830"/>
      <c r="DE38" s="830"/>
      <c r="DF38" s="831"/>
      <c r="DG38" s="829"/>
      <c r="DH38" s="830"/>
      <c r="DI38" s="830"/>
      <c r="DJ38" s="830"/>
      <c r="DK38" s="831"/>
      <c r="DL38" s="829"/>
      <c r="DM38" s="830"/>
      <c r="DN38" s="830"/>
      <c r="DO38" s="830"/>
      <c r="DP38" s="831"/>
      <c r="DQ38" s="829"/>
      <c r="DR38" s="830"/>
      <c r="DS38" s="830"/>
      <c r="DT38" s="830"/>
      <c r="DU38" s="831"/>
      <c r="DV38" s="832"/>
      <c r="DW38" s="833"/>
      <c r="DX38" s="833"/>
      <c r="DY38" s="833"/>
      <c r="DZ38" s="834"/>
      <c r="EA38" s="248"/>
    </row>
    <row r="39" spans="1:131" s="249" customFormat="1" ht="26.25" customHeight="1" x14ac:dyDescent="0.15">
      <c r="A39" s="268">
        <v>12</v>
      </c>
      <c r="B39" s="803" t="s">
        <v>423</v>
      </c>
      <c r="C39" s="804"/>
      <c r="D39" s="804"/>
      <c r="E39" s="804"/>
      <c r="F39" s="804"/>
      <c r="G39" s="804"/>
      <c r="H39" s="804"/>
      <c r="I39" s="804"/>
      <c r="J39" s="804"/>
      <c r="K39" s="804"/>
      <c r="L39" s="804"/>
      <c r="M39" s="804"/>
      <c r="N39" s="804"/>
      <c r="O39" s="804"/>
      <c r="P39" s="805"/>
      <c r="Q39" s="806">
        <v>25</v>
      </c>
      <c r="R39" s="807"/>
      <c r="S39" s="807"/>
      <c r="T39" s="807"/>
      <c r="U39" s="807"/>
      <c r="V39" s="807">
        <v>26</v>
      </c>
      <c r="W39" s="807"/>
      <c r="X39" s="807"/>
      <c r="Y39" s="807"/>
      <c r="Z39" s="807"/>
      <c r="AA39" s="807">
        <v>-1</v>
      </c>
      <c r="AB39" s="807"/>
      <c r="AC39" s="807"/>
      <c r="AD39" s="807"/>
      <c r="AE39" s="808"/>
      <c r="AF39" s="809">
        <v>0</v>
      </c>
      <c r="AG39" s="810"/>
      <c r="AH39" s="810"/>
      <c r="AI39" s="810"/>
      <c r="AJ39" s="811"/>
      <c r="AK39" s="878">
        <v>11</v>
      </c>
      <c r="AL39" s="879"/>
      <c r="AM39" s="879"/>
      <c r="AN39" s="879"/>
      <c r="AO39" s="879"/>
      <c r="AP39" s="879">
        <v>20</v>
      </c>
      <c r="AQ39" s="879"/>
      <c r="AR39" s="879"/>
      <c r="AS39" s="879"/>
      <c r="AT39" s="879"/>
      <c r="AU39" s="879">
        <v>16</v>
      </c>
      <c r="AV39" s="879"/>
      <c r="AW39" s="879"/>
      <c r="AX39" s="879"/>
      <c r="AY39" s="879"/>
      <c r="AZ39" s="880" t="s">
        <v>605</v>
      </c>
      <c r="BA39" s="880"/>
      <c r="BB39" s="880"/>
      <c r="BC39" s="880"/>
      <c r="BD39" s="880"/>
      <c r="BE39" s="876" t="s">
        <v>418</v>
      </c>
      <c r="BF39" s="876"/>
      <c r="BG39" s="876"/>
      <c r="BH39" s="876"/>
      <c r="BI39" s="877"/>
      <c r="BJ39" s="254"/>
      <c r="BK39" s="254"/>
      <c r="BL39" s="254"/>
      <c r="BM39" s="254"/>
      <c r="BN39" s="254"/>
      <c r="BO39" s="267"/>
      <c r="BP39" s="267"/>
      <c r="BQ39" s="264">
        <v>33</v>
      </c>
      <c r="BR39" s="265"/>
      <c r="BS39" s="816"/>
      <c r="BT39" s="817"/>
      <c r="BU39" s="817"/>
      <c r="BV39" s="817"/>
      <c r="BW39" s="817"/>
      <c r="BX39" s="817"/>
      <c r="BY39" s="817"/>
      <c r="BZ39" s="817"/>
      <c r="CA39" s="817"/>
      <c r="CB39" s="817"/>
      <c r="CC39" s="817"/>
      <c r="CD39" s="817"/>
      <c r="CE39" s="817"/>
      <c r="CF39" s="817"/>
      <c r="CG39" s="818"/>
      <c r="CH39" s="829"/>
      <c r="CI39" s="830"/>
      <c r="CJ39" s="830"/>
      <c r="CK39" s="830"/>
      <c r="CL39" s="831"/>
      <c r="CM39" s="829"/>
      <c r="CN39" s="830"/>
      <c r="CO39" s="830"/>
      <c r="CP39" s="830"/>
      <c r="CQ39" s="831"/>
      <c r="CR39" s="829"/>
      <c r="CS39" s="830"/>
      <c r="CT39" s="830"/>
      <c r="CU39" s="830"/>
      <c r="CV39" s="831"/>
      <c r="CW39" s="829"/>
      <c r="CX39" s="830"/>
      <c r="CY39" s="830"/>
      <c r="CZ39" s="830"/>
      <c r="DA39" s="831"/>
      <c r="DB39" s="829"/>
      <c r="DC39" s="830"/>
      <c r="DD39" s="830"/>
      <c r="DE39" s="830"/>
      <c r="DF39" s="831"/>
      <c r="DG39" s="829"/>
      <c r="DH39" s="830"/>
      <c r="DI39" s="830"/>
      <c r="DJ39" s="830"/>
      <c r="DK39" s="831"/>
      <c r="DL39" s="829"/>
      <c r="DM39" s="830"/>
      <c r="DN39" s="830"/>
      <c r="DO39" s="830"/>
      <c r="DP39" s="831"/>
      <c r="DQ39" s="829"/>
      <c r="DR39" s="830"/>
      <c r="DS39" s="830"/>
      <c r="DT39" s="830"/>
      <c r="DU39" s="831"/>
      <c r="DV39" s="832"/>
      <c r="DW39" s="833"/>
      <c r="DX39" s="833"/>
      <c r="DY39" s="833"/>
      <c r="DZ39" s="834"/>
      <c r="EA39" s="248"/>
    </row>
    <row r="40" spans="1:131" s="249" customFormat="1" ht="26.25" customHeight="1" x14ac:dyDescent="0.15">
      <c r="A40" s="263">
        <v>13</v>
      </c>
      <c r="B40" s="803" t="s">
        <v>424</v>
      </c>
      <c r="C40" s="804"/>
      <c r="D40" s="804"/>
      <c r="E40" s="804"/>
      <c r="F40" s="804"/>
      <c r="G40" s="804"/>
      <c r="H40" s="804"/>
      <c r="I40" s="804"/>
      <c r="J40" s="804"/>
      <c r="K40" s="804"/>
      <c r="L40" s="804"/>
      <c r="M40" s="804"/>
      <c r="N40" s="804"/>
      <c r="O40" s="804"/>
      <c r="P40" s="805"/>
      <c r="Q40" s="806">
        <v>797</v>
      </c>
      <c r="R40" s="807"/>
      <c r="S40" s="807"/>
      <c r="T40" s="807"/>
      <c r="U40" s="807"/>
      <c r="V40" s="807">
        <v>715</v>
      </c>
      <c r="W40" s="807"/>
      <c r="X40" s="807"/>
      <c r="Y40" s="807"/>
      <c r="Z40" s="807"/>
      <c r="AA40" s="807">
        <v>82</v>
      </c>
      <c r="AB40" s="807"/>
      <c r="AC40" s="807"/>
      <c r="AD40" s="807"/>
      <c r="AE40" s="808"/>
      <c r="AF40" s="809">
        <v>4442</v>
      </c>
      <c r="AG40" s="810"/>
      <c r="AH40" s="810"/>
      <c r="AI40" s="810"/>
      <c r="AJ40" s="811"/>
      <c r="AK40" s="878" t="s">
        <v>606</v>
      </c>
      <c r="AL40" s="879"/>
      <c r="AM40" s="879"/>
      <c r="AN40" s="879"/>
      <c r="AO40" s="879"/>
      <c r="AP40" s="879">
        <v>4563</v>
      </c>
      <c r="AQ40" s="879"/>
      <c r="AR40" s="879"/>
      <c r="AS40" s="879"/>
      <c r="AT40" s="879"/>
      <c r="AU40" s="879" t="s">
        <v>606</v>
      </c>
      <c r="AV40" s="879"/>
      <c r="AW40" s="879"/>
      <c r="AX40" s="879"/>
      <c r="AY40" s="879"/>
      <c r="AZ40" s="880" t="s">
        <v>605</v>
      </c>
      <c r="BA40" s="880"/>
      <c r="BB40" s="880"/>
      <c r="BC40" s="880"/>
      <c r="BD40" s="880"/>
      <c r="BE40" s="876" t="s">
        <v>418</v>
      </c>
      <c r="BF40" s="876"/>
      <c r="BG40" s="876"/>
      <c r="BH40" s="876"/>
      <c r="BI40" s="877"/>
      <c r="BJ40" s="254"/>
      <c r="BK40" s="254"/>
      <c r="BL40" s="254"/>
      <c r="BM40" s="254"/>
      <c r="BN40" s="254"/>
      <c r="BO40" s="267"/>
      <c r="BP40" s="267"/>
      <c r="BQ40" s="264">
        <v>34</v>
      </c>
      <c r="BR40" s="265"/>
      <c r="BS40" s="816"/>
      <c r="BT40" s="817"/>
      <c r="BU40" s="817"/>
      <c r="BV40" s="817"/>
      <c r="BW40" s="817"/>
      <c r="BX40" s="817"/>
      <c r="BY40" s="817"/>
      <c r="BZ40" s="817"/>
      <c r="CA40" s="817"/>
      <c r="CB40" s="817"/>
      <c r="CC40" s="817"/>
      <c r="CD40" s="817"/>
      <c r="CE40" s="817"/>
      <c r="CF40" s="817"/>
      <c r="CG40" s="818"/>
      <c r="CH40" s="829"/>
      <c r="CI40" s="830"/>
      <c r="CJ40" s="830"/>
      <c r="CK40" s="830"/>
      <c r="CL40" s="831"/>
      <c r="CM40" s="829"/>
      <c r="CN40" s="830"/>
      <c r="CO40" s="830"/>
      <c r="CP40" s="830"/>
      <c r="CQ40" s="831"/>
      <c r="CR40" s="829"/>
      <c r="CS40" s="830"/>
      <c r="CT40" s="830"/>
      <c r="CU40" s="830"/>
      <c r="CV40" s="831"/>
      <c r="CW40" s="829"/>
      <c r="CX40" s="830"/>
      <c r="CY40" s="830"/>
      <c r="CZ40" s="830"/>
      <c r="DA40" s="831"/>
      <c r="DB40" s="829"/>
      <c r="DC40" s="830"/>
      <c r="DD40" s="830"/>
      <c r="DE40" s="830"/>
      <c r="DF40" s="831"/>
      <c r="DG40" s="829"/>
      <c r="DH40" s="830"/>
      <c r="DI40" s="830"/>
      <c r="DJ40" s="830"/>
      <c r="DK40" s="831"/>
      <c r="DL40" s="829"/>
      <c r="DM40" s="830"/>
      <c r="DN40" s="830"/>
      <c r="DO40" s="830"/>
      <c r="DP40" s="831"/>
      <c r="DQ40" s="829"/>
      <c r="DR40" s="830"/>
      <c r="DS40" s="830"/>
      <c r="DT40" s="830"/>
      <c r="DU40" s="831"/>
      <c r="DV40" s="832"/>
      <c r="DW40" s="833"/>
      <c r="DX40" s="833"/>
      <c r="DY40" s="833"/>
      <c r="DZ40" s="834"/>
      <c r="EA40" s="248"/>
    </row>
    <row r="41" spans="1:131" s="249" customFormat="1" ht="26.25" customHeight="1" x14ac:dyDescent="0.15">
      <c r="A41" s="263">
        <v>14</v>
      </c>
      <c r="B41" s="803"/>
      <c r="C41" s="804"/>
      <c r="D41" s="804"/>
      <c r="E41" s="804"/>
      <c r="F41" s="804"/>
      <c r="G41" s="804"/>
      <c r="H41" s="804"/>
      <c r="I41" s="804"/>
      <c r="J41" s="804"/>
      <c r="K41" s="804"/>
      <c r="L41" s="804"/>
      <c r="M41" s="804"/>
      <c r="N41" s="804"/>
      <c r="O41" s="804"/>
      <c r="P41" s="805"/>
      <c r="Q41" s="806"/>
      <c r="R41" s="807"/>
      <c r="S41" s="807"/>
      <c r="T41" s="807"/>
      <c r="U41" s="807"/>
      <c r="V41" s="807"/>
      <c r="W41" s="807"/>
      <c r="X41" s="807"/>
      <c r="Y41" s="807"/>
      <c r="Z41" s="807"/>
      <c r="AA41" s="807"/>
      <c r="AB41" s="807"/>
      <c r="AC41" s="807"/>
      <c r="AD41" s="807"/>
      <c r="AE41" s="808"/>
      <c r="AF41" s="809"/>
      <c r="AG41" s="810"/>
      <c r="AH41" s="810"/>
      <c r="AI41" s="810"/>
      <c r="AJ41" s="811"/>
      <c r="AK41" s="878"/>
      <c r="AL41" s="879"/>
      <c r="AM41" s="879"/>
      <c r="AN41" s="879"/>
      <c r="AO41" s="879"/>
      <c r="AP41" s="879"/>
      <c r="AQ41" s="879"/>
      <c r="AR41" s="879"/>
      <c r="AS41" s="879"/>
      <c r="AT41" s="879"/>
      <c r="AU41" s="879"/>
      <c r="AV41" s="879"/>
      <c r="AW41" s="879"/>
      <c r="AX41" s="879"/>
      <c r="AY41" s="879"/>
      <c r="AZ41" s="880"/>
      <c r="BA41" s="880"/>
      <c r="BB41" s="880"/>
      <c r="BC41" s="880"/>
      <c r="BD41" s="880"/>
      <c r="BE41" s="876"/>
      <c r="BF41" s="876"/>
      <c r="BG41" s="876"/>
      <c r="BH41" s="876"/>
      <c r="BI41" s="877"/>
      <c r="BJ41" s="254"/>
      <c r="BK41" s="254"/>
      <c r="BL41" s="254"/>
      <c r="BM41" s="254"/>
      <c r="BN41" s="254"/>
      <c r="BO41" s="267"/>
      <c r="BP41" s="267"/>
      <c r="BQ41" s="264">
        <v>35</v>
      </c>
      <c r="BR41" s="265"/>
      <c r="BS41" s="816"/>
      <c r="BT41" s="817"/>
      <c r="BU41" s="817"/>
      <c r="BV41" s="817"/>
      <c r="BW41" s="817"/>
      <c r="BX41" s="817"/>
      <c r="BY41" s="817"/>
      <c r="BZ41" s="817"/>
      <c r="CA41" s="817"/>
      <c r="CB41" s="817"/>
      <c r="CC41" s="817"/>
      <c r="CD41" s="817"/>
      <c r="CE41" s="817"/>
      <c r="CF41" s="817"/>
      <c r="CG41" s="818"/>
      <c r="CH41" s="829"/>
      <c r="CI41" s="830"/>
      <c r="CJ41" s="830"/>
      <c r="CK41" s="830"/>
      <c r="CL41" s="831"/>
      <c r="CM41" s="829"/>
      <c r="CN41" s="830"/>
      <c r="CO41" s="830"/>
      <c r="CP41" s="830"/>
      <c r="CQ41" s="831"/>
      <c r="CR41" s="829"/>
      <c r="CS41" s="830"/>
      <c r="CT41" s="830"/>
      <c r="CU41" s="830"/>
      <c r="CV41" s="831"/>
      <c r="CW41" s="829"/>
      <c r="CX41" s="830"/>
      <c r="CY41" s="830"/>
      <c r="CZ41" s="830"/>
      <c r="DA41" s="831"/>
      <c r="DB41" s="829"/>
      <c r="DC41" s="830"/>
      <c r="DD41" s="830"/>
      <c r="DE41" s="830"/>
      <c r="DF41" s="831"/>
      <c r="DG41" s="829"/>
      <c r="DH41" s="830"/>
      <c r="DI41" s="830"/>
      <c r="DJ41" s="830"/>
      <c r="DK41" s="831"/>
      <c r="DL41" s="829"/>
      <c r="DM41" s="830"/>
      <c r="DN41" s="830"/>
      <c r="DO41" s="830"/>
      <c r="DP41" s="831"/>
      <c r="DQ41" s="829"/>
      <c r="DR41" s="830"/>
      <c r="DS41" s="830"/>
      <c r="DT41" s="830"/>
      <c r="DU41" s="831"/>
      <c r="DV41" s="832"/>
      <c r="DW41" s="833"/>
      <c r="DX41" s="833"/>
      <c r="DY41" s="833"/>
      <c r="DZ41" s="834"/>
      <c r="EA41" s="248"/>
    </row>
    <row r="42" spans="1:131" s="249" customFormat="1" ht="26.25" customHeight="1" x14ac:dyDescent="0.15">
      <c r="A42" s="263">
        <v>15</v>
      </c>
      <c r="B42" s="803"/>
      <c r="C42" s="804"/>
      <c r="D42" s="804"/>
      <c r="E42" s="804"/>
      <c r="F42" s="804"/>
      <c r="G42" s="804"/>
      <c r="H42" s="804"/>
      <c r="I42" s="804"/>
      <c r="J42" s="804"/>
      <c r="K42" s="804"/>
      <c r="L42" s="804"/>
      <c r="M42" s="804"/>
      <c r="N42" s="804"/>
      <c r="O42" s="804"/>
      <c r="P42" s="805"/>
      <c r="Q42" s="806"/>
      <c r="R42" s="807"/>
      <c r="S42" s="807"/>
      <c r="T42" s="807"/>
      <c r="U42" s="807"/>
      <c r="V42" s="807"/>
      <c r="W42" s="807"/>
      <c r="X42" s="807"/>
      <c r="Y42" s="807"/>
      <c r="Z42" s="807"/>
      <c r="AA42" s="807"/>
      <c r="AB42" s="807"/>
      <c r="AC42" s="807"/>
      <c r="AD42" s="807"/>
      <c r="AE42" s="808"/>
      <c r="AF42" s="809"/>
      <c r="AG42" s="810"/>
      <c r="AH42" s="810"/>
      <c r="AI42" s="810"/>
      <c r="AJ42" s="811"/>
      <c r="AK42" s="878"/>
      <c r="AL42" s="879"/>
      <c r="AM42" s="879"/>
      <c r="AN42" s="879"/>
      <c r="AO42" s="879"/>
      <c r="AP42" s="879"/>
      <c r="AQ42" s="879"/>
      <c r="AR42" s="879"/>
      <c r="AS42" s="879"/>
      <c r="AT42" s="879"/>
      <c r="AU42" s="879"/>
      <c r="AV42" s="879"/>
      <c r="AW42" s="879"/>
      <c r="AX42" s="879"/>
      <c r="AY42" s="879"/>
      <c r="AZ42" s="880"/>
      <c r="BA42" s="880"/>
      <c r="BB42" s="880"/>
      <c r="BC42" s="880"/>
      <c r="BD42" s="880"/>
      <c r="BE42" s="876"/>
      <c r="BF42" s="876"/>
      <c r="BG42" s="876"/>
      <c r="BH42" s="876"/>
      <c r="BI42" s="877"/>
      <c r="BJ42" s="254"/>
      <c r="BK42" s="254"/>
      <c r="BL42" s="254"/>
      <c r="BM42" s="254"/>
      <c r="BN42" s="254"/>
      <c r="BO42" s="267"/>
      <c r="BP42" s="267"/>
      <c r="BQ42" s="264">
        <v>36</v>
      </c>
      <c r="BR42" s="265"/>
      <c r="BS42" s="816"/>
      <c r="BT42" s="817"/>
      <c r="BU42" s="817"/>
      <c r="BV42" s="817"/>
      <c r="BW42" s="817"/>
      <c r="BX42" s="817"/>
      <c r="BY42" s="817"/>
      <c r="BZ42" s="817"/>
      <c r="CA42" s="817"/>
      <c r="CB42" s="817"/>
      <c r="CC42" s="817"/>
      <c r="CD42" s="817"/>
      <c r="CE42" s="817"/>
      <c r="CF42" s="817"/>
      <c r="CG42" s="818"/>
      <c r="CH42" s="829"/>
      <c r="CI42" s="830"/>
      <c r="CJ42" s="830"/>
      <c r="CK42" s="830"/>
      <c r="CL42" s="831"/>
      <c r="CM42" s="829"/>
      <c r="CN42" s="830"/>
      <c r="CO42" s="830"/>
      <c r="CP42" s="830"/>
      <c r="CQ42" s="831"/>
      <c r="CR42" s="829"/>
      <c r="CS42" s="830"/>
      <c r="CT42" s="830"/>
      <c r="CU42" s="830"/>
      <c r="CV42" s="831"/>
      <c r="CW42" s="829"/>
      <c r="CX42" s="830"/>
      <c r="CY42" s="830"/>
      <c r="CZ42" s="830"/>
      <c r="DA42" s="831"/>
      <c r="DB42" s="829"/>
      <c r="DC42" s="830"/>
      <c r="DD42" s="830"/>
      <c r="DE42" s="830"/>
      <c r="DF42" s="831"/>
      <c r="DG42" s="829"/>
      <c r="DH42" s="830"/>
      <c r="DI42" s="830"/>
      <c r="DJ42" s="830"/>
      <c r="DK42" s="831"/>
      <c r="DL42" s="829"/>
      <c r="DM42" s="830"/>
      <c r="DN42" s="830"/>
      <c r="DO42" s="830"/>
      <c r="DP42" s="831"/>
      <c r="DQ42" s="829"/>
      <c r="DR42" s="830"/>
      <c r="DS42" s="830"/>
      <c r="DT42" s="830"/>
      <c r="DU42" s="831"/>
      <c r="DV42" s="832"/>
      <c r="DW42" s="833"/>
      <c r="DX42" s="833"/>
      <c r="DY42" s="833"/>
      <c r="DZ42" s="834"/>
      <c r="EA42" s="248"/>
    </row>
    <row r="43" spans="1:131" s="249" customFormat="1" ht="26.25" customHeight="1" x14ac:dyDescent="0.15">
      <c r="A43" s="263">
        <v>16</v>
      </c>
      <c r="B43" s="803"/>
      <c r="C43" s="804"/>
      <c r="D43" s="804"/>
      <c r="E43" s="804"/>
      <c r="F43" s="804"/>
      <c r="G43" s="804"/>
      <c r="H43" s="804"/>
      <c r="I43" s="804"/>
      <c r="J43" s="804"/>
      <c r="K43" s="804"/>
      <c r="L43" s="804"/>
      <c r="M43" s="804"/>
      <c r="N43" s="804"/>
      <c r="O43" s="804"/>
      <c r="P43" s="805"/>
      <c r="Q43" s="806"/>
      <c r="R43" s="807"/>
      <c r="S43" s="807"/>
      <c r="T43" s="807"/>
      <c r="U43" s="807"/>
      <c r="V43" s="807"/>
      <c r="W43" s="807"/>
      <c r="X43" s="807"/>
      <c r="Y43" s="807"/>
      <c r="Z43" s="807"/>
      <c r="AA43" s="807"/>
      <c r="AB43" s="807"/>
      <c r="AC43" s="807"/>
      <c r="AD43" s="807"/>
      <c r="AE43" s="808"/>
      <c r="AF43" s="809"/>
      <c r="AG43" s="810"/>
      <c r="AH43" s="810"/>
      <c r="AI43" s="810"/>
      <c r="AJ43" s="811"/>
      <c r="AK43" s="878"/>
      <c r="AL43" s="879"/>
      <c r="AM43" s="879"/>
      <c r="AN43" s="879"/>
      <c r="AO43" s="879"/>
      <c r="AP43" s="879"/>
      <c r="AQ43" s="879"/>
      <c r="AR43" s="879"/>
      <c r="AS43" s="879"/>
      <c r="AT43" s="879"/>
      <c r="AU43" s="879"/>
      <c r="AV43" s="879"/>
      <c r="AW43" s="879"/>
      <c r="AX43" s="879"/>
      <c r="AY43" s="879"/>
      <c r="AZ43" s="880"/>
      <c r="BA43" s="880"/>
      <c r="BB43" s="880"/>
      <c r="BC43" s="880"/>
      <c r="BD43" s="880"/>
      <c r="BE43" s="876"/>
      <c r="BF43" s="876"/>
      <c r="BG43" s="876"/>
      <c r="BH43" s="876"/>
      <c r="BI43" s="877"/>
      <c r="BJ43" s="254"/>
      <c r="BK43" s="254"/>
      <c r="BL43" s="254"/>
      <c r="BM43" s="254"/>
      <c r="BN43" s="254"/>
      <c r="BO43" s="267"/>
      <c r="BP43" s="267"/>
      <c r="BQ43" s="264">
        <v>37</v>
      </c>
      <c r="BR43" s="265"/>
      <c r="BS43" s="816"/>
      <c r="BT43" s="817"/>
      <c r="BU43" s="817"/>
      <c r="BV43" s="817"/>
      <c r="BW43" s="817"/>
      <c r="BX43" s="817"/>
      <c r="BY43" s="817"/>
      <c r="BZ43" s="817"/>
      <c r="CA43" s="817"/>
      <c r="CB43" s="817"/>
      <c r="CC43" s="817"/>
      <c r="CD43" s="817"/>
      <c r="CE43" s="817"/>
      <c r="CF43" s="817"/>
      <c r="CG43" s="818"/>
      <c r="CH43" s="829"/>
      <c r="CI43" s="830"/>
      <c r="CJ43" s="830"/>
      <c r="CK43" s="830"/>
      <c r="CL43" s="831"/>
      <c r="CM43" s="829"/>
      <c r="CN43" s="830"/>
      <c r="CO43" s="830"/>
      <c r="CP43" s="830"/>
      <c r="CQ43" s="831"/>
      <c r="CR43" s="829"/>
      <c r="CS43" s="830"/>
      <c r="CT43" s="830"/>
      <c r="CU43" s="830"/>
      <c r="CV43" s="831"/>
      <c r="CW43" s="829"/>
      <c r="CX43" s="830"/>
      <c r="CY43" s="830"/>
      <c r="CZ43" s="830"/>
      <c r="DA43" s="831"/>
      <c r="DB43" s="829"/>
      <c r="DC43" s="830"/>
      <c r="DD43" s="830"/>
      <c r="DE43" s="830"/>
      <c r="DF43" s="831"/>
      <c r="DG43" s="829"/>
      <c r="DH43" s="830"/>
      <c r="DI43" s="830"/>
      <c r="DJ43" s="830"/>
      <c r="DK43" s="831"/>
      <c r="DL43" s="829"/>
      <c r="DM43" s="830"/>
      <c r="DN43" s="830"/>
      <c r="DO43" s="830"/>
      <c r="DP43" s="831"/>
      <c r="DQ43" s="829"/>
      <c r="DR43" s="830"/>
      <c r="DS43" s="830"/>
      <c r="DT43" s="830"/>
      <c r="DU43" s="831"/>
      <c r="DV43" s="832"/>
      <c r="DW43" s="833"/>
      <c r="DX43" s="833"/>
      <c r="DY43" s="833"/>
      <c r="DZ43" s="834"/>
      <c r="EA43" s="248"/>
    </row>
    <row r="44" spans="1:131" s="249" customFormat="1" ht="26.25" customHeight="1" x14ac:dyDescent="0.15">
      <c r="A44" s="263">
        <v>17</v>
      </c>
      <c r="B44" s="803"/>
      <c r="C44" s="804"/>
      <c r="D44" s="804"/>
      <c r="E44" s="804"/>
      <c r="F44" s="804"/>
      <c r="G44" s="804"/>
      <c r="H44" s="804"/>
      <c r="I44" s="804"/>
      <c r="J44" s="804"/>
      <c r="K44" s="804"/>
      <c r="L44" s="804"/>
      <c r="M44" s="804"/>
      <c r="N44" s="804"/>
      <c r="O44" s="804"/>
      <c r="P44" s="805"/>
      <c r="Q44" s="806"/>
      <c r="R44" s="807"/>
      <c r="S44" s="807"/>
      <c r="T44" s="807"/>
      <c r="U44" s="807"/>
      <c r="V44" s="807"/>
      <c r="W44" s="807"/>
      <c r="X44" s="807"/>
      <c r="Y44" s="807"/>
      <c r="Z44" s="807"/>
      <c r="AA44" s="807"/>
      <c r="AB44" s="807"/>
      <c r="AC44" s="807"/>
      <c r="AD44" s="807"/>
      <c r="AE44" s="808"/>
      <c r="AF44" s="809"/>
      <c r="AG44" s="810"/>
      <c r="AH44" s="810"/>
      <c r="AI44" s="810"/>
      <c r="AJ44" s="811"/>
      <c r="AK44" s="878"/>
      <c r="AL44" s="879"/>
      <c r="AM44" s="879"/>
      <c r="AN44" s="879"/>
      <c r="AO44" s="879"/>
      <c r="AP44" s="879"/>
      <c r="AQ44" s="879"/>
      <c r="AR44" s="879"/>
      <c r="AS44" s="879"/>
      <c r="AT44" s="879"/>
      <c r="AU44" s="879"/>
      <c r="AV44" s="879"/>
      <c r="AW44" s="879"/>
      <c r="AX44" s="879"/>
      <c r="AY44" s="879"/>
      <c r="AZ44" s="880"/>
      <c r="BA44" s="880"/>
      <c r="BB44" s="880"/>
      <c r="BC44" s="880"/>
      <c r="BD44" s="880"/>
      <c r="BE44" s="876"/>
      <c r="BF44" s="876"/>
      <c r="BG44" s="876"/>
      <c r="BH44" s="876"/>
      <c r="BI44" s="877"/>
      <c r="BJ44" s="254"/>
      <c r="BK44" s="254"/>
      <c r="BL44" s="254"/>
      <c r="BM44" s="254"/>
      <c r="BN44" s="254"/>
      <c r="BO44" s="267"/>
      <c r="BP44" s="267"/>
      <c r="BQ44" s="264">
        <v>38</v>
      </c>
      <c r="BR44" s="265"/>
      <c r="BS44" s="816"/>
      <c r="BT44" s="817"/>
      <c r="BU44" s="817"/>
      <c r="BV44" s="817"/>
      <c r="BW44" s="817"/>
      <c r="BX44" s="817"/>
      <c r="BY44" s="817"/>
      <c r="BZ44" s="817"/>
      <c r="CA44" s="817"/>
      <c r="CB44" s="817"/>
      <c r="CC44" s="817"/>
      <c r="CD44" s="817"/>
      <c r="CE44" s="817"/>
      <c r="CF44" s="817"/>
      <c r="CG44" s="818"/>
      <c r="CH44" s="829"/>
      <c r="CI44" s="830"/>
      <c r="CJ44" s="830"/>
      <c r="CK44" s="830"/>
      <c r="CL44" s="831"/>
      <c r="CM44" s="829"/>
      <c r="CN44" s="830"/>
      <c r="CO44" s="830"/>
      <c r="CP44" s="830"/>
      <c r="CQ44" s="831"/>
      <c r="CR44" s="829"/>
      <c r="CS44" s="830"/>
      <c r="CT44" s="830"/>
      <c r="CU44" s="830"/>
      <c r="CV44" s="831"/>
      <c r="CW44" s="829"/>
      <c r="CX44" s="830"/>
      <c r="CY44" s="830"/>
      <c r="CZ44" s="830"/>
      <c r="DA44" s="831"/>
      <c r="DB44" s="829"/>
      <c r="DC44" s="830"/>
      <c r="DD44" s="830"/>
      <c r="DE44" s="830"/>
      <c r="DF44" s="831"/>
      <c r="DG44" s="829"/>
      <c r="DH44" s="830"/>
      <c r="DI44" s="830"/>
      <c r="DJ44" s="830"/>
      <c r="DK44" s="831"/>
      <c r="DL44" s="829"/>
      <c r="DM44" s="830"/>
      <c r="DN44" s="830"/>
      <c r="DO44" s="830"/>
      <c r="DP44" s="831"/>
      <c r="DQ44" s="829"/>
      <c r="DR44" s="830"/>
      <c r="DS44" s="830"/>
      <c r="DT44" s="830"/>
      <c r="DU44" s="831"/>
      <c r="DV44" s="832"/>
      <c r="DW44" s="833"/>
      <c r="DX44" s="833"/>
      <c r="DY44" s="833"/>
      <c r="DZ44" s="834"/>
      <c r="EA44" s="248"/>
    </row>
    <row r="45" spans="1:131" s="249" customFormat="1" ht="26.25" customHeight="1" x14ac:dyDescent="0.15">
      <c r="A45" s="263">
        <v>18</v>
      </c>
      <c r="B45" s="803"/>
      <c r="C45" s="804"/>
      <c r="D45" s="804"/>
      <c r="E45" s="804"/>
      <c r="F45" s="804"/>
      <c r="G45" s="804"/>
      <c r="H45" s="804"/>
      <c r="I45" s="804"/>
      <c r="J45" s="804"/>
      <c r="K45" s="804"/>
      <c r="L45" s="804"/>
      <c r="M45" s="804"/>
      <c r="N45" s="804"/>
      <c r="O45" s="804"/>
      <c r="P45" s="805"/>
      <c r="Q45" s="806"/>
      <c r="R45" s="807"/>
      <c r="S45" s="807"/>
      <c r="T45" s="807"/>
      <c r="U45" s="807"/>
      <c r="V45" s="807"/>
      <c r="W45" s="807"/>
      <c r="X45" s="807"/>
      <c r="Y45" s="807"/>
      <c r="Z45" s="807"/>
      <c r="AA45" s="807"/>
      <c r="AB45" s="807"/>
      <c r="AC45" s="807"/>
      <c r="AD45" s="807"/>
      <c r="AE45" s="808"/>
      <c r="AF45" s="809"/>
      <c r="AG45" s="810"/>
      <c r="AH45" s="810"/>
      <c r="AI45" s="810"/>
      <c r="AJ45" s="811"/>
      <c r="AK45" s="878"/>
      <c r="AL45" s="879"/>
      <c r="AM45" s="879"/>
      <c r="AN45" s="879"/>
      <c r="AO45" s="879"/>
      <c r="AP45" s="879"/>
      <c r="AQ45" s="879"/>
      <c r="AR45" s="879"/>
      <c r="AS45" s="879"/>
      <c r="AT45" s="879"/>
      <c r="AU45" s="879"/>
      <c r="AV45" s="879"/>
      <c r="AW45" s="879"/>
      <c r="AX45" s="879"/>
      <c r="AY45" s="879"/>
      <c r="AZ45" s="880"/>
      <c r="BA45" s="880"/>
      <c r="BB45" s="880"/>
      <c r="BC45" s="880"/>
      <c r="BD45" s="880"/>
      <c r="BE45" s="876"/>
      <c r="BF45" s="876"/>
      <c r="BG45" s="876"/>
      <c r="BH45" s="876"/>
      <c r="BI45" s="877"/>
      <c r="BJ45" s="254"/>
      <c r="BK45" s="254"/>
      <c r="BL45" s="254"/>
      <c r="BM45" s="254"/>
      <c r="BN45" s="254"/>
      <c r="BO45" s="267"/>
      <c r="BP45" s="267"/>
      <c r="BQ45" s="264">
        <v>39</v>
      </c>
      <c r="BR45" s="265"/>
      <c r="BS45" s="816"/>
      <c r="BT45" s="817"/>
      <c r="BU45" s="817"/>
      <c r="BV45" s="817"/>
      <c r="BW45" s="817"/>
      <c r="BX45" s="817"/>
      <c r="BY45" s="817"/>
      <c r="BZ45" s="817"/>
      <c r="CA45" s="817"/>
      <c r="CB45" s="817"/>
      <c r="CC45" s="817"/>
      <c r="CD45" s="817"/>
      <c r="CE45" s="817"/>
      <c r="CF45" s="817"/>
      <c r="CG45" s="818"/>
      <c r="CH45" s="829"/>
      <c r="CI45" s="830"/>
      <c r="CJ45" s="830"/>
      <c r="CK45" s="830"/>
      <c r="CL45" s="831"/>
      <c r="CM45" s="829"/>
      <c r="CN45" s="830"/>
      <c r="CO45" s="830"/>
      <c r="CP45" s="830"/>
      <c r="CQ45" s="831"/>
      <c r="CR45" s="829"/>
      <c r="CS45" s="830"/>
      <c r="CT45" s="830"/>
      <c r="CU45" s="830"/>
      <c r="CV45" s="831"/>
      <c r="CW45" s="829"/>
      <c r="CX45" s="830"/>
      <c r="CY45" s="830"/>
      <c r="CZ45" s="830"/>
      <c r="DA45" s="831"/>
      <c r="DB45" s="829"/>
      <c r="DC45" s="830"/>
      <c r="DD45" s="830"/>
      <c r="DE45" s="830"/>
      <c r="DF45" s="831"/>
      <c r="DG45" s="829"/>
      <c r="DH45" s="830"/>
      <c r="DI45" s="830"/>
      <c r="DJ45" s="830"/>
      <c r="DK45" s="831"/>
      <c r="DL45" s="829"/>
      <c r="DM45" s="830"/>
      <c r="DN45" s="830"/>
      <c r="DO45" s="830"/>
      <c r="DP45" s="831"/>
      <c r="DQ45" s="829"/>
      <c r="DR45" s="830"/>
      <c r="DS45" s="830"/>
      <c r="DT45" s="830"/>
      <c r="DU45" s="831"/>
      <c r="DV45" s="832"/>
      <c r="DW45" s="833"/>
      <c r="DX45" s="833"/>
      <c r="DY45" s="833"/>
      <c r="DZ45" s="834"/>
      <c r="EA45" s="248"/>
    </row>
    <row r="46" spans="1:131" s="249" customFormat="1" ht="26.25" customHeight="1" x14ac:dyDescent="0.15">
      <c r="A46" s="263">
        <v>19</v>
      </c>
      <c r="B46" s="803"/>
      <c r="C46" s="804"/>
      <c r="D46" s="804"/>
      <c r="E46" s="804"/>
      <c r="F46" s="804"/>
      <c r="G46" s="804"/>
      <c r="H46" s="804"/>
      <c r="I46" s="804"/>
      <c r="J46" s="804"/>
      <c r="K46" s="804"/>
      <c r="L46" s="804"/>
      <c r="M46" s="804"/>
      <c r="N46" s="804"/>
      <c r="O46" s="804"/>
      <c r="P46" s="805"/>
      <c r="Q46" s="806"/>
      <c r="R46" s="807"/>
      <c r="S46" s="807"/>
      <c r="T46" s="807"/>
      <c r="U46" s="807"/>
      <c r="V46" s="807"/>
      <c r="W46" s="807"/>
      <c r="X46" s="807"/>
      <c r="Y46" s="807"/>
      <c r="Z46" s="807"/>
      <c r="AA46" s="807"/>
      <c r="AB46" s="807"/>
      <c r="AC46" s="807"/>
      <c r="AD46" s="807"/>
      <c r="AE46" s="808"/>
      <c r="AF46" s="809"/>
      <c r="AG46" s="810"/>
      <c r="AH46" s="810"/>
      <c r="AI46" s="810"/>
      <c r="AJ46" s="811"/>
      <c r="AK46" s="878"/>
      <c r="AL46" s="879"/>
      <c r="AM46" s="879"/>
      <c r="AN46" s="879"/>
      <c r="AO46" s="879"/>
      <c r="AP46" s="879"/>
      <c r="AQ46" s="879"/>
      <c r="AR46" s="879"/>
      <c r="AS46" s="879"/>
      <c r="AT46" s="879"/>
      <c r="AU46" s="879"/>
      <c r="AV46" s="879"/>
      <c r="AW46" s="879"/>
      <c r="AX46" s="879"/>
      <c r="AY46" s="879"/>
      <c r="AZ46" s="880"/>
      <c r="BA46" s="880"/>
      <c r="BB46" s="880"/>
      <c r="BC46" s="880"/>
      <c r="BD46" s="880"/>
      <c r="BE46" s="876"/>
      <c r="BF46" s="876"/>
      <c r="BG46" s="876"/>
      <c r="BH46" s="876"/>
      <c r="BI46" s="877"/>
      <c r="BJ46" s="254"/>
      <c r="BK46" s="254"/>
      <c r="BL46" s="254"/>
      <c r="BM46" s="254"/>
      <c r="BN46" s="254"/>
      <c r="BO46" s="267"/>
      <c r="BP46" s="267"/>
      <c r="BQ46" s="264">
        <v>40</v>
      </c>
      <c r="BR46" s="265"/>
      <c r="BS46" s="816"/>
      <c r="BT46" s="817"/>
      <c r="BU46" s="817"/>
      <c r="BV46" s="817"/>
      <c r="BW46" s="817"/>
      <c r="BX46" s="817"/>
      <c r="BY46" s="817"/>
      <c r="BZ46" s="817"/>
      <c r="CA46" s="817"/>
      <c r="CB46" s="817"/>
      <c r="CC46" s="817"/>
      <c r="CD46" s="817"/>
      <c r="CE46" s="817"/>
      <c r="CF46" s="817"/>
      <c r="CG46" s="818"/>
      <c r="CH46" s="829"/>
      <c r="CI46" s="830"/>
      <c r="CJ46" s="830"/>
      <c r="CK46" s="830"/>
      <c r="CL46" s="831"/>
      <c r="CM46" s="829"/>
      <c r="CN46" s="830"/>
      <c r="CO46" s="830"/>
      <c r="CP46" s="830"/>
      <c r="CQ46" s="831"/>
      <c r="CR46" s="829"/>
      <c r="CS46" s="830"/>
      <c r="CT46" s="830"/>
      <c r="CU46" s="830"/>
      <c r="CV46" s="831"/>
      <c r="CW46" s="829"/>
      <c r="CX46" s="830"/>
      <c r="CY46" s="830"/>
      <c r="CZ46" s="830"/>
      <c r="DA46" s="831"/>
      <c r="DB46" s="829"/>
      <c r="DC46" s="830"/>
      <c r="DD46" s="830"/>
      <c r="DE46" s="830"/>
      <c r="DF46" s="831"/>
      <c r="DG46" s="829"/>
      <c r="DH46" s="830"/>
      <c r="DI46" s="830"/>
      <c r="DJ46" s="830"/>
      <c r="DK46" s="831"/>
      <c r="DL46" s="829"/>
      <c r="DM46" s="830"/>
      <c r="DN46" s="830"/>
      <c r="DO46" s="830"/>
      <c r="DP46" s="831"/>
      <c r="DQ46" s="829"/>
      <c r="DR46" s="830"/>
      <c r="DS46" s="830"/>
      <c r="DT46" s="830"/>
      <c r="DU46" s="831"/>
      <c r="DV46" s="832"/>
      <c r="DW46" s="833"/>
      <c r="DX46" s="833"/>
      <c r="DY46" s="833"/>
      <c r="DZ46" s="834"/>
      <c r="EA46" s="248"/>
    </row>
    <row r="47" spans="1:131" s="249" customFormat="1" ht="26.25" customHeight="1" x14ac:dyDescent="0.15">
      <c r="A47" s="263">
        <v>20</v>
      </c>
      <c r="B47" s="803"/>
      <c r="C47" s="804"/>
      <c r="D47" s="804"/>
      <c r="E47" s="804"/>
      <c r="F47" s="804"/>
      <c r="G47" s="804"/>
      <c r="H47" s="804"/>
      <c r="I47" s="804"/>
      <c r="J47" s="804"/>
      <c r="K47" s="804"/>
      <c r="L47" s="804"/>
      <c r="M47" s="804"/>
      <c r="N47" s="804"/>
      <c r="O47" s="804"/>
      <c r="P47" s="805"/>
      <c r="Q47" s="806"/>
      <c r="R47" s="807"/>
      <c r="S47" s="807"/>
      <c r="T47" s="807"/>
      <c r="U47" s="807"/>
      <c r="V47" s="807"/>
      <c r="W47" s="807"/>
      <c r="X47" s="807"/>
      <c r="Y47" s="807"/>
      <c r="Z47" s="807"/>
      <c r="AA47" s="807"/>
      <c r="AB47" s="807"/>
      <c r="AC47" s="807"/>
      <c r="AD47" s="807"/>
      <c r="AE47" s="808"/>
      <c r="AF47" s="809"/>
      <c r="AG47" s="810"/>
      <c r="AH47" s="810"/>
      <c r="AI47" s="810"/>
      <c r="AJ47" s="811"/>
      <c r="AK47" s="878"/>
      <c r="AL47" s="879"/>
      <c r="AM47" s="879"/>
      <c r="AN47" s="879"/>
      <c r="AO47" s="879"/>
      <c r="AP47" s="879"/>
      <c r="AQ47" s="879"/>
      <c r="AR47" s="879"/>
      <c r="AS47" s="879"/>
      <c r="AT47" s="879"/>
      <c r="AU47" s="879"/>
      <c r="AV47" s="879"/>
      <c r="AW47" s="879"/>
      <c r="AX47" s="879"/>
      <c r="AY47" s="879"/>
      <c r="AZ47" s="880"/>
      <c r="BA47" s="880"/>
      <c r="BB47" s="880"/>
      <c r="BC47" s="880"/>
      <c r="BD47" s="880"/>
      <c r="BE47" s="876"/>
      <c r="BF47" s="876"/>
      <c r="BG47" s="876"/>
      <c r="BH47" s="876"/>
      <c r="BI47" s="877"/>
      <c r="BJ47" s="254"/>
      <c r="BK47" s="254"/>
      <c r="BL47" s="254"/>
      <c r="BM47" s="254"/>
      <c r="BN47" s="254"/>
      <c r="BO47" s="267"/>
      <c r="BP47" s="267"/>
      <c r="BQ47" s="264">
        <v>41</v>
      </c>
      <c r="BR47" s="265"/>
      <c r="BS47" s="816"/>
      <c r="BT47" s="817"/>
      <c r="BU47" s="817"/>
      <c r="BV47" s="817"/>
      <c r="BW47" s="817"/>
      <c r="BX47" s="817"/>
      <c r="BY47" s="817"/>
      <c r="BZ47" s="817"/>
      <c r="CA47" s="817"/>
      <c r="CB47" s="817"/>
      <c r="CC47" s="817"/>
      <c r="CD47" s="817"/>
      <c r="CE47" s="817"/>
      <c r="CF47" s="817"/>
      <c r="CG47" s="818"/>
      <c r="CH47" s="829"/>
      <c r="CI47" s="830"/>
      <c r="CJ47" s="830"/>
      <c r="CK47" s="830"/>
      <c r="CL47" s="831"/>
      <c r="CM47" s="829"/>
      <c r="CN47" s="830"/>
      <c r="CO47" s="830"/>
      <c r="CP47" s="830"/>
      <c r="CQ47" s="831"/>
      <c r="CR47" s="829"/>
      <c r="CS47" s="830"/>
      <c r="CT47" s="830"/>
      <c r="CU47" s="830"/>
      <c r="CV47" s="831"/>
      <c r="CW47" s="829"/>
      <c r="CX47" s="830"/>
      <c r="CY47" s="830"/>
      <c r="CZ47" s="830"/>
      <c r="DA47" s="831"/>
      <c r="DB47" s="829"/>
      <c r="DC47" s="830"/>
      <c r="DD47" s="830"/>
      <c r="DE47" s="830"/>
      <c r="DF47" s="831"/>
      <c r="DG47" s="829"/>
      <c r="DH47" s="830"/>
      <c r="DI47" s="830"/>
      <c r="DJ47" s="830"/>
      <c r="DK47" s="831"/>
      <c r="DL47" s="829"/>
      <c r="DM47" s="830"/>
      <c r="DN47" s="830"/>
      <c r="DO47" s="830"/>
      <c r="DP47" s="831"/>
      <c r="DQ47" s="829"/>
      <c r="DR47" s="830"/>
      <c r="DS47" s="830"/>
      <c r="DT47" s="830"/>
      <c r="DU47" s="831"/>
      <c r="DV47" s="832"/>
      <c r="DW47" s="833"/>
      <c r="DX47" s="833"/>
      <c r="DY47" s="833"/>
      <c r="DZ47" s="834"/>
      <c r="EA47" s="248"/>
    </row>
    <row r="48" spans="1:131" s="249" customFormat="1" ht="26.25" customHeight="1" x14ac:dyDescent="0.15">
      <c r="A48" s="263">
        <v>21</v>
      </c>
      <c r="B48" s="803"/>
      <c r="C48" s="804"/>
      <c r="D48" s="804"/>
      <c r="E48" s="804"/>
      <c r="F48" s="804"/>
      <c r="G48" s="804"/>
      <c r="H48" s="804"/>
      <c r="I48" s="804"/>
      <c r="J48" s="804"/>
      <c r="K48" s="804"/>
      <c r="L48" s="804"/>
      <c r="M48" s="804"/>
      <c r="N48" s="804"/>
      <c r="O48" s="804"/>
      <c r="P48" s="805"/>
      <c r="Q48" s="806"/>
      <c r="R48" s="807"/>
      <c r="S48" s="807"/>
      <c r="T48" s="807"/>
      <c r="U48" s="807"/>
      <c r="V48" s="807"/>
      <c r="W48" s="807"/>
      <c r="X48" s="807"/>
      <c r="Y48" s="807"/>
      <c r="Z48" s="807"/>
      <c r="AA48" s="807"/>
      <c r="AB48" s="807"/>
      <c r="AC48" s="807"/>
      <c r="AD48" s="807"/>
      <c r="AE48" s="808"/>
      <c r="AF48" s="809"/>
      <c r="AG48" s="810"/>
      <c r="AH48" s="810"/>
      <c r="AI48" s="810"/>
      <c r="AJ48" s="811"/>
      <c r="AK48" s="878"/>
      <c r="AL48" s="879"/>
      <c r="AM48" s="879"/>
      <c r="AN48" s="879"/>
      <c r="AO48" s="879"/>
      <c r="AP48" s="879"/>
      <c r="AQ48" s="879"/>
      <c r="AR48" s="879"/>
      <c r="AS48" s="879"/>
      <c r="AT48" s="879"/>
      <c r="AU48" s="879"/>
      <c r="AV48" s="879"/>
      <c r="AW48" s="879"/>
      <c r="AX48" s="879"/>
      <c r="AY48" s="879"/>
      <c r="AZ48" s="880"/>
      <c r="BA48" s="880"/>
      <c r="BB48" s="880"/>
      <c r="BC48" s="880"/>
      <c r="BD48" s="880"/>
      <c r="BE48" s="876"/>
      <c r="BF48" s="876"/>
      <c r="BG48" s="876"/>
      <c r="BH48" s="876"/>
      <c r="BI48" s="877"/>
      <c r="BJ48" s="254"/>
      <c r="BK48" s="254"/>
      <c r="BL48" s="254"/>
      <c r="BM48" s="254"/>
      <c r="BN48" s="254"/>
      <c r="BO48" s="267"/>
      <c r="BP48" s="267"/>
      <c r="BQ48" s="264">
        <v>42</v>
      </c>
      <c r="BR48" s="265"/>
      <c r="BS48" s="816"/>
      <c r="BT48" s="817"/>
      <c r="BU48" s="817"/>
      <c r="BV48" s="817"/>
      <c r="BW48" s="817"/>
      <c r="BX48" s="817"/>
      <c r="BY48" s="817"/>
      <c r="BZ48" s="817"/>
      <c r="CA48" s="817"/>
      <c r="CB48" s="817"/>
      <c r="CC48" s="817"/>
      <c r="CD48" s="817"/>
      <c r="CE48" s="817"/>
      <c r="CF48" s="817"/>
      <c r="CG48" s="818"/>
      <c r="CH48" s="829"/>
      <c r="CI48" s="830"/>
      <c r="CJ48" s="830"/>
      <c r="CK48" s="830"/>
      <c r="CL48" s="831"/>
      <c r="CM48" s="829"/>
      <c r="CN48" s="830"/>
      <c r="CO48" s="830"/>
      <c r="CP48" s="830"/>
      <c r="CQ48" s="831"/>
      <c r="CR48" s="829"/>
      <c r="CS48" s="830"/>
      <c r="CT48" s="830"/>
      <c r="CU48" s="830"/>
      <c r="CV48" s="831"/>
      <c r="CW48" s="829"/>
      <c r="CX48" s="830"/>
      <c r="CY48" s="830"/>
      <c r="CZ48" s="830"/>
      <c r="DA48" s="831"/>
      <c r="DB48" s="829"/>
      <c r="DC48" s="830"/>
      <c r="DD48" s="830"/>
      <c r="DE48" s="830"/>
      <c r="DF48" s="831"/>
      <c r="DG48" s="829"/>
      <c r="DH48" s="830"/>
      <c r="DI48" s="830"/>
      <c r="DJ48" s="830"/>
      <c r="DK48" s="831"/>
      <c r="DL48" s="829"/>
      <c r="DM48" s="830"/>
      <c r="DN48" s="830"/>
      <c r="DO48" s="830"/>
      <c r="DP48" s="831"/>
      <c r="DQ48" s="829"/>
      <c r="DR48" s="830"/>
      <c r="DS48" s="830"/>
      <c r="DT48" s="830"/>
      <c r="DU48" s="831"/>
      <c r="DV48" s="832"/>
      <c r="DW48" s="833"/>
      <c r="DX48" s="833"/>
      <c r="DY48" s="833"/>
      <c r="DZ48" s="834"/>
      <c r="EA48" s="248"/>
    </row>
    <row r="49" spans="1:131" s="249" customFormat="1" ht="26.25" customHeight="1" x14ac:dyDescent="0.15">
      <c r="A49" s="263">
        <v>22</v>
      </c>
      <c r="B49" s="803"/>
      <c r="C49" s="804"/>
      <c r="D49" s="804"/>
      <c r="E49" s="804"/>
      <c r="F49" s="804"/>
      <c r="G49" s="804"/>
      <c r="H49" s="804"/>
      <c r="I49" s="804"/>
      <c r="J49" s="804"/>
      <c r="K49" s="804"/>
      <c r="L49" s="804"/>
      <c r="M49" s="804"/>
      <c r="N49" s="804"/>
      <c r="O49" s="804"/>
      <c r="P49" s="805"/>
      <c r="Q49" s="806"/>
      <c r="R49" s="807"/>
      <c r="S49" s="807"/>
      <c r="T49" s="807"/>
      <c r="U49" s="807"/>
      <c r="V49" s="807"/>
      <c r="W49" s="807"/>
      <c r="X49" s="807"/>
      <c r="Y49" s="807"/>
      <c r="Z49" s="807"/>
      <c r="AA49" s="807"/>
      <c r="AB49" s="807"/>
      <c r="AC49" s="807"/>
      <c r="AD49" s="807"/>
      <c r="AE49" s="808"/>
      <c r="AF49" s="809"/>
      <c r="AG49" s="810"/>
      <c r="AH49" s="810"/>
      <c r="AI49" s="810"/>
      <c r="AJ49" s="811"/>
      <c r="AK49" s="878"/>
      <c r="AL49" s="879"/>
      <c r="AM49" s="879"/>
      <c r="AN49" s="879"/>
      <c r="AO49" s="879"/>
      <c r="AP49" s="879"/>
      <c r="AQ49" s="879"/>
      <c r="AR49" s="879"/>
      <c r="AS49" s="879"/>
      <c r="AT49" s="879"/>
      <c r="AU49" s="879"/>
      <c r="AV49" s="879"/>
      <c r="AW49" s="879"/>
      <c r="AX49" s="879"/>
      <c r="AY49" s="879"/>
      <c r="AZ49" s="880"/>
      <c r="BA49" s="880"/>
      <c r="BB49" s="880"/>
      <c r="BC49" s="880"/>
      <c r="BD49" s="880"/>
      <c r="BE49" s="876"/>
      <c r="BF49" s="876"/>
      <c r="BG49" s="876"/>
      <c r="BH49" s="876"/>
      <c r="BI49" s="877"/>
      <c r="BJ49" s="254"/>
      <c r="BK49" s="254"/>
      <c r="BL49" s="254"/>
      <c r="BM49" s="254"/>
      <c r="BN49" s="254"/>
      <c r="BO49" s="267"/>
      <c r="BP49" s="267"/>
      <c r="BQ49" s="264">
        <v>43</v>
      </c>
      <c r="BR49" s="265"/>
      <c r="BS49" s="816"/>
      <c r="BT49" s="817"/>
      <c r="BU49" s="817"/>
      <c r="BV49" s="817"/>
      <c r="BW49" s="817"/>
      <c r="BX49" s="817"/>
      <c r="BY49" s="817"/>
      <c r="BZ49" s="817"/>
      <c r="CA49" s="817"/>
      <c r="CB49" s="817"/>
      <c r="CC49" s="817"/>
      <c r="CD49" s="817"/>
      <c r="CE49" s="817"/>
      <c r="CF49" s="817"/>
      <c r="CG49" s="818"/>
      <c r="CH49" s="829"/>
      <c r="CI49" s="830"/>
      <c r="CJ49" s="830"/>
      <c r="CK49" s="830"/>
      <c r="CL49" s="831"/>
      <c r="CM49" s="829"/>
      <c r="CN49" s="830"/>
      <c r="CO49" s="830"/>
      <c r="CP49" s="830"/>
      <c r="CQ49" s="831"/>
      <c r="CR49" s="829"/>
      <c r="CS49" s="830"/>
      <c r="CT49" s="830"/>
      <c r="CU49" s="830"/>
      <c r="CV49" s="831"/>
      <c r="CW49" s="829"/>
      <c r="CX49" s="830"/>
      <c r="CY49" s="830"/>
      <c r="CZ49" s="830"/>
      <c r="DA49" s="831"/>
      <c r="DB49" s="829"/>
      <c r="DC49" s="830"/>
      <c r="DD49" s="830"/>
      <c r="DE49" s="830"/>
      <c r="DF49" s="831"/>
      <c r="DG49" s="829"/>
      <c r="DH49" s="830"/>
      <c r="DI49" s="830"/>
      <c r="DJ49" s="830"/>
      <c r="DK49" s="831"/>
      <c r="DL49" s="829"/>
      <c r="DM49" s="830"/>
      <c r="DN49" s="830"/>
      <c r="DO49" s="830"/>
      <c r="DP49" s="831"/>
      <c r="DQ49" s="829"/>
      <c r="DR49" s="830"/>
      <c r="DS49" s="830"/>
      <c r="DT49" s="830"/>
      <c r="DU49" s="831"/>
      <c r="DV49" s="832"/>
      <c r="DW49" s="833"/>
      <c r="DX49" s="833"/>
      <c r="DY49" s="833"/>
      <c r="DZ49" s="834"/>
      <c r="EA49" s="248"/>
    </row>
    <row r="50" spans="1:131" s="249" customFormat="1" ht="26.25" customHeight="1" x14ac:dyDescent="0.15">
      <c r="A50" s="263">
        <v>23</v>
      </c>
      <c r="B50" s="803"/>
      <c r="C50" s="804"/>
      <c r="D50" s="804"/>
      <c r="E50" s="804"/>
      <c r="F50" s="804"/>
      <c r="G50" s="804"/>
      <c r="H50" s="804"/>
      <c r="I50" s="804"/>
      <c r="J50" s="804"/>
      <c r="K50" s="804"/>
      <c r="L50" s="804"/>
      <c r="M50" s="804"/>
      <c r="N50" s="804"/>
      <c r="O50" s="804"/>
      <c r="P50" s="805"/>
      <c r="Q50" s="881"/>
      <c r="R50" s="882"/>
      <c r="S50" s="882"/>
      <c r="T50" s="882"/>
      <c r="U50" s="882"/>
      <c r="V50" s="882"/>
      <c r="W50" s="882"/>
      <c r="X50" s="882"/>
      <c r="Y50" s="882"/>
      <c r="Z50" s="882"/>
      <c r="AA50" s="882"/>
      <c r="AB50" s="882"/>
      <c r="AC50" s="882"/>
      <c r="AD50" s="882"/>
      <c r="AE50" s="883"/>
      <c r="AF50" s="809"/>
      <c r="AG50" s="810"/>
      <c r="AH50" s="810"/>
      <c r="AI50" s="810"/>
      <c r="AJ50" s="811"/>
      <c r="AK50" s="884"/>
      <c r="AL50" s="882"/>
      <c r="AM50" s="882"/>
      <c r="AN50" s="882"/>
      <c r="AO50" s="882"/>
      <c r="AP50" s="882"/>
      <c r="AQ50" s="882"/>
      <c r="AR50" s="882"/>
      <c r="AS50" s="882"/>
      <c r="AT50" s="882"/>
      <c r="AU50" s="882"/>
      <c r="AV50" s="882"/>
      <c r="AW50" s="882"/>
      <c r="AX50" s="882"/>
      <c r="AY50" s="882"/>
      <c r="AZ50" s="885"/>
      <c r="BA50" s="885"/>
      <c r="BB50" s="885"/>
      <c r="BC50" s="885"/>
      <c r="BD50" s="885"/>
      <c r="BE50" s="876"/>
      <c r="BF50" s="876"/>
      <c r="BG50" s="876"/>
      <c r="BH50" s="876"/>
      <c r="BI50" s="877"/>
      <c r="BJ50" s="254"/>
      <c r="BK50" s="254"/>
      <c r="BL50" s="254"/>
      <c r="BM50" s="254"/>
      <c r="BN50" s="254"/>
      <c r="BO50" s="267"/>
      <c r="BP50" s="267"/>
      <c r="BQ50" s="264">
        <v>44</v>
      </c>
      <c r="BR50" s="265"/>
      <c r="BS50" s="816"/>
      <c r="BT50" s="817"/>
      <c r="BU50" s="817"/>
      <c r="BV50" s="817"/>
      <c r="BW50" s="817"/>
      <c r="BX50" s="817"/>
      <c r="BY50" s="817"/>
      <c r="BZ50" s="817"/>
      <c r="CA50" s="817"/>
      <c r="CB50" s="817"/>
      <c r="CC50" s="817"/>
      <c r="CD50" s="817"/>
      <c r="CE50" s="817"/>
      <c r="CF50" s="817"/>
      <c r="CG50" s="818"/>
      <c r="CH50" s="829"/>
      <c r="CI50" s="830"/>
      <c r="CJ50" s="830"/>
      <c r="CK50" s="830"/>
      <c r="CL50" s="831"/>
      <c r="CM50" s="829"/>
      <c r="CN50" s="830"/>
      <c r="CO50" s="830"/>
      <c r="CP50" s="830"/>
      <c r="CQ50" s="831"/>
      <c r="CR50" s="829"/>
      <c r="CS50" s="830"/>
      <c r="CT50" s="830"/>
      <c r="CU50" s="830"/>
      <c r="CV50" s="831"/>
      <c r="CW50" s="829"/>
      <c r="CX50" s="830"/>
      <c r="CY50" s="830"/>
      <c r="CZ50" s="830"/>
      <c r="DA50" s="831"/>
      <c r="DB50" s="829"/>
      <c r="DC50" s="830"/>
      <c r="DD50" s="830"/>
      <c r="DE50" s="830"/>
      <c r="DF50" s="831"/>
      <c r="DG50" s="829"/>
      <c r="DH50" s="830"/>
      <c r="DI50" s="830"/>
      <c r="DJ50" s="830"/>
      <c r="DK50" s="831"/>
      <c r="DL50" s="829"/>
      <c r="DM50" s="830"/>
      <c r="DN50" s="830"/>
      <c r="DO50" s="830"/>
      <c r="DP50" s="831"/>
      <c r="DQ50" s="829"/>
      <c r="DR50" s="830"/>
      <c r="DS50" s="830"/>
      <c r="DT50" s="830"/>
      <c r="DU50" s="831"/>
      <c r="DV50" s="832"/>
      <c r="DW50" s="833"/>
      <c r="DX50" s="833"/>
      <c r="DY50" s="833"/>
      <c r="DZ50" s="834"/>
      <c r="EA50" s="248"/>
    </row>
    <row r="51" spans="1:131" s="249" customFormat="1" ht="26.25" customHeight="1" x14ac:dyDescent="0.15">
      <c r="A51" s="263">
        <v>24</v>
      </c>
      <c r="B51" s="803"/>
      <c r="C51" s="804"/>
      <c r="D51" s="804"/>
      <c r="E51" s="804"/>
      <c r="F51" s="804"/>
      <c r="G51" s="804"/>
      <c r="H51" s="804"/>
      <c r="I51" s="804"/>
      <c r="J51" s="804"/>
      <c r="K51" s="804"/>
      <c r="L51" s="804"/>
      <c r="M51" s="804"/>
      <c r="N51" s="804"/>
      <c r="O51" s="804"/>
      <c r="P51" s="805"/>
      <c r="Q51" s="881"/>
      <c r="R51" s="882"/>
      <c r="S51" s="882"/>
      <c r="T51" s="882"/>
      <c r="U51" s="882"/>
      <c r="V51" s="882"/>
      <c r="W51" s="882"/>
      <c r="X51" s="882"/>
      <c r="Y51" s="882"/>
      <c r="Z51" s="882"/>
      <c r="AA51" s="882"/>
      <c r="AB51" s="882"/>
      <c r="AC51" s="882"/>
      <c r="AD51" s="882"/>
      <c r="AE51" s="883"/>
      <c r="AF51" s="809"/>
      <c r="AG51" s="810"/>
      <c r="AH51" s="810"/>
      <c r="AI51" s="810"/>
      <c r="AJ51" s="811"/>
      <c r="AK51" s="884"/>
      <c r="AL51" s="882"/>
      <c r="AM51" s="882"/>
      <c r="AN51" s="882"/>
      <c r="AO51" s="882"/>
      <c r="AP51" s="882"/>
      <c r="AQ51" s="882"/>
      <c r="AR51" s="882"/>
      <c r="AS51" s="882"/>
      <c r="AT51" s="882"/>
      <c r="AU51" s="882"/>
      <c r="AV51" s="882"/>
      <c r="AW51" s="882"/>
      <c r="AX51" s="882"/>
      <c r="AY51" s="882"/>
      <c r="AZ51" s="885"/>
      <c r="BA51" s="885"/>
      <c r="BB51" s="885"/>
      <c r="BC51" s="885"/>
      <c r="BD51" s="885"/>
      <c r="BE51" s="876"/>
      <c r="BF51" s="876"/>
      <c r="BG51" s="876"/>
      <c r="BH51" s="876"/>
      <c r="BI51" s="877"/>
      <c r="BJ51" s="254"/>
      <c r="BK51" s="254"/>
      <c r="BL51" s="254"/>
      <c r="BM51" s="254"/>
      <c r="BN51" s="254"/>
      <c r="BO51" s="267"/>
      <c r="BP51" s="267"/>
      <c r="BQ51" s="264">
        <v>45</v>
      </c>
      <c r="BR51" s="265"/>
      <c r="BS51" s="816"/>
      <c r="BT51" s="817"/>
      <c r="BU51" s="817"/>
      <c r="BV51" s="817"/>
      <c r="BW51" s="817"/>
      <c r="BX51" s="817"/>
      <c r="BY51" s="817"/>
      <c r="BZ51" s="817"/>
      <c r="CA51" s="817"/>
      <c r="CB51" s="817"/>
      <c r="CC51" s="817"/>
      <c r="CD51" s="817"/>
      <c r="CE51" s="817"/>
      <c r="CF51" s="817"/>
      <c r="CG51" s="818"/>
      <c r="CH51" s="829"/>
      <c r="CI51" s="830"/>
      <c r="CJ51" s="830"/>
      <c r="CK51" s="830"/>
      <c r="CL51" s="831"/>
      <c r="CM51" s="829"/>
      <c r="CN51" s="830"/>
      <c r="CO51" s="830"/>
      <c r="CP51" s="830"/>
      <c r="CQ51" s="831"/>
      <c r="CR51" s="829"/>
      <c r="CS51" s="830"/>
      <c r="CT51" s="830"/>
      <c r="CU51" s="830"/>
      <c r="CV51" s="831"/>
      <c r="CW51" s="829"/>
      <c r="CX51" s="830"/>
      <c r="CY51" s="830"/>
      <c r="CZ51" s="830"/>
      <c r="DA51" s="831"/>
      <c r="DB51" s="829"/>
      <c r="DC51" s="830"/>
      <c r="DD51" s="830"/>
      <c r="DE51" s="830"/>
      <c r="DF51" s="831"/>
      <c r="DG51" s="829"/>
      <c r="DH51" s="830"/>
      <c r="DI51" s="830"/>
      <c r="DJ51" s="830"/>
      <c r="DK51" s="831"/>
      <c r="DL51" s="829"/>
      <c r="DM51" s="830"/>
      <c r="DN51" s="830"/>
      <c r="DO51" s="830"/>
      <c r="DP51" s="831"/>
      <c r="DQ51" s="829"/>
      <c r="DR51" s="830"/>
      <c r="DS51" s="830"/>
      <c r="DT51" s="830"/>
      <c r="DU51" s="831"/>
      <c r="DV51" s="832"/>
      <c r="DW51" s="833"/>
      <c r="DX51" s="833"/>
      <c r="DY51" s="833"/>
      <c r="DZ51" s="834"/>
      <c r="EA51" s="248"/>
    </row>
    <row r="52" spans="1:131" s="249" customFormat="1" ht="26.25" customHeight="1" x14ac:dyDescent="0.15">
      <c r="A52" s="263">
        <v>25</v>
      </c>
      <c r="B52" s="803"/>
      <c r="C52" s="804"/>
      <c r="D52" s="804"/>
      <c r="E52" s="804"/>
      <c r="F52" s="804"/>
      <c r="G52" s="804"/>
      <c r="H52" s="804"/>
      <c r="I52" s="804"/>
      <c r="J52" s="804"/>
      <c r="K52" s="804"/>
      <c r="L52" s="804"/>
      <c r="M52" s="804"/>
      <c r="N52" s="804"/>
      <c r="O52" s="804"/>
      <c r="P52" s="805"/>
      <c r="Q52" s="881"/>
      <c r="R52" s="882"/>
      <c r="S52" s="882"/>
      <c r="T52" s="882"/>
      <c r="U52" s="882"/>
      <c r="V52" s="882"/>
      <c r="W52" s="882"/>
      <c r="X52" s="882"/>
      <c r="Y52" s="882"/>
      <c r="Z52" s="882"/>
      <c r="AA52" s="882"/>
      <c r="AB52" s="882"/>
      <c r="AC52" s="882"/>
      <c r="AD52" s="882"/>
      <c r="AE52" s="883"/>
      <c r="AF52" s="809"/>
      <c r="AG52" s="810"/>
      <c r="AH52" s="810"/>
      <c r="AI52" s="810"/>
      <c r="AJ52" s="811"/>
      <c r="AK52" s="884"/>
      <c r="AL52" s="882"/>
      <c r="AM52" s="882"/>
      <c r="AN52" s="882"/>
      <c r="AO52" s="882"/>
      <c r="AP52" s="882"/>
      <c r="AQ52" s="882"/>
      <c r="AR52" s="882"/>
      <c r="AS52" s="882"/>
      <c r="AT52" s="882"/>
      <c r="AU52" s="882"/>
      <c r="AV52" s="882"/>
      <c r="AW52" s="882"/>
      <c r="AX52" s="882"/>
      <c r="AY52" s="882"/>
      <c r="AZ52" s="885"/>
      <c r="BA52" s="885"/>
      <c r="BB52" s="885"/>
      <c r="BC52" s="885"/>
      <c r="BD52" s="885"/>
      <c r="BE52" s="876"/>
      <c r="BF52" s="876"/>
      <c r="BG52" s="876"/>
      <c r="BH52" s="876"/>
      <c r="BI52" s="877"/>
      <c r="BJ52" s="254"/>
      <c r="BK52" s="254"/>
      <c r="BL52" s="254"/>
      <c r="BM52" s="254"/>
      <c r="BN52" s="254"/>
      <c r="BO52" s="267"/>
      <c r="BP52" s="267"/>
      <c r="BQ52" s="264">
        <v>46</v>
      </c>
      <c r="BR52" s="265"/>
      <c r="BS52" s="816"/>
      <c r="BT52" s="817"/>
      <c r="BU52" s="817"/>
      <c r="BV52" s="817"/>
      <c r="BW52" s="817"/>
      <c r="BX52" s="817"/>
      <c r="BY52" s="817"/>
      <c r="BZ52" s="817"/>
      <c r="CA52" s="817"/>
      <c r="CB52" s="817"/>
      <c r="CC52" s="817"/>
      <c r="CD52" s="817"/>
      <c r="CE52" s="817"/>
      <c r="CF52" s="817"/>
      <c r="CG52" s="818"/>
      <c r="CH52" s="829"/>
      <c r="CI52" s="830"/>
      <c r="CJ52" s="830"/>
      <c r="CK52" s="830"/>
      <c r="CL52" s="831"/>
      <c r="CM52" s="829"/>
      <c r="CN52" s="830"/>
      <c r="CO52" s="830"/>
      <c r="CP52" s="830"/>
      <c r="CQ52" s="831"/>
      <c r="CR52" s="829"/>
      <c r="CS52" s="830"/>
      <c r="CT52" s="830"/>
      <c r="CU52" s="830"/>
      <c r="CV52" s="831"/>
      <c r="CW52" s="829"/>
      <c r="CX52" s="830"/>
      <c r="CY52" s="830"/>
      <c r="CZ52" s="830"/>
      <c r="DA52" s="831"/>
      <c r="DB52" s="829"/>
      <c r="DC52" s="830"/>
      <c r="DD52" s="830"/>
      <c r="DE52" s="830"/>
      <c r="DF52" s="831"/>
      <c r="DG52" s="829"/>
      <c r="DH52" s="830"/>
      <c r="DI52" s="830"/>
      <c r="DJ52" s="830"/>
      <c r="DK52" s="831"/>
      <c r="DL52" s="829"/>
      <c r="DM52" s="830"/>
      <c r="DN52" s="830"/>
      <c r="DO52" s="830"/>
      <c r="DP52" s="831"/>
      <c r="DQ52" s="829"/>
      <c r="DR52" s="830"/>
      <c r="DS52" s="830"/>
      <c r="DT52" s="830"/>
      <c r="DU52" s="831"/>
      <c r="DV52" s="832"/>
      <c r="DW52" s="833"/>
      <c r="DX52" s="833"/>
      <c r="DY52" s="833"/>
      <c r="DZ52" s="834"/>
      <c r="EA52" s="248"/>
    </row>
    <row r="53" spans="1:131" s="249" customFormat="1" ht="26.25" customHeight="1" x14ac:dyDescent="0.15">
      <c r="A53" s="263">
        <v>26</v>
      </c>
      <c r="B53" s="803"/>
      <c r="C53" s="804"/>
      <c r="D53" s="804"/>
      <c r="E53" s="804"/>
      <c r="F53" s="804"/>
      <c r="G53" s="804"/>
      <c r="H53" s="804"/>
      <c r="I53" s="804"/>
      <c r="J53" s="804"/>
      <c r="K53" s="804"/>
      <c r="L53" s="804"/>
      <c r="M53" s="804"/>
      <c r="N53" s="804"/>
      <c r="O53" s="804"/>
      <c r="P53" s="805"/>
      <c r="Q53" s="881"/>
      <c r="R53" s="882"/>
      <c r="S53" s="882"/>
      <c r="T53" s="882"/>
      <c r="U53" s="882"/>
      <c r="V53" s="882"/>
      <c r="W53" s="882"/>
      <c r="X53" s="882"/>
      <c r="Y53" s="882"/>
      <c r="Z53" s="882"/>
      <c r="AA53" s="882"/>
      <c r="AB53" s="882"/>
      <c r="AC53" s="882"/>
      <c r="AD53" s="882"/>
      <c r="AE53" s="883"/>
      <c r="AF53" s="809"/>
      <c r="AG53" s="810"/>
      <c r="AH53" s="810"/>
      <c r="AI53" s="810"/>
      <c r="AJ53" s="811"/>
      <c r="AK53" s="884"/>
      <c r="AL53" s="882"/>
      <c r="AM53" s="882"/>
      <c r="AN53" s="882"/>
      <c r="AO53" s="882"/>
      <c r="AP53" s="882"/>
      <c r="AQ53" s="882"/>
      <c r="AR53" s="882"/>
      <c r="AS53" s="882"/>
      <c r="AT53" s="882"/>
      <c r="AU53" s="882"/>
      <c r="AV53" s="882"/>
      <c r="AW53" s="882"/>
      <c r="AX53" s="882"/>
      <c r="AY53" s="882"/>
      <c r="AZ53" s="885"/>
      <c r="BA53" s="885"/>
      <c r="BB53" s="885"/>
      <c r="BC53" s="885"/>
      <c r="BD53" s="885"/>
      <c r="BE53" s="876"/>
      <c r="BF53" s="876"/>
      <c r="BG53" s="876"/>
      <c r="BH53" s="876"/>
      <c r="BI53" s="877"/>
      <c r="BJ53" s="254"/>
      <c r="BK53" s="254"/>
      <c r="BL53" s="254"/>
      <c r="BM53" s="254"/>
      <c r="BN53" s="254"/>
      <c r="BO53" s="267"/>
      <c r="BP53" s="267"/>
      <c r="BQ53" s="264">
        <v>47</v>
      </c>
      <c r="BR53" s="265"/>
      <c r="BS53" s="816"/>
      <c r="BT53" s="817"/>
      <c r="BU53" s="817"/>
      <c r="BV53" s="817"/>
      <c r="BW53" s="817"/>
      <c r="BX53" s="817"/>
      <c r="BY53" s="817"/>
      <c r="BZ53" s="817"/>
      <c r="CA53" s="817"/>
      <c r="CB53" s="817"/>
      <c r="CC53" s="817"/>
      <c r="CD53" s="817"/>
      <c r="CE53" s="817"/>
      <c r="CF53" s="817"/>
      <c r="CG53" s="818"/>
      <c r="CH53" s="829"/>
      <c r="CI53" s="830"/>
      <c r="CJ53" s="830"/>
      <c r="CK53" s="830"/>
      <c r="CL53" s="831"/>
      <c r="CM53" s="829"/>
      <c r="CN53" s="830"/>
      <c r="CO53" s="830"/>
      <c r="CP53" s="830"/>
      <c r="CQ53" s="831"/>
      <c r="CR53" s="829"/>
      <c r="CS53" s="830"/>
      <c r="CT53" s="830"/>
      <c r="CU53" s="830"/>
      <c r="CV53" s="831"/>
      <c r="CW53" s="829"/>
      <c r="CX53" s="830"/>
      <c r="CY53" s="830"/>
      <c r="CZ53" s="830"/>
      <c r="DA53" s="831"/>
      <c r="DB53" s="829"/>
      <c r="DC53" s="830"/>
      <c r="DD53" s="830"/>
      <c r="DE53" s="830"/>
      <c r="DF53" s="831"/>
      <c r="DG53" s="829"/>
      <c r="DH53" s="830"/>
      <c r="DI53" s="830"/>
      <c r="DJ53" s="830"/>
      <c r="DK53" s="831"/>
      <c r="DL53" s="829"/>
      <c r="DM53" s="830"/>
      <c r="DN53" s="830"/>
      <c r="DO53" s="830"/>
      <c r="DP53" s="831"/>
      <c r="DQ53" s="829"/>
      <c r="DR53" s="830"/>
      <c r="DS53" s="830"/>
      <c r="DT53" s="830"/>
      <c r="DU53" s="831"/>
      <c r="DV53" s="832"/>
      <c r="DW53" s="833"/>
      <c r="DX53" s="833"/>
      <c r="DY53" s="833"/>
      <c r="DZ53" s="834"/>
      <c r="EA53" s="248"/>
    </row>
    <row r="54" spans="1:131" s="249" customFormat="1" ht="26.25" customHeight="1" x14ac:dyDescent="0.15">
      <c r="A54" s="263">
        <v>27</v>
      </c>
      <c r="B54" s="803"/>
      <c r="C54" s="804"/>
      <c r="D54" s="804"/>
      <c r="E54" s="804"/>
      <c r="F54" s="804"/>
      <c r="G54" s="804"/>
      <c r="H54" s="804"/>
      <c r="I54" s="804"/>
      <c r="J54" s="804"/>
      <c r="K54" s="804"/>
      <c r="L54" s="804"/>
      <c r="M54" s="804"/>
      <c r="N54" s="804"/>
      <c r="O54" s="804"/>
      <c r="P54" s="805"/>
      <c r="Q54" s="881"/>
      <c r="R54" s="882"/>
      <c r="S54" s="882"/>
      <c r="T54" s="882"/>
      <c r="U54" s="882"/>
      <c r="V54" s="882"/>
      <c r="W54" s="882"/>
      <c r="X54" s="882"/>
      <c r="Y54" s="882"/>
      <c r="Z54" s="882"/>
      <c r="AA54" s="882"/>
      <c r="AB54" s="882"/>
      <c r="AC54" s="882"/>
      <c r="AD54" s="882"/>
      <c r="AE54" s="883"/>
      <c r="AF54" s="809"/>
      <c r="AG54" s="810"/>
      <c r="AH54" s="810"/>
      <c r="AI54" s="810"/>
      <c r="AJ54" s="811"/>
      <c r="AK54" s="884"/>
      <c r="AL54" s="882"/>
      <c r="AM54" s="882"/>
      <c r="AN54" s="882"/>
      <c r="AO54" s="882"/>
      <c r="AP54" s="882"/>
      <c r="AQ54" s="882"/>
      <c r="AR54" s="882"/>
      <c r="AS54" s="882"/>
      <c r="AT54" s="882"/>
      <c r="AU54" s="882"/>
      <c r="AV54" s="882"/>
      <c r="AW54" s="882"/>
      <c r="AX54" s="882"/>
      <c r="AY54" s="882"/>
      <c r="AZ54" s="885"/>
      <c r="BA54" s="885"/>
      <c r="BB54" s="885"/>
      <c r="BC54" s="885"/>
      <c r="BD54" s="885"/>
      <c r="BE54" s="876"/>
      <c r="BF54" s="876"/>
      <c r="BG54" s="876"/>
      <c r="BH54" s="876"/>
      <c r="BI54" s="877"/>
      <c r="BJ54" s="254"/>
      <c r="BK54" s="254"/>
      <c r="BL54" s="254"/>
      <c r="BM54" s="254"/>
      <c r="BN54" s="254"/>
      <c r="BO54" s="267"/>
      <c r="BP54" s="267"/>
      <c r="BQ54" s="264">
        <v>48</v>
      </c>
      <c r="BR54" s="265"/>
      <c r="BS54" s="816"/>
      <c r="BT54" s="817"/>
      <c r="BU54" s="817"/>
      <c r="BV54" s="817"/>
      <c r="BW54" s="817"/>
      <c r="BX54" s="817"/>
      <c r="BY54" s="817"/>
      <c r="BZ54" s="817"/>
      <c r="CA54" s="817"/>
      <c r="CB54" s="817"/>
      <c r="CC54" s="817"/>
      <c r="CD54" s="817"/>
      <c r="CE54" s="817"/>
      <c r="CF54" s="817"/>
      <c r="CG54" s="818"/>
      <c r="CH54" s="829"/>
      <c r="CI54" s="830"/>
      <c r="CJ54" s="830"/>
      <c r="CK54" s="830"/>
      <c r="CL54" s="831"/>
      <c r="CM54" s="829"/>
      <c r="CN54" s="830"/>
      <c r="CO54" s="830"/>
      <c r="CP54" s="830"/>
      <c r="CQ54" s="831"/>
      <c r="CR54" s="829"/>
      <c r="CS54" s="830"/>
      <c r="CT54" s="830"/>
      <c r="CU54" s="830"/>
      <c r="CV54" s="831"/>
      <c r="CW54" s="829"/>
      <c r="CX54" s="830"/>
      <c r="CY54" s="830"/>
      <c r="CZ54" s="830"/>
      <c r="DA54" s="831"/>
      <c r="DB54" s="829"/>
      <c r="DC54" s="830"/>
      <c r="DD54" s="830"/>
      <c r="DE54" s="830"/>
      <c r="DF54" s="831"/>
      <c r="DG54" s="829"/>
      <c r="DH54" s="830"/>
      <c r="DI54" s="830"/>
      <c r="DJ54" s="830"/>
      <c r="DK54" s="831"/>
      <c r="DL54" s="829"/>
      <c r="DM54" s="830"/>
      <c r="DN54" s="830"/>
      <c r="DO54" s="830"/>
      <c r="DP54" s="831"/>
      <c r="DQ54" s="829"/>
      <c r="DR54" s="830"/>
      <c r="DS54" s="830"/>
      <c r="DT54" s="830"/>
      <c r="DU54" s="831"/>
      <c r="DV54" s="832"/>
      <c r="DW54" s="833"/>
      <c r="DX54" s="833"/>
      <c r="DY54" s="833"/>
      <c r="DZ54" s="834"/>
      <c r="EA54" s="248"/>
    </row>
    <row r="55" spans="1:131" s="249" customFormat="1" ht="26.25" customHeight="1" x14ac:dyDescent="0.15">
      <c r="A55" s="263">
        <v>28</v>
      </c>
      <c r="B55" s="803"/>
      <c r="C55" s="804"/>
      <c r="D55" s="804"/>
      <c r="E55" s="804"/>
      <c r="F55" s="804"/>
      <c r="G55" s="804"/>
      <c r="H55" s="804"/>
      <c r="I55" s="804"/>
      <c r="J55" s="804"/>
      <c r="K55" s="804"/>
      <c r="L55" s="804"/>
      <c r="M55" s="804"/>
      <c r="N55" s="804"/>
      <c r="O55" s="804"/>
      <c r="P55" s="805"/>
      <c r="Q55" s="881"/>
      <c r="R55" s="882"/>
      <c r="S55" s="882"/>
      <c r="T55" s="882"/>
      <c r="U55" s="882"/>
      <c r="V55" s="882"/>
      <c r="W55" s="882"/>
      <c r="X55" s="882"/>
      <c r="Y55" s="882"/>
      <c r="Z55" s="882"/>
      <c r="AA55" s="882"/>
      <c r="AB55" s="882"/>
      <c r="AC55" s="882"/>
      <c r="AD55" s="882"/>
      <c r="AE55" s="883"/>
      <c r="AF55" s="809"/>
      <c r="AG55" s="810"/>
      <c r="AH55" s="810"/>
      <c r="AI55" s="810"/>
      <c r="AJ55" s="811"/>
      <c r="AK55" s="884"/>
      <c r="AL55" s="882"/>
      <c r="AM55" s="882"/>
      <c r="AN55" s="882"/>
      <c r="AO55" s="882"/>
      <c r="AP55" s="882"/>
      <c r="AQ55" s="882"/>
      <c r="AR55" s="882"/>
      <c r="AS55" s="882"/>
      <c r="AT55" s="882"/>
      <c r="AU55" s="882"/>
      <c r="AV55" s="882"/>
      <c r="AW55" s="882"/>
      <c r="AX55" s="882"/>
      <c r="AY55" s="882"/>
      <c r="AZ55" s="885"/>
      <c r="BA55" s="885"/>
      <c r="BB55" s="885"/>
      <c r="BC55" s="885"/>
      <c r="BD55" s="885"/>
      <c r="BE55" s="876"/>
      <c r="BF55" s="876"/>
      <c r="BG55" s="876"/>
      <c r="BH55" s="876"/>
      <c r="BI55" s="877"/>
      <c r="BJ55" s="254"/>
      <c r="BK55" s="254"/>
      <c r="BL55" s="254"/>
      <c r="BM55" s="254"/>
      <c r="BN55" s="254"/>
      <c r="BO55" s="267"/>
      <c r="BP55" s="267"/>
      <c r="BQ55" s="264">
        <v>49</v>
      </c>
      <c r="BR55" s="265"/>
      <c r="BS55" s="816"/>
      <c r="BT55" s="817"/>
      <c r="BU55" s="817"/>
      <c r="BV55" s="817"/>
      <c r="BW55" s="817"/>
      <c r="BX55" s="817"/>
      <c r="BY55" s="817"/>
      <c r="BZ55" s="817"/>
      <c r="CA55" s="817"/>
      <c r="CB55" s="817"/>
      <c r="CC55" s="817"/>
      <c r="CD55" s="817"/>
      <c r="CE55" s="817"/>
      <c r="CF55" s="817"/>
      <c r="CG55" s="818"/>
      <c r="CH55" s="829"/>
      <c r="CI55" s="830"/>
      <c r="CJ55" s="830"/>
      <c r="CK55" s="830"/>
      <c r="CL55" s="831"/>
      <c r="CM55" s="829"/>
      <c r="CN55" s="830"/>
      <c r="CO55" s="830"/>
      <c r="CP55" s="830"/>
      <c r="CQ55" s="831"/>
      <c r="CR55" s="829"/>
      <c r="CS55" s="830"/>
      <c r="CT55" s="830"/>
      <c r="CU55" s="830"/>
      <c r="CV55" s="831"/>
      <c r="CW55" s="829"/>
      <c r="CX55" s="830"/>
      <c r="CY55" s="830"/>
      <c r="CZ55" s="830"/>
      <c r="DA55" s="831"/>
      <c r="DB55" s="829"/>
      <c r="DC55" s="830"/>
      <c r="DD55" s="830"/>
      <c r="DE55" s="830"/>
      <c r="DF55" s="831"/>
      <c r="DG55" s="829"/>
      <c r="DH55" s="830"/>
      <c r="DI55" s="830"/>
      <c r="DJ55" s="830"/>
      <c r="DK55" s="831"/>
      <c r="DL55" s="829"/>
      <c r="DM55" s="830"/>
      <c r="DN55" s="830"/>
      <c r="DO55" s="830"/>
      <c r="DP55" s="831"/>
      <c r="DQ55" s="829"/>
      <c r="DR55" s="830"/>
      <c r="DS55" s="830"/>
      <c r="DT55" s="830"/>
      <c r="DU55" s="831"/>
      <c r="DV55" s="832"/>
      <c r="DW55" s="833"/>
      <c r="DX55" s="833"/>
      <c r="DY55" s="833"/>
      <c r="DZ55" s="834"/>
      <c r="EA55" s="248"/>
    </row>
    <row r="56" spans="1:131" s="249" customFormat="1" ht="26.25" customHeight="1" x14ac:dyDescent="0.15">
      <c r="A56" s="263">
        <v>29</v>
      </c>
      <c r="B56" s="803"/>
      <c r="C56" s="804"/>
      <c r="D56" s="804"/>
      <c r="E56" s="804"/>
      <c r="F56" s="804"/>
      <c r="G56" s="804"/>
      <c r="H56" s="804"/>
      <c r="I56" s="804"/>
      <c r="J56" s="804"/>
      <c r="K56" s="804"/>
      <c r="L56" s="804"/>
      <c r="M56" s="804"/>
      <c r="N56" s="804"/>
      <c r="O56" s="804"/>
      <c r="P56" s="805"/>
      <c r="Q56" s="881"/>
      <c r="R56" s="882"/>
      <c r="S56" s="882"/>
      <c r="T56" s="882"/>
      <c r="U56" s="882"/>
      <c r="V56" s="882"/>
      <c r="W56" s="882"/>
      <c r="X56" s="882"/>
      <c r="Y56" s="882"/>
      <c r="Z56" s="882"/>
      <c r="AA56" s="882"/>
      <c r="AB56" s="882"/>
      <c r="AC56" s="882"/>
      <c r="AD56" s="882"/>
      <c r="AE56" s="883"/>
      <c r="AF56" s="809"/>
      <c r="AG56" s="810"/>
      <c r="AH56" s="810"/>
      <c r="AI56" s="810"/>
      <c r="AJ56" s="811"/>
      <c r="AK56" s="884"/>
      <c r="AL56" s="882"/>
      <c r="AM56" s="882"/>
      <c r="AN56" s="882"/>
      <c r="AO56" s="882"/>
      <c r="AP56" s="882"/>
      <c r="AQ56" s="882"/>
      <c r="AR56" s="882"/>
      <c r="AS56" s="882"/>
      <c r="AT56" s="882"/>
      <c r="AU56" s="882"/>
      <c r="AV56" s="882"/>
      <c r="AW56" s="882"/>
      <c r="AX56" s="882"/>
      <c r="AY56" s="882"/>
      <c r="AZ56" s="885"/>
      <c r="BA56" s="885"/>
      <c r="BB56" s="885"/>
      <c r="BC56" s="885"/>
      <c r="BD56" s="885"/>
      <c r="BE56" s="876"/>
      <c r="BF56" s="876"/>
      <c r="BG56" s="876"/>
      <c r="BH56" s="876"/>
      <c r="BI56" s="877"/>
      <c r="BJ56" s="254"/>
      <c r="BK56" s="254"/>
      <c r="BL56" s="254"/>
      <c r="BM56" s="254"/>
      <c r="BN56" s="254"/>
      <c r="BO56" s="267"/>
      <c r="BP56" s="267"/>
      <c r="BQ56" s="264">
        <v>50</v>
      </c>
      <c r="BR56" s="265"/>
      <c r="BS56" s="816"/>
      <c r="BT56" s="817"/>
      <c r="BU56" s="817"/>
      <c r="BV56" s="817"/>
      <c r="BW56" s="817"/>
      <c r="BX56" s="817"/>
      <c r="BY56" s="817"/>
      <c r="BZ56" s="817"/>
      <c r="CA56" s="817"/>
      <c r="CB56" s="817"/>
      <c r="CC56" s="817"/>
      <c r="CD56" s="817"/>
      <c r="CE56" s="817"/>
      <c r="CF56" s="817"/>
      <c r="CG56" s="818"/>
      <c r="CH56" s="829"/>
      <c r="CI56" s="830"/>
      <c r="CJ56" s="830"/>
      <c r="CK56" s="830"/>
      <c r="CL56" s="831"/>
      <c r="CM56" s="829"/>
      <c r="CN56" s="830"/>
      <c r="CO56" s="830"/>
      <c r="CP56" s="830"/>
      <c r="CQ56" s="831"/>
      <c r="CR56" s="829"/>
      <c r="CS56" s="830"/>
      <c r="CT56" s="830"/>
      <c r="CU56" s="830"/>
      <c r="CV56" s="831"/>
      <c r="CW56" s="829"/>
      <c r="CX56" s="830"/>
      <c r="CY56" s="830"/>
      <c r="CZ56" s="830"/>
      <c r="DA56" s="831"/>
      <c r="DB56" s="829"/>
      <c r="DC56" s="830"/>
      <c r="DD56" s="830"/>
      <c r="DE56" s="830"/>
      <c r="DF56" s="831"/>
      <c r="DG56" s="829"/>
      <c r="DH56" s="830"/>
      <c r="DI56" s="830"/>
      <c r="DJ56" s="830"/>
      <c r="DK56" s="831"/>
      <c r="DL56" s="829"/>
      <c r="DM56" s="830"/>
      <c r="DN56" s="830"/>
      <c r="DO56" s="830"/>
      <c r="DP56" s="831"/>
      <c r="DQ56" s="829"/>
      <c r="DR56" s="830"/>
      <c r="DS56" s="830"/>
      <c r="DT56" s="830"/>
      <c r="DU56" s="831"/>
      <c r="DV56" s="832"/>
      <c r="DW56" s="833"/>
      <c r="DX56" s="833"/>
      <c r="DY56" s="833"/>
      <c r="DZ56" s="834"/>
      <c r="EA56" s="248"/>
    </row>
    <row r="57" spans="1:131" s="249" customFormat="1" ht="26.25" customHeight="1" x14ac:dyDescent="0.15">
      <c r="A57" s="263">
        <v>30</v>
      </c>
      <c r="B57" s="803"/>
      <c r="C57" s="804"/>
      <c r="D57" s="804"/>
      <c r="E57" s="804"/>
      <c r="F57" s="804"/>
      <c r="G57" s="804"/>
      <c r="H57" s="804"/>
      <c r="I57" s="804"/>
      <c r="J57" s="804"/>
      <c r="K57" s="804"/>
      <c r="L57" s="804"/>
      <c r="M57" s="804"/>
      <c r="N57" s="804"/>
      <c r="O57" s="804"/>
      <c r="P57" s="805"/>
      <c r="Q57" s="881"/>
      <c r="R57" s="882"/>
      <c r="S57" s="882"/>
      <c r="T57" s="882"/>
      <c r="U57" s="882"/>
      <c r="V57" s="882"/>
      <c r="W57" s="882"/>
      <c r="X57" s="882"/>
      <c r="Y57" s="882"/>
      <c r="Z57" s="882"/>
      <c r="AA57" s="882"/>
      <c r="AB57" s="882"/>
      <c r="AC57" s="882"/>
      <c r="AD57" s="882"/>
      <c r="AE57" s="883"/>
      <c r="AF57" s="809"/>
      <c r="AG57" s="810"/>
      <c r="AH57" s="810"/>
      <c r="AI57" s="810"/>
      <c r="AJ57" s="811"/>
      <c r="AK57" s="884"/>
      <c r="AL57" s="882"/>
      <c r="AM57" s="882"/>
      <c r="AN57" s="882"/>
      <c r="AO57" s="882"/>
      <c r="AP57" s="882"/>
      <c r="AQ57" s="882"/>
      <c r="AR57" s="882"/>
      <c r="AS57" s="882"/>
      <c r="AT57" s="882"/>
      <c r="AU57" s="882"/>
      <c r="AV57" s="882"/>
      <c r="AW57" s="882"/>
      <c r="AX57" s="882"/>
      <c r="AY57" s="882"/>
      <c r="AZ57" s="885"/>
      <c r="BA57" s="885"/>
      <c r="BB57" s="885"/>
      <c r="BC57" s="885"/>
      <c r="BD57" s="885"/>
      <c r="BE57" s="876"/>
      <c r="BF57" s="876"/>
      <c r="BG57" s="876"/>
      <c r="BH57" s="876"/>
      <c r="BI57" s="877"/>
      <c r="BJ57" s="254"/>
      <c r="BK57" s="254"/>
      <c r="BL57" s="254"/>
      <c r="BM57" s="254"/>
      <c r="BN57" s="254"/>
      <c r="BO57" s="267"/>
      <c r="BP57" s="267"/>
      <c r="BQ57" s="264">
        <v>51</v>
      </c>
      <c r="BR57" s="265"/>
      <c r="BS57" s="816"/>
      <c r="BT57" s="817"/>
      <c r="BU57" s="817"/>
      <c r="BV57" s="817"/>
      <c r="BW57" s="817"/>
      <c r="BX57" s="817"/>
      <c r="BY57" s="817"/>
      <c r="BZ57" s="817"/>
      <c r="CA57" s="817"/>
      <c r="CB57" s="817"/>
      <c r="CC57" s="817"/>
      <c r="CD57" s="817"/>
      <c r="CE57" s="817"/>
      <c r="CF57" s="817"/>
      <c r="CG57" s="818"/>
      <c r="CH57" s="829"/>
      <c r="CI57" s="830"/>
      <c r="CJ57" s="830"/>
      <c r="CK57" s="830"/>
      <c r="CL57" s="831"/>
      <c r="CM57" s="829"/>
      <c r="CN57" s="830"/>
      <c r="CO57" s="830"/>
      <c r="CP57" s="830"/>
      <c r="CQ57" s="831"/>
      <c r="CR57" s="829"/>
      <c r="CS57" s="830"/>
      <c r="CT57" s="830"/>
      <c r="CU57" s="830"/>
      <c r="CV57" s="831"/>
      <c r="CW57" s="829"/>
      <c r="CX57" s="830"/>
      <c r="CY57" s="830"/>
      <c r="CZ57" s="830"/>
      <c r="DA57" s="831"/>
      <c r="DB57" s="829"/>
      <c r="DC57" s="830"/>
      <c r="DD57" s="830"/>
      <c r="DE57" s="830"/>
      <c r="DF57" s="831"/>
      <c r="DG57" s="829"/>
      <c r="DH57" s="830"/>
      <c r="DI57" s="830"/>
      <c r="DJ57" s="830"/>
      <c r="DK57" s="831"/>
      <c r="DL57" s="829"/>
      <c r="DM57" s="830"/>
      <c r="DN57" s="830"/>
      <c r="DO57" s="830"/>
      <c r="DP57" s="831"/>
      <c r="DQ57" s="829"/>
      <c r="DR57" s="830"/>
      <c r="DS57" s="830"/>
      <c r="DT57" s="830"/>
      <c r="DU57" s="831"/>
      <c r="DV57" s="832"/>
      <c r="DW57" s="833"/>
      <c r="DX57" s="833"/>
      <c r="DY57" s="833"/>
      <c r="DZ57" s="834"/>
      <c r="EA57" s="248"/>
    </row>
    <row r="58" spans="1:131" s="249" customFormat="1" ht="26.25" customHeight="1" x14ac:dyDescent="0.15">
      <c r="A58" s="263">
        <v>31</v>
      </c>
      <c r="B58" s="803"/>
      <c r="C58" s="804"/>
      <c r="D58" s="804"/>
      <c r="E58" s="804"/>
      <c r="F58" s="804"/>
      <c r="G58" s="804"/>
      <c r="H58" s="804"/>
      <c r="I58" s="804"/>
      <c r="J58" s="804"/>
      <c r="K58" s="804"/>
      <c r="L58" s="804"/>
      <c r="M58" s="804"/>
      <c r="N58" s="804"/>
      <c r="O58" s="804"/>
      <c r="P58" s="805"/>
      <c r="Q58" s="881"/>
      <c r="R58" s="882"/>
      <c r="S58" s="882"/>
      <c r="T58" s="882"/>
      <c r="U58" s="882"/>
      <c r="V58" s="882"/>
      <c r="W58" s="882"/>
      <c r="X58" s="882"/>
      <c r="Y58" s="882"/>
      <c r="Z58" s="882"/>
      <c r="AA58" s="882"/>
      <c r="AB58" s="882"/>
      <c r="AC58" s="882"/>
      <c r="AD58" s="882"/>
      <c r="AE58" s="883"/>
      <c r="AF58" s="809"/>
      <c r="AG58" s="810"/>
      <c r="AH58" s="810"/>
      <c r="AI58" s="810"/>
      <c r="AJ58" s="811"/>
      <c r="AK58" s="884"/>
      <c r="AL58" s="882"/>
      <c r="AM58" s="882"/>
      <c r="AN58" s="882"/>
      <c r="AO58" s="882"/>
      <c r="AP58" s="882"/>
      <c r="AQ58" s="882"/>
      <c r="AR58" s="882"/>
      <c r="AS58" s="882"/>
      <c r="AT58" s="882"/>
      <c r="AU58" s="882"/>
      <c r="AV58" s="882"/>
      <c r="AW58" s="882"/>
      <c r="AX58" s="882"/>
      <c r="AY58" s="882"/>
      <c r="AZ58" s="885"/>
      <c r="BA58" s="885"/>
      <c r="BB58" s="885"/>
      <c r="BC58" s="885"/>
      <c r="BD58" s="885"/>
      <c r="BE58" s="876"/>
      <c r="BF58" s="876"/>
      <c r="BG58" s="876"/>
      <c r="BH58" s="876"/>
      <c r="BI58" s="877"/>
      <c r="BJ58" s="254"/>
      <c r="BK58" s="254"/>
      <c r="BL58" s="254"/>
      <c r="BM58" s="254"/>
      <c r="BN58" s="254"/>
      <c r="BO58" s="267"/>
      <c r="BP58" s="267"/>
      <c r="BQ58" s="264">
        <v>52</v>
      </c>
      <c r="BR58" s="265"/>
      <c r="BS58" s="816"/>
      <c r="BT58" s="817"/>
      <c r="BU58" s="817"/>
      <c r="BV58" s="817"/>
      <c r="BW58" s="817"/>
      <c r="BX58" s="817"/>
      <c r="BY58" s="817"/>
      <c r="BZ58" s="817"/>
      <c r="CA58" s="817"/>
      <c r="CB58" s="817"/>
      <c r="CC58" s="817"/>
      <c r="CD58" s="817"/>
      <c r="CE58" s="817"/>
      <c r="CF58" s="817"/>
      <c r="CG58" s="818"/>
      <c r="CH58" s="829"/>
      <c r="CI58" s="830"/>
      <c r="CJ58" s="830"/>
      <c r="CK58" s="830"/>
      <c r="CL58" s="831"/>
      <c r="CM58" s="829"/>
      <c r="CN58" s="830"/>
      <c r="CO58" s="830"/>
      <c r="CP58" s="830"/>
      <c r="CQ58" s="831"/>
      <c r="CR58" s="829"/>
      <c r="CS58" s="830"/>
      <c r="CT58" s="830"/>
      <c r="CU58" s="830"/>
      <c r="CV58" s="831"/>
      <c r="CW58" s="829"/>
      <c r="CX58" s="830"/>
      <c r="CY58" s="830"/>
      <c r="CZ58" s="830"/>
      <c r="DA58" s="831"/>
      <c r="DB58" s="829"/>
      <c r="DC58" s="830"/>
      <c r="DD58" s="830"/>
      <c r="DE58" s="830"/>
      <c r="DF58" s="831"/>
      <c r="DG58" s="829"/>
      <c r="DH58" s="830"/>
      <c r="DI58" s="830"/>
      <c r="DJ58" s="830"/>
      <c r="DK58" s="831"/>
      <c r="DL58" s="829"/>
      <c r="DM58" s="830"/>
      <c r="DN58" s="830"/>
      <c r="DO58" s="830"/>
      <c r="DP58" s="831"/>
      <c r="DQ58" s="829"/>
      <c r="DR58" s="830"/>
      <c r="DS58" s="830"/>
      <c r="DT58" s="830"/>
      <c r="DU58" s="831"/>
      <c r="DV58" s="832"/>
      <c r="DW58" s="833"/>
      <c r="DX58" s="833"/>
      <c r="DY58" s="833"/>
      <c r="DZ58" s="834"/>
      <c r="EA58" s="248"/>
    </row>
    <row r="59" spans="1:131" s="249" customFormat="1" ht="26.25" customHeight="1" x14ac:dyDescent="0.15">
      <c r="A59" s="263">
        <v>32</v>
      </c>
      <c r="B59" s="803"/>
      <c r="C59" s="804"/>
      <c r="D59" s="804"/>
      <c r="E59" s="804"/>
      <c r="F59" s="804"/>
      <c r="G59" s="804"/>
      <c r="H59" s="804"/>
      <c r="I59" s="804"/>
      <c r="J59" s="804"/>
      <c r="K59" s="804"/>
      <c r="L59" s="804"/>
      <c r="M59" s="804"/>
      <c r="N59" s="804"/>
      <c r="O59" s="804"/>
      <c r="P59" s="805"/>
      <c r="Q59" s="881"/>
      <c r="R59" s="882"/>
      <c r="S59" s="882"/>
      <c r="T59" s="882"/>
      <c r="U59" s="882"/>
      <c r="V59" s="882"/>
      <c r="W59" s="882"/>
      <c r="X59" s="882"/>
      <c r="Y59" s="882"/>
      <c r="Z59" s="882"/>
      <c r="AA59" s="882"/>
      <c r="AB59" s="882"/>
      <c r="AC59" s="882"/>
      <c r="AD59" s="882"/>
      <c r="AE59" s="883"/>
      <c r="AF59" s="809"/>
      <c r="AG59" s="810"/>
      <c r="AH59" s="810"/>
      <c r="AI59" s="810"/>
      <c r="AJ59" s="811"/>
      <c r="AK59" s="884"/>
      <c r="AL59" s="882"/>
      <c r="AM59" s="882"/>
      <c r="AN59" s="882"/>
      <c r="AO59" s="882"/>
      <c r="AP59" s="882"/>
      <c r="AQ59" s="882"/>
      <c r="AR59" s="882"/>
      <c r="AS59" s="882"/>
      <c r="AT59" s="882"/>
      <c r="AU59" s="882"/>
      <c r="AV59" s="882"/>
      <c r="AW59" s="882"/>
      <c r="AX59" s="882"/>
      <c r="AY59" s="882"/>
      <c r="AZ59" s="885"/>
      <c r="BA59" s="885"/>
      <c r="BB59" s="885"/>
      <c r="BC59" s="885"/>
      <c r="BD59" s="885"/>
      <c r="BE59" s="876"/>
      <c r="BF59" s="876"/>
      <c r="BG59" s="876"/>
      <c r="BH59" s="876"/>
      <c r="BI59" s="877"/>
      <c r="BJ59" s="254"/>
      <c r="BK59" s="254"/>
      <c r="BL59" s="254"/>
      <c r="BM59" s="254"/>
      <c r="BN59" s="254"/>
      <c r="BO59" s="267"/>
      <c r="BP59" s="267"/>
      <c r="BQ59" s="264">
        <v>53</v>
      </c>
      <c r="BR59" s="265"/>
      <c r="BS59" s="816"/>
      <c r="BT59" s="817"/>
      <c r="BU59" s="817"/>
      <c r="BV59" s="817"/>
      <c r="BW59" s="817"/>
      <c r="BX59" s="817"/>
      <c r="BY59" s="817"/>
      <c r="BZ59" s="817"/>
      <c r="CA59" s="817"/>
      <c r="CB59" s="817"/>
      <c r="CC59" s="817"/>
      <c r="CD59" s="817"/>
      <c r="CE59" s="817"/>
      <c r="CF59" s="817"/>
      <c r="CG59" s="818"/>
      <c r="CH59" s="829"/>
      <c r="CI59" s="830"/>
      <c r="CJ59" s="830"/>
      <c r="CK59" s="830"/>
      <c r="CL59" s="831"/>
      <c r="CM59" s="829"/>
      <c r="CN59" s="830"/>
      <c r="CO59" s="830"/>
      <c r="CP59" s="830"/>
      <c r="CQ59" s="831"/>
      <c r="CR59" s="829"/>
      <c r="CS59" s="830"/>
      <c r="CT59" s="830"/>
      <c r="CU59" s="830"/>
      <c r="CV59" s="831"/>
      <c r="CW59" s="829"/>
      <c r="CX59" s="830"/>
      <c r="CY59" s="830"/>
      <c r="CZ59" s="830"/>
      <c r="DA59" s="831"/>
      <c r="DB59" s="829"/>
      <c r="DC59" s="830"/>
      <c r="DD59" s="830"/>
      <c r="DE59" s="830"/>
      <c r="DF59" s="831"/>
      <c r="DG59" s="829"/>
      <c r="DH59" s="830"/>
      <c r="DI59" s="830"/>
      <c r="DJ59" s="830"/>
      <c r="DK59" s="831"/>
      <c r="DL59" s="829"/>
      <c r="DM59" s="830"/>
      <c r="DN59" s="830"/>
      <c r="DO59" s="830"/>
      <c r="DP59" s="831"/>
      <c r="DQ59" s="829"/>
      <c r="DR59" s="830"/>
      <c r="DS59" s="830"/>
      <c r="DT59" s="830"/>
      <c r="DU59" s="831"/>
      <c r="DV59" s="832"/>
      <c r="DW59" s="833"/>
      <c r="DX59" s="833"/>
      <c r="DY59" s="833"/>
      <c r="DZ59" s="834"/>
      <c r="EA59" s="248"/>
    </row>
    <row r="60" spans="1:131" s="249" customFormat="1" ht="26.25" customHeight="1" x14ac:dyDescent="0.15">
      <c r="A60" s="263">
        <v>33</v>
      </c>
      <c r="B60" s="803"/>
      <c r="C60" s="804"/>
      <c r="D60" s="804"/>
      <c r="E60" s="804"/>
      <c r="F60" s="804"/>
      <c r="G60" s="804"/>
      <c r="H60" s="804"/>
      <c r="I60" s="804"/>
      <c r="J60" s="804"/>
      <c r="K60" s="804"/>
      <c r="L60" s="804"/>
      <c r="M60" s="804"/>
      <c r="N60" s="804"/>
      <c r="O60" s="804"/>
      <c r="P60" s="805"/>
      <c r="Q60" s="881"/>
      <c r="R60" s="882"/>
      <c r="S60" s="882"/>
      <c r="T60" s="882"/>
      <c r="U60" s="882"/>
      <c r="V60" s="882"/>
      <c r="W60" s="882"/>
      <c r="X60" s="882"/>
      <c r="Y60" s="882"/>
      <c r="Z60" s="882"/>
      <c r="AA60" s="882"/>
      <c r="AB60" s="882"/>
      <c r="AC60" s="882"/>
      <c r="AD60" s="882"/>
      <c r="AE60" s="883"/>
      <c r="AF60" s="809"/>
      <c r="AG60" s="810"/>
      <c r="AH60" s="810"/>
      <c r="AI60" s="810"/>
      <c r="AJ60" s="811"/>
      <c r="AK60" s="884"/>
      <c r="AL60" s="882"/>
      <c r="AM60" s="882"/>
      <c r="AN60" s="882"/>
      <c r="AO60" s="882"/>
      <c r="AP60" s="882"/>
      <c r="AQ60" s="882"/>
      <c r="AR60" s="882"/>
      <c r="AS60" s="882"/>
      <c r="AT60" s="882"/>
      <c r="AU60" s="882"/>
      <c r="AV60" s="882"/>
      <c r="AW60" s="882"/>
      <c r="AX60" s="882"/>
      <c r="AY60" s="882"/>
      <c r="AZ60" s="885"/>
      <c r="BA60" s="885"/>
      <c r="BB60" s="885"/>
      <c r="BC60" s="885"/>
      <c r="BD60" s="885"/>
      <c r="BE60" s="876"/>
      <c r="BF60" s="876"/>
      <c r="BG60" s="876"/>
      <c r="BH60" s="876"/>
      <c r="BI60" s="877"/>
      <c r="BJ60" s="254"/>
      <c r="BK60" s="254"/>
      <c r="BL60" s="254"/>
      <c r="BM60" s="254"/>
      <c r="BN60" s="254"/>
      <c r="BO60" s="267"/>
      <c r="BP60" s="267"/>
      <c r="BQ60" s="264">
        <v>54</v>
      </c>
      <c r="BR60" s="265"/>
      <c r="BS60" s="816"/>
      <c r="BT60" s="817"/>
      <c r="BU60" s="817"/>
      <c r="BV60" s="817"/>
      <c r="BW60" s="817"/>
      <c r="BX60" s="817"/>
      <c r="BY60" s="817"/>
      <c r="BZ60" s="817"/>
      <c r="CA60" s="817"/>
      <c r="CB60" s="817"/>
      <c r="CC60" s="817"/>
      <c r="CD60" s="817"/>
      <c r="CE60" s="817"/>
      <c r="CF60" s="817"/>
      <c r="CG60" s="818"/>
      <c r="CH60" s="829"/>
      <c r="CI60" s="830"/>
      <c r="CJ60" s="830"/>
      <c r="CK60" s="830"/>
      <c r="CL60" s="831"/>
      <c r="CM60" s="829"/>
      <c r="CN60" s="830"/>
      <c r="CO60" s="830"/>
      <c r="CP60" s="830"/>
      <c r="CQ60" s="831"/>
      <c r="CR60" s="829"/>
      <c r="CS60" s="830"/>
      <c r="CT60" s="830"/>
      <c r="CU60" s="830"/>
      <c r="CV60" s="831"/>
      <c r="CW60" s="829"/>
      <c r="CX60" s="830"/>
      <c r="CY60" s="830"/>
      <c r="CZ60" s="830"/>
      <c r="DA60" s="831"/>
      <c r="DB60" s="829"/>
      <c r="DC60" s="830"/>
      <c r="DD60" s="830"/>
      <c r="DE60" s="830"/>
      <c r="DF60" s="831"/>
      <c r="DG60" s="829"/>
      <c r="DH60" s="830"/>
      <c r="DI60" s="830"/>
      <c r="DJ60" s="830"/>
      <c r="DK60" s="831"/>
      <c r="DL60" s="829"/>
      <c r="DM60" s="830"/>
      <c r="DN60" s="830"/>
      <c r="DO60" s="830"/>
      <c r="DP60" s="831"/>
      <c r="DQ60" s="829"/>
      <c r="DR60" s="830"/>
      <c r="DS60" s="830"/>
      <c r="DT60" s="830"/>
      <c r="DU60" s="831"/>
      <c r="DV60" s="832"/>
      <c r="DW60" s="833"/>
      <c r="DX60" s="833"/>
      <c r="DY60" s="833"/>
      <c r="DZ60" s="834"/>
      <c r="EA60" s="248"/>
    </row>
    <row r="61" spans="1:131" s="249" customFormat="1" ht="26.25" customHeight="1" thickBot="1" x14ac:dyDescent="0.2">
      <c r="A61" s="263">
        <v>34</v>
      </c>
      <c r="B61" s="803"/>
      <c r="C61" s="804"/>
      <c r="D61" s="804"/>
      <c r="E61" s="804"/>
      <c r="F61" s="804"/>
      <c r="G61" s="804"/>
      <c r="H61" s="804"/>
      <c r="I61" s="804"/>
      <c r="J61" s="804"/>
      <c r="K61" s="804"/>
      <c r="L61" s="804"/>
      <c r="M61" s="804"/>
      <c r="N61" s="804"/>
      <c r="O61" s="804"/>
      <c r="P61" s="805"/>
      <c r="Q61" s="881"/>
      <c r="R61" s="882"/>
      <c r="S61" s="882"/>
      <c r="T61" s="882"/>
      <c r="U61" s="882"/>
      <c r="V61" s="882"/>
      <c r="W61" s="882"/>
      <c r="X61" s="882"/>
      <c r="Y61" s="882"/>
      <c r="Z61" s="882"/>
      <c r="AA61" s="882"/>
      <c r="AB61" s="882"/>
      <c r="AC61" s="882"/>
      <c r="AD61" s="882"/>
      <c r="AE61" s="883"/>
      <c r="AF61" s="809"/>
      <c r="AG61" s="810"/>
      <c r="AH61" s="810"/>
      <c r="AI61" s="810"/>
      <c r="AJ61" s="811"/>
      <c r="AK61" s="884"/>
      <c r="AL61" s="882"/>
      <c r="AM61" s="882"/>
      <c r="AN61" s="882"/>
      <c r="AO61" s="882"/>
      <c r="AP61" s="882"/>
      <c r="AQ61" s="882"/>
      <c r="AR61" s="882"/>
      <c r="AS61" s="882"/>
      <c r="AT61" s="882"/>
      <c r="AU61" s="882"/>
      <c r="AV61" s="882"/>
      <c r="AW61" s="882"/>
      <c r="AX61" s="882"/>
      <c r="AY61" s="882"/>
      <c r="AZ61" s="885"/>
      <c r="BA61" s="885"/>
      <c r="BB61" s="885"/>
      <c r="BC61" s="885"/>
      <c r="BD61" s="885"/>
      <c r="BE61" s="876"/>
      <c r="BF61" s="876"/>
      <c r="BG61" s="876"/>
      <c r="BH61" s="876"/>
      <c r="BI61" s="877"/>
      <c r="BJ61" s="254"/>
      <c r="BK61" s="254"/>
      <c r="BL61" s="254"/>
      <c r="BM61" s="254"/>
      <c r="BN61" s="254"/>
      <c r="BO61" s="267"/>
      <c r="BP61" s="267"/>
      <c r="BQ61" s="264">
        <v>55</v>
      </c>
      <c r="BR61" s="265"/>
      <c r="BS61" s="816"/>
      <c r="BT61" s="817"/>
      <c r="BU61" s="817"/>
      <c r="BV61" s="817"/>
      <c r="BW61" s="817"/>
      <c r="BX61" s="817"/>
      <c r="BY61" s="817"/>
      <c r="BZ61" s="817"/>
      <c r="CA61" s="817"/>
      <c r="CB61" s="817"/>
      <c r="CC61" s="817"/>
      <c r="CD61" s="817"/>
      <c r="CE61" s="817"/>
      <c r="CF61" s="817"/>
      <c r="CG61" s="818"/>
      <c r="CH61" s="829"/>
      <c r="CI61" s="830"/>
      <c r="CJ61" s="830"/>
      <c r="CK61" s="830"/>
      <c r="CL61" s="831"/>
      <c r="CM61" s="829"/>
      <c r="CN61" s="830"/>
      <c r="CO61" s="830"/>
      <c r="CP61" s="830"/>
      <c r="CQ61" s="831"/>
      <c r="CR61" s="829"/>
      <c r="CS61" s="830"/>
      <c r="CT61" s="830"/>
      <c r="CU61" s="830"/>
      <c r="CV61" s="831"/>
      <c r="CW61" s="829"/>
      <c r="CX61" s="830"/>
      <c r="CY61" s="830"/>
      <c r="CZ61" s="830"/>
      <c r="DA61" s="831"/>
      <c r="DB61" s="829"/>
      <c r="DC61" s="830"/>
      <c r="DD61" s="830"/>
      <c r="DE61" s="830"/>
      <c r="DF61" s="831"/>
      <c r="DG61" s="829"/>
      <c r="DH61" s="830"/>
      <c r="DI61" s="830"/>
      <c r="DJ61" s="830"/>
      <c r="DK61" s="831"/>
      <c r="DL61" s="829"/>
      <c r="DM61" s="830"/>
      <c r="DN61" s="830"/>
      <c r="DO61" s="830"/>
      <c r="DP61" s="831"/>
      <c r="DQ61" s="829"/>
      <c r="DR61" s="830"/>
      <c r="DS61" s="830"/>
      <c r="DT61" s="830"/>
      <c r="DU61" s="831"/>
      <c r="DV61" s="832"/>
      <c r="DW61" s="833"/>
      <c r="DX61" s="833"/>
      <c r="DY61" s="833"/>
      <c r="DZ61" s="834"/>
      <c r="EA61" s="248"/>
    </row>
    <row r="62" spans="1:131" s="249" customFormat="1" ht="26.25" customHeight="1" x14ac:dyDescent="0.15">
      <c r="A62" s="263">
        <v>35</v>
      </c>
      <c r="B62" s="803"/>
      <c r="C62" s="804"/>
      <c r="D62" s="804"/>
      <c r="E62" s="804"/>
      <c r="F62" s="804"/>
      <c r="G62" s="804"/>
      <c r="H62" s="804"/>
      <c r="I62" s="804"/>
      <c r="J62" s="804"/>
      <c r="K62" s="804"/>
      <c r="L62" s="804"/>
      <c r="M62" s="804"/>
      <c r="N62" s="804"/>
      <c r="O62" s="804"/>
      <c r="P62" s="805"/>
      <c r="Q62" s="881"/>
      <c r="R62" s="882"/>
      <c r="S62" s="882"/>
      <c r="T62" s="882"/>
      <c r="U62" s="882"/>
      <c r="V62" s="882"/>
      <c r="W62" s="882"/>
      <c r="X62" s="882"/>
      <c r="Y62" s="882"/>
      <c r="Z62" s="882"/>
      <c r="AA62" s="882"/>
      <c r="AB62" s="882"/>
      <c r="AC62" s="882"/>
      <c r="AD62" s="882"/>
      <c r="AE62" s="883"/>
      <c r="AF62" s="809"/>
      <c r="AG62" s="810"/>
      <c r="AH62" s="810"/>
      <c r="AI62" s="810"/>
      <c r="AJ62" s="811"/>
      <c r="AK62" s="884"/>
      <c r="AL62" s="882"/>
      <c r="AM62" s="882"/>
      <c r="AN62" s="882"/>
      <c r="AO62" s="882"/>
      <c r="AP62" s="882"/>
      <c r="AQ62" s="882"/>
      <c r="AR62" s="882"/>
      <c r="AS62" s="882"/>
      <c r="AT62" s="882"/>
      <c r="AU62" s="882"/>
      <c r="AV62" s="882"/>
      <c r="AW62" s="882"/>
      <c r="AX62" s="882"/>
      <c r="AY62" s="882"/>
      <c r="AZ62" s="885"/>
      <c r="BA62" s="885"/>
      <c r="BB62" s="885"/>
      <c r="BC62" s="885"/>
      <c r="BD62" s="885"/>
      <c r="BE62" s="876"/>
      <c r="BF62" s="876"/>
      <c r="BG62" s="876"/>
      <c r="BH62" s="876"/>
      <c r="BI62" s="877"/>
      <c r="BJ62" s="893" t="s">
        <v>425</v>
      </c>
      <c r="BK62" s="854"/>
      <c r="BL62" s="854"/>
      <c r="BM62" s="854"/>
      <c r="BN62" s="855"/>
      <c r="BO62" s="267"/>
      <c r="BP62" s="267"/>
      <c r="BQ62" s="264">
        <v>56</v>
      </c>
      <c r="BR62" s="265"/>
      <c r="BS62" s="816"/>
      <c r="BT62" s="817"/>
      <c r="BU62" s="817"/>
      <c r="BV62" s="817"/>
      <c r="BW62" s="817"/>
      <c r="BX62" s="817"/>
      <c r="BY62" s="817"/>
      <c r="BZ62" s="817"/>
      <c r="CA62" s="817"/>
      <c r="CB62" s="817"/>
      <c r="CC62" s="817"/>
      <c r="CD62" s="817"/>
      <c r="CE62" s="817"/>
      <c r="CF62" s="817"/>
      <c r="CG62" s="818"/>
      <c r="CH62" s="829"/>
      <c r="CI62" s="830"/>
      <c r="CJ62" s="830"/>
      <c r="CK62" s="830"/>
      <c r="CL62" s="831"/>
      <c r="CM62" s="829"/>
      <c r="CN62" s="830"/>
      <c r="CO62" s="830"/>
      <c r="CP62" s="830"/>
      <c r="CQ62" s="831"/>
      <c r="CR62" s="829"/>
      <c r="CS62" s="830"/>
      <c r="CT62" s="830"/>
      <c r="CU62" s="830"/>
      <c r="CV62" s="831"/>
      <c r="CW62" s="829"/>
      <c r="CX62" s="830"/>
      <c r="CY62" s="830"/>
      <c r="CZ62" s="830"/>
      <c r="DA62" s="831"/>
      <c r="DB62" s="829"/>
      <c r="DC62" s="830"/>
      <c r="DD62" s="830"/>
      <c r="DE62" s="830"/>
      <c r="DF62" s="831"/>
      <c r="DG62" s="829"/>
      <c r="DH62" s="830"/>
      <c r="DI62" s="830"/>
      <c r="DJ62" s="830"/>
      <c r="DK62" s="831"/>
      <c r="DL62" s="829"/>
      <c r="DM62" s="830"/>
      <c r="DN62" s="830"/>
      <c r="DO62" s="830"/>
      <c r="DP62" s="831"/>
      <c r="DQ62" s="829"/>
      <c r="DR62" s="830"/>
      <c r="DS62" s="830"/>
      <c r="DT62" s="830"/>
      <c r="DU62" s="831"/>
      <c r="DV62" s="832"/>
      <c r="DW62" s="833"/>
      <c r="DX62" s="833"/>
      <c r="DY62" s="833"/>
      <c r="DZ62" s="834"/>
      <c r="EA62" s="248"/>
    </row>
    <row r="63" spans="1:131" s="249" customFormat="1" ht="26.25" customHeight="1" thickBot="1" x14ac:dyDescent="0.2">
      <c r="A63" s="266" t="s">
        <v>398</v>
      </c>
      <c r="B63" s="838" t="s">
        <v>426</v>
      </c>
      <c r="C63" s="839"/>
      <c r="D63" s="839"/>
      <c r="E63" s="839"/>
      <c r="F63" s="839"/>
      <c r="G63" s="839"/>
      <c r="H63" s="839"/>
      <c r="I63" s="839"/>
      <c r="J63" s="839"/>
      <c r="K63" s="839"/>
      <c r="L63" s="839"/>
      <c r="M63" s="839"/>
      <c r="N63" s="839"/>
      <c r="O63" s="839"/>
      <c r="P63" s="840"/>
      <c r="Q63" s="886"/>
      <c r="R63" s="887"/>
      <c r="S63" s="887"/>
      <c r="T63" s="887"/>
      <c r="U63" s="887"/>
      <c r="V63" s="887"/>
      <c r="W63" s="887"/>
      <c r="X63" s="887"/>
      <c r="Y63" s="887"/>
      <c r="Z63" s="887"/>
      <c r="AA63" s="887"/>
      <c r="AB63" s="887"/>
      <c r="AC63" s="887"/>
      <c r="AD63" s="887"/>
      <c r="AE63" s="888"/>
      <c r="AF63" s="889">
        <v>12894</v>
      </c>
      <c r="AG63" s="890"/>
      <c r="AH63" s="890"/>
      <c r="AI63" s="890"/>
      <c r="AJ63" s="891"/>
      <c r="AK63" s="892"/>
      <c r="AL63" s="887"/>
      <c r="AM63" s="887"/>
      <c r="AN63" s="887"/>
      <c r="AO63" s="887"/>
      <c r="AP63" s="890"/>
      <c r="AQ63" s="890"/>
      <c r="AR63" s="890"/>
      <c r="AS63" s="890"/>
      <c r="AT63" s="890"/>
      <c r="AU63" s="890"/>
      <c r="AV63" s="890"/>
      <c r="AW63" s="890"/>
      <c r="AX63" s="890"/>
      <c r="AY63" s="890"/>
      <c r="AZ63" s="894"/>
      <c r="BA63" s="894"/>
      <c r="BB63" s="894"/>
      <c r="BC63" s="894"/>
      <c r="BD63" s="894"/>
      <c r="BE63" s="895"/>
      <c r="BF63" s="895"/>
      <c r="BG63" s="895"/>
      <c r="BH63" s="895"/>
      <c r="BI63" s="896"/>
      <c r="BJ63" s="897" t="s">
        <v>427</v>
      </c>
      <c r="BK63" s="898"/>
      <c r="BL63" s="898"/>
      <c r="BM63" s="898"/>
      <c r="BN63" s="899"/>
      <c r="BO63" s="267"/>
      <c r="BP63" s="267"/>
      <c r="BQ63" s="264">
        <v>57</v>
      </c>
      <c r="BR63" s="265"/>
      <c r="BS63" s="816"/>
      <c r="BT63" s="817"/>
      <c r="BU63" s="817"/>
      <c r="BV63" s="817"/>
      <c r="BW63" s="817"/>
      <c r="BX63" s="817"/>
      <c r="BY63" s="817"/>
      <c r="BZ63" s="817"/>
      <c r="CA63" s="817"/>
      <c r="CB63" s="817"/>
      <c r="CC63" s="817"/>
      <c r="CD63" s="817"/>
      <c r="CE63" s="817"/>
      <c r="CF63" s="817"/>
      <c r="CG63" s="818"/>
      <c r="CH63" s="829"/>
      <c r="CI63" s="830"/>
      <c r="CJ63" s="830"/>
      <c r="CK63" s="830"/>
      <c r="CL63" s="831"/>
      <c r="CM63" s="829"/>
      <c r="CN63" s="830"/>
      <c r="CO63" s="830"/>
      <c r="CP63" s="830"/>
      <c r="CQ63" s="831"/>
      <c r="CR63" s="829"/>
      <c r="CS63" s="830"/>
      <c r="CT63" s="830"/>
      <c r="CU63" s="830"/>
      <c r="CV63" s="831"/>
      <c r="CW63" s="829"/>
      <c r="CX63" s="830"/>
      <c r="CY63" s="830"/>
      <c r="CZ63" s="830"/>
      <c r="DA63" s="831"/>
      <c r="DB63" s="829"/>
      <c r="DC63" s="830"/>
      <c r="DD63" s="830"/>
      <c r="DE63" s="830"/>
      <c r="DF63" s="831"/>
      <c r="DG63" s="829"/>
      <c r="DH63" s="830"/>
      <c r="DI63" s="830"/>
      <c r="DJ63" s="830"/>
      <c r="DK63" s="831"/>
      <c r="DL63" s="829"/>
      <c r="DM63" s="830"/>
      <c r="DN63" s="830"/>
      <c r="DO63" s="830"/>
      <c r="DP63" s="831"/>
      <c r="DQ63" s="829"/>
      <c r="DR63" s="830"/>
      <c r="DS63" s="830"/>
      <c r="DT63" s="830"/>
      <c r="DU63" s="831"/>
      <c r="DV63" s="832"/>
      <c r="DW63" s="833"/>
      <c r="DX63" s="833"/>
      <c r="DY63" s="833"/>
      <c r="DZ63" s="834"/>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16"/>
      <c r="BT64" s="817"/>
      <c r="BU64" s="817"/>
      <c r="BV64" s="817"/>
      <c r="BW64" s="817"/>
      <c r="BX64" s="817"/>
      <c r="BY64" s="817"/>
      <c r="BZ64" s="817"/>
      <c r="CA64" s="817"/>
      <c r="CB64" s="817"/>
      <c r="CC64" s="817"/>
      <c r="CD64" s="817"/>
      <c r="CE64" s="817"/>
      <c r="CF64" s="817"/>
      <c r="CG64" s="818"/>
      <c r="CH64" s="829"/>
      <c r="CI64" s="830"/>
      <c r="CJ64" s="830"/>
      <c r="CK64" s="830"/>
      <c r="CL64" s="831"/>
      <c r="CM64" s="829"/>
      <c r="CN64" s="830"/>
      <c r="CO64" s="830"/>
      <c r="CP64" s="830"/>
      <c r="CQ64" s="831"/>
      <c r="CR64" s="829"/>
      <c r="CS64" s="830"/>
      <c r="CT64" s="830"/>
      <c r="CU64" s="830"/>
      <c r="CV64" s="831"/>
      <c r="CW64" s="829"/>
      <c r="CX64" s="830"/>
      <c r="CY64" s="830"/>
      <c r="CZ64" s="830"/>
      <c r="DA64" s="831"/>
      <c r="DB64" s="829"/>
      <c r="DC64" s="830"/>
      <c r="DD64" s="830"/>
      <c r="DE64" s="830"/>
      <c r="DF64" s="831"/>
      <c r="DG64" s="829"/>
      <c r="DH64" s="830"/>
      <c r="DI64" s="830"/>
      <c r="DJ64" s="830"/>
      <c r="DK64" s="831"/>
      <c r="DL64" s="829"/>
      <c r="DM64" s="830"/>
      <c r="DN64" s="830"/>
      <c r="DO64" s="830"/>
      <c r="DP64" s="831"/>
      <c r="DQ64" s="829"/>
      <c r="DR64" s="830"/>
      <c r="DS64" s="830"/>
      <c r="DT64" s="830"/>
      <c r="DU64" s="831"/>
      <c r="DV64" s="832"/>
      <c r="DW64" s="833"/>
      <c r="DX64" s="833"/>
      <c r="DY64" s="833"/>
      <c r="DZ64" s="834"/>
      <c r="EA64" s="248"/>
    </row>
    <row r="65" spans="1:131" s="249" customFormat="1" ht="26.25" customHeight="1" thickBot="1" x14ac:dyDescent="0.2">
      <c r="A65" s="254" t="s">
        <v>428</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16"/>
      <c r="BT65" s="817"/>
      <c r="BU65" s="817"/>
      <c r="BV65" s="817"/>
      <c r="BW65" s="817"/>
      <c r="BX65" s="817"/>
      <c r="BY65" s="817"/>
      <c r="BZ65" s="817"/>
      <c r="CA65" s="817"/>
      <c r="CB65" s="817"/>
      <c r="CC65" s="817"/>
      <c r="CD65" s="817"/>
      <c r="CE65" s="817"/>
      <c r="CF65" s="817"/>
      <c r="CG65" s="818"/>
      <c r="CH65" s="829"/>
      <c r="CI65" s="830"/>
      <c r="CJ65" s="830"/>
      <c r="CK65" s="830"/>
      <c r="CL65" s="831"/>
      <c r="CM65" s="829"/>
      <c r="CN65" s="830"/>
      <c r="CO65" s="830"/>
      <c r="CP65" s="830"/>
      <c r="CQ65" s="831"/>
      <c r="CR65" s="829"/>
      <c r="CS65" s="830"/>
      <c r="CT65" s="830"/>
      <c r="CU65" s="830"/>
      <c r="CV65" s="831"/>
      <c r="CW65" s="829"/>
      <c r="CX65" s="830"/>
      <c r="CY65" s="830"/>
      <c r="CZ65" s="830"/>
      <c r="DA65" s="831"/>
      <c r="DB65" s="829"/>
      <c r="DC65" s="830"/>
      <c r="DD65" s="830"/>
      <c r="DE65" s="830"/>
      <c r="DF65" s="831"/>
      <c r="DG65" s="829"/>
      <c r="DH65" s="830"/>
      <c r="DI65" s="830"/>
      <c r="DJ65" s="830"/>
      <c r="DK65" s="831"/>
      <c r="DL65" s="829"/>
      <c r="DM65" s="830"/>
      <c r="DN65" s="830"/>
      <c r="DO65" s="830"/>
      <c r="DP65" s="831"/>
      <c r="DQ65" s="829"/>
      <c r="DR65" s="830"/>
      <c r="DS65" s="830"/>
      <c r="DT65" s="830"/>
      <c r="DU65" s="831"/>
      <c r="DV65" s="832"/>
      <c r="DW65" s="833"/>
      <c r="DX65" s="833"/>
      <c r="DY65" s="833"/>
      <c r="DZ65" s="834"/>
      <c r="EA65" s="248"/>
    </row>
    <row r="66" spans="1:131" s="249" customFormat="1" ht="26.25" customHeight="1" x14ac:dyDescent="0.15">
      <c r="A66" s="788" t="s">
        <v>429</v>
      </c>
      <c r="B66" s="789"/>
      <c r="C66" s="789"/>
      <c r="D66" s="789"/>
      <c r="E66" s="789"/>
      <c r="F66" s="789"/>
      <c r="G66" s="789"/>
      <c r="H66" s="789"/>
      <c r="I66" s="789"/>
      <c r="J66" s="789"/>
      <c r="K66" s="789"/>
      <c r="L66" s="789"/>
      <c r="M66" s="789"/>
      <c r="N66" s="789"/>
      <c r="O66" s="789"/>
      <c r="P66" s="790"/>
      <c r="Q66" s="765" t="s">
        <v>403</v>
      </c>
      <c r="R66" s="766"/>
      <c r="S66" s="766"/>
      <c r="T66" s="766"/>
      <c r="U66" s="767"/>
      <c r="V66" s="765" t="s">
        <v>404</v>
      </c>
      <c r="W66" s="766"/>
      <c r="X66" s="766"/>
      <c r="Y66" s="766"/>
      <c r="Z66" s="767"/>
      <c r="AA66" s="765" t="s">
        <v>430</v>
      </c>
      <c r="AB66" s="766"/>
      <c r="AC66" s="766"/>
      <c r="AD66" s="766"/>
      <c r="AE66" s="767"/>
      <c r="AF66" s="900" t="s">
        <v>406</v>
      </c>
      <c r="AG66" s="861"/>
      <c r="AH66" s="861"/>
      <c r="AI66" s="861"/>
      <c r="AJ66" s="901"/>
      <c r="AK66" s="765" t="s">
        <v>431</v>
      </c>
      <c r="AL66" s="789"/>
      <c r="AM66" s="789"/>
      <c r="AN66" s="789"/>
      <c r="AO66" s="790"/>
      <c r="AP66" s="765" t="s">
        <v>432</v>
      </c>
      <c r="AQ66" s="766"/>
      <c r="AR66" s="766"/>
      <c r="AS66" s="766"/>
      <c r="AT66" s="767"/>
      <c r="AU66" s="765" t="s">
        <v>433</v>
      </c>
      <c r="AV66" s="766"/>
      <c r="AW66" s="766"/>
      <c r="AX66" s="766"/>
      <c r="AY66" s="767"/>
      <c r="AZ66" s="765" t="s">
        <v>383</v>
      </c>
      <c r="BA66" s="766"/>
      <c r="BB66" s="766"/>
      <c r="BC66" s="766"/>
      <c r="BD66" s="777"/>
      <c r="BE66" s="267"/>
      <c r="BF66" s="267"/>
      <c r="BG66" s="267"/>
      <c r="BH66" s="267"/>
      <c r="BI66" s="267"/>
      <c r="BJ66" s="267"/>
      <c r="BK66" s="267"/>
      <c r="BL66" s="267"/>
      <c r="BM66" s="267"/>
      <c r="BN66" s="267"/>
      <c r="BO66" s="267"/>
      <c r="BP66" s="267"/>
      <c r="BQ66" s="264">
        <v>60</v>
      </c>
      <c r="BR66" s="269"/>
      <c r="BS66" s="911"/>
      <c r="BT66" s="912"/>
      <c r="BU66" s="912"/>
      <c r="BV66" s="912"/>
      <c r="BW66" s="912"/>
      <c r="BX66" s="912"/>
      <c r="BY66" s="912"/>
      <c r="BZ66" s="912"/>
      <c r="CA66" s="912"/>
      <c r="CB66" s="912"/>
      <c r="CC66" s="912"/>
      <c r="CD66" s="912"/>
      <c r="CE66" s="912"/>
      <c r="CF66" s="912"/>
      <c r="CG66" s="913"/>
      <c r="CH66" s="908"/>
      <c r="CI66" s="909"/>
      <c r="CJ66" s="909"/>
      <c r="CK66" s="909"/>
      <c r="CL66" s="910"/>
      <c r="CM66" s="908"/>
      <c r="CN66" s="909"/>
      <c r="CO66" s="909"/>
      <c r="CP66" s="909"/>
      <c r="CQ66" s="910"/>
      <c r="CR66" s="908"/>
      <c r="CS66" s="909"/>
      <c r="CT66" s="909"/>
      <c r="CU66" s="909"/>
      <c r="CV66" s="910"/>
      <c r="CW66" s="908"/>
      <c r="CX66" s="909"/>
      <c r="CY66" s="909"/>
      <c r="CZ66" s="909"/>
      <c r="DA66" s="910"/>
      <c r="DB66" s="908"/>
      <c r="DC66" s="909"/>
      <c r="DD66" s="909"/>
      <c r="DE66" s="909"/>
      <c r="DF66" s="910"/>
      <c r="DG66" s="908"/>
      <c r="DH66" s="909"/>
      <c r="DI66" s="909"/>
      <c r="DJ66" s="909"/>
      <c r="DK66" s="910"/>
      <c r="DL66" s="908"/>
      <c r="DM66" s="909"/>
      <c r="DN66" s="909"/>
      <c r="DO66" s="909"/>
      <c r="DP66" s="910"/>
      <c r="DQ66" s="908"/>
      <c r="DR66" s="909"/>
      <c r="DS66" s="909"/>
      <c r="DT66" s="909"/>
      <c r="DU66" s="910"/>
      <c r="DV66" s="905"/>
      <c r="DW66" s="906"/>
      <c r="DX66" s="906"/>
      <c r="DY66" s="906"/>
      <c r="DZ66" s="907"/>
      <c r="EA66" s="248"/>
    </row>
    <row r="67" spans="1:131" s="249" customFormat="1" ht="26.25" customHeight="1" thickBot="1" x14ac:dyDescent="0.2">
      <c r="A67" s="791"/>
      <c r="B67" s="792"/>
      <c r="C67" s="792"/>
      <c r="D67" s="792"/>
      <c r="E67" s="792"/>
      <c r="F67" s="792"/>
      <c r="G67" s="792"/>
      <c r="H67" s="792"/>
      <c r="I67" s="792"/>
      <c r="J67" s="792"/>
      <c r="K67" s="792"/>
      <c r="L67" s="792"/>
      <c r="M67" s="792"/>
      <c r="N67" s="792"/>
      <c r="O67" s="792"/>
      <c r="P67" s="793"/>
      <c r="Q67" s="768"/>
      <c r="R67" s="769"/>
      <c r="S67" s="769"/>
      <c r="T67" s="769"/>
      <c r="U67" s="770"/>
      <c r="V67" s="768"/>
      <c r="W67" s="769"/>
      <c r="X67" s="769"/>
      <c r="Y67" s="769"/>
      <c r="Z67" s="770"/>
      <c r="AA67" s="768"/>
      <c r="AB67" s="769"/>
      <c r="AC67" s="769"/>
      <c r="AD67" s="769"/>
      <c r="AE67" s="770"/>
      <c r="AF67" s="902"/>
      <c r="AG67" s="864"/>
      <c r="AH67" s="864"/>
      <c r="AI67" s="864"/>
      <c r="AJ67" s="903"/>
      <c r="AK67" s="904"/>
      <c r="AL67" s="792"/>
      <c r="AM67" s="792"/>
      <c r="AN67" s="792"/>
      <c r="AO67" s="793"/>
      <c r="AP67" s="768"/>
      <c r="AQ67" s="769"/>
      <c r="AR67" s="769"/>
      <c r="AS67" s="769"/>
      <c r="AT67" s="770"/>
      <c r="AU67" s="768"/>
      <c r="AV67" s="769"/>
      <c r="AW67" s="769"/>
      <c r="AX67" s="769"/>
      <c r="AY67" s="770"/>
      <c r="AZ67" s="768"/>
      <c r="BA67" s="769"/>
      <c r="BB67" s="769"/>
      <c r="BC67" s="769"/>
      <c r="BD67" s="778"/>
      <c r="BE67" s="267"/>
      <c r="BF67" s="267"/>
      <c r="BG67" s="267"/>
      <c r="BH67" s="267"/>
      <c r="BI67" s="267"/>
      <c r="BJ67" s="267"/>
      <c r="BK67" s="267"/>
      <c r="BL67" s="267"/>
      <c r="BM67" s="267"/>
      <c r="BN67" s="267"/>
      <c r="BO67" s="267"/>
      <c r="BP67" s="267"/>
      <c r="BQ67" s="264">
        <v>61</v>
      </c>
      <c r="BR67" s="269"/>
      <c r="BS67" s="911"/>
      <c r="BT67" s="912"/>
      <c r="BU67" s="912"/>
      <c r="BV67" s="912"/>
      <c r="BW67" s="912"/>
      <c r="BX67" s="912"/>
      <c r="BY67" s="912"/>
      <c r="BZ67" s="912"/>
      <c r="CA67" s="912"/>
      <c r="CB67" s="912"/>
      <c r="CC67" s="912"/>
      <c r="CD67" s="912"/>
      <c r="CE67" s="912"/>
      <c r="CF67" s="912"/>
      <c r="CG67" s="913"/>
      <c r="CH67" s="908"/>
      <c r="CI67" s="909"/>
      <c r="CJ67" s="909"/>
      <c r="CK67" s="909"/>
      <c r="CL67" s="910"/>
      <c r="CM67" s="908"/>
      <c r="CN67" s="909"/>
      <c r="CO67" s="909"/>
      <c r="CP67" s="909"/>
      <c r="CQ67" s="910"/>
      <c r="CR67" s="908"/>
      <c r="CS67" s="909"/>
      <c r="CT67" s="909"/>
      <c r="CU67" s="909"/>
      <c r="CV67" s="910"/>
      <c r="CW67" s="908"/>
      <c r="CX67" s="909"/>
      <c r="CY67" s="909"/>
      <c r="CZ67" s="909"/>
      <c r="DA67" s="910"/>
      <c r="DB67" s="908"/>
      <c r="DC67" s="909"/>
      <c r="DD67" s="909"/>
      <c r="DE67" s="909"/>
      <c r="DF67" s="910"/>
      <c r="DG67" s="908"/>
      <c r="DH67" s="909"/>
      <c r="DI67" s="909"/>
      <c r="DJ67" s="909"/>
      <c r="DK67" s="910"/>
      <c r="DL67" s="908"/>
      <c r="DM67" s="909"/>
      <c r="DN67" s="909"/>
      <c r="DO67" s="909"/>
      <c r="DP67" s="910"/>
      <c r="DQ67" s="908"/>
      <c r="DR67" s="909"/>
      <c r="DS67" s="909"/>
      <c r="DT67" s="909"/>
      <c r="DU67" s="910"/>
      <c r="DV67" s="905"/>
      <c r="DW67" s="906"/>
      <c r="DX67" s="906"/>
      <c r="DY67" s="906"/>
      <c r="DZ67" s="907"/>
      <c r="EA67" s="248"/>
    </row>
    <row r="68" spans="1:131" s="249" customFormat="1" ht="26.25" customHeight="1" thickTop="1" x14ac:dyDescent="0.15">
      <c r="A68" s="260">
        <v>1</v>
      </c>
      <c r="B68" s="917" t="s">
        <v>602</v>
      </c>
      <c r="C68" s="918"/>
      <c r="D68" s="918"/>
      <c r="E68" s="918"/>
      <c r="F68" s="918"/>
      <c r="G68" s="918"/>
      <c r="H68" s="918"/>
      <c r="I68" s="918"/>
      <c r="J68" s="918"/>
      <c r="K68" s="918"/>
      <c r="L68" s="918"/>
      <c r="M68" s="918"/>
      <c r="N68" s="918"/>
      <c r="O68" s="918"/>
      <c r="P68" s="919"/>
      <c r="Q68" s="920">
        <v>2430</v>
      </c>
      <c r="R68" s="914"/>
      <c r="S68" s="914"/>
      <c r="T68" s="914"/>
      <c r="U68" s="914"/>
      <c r="V68" s="914">
        <v>2429</v>
      </c>
      <c r="W68" s="914"/>
      <c r="X68" s="914"/>
      <c r="Y68" s="914"/>
      <c r="Z68" s="914"/>
      <c r="AA68" s="914">
        <v>1</v>
      </c>
      <c r="AB68" s="914"/>
      <c r="AC68" s="914"/>
      <c r="AD68" s="914"/>
      <c r="AE68" s="914"/>
      <c r="AF68" s="914">
        <v>1</v>
      </c>
      <c r="AG68" s="914"/>
      <c r="AH68" s="914"/>
      <c r="AI68" s="914"/>
      <c r="AJ68" s="914"/>
      <c r="AK68" s="914">
        <v>0</v>
      </c>
      <c r="AL68" s="914"/>
      <c r="AM68" s="914"/>
      <c r="AN68" s="914"/>
      <c r="AO68" s="914"/>
      <c r="AP68" s="914">
        <v>2</v>
      </c>
      <c r="AQ68" s="914"/>
      <c r="AR68" s="914"/>
      <c r="AS68" s="914"/>
      <c r="AT68" s="914"/>
      <c r="AU68" s="914">
        <v>2</v>
      </c>
      <c r="AV68" s="914"/>
      <c r="AW68" s="914"/>
      <c r="AX68" s="914"/>
      <c r="AY68" s="914"/>
      <c r="AZ68" s="915"/>
      <c r="BA68" s="915"/>
      <c r="BB68" s="915"/>
      <c r="BC68" s="915"/>
      <c r="BD68" s="916"/>
      <c r="BE68" s="267"/>
      <c r="BF68" s="267"/>
      <c r="BG68" s="267"/>
      <c r="BH68" s="267"/>
      <c r="BI68" s="267"/>
      <c r="BJ68" s="267"/>
      <c r="BK68" s="267"/>
      <c r="BL68" s="267"/>
      <c r="BM68" s="267"/>
      <c r="BN68" s="267"/>
      <c r="BO68" s="267"/>
      <c r="BP68" s="267"/>
      <c r="BQ68" s="264">
        <v>62</v>
      </c>
      <c r="BR68" s="269"/>
      <c r="BS68" s="911"/>
      <c r="BT68" s="912"/>
      <c r="BU68" s="912"/>
      <c r="BV68" s="912"/>
      <c r="BW68" s="912"/>
      <c r="BX68" s="912"/>
      <c r="BY68" s="912"/>
      <c r="BZ68" s="912"/>
      <c r="CA68" s="912"/>
      <c r="CB68" s="912"/>
      <c r="CC68" s="912"/>
      <c r="CD68" s="912"/>
      <c r="CE68" s="912"/>
      <c r="CF68" s="912"/>
      <c r="CG68" s="913"/>
      <c r="CH68" s="908"/>
      <c r="CI68" s="909"/>
      <c r="CJ68" s="909"/>
      <c r="CK68" s="909"/>
      <c r="CL68" s="910"/>
      <c r="CM68" s="908"/>
      <c r="CN68" s="909"/>
      <c r="CO68" s="909"/>
      <c r="CP68" s="909"/>
      <c r="CQ68" s="910"/>
      <c r="CR68" s="908"/>
      <c r="CS68" s="909"/>
      <c r="CT68" s="909"/>
      <c r="CU68" s="909"/>
      <c r="CV68" s="910"/>
      <c r="CW68" s="908"/>
      <c r="CX68" s="909"/>
      <c r="CY68" s="909"/>
      <c r="CZ68" s="909"/>
      <c r="DA68" s="910"/>
      <c r="DB68" s="908"/>
      <c r="DC68" s="909"/>
      <c r="DD68" s="909"/>
      <c r="DE68" s="909"/>
      <c r="DF68" s="910"/>
      <c r="DG68" s="908"/>
      <c r="DH68" s="909"/>
      <c r="DI68" s="909"/>
      <c r="DJ68" s="909"/>
      <c r="DK68" s="910"/>
      <c r="DL68" s="908"/>
      <c r="DM68" s="909"/>
      <c r="DN68" s="909"/>
      <c r="DO68" s="909"/>
      <c r="DP68" s="910"/>
      <c r="DQ68" s="908"/>
      <c r="DR68" s="909"/>
      <c r="DS68" s="909"/>
      <c r="DT68" s="909"/>
      <c r="DU68" s="910"/>
      <c r="DV68" s="905"/>
      <c r="DW68" s="906"/>
      <c r="DX68" s="906"/>
      <c r="DY68" s="906"/>
      <c r="DZ68" s="907"/>
      <c r="EA68" s="248"/>
    </row>
    <row r="69" spans="1:131" s="249" customFormat="1" ht="26.25" customHeight="1" x14ac:dyDescent="0.15">
      <c r="A69" s="263">
        <v>2</v>
      </c>
      <c r="B69" s="921" t="s">
        <v>603</v>
      </c>
      <c r="C69" s="922"/>
      <c r="D69" s="922"/>
      <c r="E69" s="922"/>
      <c r="F69" s="922"/>
      <c r="G69" s="922"/>
      <c r="H69" s="922"/>
      <c r="I69" s="922"/>
      <c r="J69" s="922"/>
      <c r="K69" s="922"/>
      <c r="L69" s="922"/>
      <c r="M69" s="922"/>
      <c r="N69" s="922"/>
      <c r="O69" s="922"/>
      <c r="P69" s="923"/>
      <c r="Q69" s="924">
        <v>1429</v>
      </c>
      <c r="R69" s="879"/>
      <c r="S69" s="879"/>
      <c r="T69" s="879"/>
      <c r="U69" s="879"/>
      <c r="V69" s="879">
        <v>1284</v>
      </c>
      <c r="W69" s="879"/>
      <c r="X69" s="879"/>
      <c r="Y69" s="879"/>
      <c r="Z69" s="879"/>
      <c r="AA69" s="879">
        <v>145</v>
      </c>
      <c r="AB69" s="879"/>
      <c r="AC69" s="879"/>
      <c r="AD69" s="879"/>
      <c r="AE69" s="879"/>
      <c r="AF69" s="879">
        <v>145</v>
      </c>
      <c r="AG69" s="879"/>
      <c r="AH69" s="879"/>
      <c r="AI69" s="879"/>
      <c r="AJ69" s="879"/>
      <c r="AK69" s="879">
        <v>226</v>
      </c>
      <c r="AL69" s="879"/>
      <c r="AM69" s="879"/>
      <c r="AN69" s="879"/>
      <c r="AO69" s="879"/>
      <c r="AP69" s="879" t="s">
        <v>612</v>
      </c>
      <c r="AQ69" s="879"/>
      <c r="AR69" s="879"/>
      <c r="AS69" s="879"/>
      <c r="AT69" s="879"/>
      <c r="AU69" s="879" t="s">
        <v>612</v>
      </c>
      <c r="AV69" s="879"/>
      <c r="AW69" s="879"/>
      <c r="AX69" s="879"/>
      <c r="AY69" s="879"/>
      <c r="AZ69" s="925"/>
      <c r="BA69" s="925"/>
      <c r="BB69" s="925"/>
      <c r="BC69" s="925"/>
      <c r="BD69" s="926"/>
      <c r="BE69" s="267"/>
      <c r="BF69" s="267"/>
      <c r="BG69" s="267"/>
      <c r="BH69" s="267"/>
      <c r="BI69" s="267"/>
      <c r="BJ69" s="267"/>
      <c r="BK69" s="267"/>
      <c r="BL69" s="267"/>
      <c r="BM69" s="267"/>
      <c r="BN69" s="267"/>
      <c r="BO69" s="267"/>
      <c r="BP69" s="267"/>
      <c r="BQ69" s="264">
        <v>63</v>
      </c>
      <c r="BR69" s="269"/>
      <c r="BS69" s="911"/>
      <c r="BT69" s="912"/>
      <c r="BU69" s="912"/>
      <c r="BV69" s="912"/>
      <c r="BW69" s="912"/>
      <c r="BX69" s="912"/>
      <c r="BY69" s="912"/>
      <c r="BZ69" s="912"/>
      <c r="CA69" s="912"/>
      <c r="CB69" s="912"/>
      <c r="CC69" s="912"/>
      <c r="CD69" s="912"/>
      <c r="CE69" s="912"/>
      <c r="CF69" s="912"/>
      <c r="CG69" s="913"/>
      <c r="CH69" s="908"/>
      <c r="CI69" s="909"/>
      <c r="CJ69" s="909"/>
      <c r="CK69" s="909"/>
      <c r="CL69" s="910"/>
      <c r="CM69" s="908"/>
      <c r="CN69" s="909"/>
      <c r="CO69" s="909"/>
      <c r="CP69" s="909"/>
      <c r="CQ69" s="910"/>
      <c r="CR69" s="908"/>
      <c r="CS69" s="909"/>
      <c r="CT69" s="909"/>
      <c r="CU69" s="909"/>
      <c r="CV69" s="910"/>
      <c r="CW69" s="908"/>
      <c r="CX69" s="909"/>
      <c r="CY69" s="909"/>
      <c r="CZ69" s="909"/>
      <c r="DA69" s="910"/>
      <c r="DB69" s="908"/>
      <c r="DC69" s="909"/>
      <c r="DD69" s="909"/>
      <c r="DE69" s="909"/>
      <c r="DF69" s="910"/>
      <c r="DG69" s="908"/>
      <c r="DH69" s="909"/>
      <c r="DI69" s="909"/>
      <c r="DJ69" s="909"/>
      <c r="DK69" s="910"/>
      <c r="DL69" s="908"/>
      <c r="DM69" s="909"/>
      <c r="DN69" s="909"/>
      <c r="DO69" s="909"/>
      <c r="DP69" s="910"/>
      <c r="DQ69" s="908"/>
      <c r="DR69" s="909"/>
      <c r="DS69" s="909"/>
      <c r="DT69" s="909"/>
      <c r="DU69" s="910"/>
      <c r="DV69" s="905"/>
      <c r="DW69" s="906"/>
      <c r="DX69" s="906"/>
      <c r="DY69" s="906"/>
      <c r="DZ69" s="907"/>
      <c r="EA69" s="248"/>
    </row>
    <row r="70" spans="1:131" s="249" customFormat="1" ht="26.25" customHeight="1" x14ac:dyDescent="0.15">
      <c r="A70" s="263">
        <v>3</v>
      </c>
      <c r="B70" s="921" t="s">
        <v>604</v>
      </c>
      <c r="C70" s="922"/>
      <c r="D70" s="922"/>
      <c r="E70" s="922"/>
      <c r="F70" s="922"/>
      <c r="G70" s="922"/>
      <c r="H70" s="922"/>
      <c r="I70" s="922"/>
      <c r="J70" s="922"/>
      <c r="K70" s="922"/>
      <c r="L70" s="922"/>
      <c r="M70" s="922"/>
      <c r="N70" s="922"/>
      <c r="O70" s="922"/>
      <c r="P70" s="923"/>
      <c r="Q70" s="924">
        <v>157</v>
      </c>
      <c r="R70" s="879"/>
      <c r="S70" s="879"/>
      <c r="T70" s="879"/>
      <c r="U70" s="879"/>
      <c r="V70" s="879">
        <v>157</v>
      </c>
      <c r="W70" s="879"/>
      <c r="X70" s="879"/>
      <c r="Y70" s="879"/>
      <c r="Z70" s="879"/>
      <c r="AA70" s="879" t="s">
        <v>535</v>
      </c>
      <c r="AB70" s="879"/>
      <c r="AC70" s="879"/>
      <c r="AD70" s="879"/>
      <c r="AE70" s="879"/>
      <c r="AF70" s="879">
        <v>9</v>
      </c>
      <c r="AG70" s="879"/>
      <c r="AH70" s="879"/>
      <c r="AI70" s="879"/>
      <c r="AJ70" s="879"/>
      <c r="AK70" s="879">
        <v>97</v>
      </c>
      <c r="AL70" s="879"/>
      <c r="AM70" s="879"/>
      <c r="AN70" s="879"/>
      <c r="AO70" s="879"/>
      <c r="AP70" s="879">
        <v>849</v>
      </c>
      <c r="AQ70" s="879"/>
      <c r="AR70" s="879"/>
      <c r="AS70" s="879"/>
      <c r="AT70" s="879"/>
      <c r="AU70" s="879">
        <v>242</v>
      </c>
      <c r="AV70" s="879"/>
      <c r="AW70" s="879"/>
      <c r="AX70" s="879"/>
      <c r="AY70" s="879"/>
      <c r="AZ70" s="925"/>
      <c r="BA70" s="925"/>
      <c r="BB70" s="925"/>
      <c r="BC70" s="925"/>
      <c r="BD70" s="926"/>
      <c r="BE70" s="267"/>
      <c r="BF70" s="267"/>
      <c r="BG70" s="267"/>
      <c r="BH70" s="267"/>
      <c r="BI70" s="267"/>
      <c r="BJ70" s="267"/>
      <c r="BK70" s="267"/>
      <c r="BL70" s="267"/>
      <c r="BM70" s="267"/>
      <c r="BN70" s="267"/>
      <c r="BO70" s="267"/>
      <c r="BP70" s="267"/>
      <c r="BQ70" s="264">
        <v>64</v>
      </c>
      <c r="BR70" s="269"/>
      <c r="BS70" s="911"/>
      <c r="BT70" s="912"/>
      <c r="BU70" s="912"/>
      <c r="BV70" s="912"/>
      <c r="BW70" s="912"/>
      <c r="BX70" s="912"/>
      <c r="BY70" s="912"/>
      <c r="BZ70" s="912"/>
      <c r="CA70" s="912"/>
      <c r="CB70" s="912"/>
      <c r="CC70" s="912"/>
      <c r="CD70" s="912"/>
      <c r="CE70" s="912"/>
      <c r="CF70" s="912"/>
      <c r="CG70" s="913"/>
      <c r="CH70" s="908"/>
      <c r="CI70" s="909"/>
      <c r="CJ70" s="909"/>
      <c r="CK70" s="909"/>
      <c r="CL70" s="910"/>
      <c r="CM70" s="908"/>
      <c r="CN70" s="909"/>
      <c r="CO70" s="909"/>
      <c r="CP70" s="909"/>
      <c r="CQ70" s="910"/>
      <c r="CR70" s="908"/>
      <c r="CS70" s="909"/>
      <c r="CT70" s="909"/>
      <c r="CU70" s="909"/>
      <c r="CV70" s="910"/>
      <c r="CW70" s="908"/>
      <c r="CX70" s="909"/>
      <c r="CY70" s="909"/>
      <c r="CZ70" s="909"/>
      <c r="DA70" s="910"/>
      <c r="DB70" s="908"/>
      <c r="DC70" s="909"/>
      <c r="DD70" s="909"/>
      <c r="DE70" s="909"/>
      <c r="DF70" s="910"/>
      <c r="DG70" s="908"/>
      <c r="DH70" s="909"/>
      <c r="DI70" s="909"/>
      <c r="DJ70" s="909"/>
      <c r="DK70" s="910"/>
      <c r="DL70" s="908"/>
      <c r="DM70" s="909"/>
      <c r="DN70" s="909"/>
      <c r="DO70" s="909"/>
      <c r="DP70" s="910"/>
      <c r="DQ70" s="908"/>
      <c r="DR70" s="909"/>
      <c r="DS70" s="909"/>
      <c r="DT70" s="909"/>
      <c r="DU70" s="910"/>
      <c r="DV70" s="905"/>
      <c r="DW70" s="906"/>
      <c r="DX70" s="906"/>
      <c r="DY70" s="906"/>
      <c r="DZ70" s="907"/>
      <c r="EA70" s="248"/>
    </row>
    <row r="71" spans="1:131" s="249" customFormat="1" ht="26.25" customHeight="1" x14ac:dyDescent="0.15">
      <c r="A71" s="263">
        <v>4</v>
      </c>
      <c r="B71" s="921"/>
      <c r="C71" s="922"/>
      <c r="D71" s="922"/>
      <c r="E71" s="922"/>
      <c r="F71" s="922"/>
      <c r="G71" s="922"/>
      <c r="H71" s="922"/>
      <c r="I71" s="922"/>
      <c r="J71" s="922"/>
      <c r="K71" s="922"/>
      <c r="L71" s="922"/>
      <c r="M71" s="922"/>
      <c r="N71" s="922"/>
      <c r="O71" s="922"/>
      <c r="P71" s="923"/>
      <c r="Q71" s="924"/>
      <c r="R71" s="879"/>
      <c r="S71" s="879"/>
      <c r="T71" s="879"/>
      <c r="U71" s="879"/>
      <c r="V71" s="879"/>
      <c r="W71" s="879"/>
      <c r="X71" s="879"/>
      <c r="Y71" s="879"/>
      <c r="Z71" s="879"/>
      <c r="AA71" s="879"/>
      <c r="AB71" s="879"/>
      <c r="AC71" s="879"/>
      <c r="AD71" s="879"/>
      <c r="AE71" s="879"/>
      <c r="AF71" s="879"/>
      <c r="AG71" s="879"/>
      <c r="AH71" s="879"/>
      <c r="AI71" s="879"/>
      <c r="AJ71" s="879"/>
      <c r="AK71" s="879"/>
      <c r="AL71" s="879"/>
      <c r="AM71" s="879"/>
      <c r="AN71" s="879"/>
      <c r="AO71" s="879"/>
      <c r="AP71" s="879"/>
      <c r="AQ71" s="879"/>
      <c r="AR71" s="879"/>
      <c r="AS71" s="879"/>
      <c r="AT71" s="879"/>
      <c r="AU71" s="879"/>
      <c r="AV71" s="879"/>
      <c r="AW71" s="879"/>
      <c r="AX71" s="879"/>
      <c r="AY71" s="879"/>
      <c r="AZ71" s="925"/>
      <c r="BA71" s="925"/>
      <c r="BB71" s="925"/>
      <c r="BC71" s="925"/>
      <c r="BD71" s="926"/>
      <c r="BE71" s="267"/>
      <c r="BF71" s="267"/>
      <c r="BG71" s="267"/>
      <c r="BH71" s="267"/>
      <c r="BI71" s="267"/>
      <c r="BJ71" s="267"/>
      <c r="BK71" s="267"/>
      <c r="BL71" s="267"/>
      <c r="BM71" s="267"/>
      <c r="BN71" s="267"/>
      <c r="BO71" s="267"/>
      <c r="BP71" s="267"/>
      <c r="BQ71" s="264">
        <v>65</v>
      </c>
      <c r="BR71" s="269"/>
      <c r="BS71" s="911"/>
      <c r="BT71" s="912"/>
      <c r="BU71" s="912"/>
      <c r="BV71" s="912"/>
      <c r="BW71" s="912"/>
      <c r="BX71" s="912"/>
      <c r="BY71" s="912"/>
      <c r="BZ71" s="912"/>
      <c r="CA71" s="912"/>
      <c r="CB71" s="912"/>
      <c r="CC71" s="912"/>
      <c r="CD71" s="912"/>
      <c r="CE71" s="912"/>
      <c r="CF71" s="912"/>
      <c r="CG71" s="913"/>
      <c r="CH71" s="908"/>
      <c r="CI71" s="909"/>
      <c r="CJ71" s="909"/>
      <c r="CK71" s="909"/>
      <c r="CL71" s="910"/>
      <c r="CM71" s="908"/>
      <c r="CN71" s="909"/>
      <c r="CO71" s="909"/>
      <c r="CP71" s="909"/>
      <c r="CQ71" s="910"/>
      <c r="CR71" s="908"/>
      <c r="CS71" s="909"/>
      <c r="CT71" s="909"/>
      <c r="CU71" s="909"/>
      <c r="CV71" s="910"/>
      <c r="CW71" s="908"/>
      <c r="CX71" s="909"/>
      <c r="CY71" s="909"/>
      <c r="CZ71" s="909"/>
      <c r="DA71" s="910"/>
      <c r="DB71" s="908"/>
      <c r="DC71" s="909"/>
      <c r="DD71" s="909"/>
      <c r="DE71" s="909"/>
      <c r="DF71" s="910"/>
      <c r="DG71" s="908"/>
      <c r="DH71" s="909"/>
      <c r="DI71" s="909"/>
      <c r="DJ71" s="909"/>
      <c r="DK71" s="910"/>
      <c r="DL71" s="908"/>
      <c r="DM71" s="909"/>
      <c r="DN71" s="909"/>
      <c r="DO71" s="909"/>
      <c r="DP71" s="910"/>
      <c r="DQ71" s="908"/>
      <c r="DR71" s="909"/>
      <c r="DS71" s="909"/>
      <c r="DT71" s="909"/>
      <c r="DU71" s="910"/>
      <c r="DV71" s="905"/>
      <c r="DW71" s="906"/>
      <c r="DX71" s="906"/>
      <c r="DY71" s="906"/>
      <c r="DZ71" s="907"/>
      <c r="EA71" s="248"/>
    </row>
    <row r="72" spans="1:131" s="249" customFormat="1" ht="26.25" customHeight="1" x14ac:dyDescent="0.15">
      <c r="A72" s="263">
        <v>5</v>
      </c>
      <c r="B72" s="921"/>
      <c r="C72" s="922"/>
      <c r="D72" s="922"/>
      <c r="E72" s="922"/>
      <c r="F72" s="922"/>
      <c r="G72" s="922"/>
      <c r="H72" s="922"/>
      <c r="I72" s="922"/>
      <c r="J72" s="922"/>
      <c r="K72" s="922"/>
      <c r="L72" s="922"/>
      <c r="M72" s="922"/>
      <c r="N72" s="922"/>
      <c r="O72" s="922"/>
      <c r="P72" s="923"/>
      <c r="Q72" s="924"/>
      <c r="R72" s="879"/>
      <c r="S72" s="879"/>
      <c r="T72" s="879"/>
      <c r="U72" s="879"/>
      <c r="V72" s="879"/>
      <c r="W72" s="879"/>
      <c r="X72" s="879"/>
      <c r="Y72" s="879"/>
      <c r="Z72" s="879"/>
      <c r="AA72" s="879"/>
      <c r="AB72" s="879"/>
      <c r="AC72" s="879"/>
      <c r="AD72" s="879"/>
      <c r="AE72" s="879"/>
      <c r="AF72" s="879"/>
      <c r="AG72" s="879"/>
      <c r="AH72" s="879"/>
      <c r="AI72" s="879"/>
      <c r="AJ72" s="879"/>
      <c r="AK72" s="879"/>
      <c r="AL72" s="879"/>
      <c r="AM72" s="879"/>
      <c r="AN72" s="879"/>
      <c r="AO72" s="879"/>
      <c r="AP72" s="879"/>
      <c r="AQ72" s="879"/>
      <c r="AR72" s="879"/>
      <c r="AS72" s="879"/>
      <c r="AT72" s="879"/>
      <c r="AU72" s="879"/>
      <c r="AV72" s="879"/>
      <c r="AW72" s="879"/>
      <c r="AX72" s="879"/>
      <c r="AY72" s="879"/>
      <c r="AZ72" s="925"/>
      <c r="BA72" s="925"/>
      <c r="BB72" s="925"/>
      <c r="BC72" s="925"/>
      <c r="BD72" s="926"/>
      <c r="BE72" s="267"/>
      <c r="BF72" s="267"/>
      <c r="BG72" s="267"/>
      <c r="BH72" s="267"/>
      <c r="BI72" s="267"/>
      <c r="BJ72" s="267"/>
      <c r="BK72" s="267"/>
      <c r="BL72" s="267"/>
      <c r="BM72" s="267"/>
      <c r="BN72" s="267"/>
      <c r="BO72" s="267"/>
      <c r="BP72" s="267"/>
      <c r="BQ72" s="264">
        <v>66</v>
      </c>
      <c r="BR72" s="269"/>
      <c r="BS72" s="911"/>
      <c r="BT72" s="912"/>
      <c r="BU72" s="912"/>
      <c r="BV72" s="912"/>
      <c r="BW72" s="912"/>
      <c r="BX72" s="912"/>
      <c r="BY72" s="912"/>
      <c r="BZ72" s="912"/>
      <c r="CA72" s="912"/>
      <c r="CB72" s="912"/>
      <c r="CC72" s="912"/>
      <c r="CD72" s="912"/>
      <c r="CE72" s="912"/>
      <c r="CF72" s="912"/>
      <c r="CG72" s="913"/>
      <c r="CH72" s="908"/>
      <c r="CI72" s="909"/>
      <c r="CJ72" s="909"/>
      <c r="CK72" s="909"/>
      <c r="CL72" s="910"/>
      <c r="CM72" s="908"/>
      <c r="CN72" s="909"/>
      <c r="CO72" s="909"/>
      <c r="CP72" s="909"/>
      <c r="CQ72" s="910"/>
      <c r="CR72" s="908"/>
      <c r="CS72" s="909"/>
      <c r="CT72" s="909"/>
      <c r="CU72" s="909"/>
      <c r="CV72" s="910"/>
      <c r="CW72" s="908"/>
      <c r="CX72" s="909"/>
      <c r="CY72" s="909"/>
      <c r="CZ72" s="909"/>
      <c r="DA72" s="910"/>
      <c r="DB72" s="908"/>
      <c r="DC72" s="909"/>
      <c r="DD72" s="909"/>
      <c r="DE72" s="909"/>
      <c r="DF72" s="910"/>
      <c r="DG72" s="908"/>
      <c r="DH72" s="909"/>
      <c r="DI72" s="909"/>
      <c r="DJ72" s="909"/>
      <c r="DK72" s="910"/>
      <c r="DL72" s="908"/>
      <c r="DM72" s="909"/>
      <c r="DN72" s="909"/>
      <c r="DO72" s="909"/>
      <c r="DP72" s="910"/>
      <c r="DQ72" s="908"/>
      <c r="DR72" s="909"/>
      <c r="DS72" s="909"/>
      <c r="DT72" s="909"/>
      <c r="DU72" s="910"/>
      <c r="DV72" s="905"/>
      <c r="DW72" s="906"/>
      <c r="DX72" s="906"/>
      <c r="DY72" s="906"/>
      <c r="DZ72" s="907"/>
      <c r="EA72" s="248"/>
    </row>
    <row r="73" spans="1:131" s="249" customFormat="1" ht="26.25" customHeight="1" x14ac:dyDescent="0.15">
      <c r="A73" s="263">
        <v>6</v>
      </c>
      <c r="B73" s="921"/>
      <c r="C73" s="922"/>
      <c r="D73" s="922"/>
      <c r="E73" s="922"/>
      <c r="F73" s="922"/>
      <c r="G73" s="922"/>
      <c r="H73" s="922"/>
      <c r="I73" s="922"/>
      <c r="J73" s="922"/>
      <c r="K73" s="922"/>
      <c r="L73" s="922"/>
      <c r="M73" s="922"/>
      <c r="N73" s="922"/>
      <c r="O73" s="922"/>
      <c r="P73" s="923"/>
      <c r="Q73" s="924"/>
      <c r="R73" s="879"/>
      <c r="S73" s="879"/>
      <c r="T73" s="879"/>
      <c r="U73" s="879"/>
      <c r="V73" s="879"/>
      <c r="W73" s="879"/>
      <c r="X73" s="879"/>
      <c r="Y73" s="879"/>
      <c r="Z73" s="879"/>
      <c r="AA73" s="879"/>
      <c r="AB73" s="879"/>
      <c r="AC73" s="879"/>
      <c r="AD73" s="879"/>
      <c r="AE73" s="879"/>
      <c r="AF73" s="879"/>
      <c r="AG73" s="879"/>
      <c r="AH73" s="879"/>
      <c r="AI73" s="879"/>
      <c r="AJ73" s="879"/>
      <c r="AK73" s="879"/>
      <c r="AL73" s="879"/>
      <c r="AM73" s="879"/>
      <c r="AN73" s="879"/>
      <c r="AO73" s="879"/>
      <c r="AP73" s="879"/>
      <c r="AQ73" s="879"/>
      <c r="AR73" s="879"/>
      <c r="AS73" s="879"/>
      <c r="AT73" s="879"/>
      <c r="AU73" s="879"/>
      <c r="AV73" s="879"/>
      <c r="AW73" s="879"/>
      <c r="AX73" s="879"/>
      <c r="AY73" s="879"/>
      <c r="AZ73" s="925"/>
      <c r="BA73" s="925"/>
      <c r="BB73" s="925"/>
      <c r="BC73" s="925"/>
      <c r="BD73" s="926"/>
      <c r="BE73" s="267"/>
      <c r="BF73" s="267"/>
      <c r="BG73" s="267"/>
      <c r="BH73" s="267"/>
      <c r="BI73" s="267"/>
      <c r="BJ73" s="267"/>
      <c r="BK73" s="267"/>
      <c r="BL73" s="267"/>
      <c r="BM73" s="267"/>
      <c r="BN73" s="267"/>
      <c r="BO73" s="267"/>
      <c r="BP73" s="267"/>
      <c r="BQ73" s="264">
        <v>67</v>
      </c>
      <c r="BR73" s="269"/>
      <c r="BS73" s="911"/>
      <c r="BT73" s="912"/>
      <c r="BU73" s="912"/>
      <c r="BV73" s="912"/>
      <c r="BW73" s="912"/>
      <c r="BX73" s="912"/>
      <c r="BY73" s="912"/>
      <c r="BZ73" s="912"/>
      <c r="CA73" s="912"/>
      <c r="CB73" s="912"/>
      <c r="CC73" s="912"/>
      <c r="CD73" s="912"/>
      <c r="CE73" s="912"/>
      <c r="CF73" s="912"/>
      <c r="CG73" s="913"/>
      <c r="CH73" s="908"/>
      <c r="CI73" s="909"/>
      <c r="CJ73" s="909"/>
      <c r="CK73" s="909"/>
      <c r="CL73" s="910"/>
      <c r="CM73" s="908"/>
      <c r="CN73" s="909"/>
      <c r="CO73" s="909"/>
      <c r="CP73" s="909"/>
      <c r="CQ73" s="910"/>
      <c r="CR73" s="908"/>
      <c r="CS73" s="909"/>
      <c r="CT73" s="909"/>
      <c r="CU73" s="909"/>
      <c r="CV73" s="910"/>
      <c r="CW73" s="908"/>
      <c r="CX73" s="909"/>
      <c r="CY73" s="909"/>
      <c r="CZ73" s="909"/>
      <c r="DA73" s="910"/>
      <c r="DB73" s="908"/>
      <c r="DC73" s="909"/>
      <c r="DD73" s="909"/>
      <c r="DE73" s="909"/>
      <c r="DF73" s="910"/>
      <c r="DG73" s="908"/>
      <c r="DH73" s="909"/>
      <c r="DI73" s="909"/>
      <c r="DJ73" s="909"/>
      <c r="DK73" s="910"/>
      <c r="DL73" s="908"/>
      <c r="DM73" s="909"/>
      <c r="DN73" s="909"/>
      <c r="DO73" s="909"/>
      <c r="DP73" s="910"/>
      <c r="DQ73" s="908"/>
      <c r="DR73" s="909"/>
      <c r="DS73" s="909"/>
      <c r="DT73" s="909"/>
      <c r="DU73" s="910"/>
      <c r="DV73" s="905"/>
      <c r="DW73" s="906"/>
      <c r="DX73" s="906"/>
      <c r="DY73" s="906"/>
      <c r="DZ73" s="907"/>
      <c r="EA73" s="248"/>
    </row>
    <row r="74" spans="1:131" s="249" customFormat="1" ht="26.25" customHeight="1" x14ac:dyDescent="0.15">
      <c r="A74" s="263">
        <v>7</v>
      </c>
      <c r="B74" s="921"/>
      <c r="C74" s="922"/>
      <c r="D74" s="922"/>
      <c r="E74" s="922"/>
      <c r="F74" s="922"/>
      <c r="G74" s="922"/>
      <c r="H74" s="922"/>
      <c r="I74" s="922"/>
      <c r="J74" s="922"/>
      <c r="K74" s="922"/>
      <c r="L74" s="922"/>
      <c r="M74" s="922"/>
      <c r="N74" s="922"/>
      <c r="O74" s="922"/>
      <c r="P74" s="923"/>
      <c r="Q74" s="924"/>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879"/>
      <c r="AR74" s="879"/>
      <c r="AS74" s="879"/>
      <c r="AT74" s="879"/>
      <c r="AU74" s="879"/>
      <c r="AV74" s="879"/>
      <c r="AW74" s="879"/>
      <c r="AX74" s="879"/>
      <c r="AY74" s="879"/>
      <c r="AZ74" s="925"/>
      <c r="BA74" s="925"/>
      <c r="BB74" s="925"/>
      <c r="BC74" s="925"/>
      <c r="BD74" s="926"/>
      <c r="BE74" s="267"/>
      <c r="BF74" s="267"/>
      <c r="BG74" s="267"/>
      <c r="BH74" s="267"/>
      <c r="BI74" s="267"/>
      <c r="BJ74" s="267"/>
      <c r="BK74" s="267"/>
      <c r="BL74" s="267"/>
      <c r="BM74" s="267"/>
      <c r="BN74" s="267"/>
      <c r="BO74" s="267"/>
      <c r="BP74" s="267"/>
      <c r="BQ74" s="264">
        <v>68</v>
      </c>
      <c r="BR74" s="269"/>
      <c r="BS74" s="911"/>
      <c r="BT74" s="912"/>
      <c r="BU74" s="912"/>
      <c r="BV74" s="912"/>
      <c r="BW74" s="912"/>
      <c r="BX74" s="912"/>
      <c r="BY74" s="912"/>
      <c r="BZ74" s="912"/>
      <c r="CA74" s="912"/>
      <c r="CB74" s="912"/>
      <c r="CC74" s="912"/>
      <c r="CD74" s="912"/>
      <c r="CE74" s="912"/>
      <c r="CF74" s="912"/>
      <c r="CG74" s="913"/>
      <c r="CH74" s="908"/>
      <c r="CI74" s="909"/>
      <c r="CJ74" s="909"/>
      <c r="CK74" s="909"/>
      <c r="CL74" s="910"/>
      <c r="CM74" s="908"/>
      <c r="CN74" s="909"/>
      <c r="CO74" s="909"/>
      <c r="CP74" s="909"/>
      <c r="CQ74" s="910"/>
      <c r="CR74" s="908"/>
      <c r="CS74" s="909"/>
      <c r="CT74" s="909"/>
      <c r="CU74" s="909"/>
      <c r="CV74" s="910"/>
      <c r="CW74" s="908"/>
      <c r="CX74" s="909"/>
      <c r="CY74" s="909"/>
      <c r="CZ74" s="909"/>
      <c r="DA74" s="910"/>
      <c r="DB74" s="908"/>
      <c r="DC74" s="909"/>
      <c r="DD74" s="909"/>
      <c r="DE74" s="909"/>
      <c r="DF74" s="910"/>
      <c r="DG74" s="908"/>
      <c r="DH74" s="909"/>
      <c r="DI74" s="909"/>
      <c r="DJ74" s="909"/>
      <c r="DK74" s="910"/>
      <c r="DL74" s="908"/>
      <c r="DM74" s="909"/>
      <c r="DN74" s="909"/>
      <c r="DO74" s="909"/>
      <c r="DP74" s="910"/>
      <c r="DQ74" s="908"/>
      <c r="DR74" s="909"/>
      <c r="DS74" s="909"/>
      <c r="DT74" s="909"/>
      <c r="DU74" s="910"/>
      <c r="DV74" s="905"/>
      <c r="DW74" s="906"/>
      <c r="DX74" s="906"/>
      <c r="DY74" s="906"/>
      <c r="DZ74" s="907"/>
      <c r="EA74" s="248"/>
    </row>
    <row r="75" spans="1:131" s="249" customFormat="1" ht="26.25" customHeight="1" x14ac:dyDescent="0.15">
      <c r="A75" s="263">
        <v>8</v>
      </c>
      <c r="B75" s="921"/>
      <c r="C75" s="922"/>
      <c r="D75" s="922"/>
      <c r="E75" s="922"/>
      <c r="F75" s="922"/>
      <c r="G75" s="922"/>
      <c r="H75" s="922"/>
      <c r="I75" s="922"/>
      <c r="J75" s="922"/>
      <c r="K75" s="922"/>
      <c r="L75" s="922"/>
      <c r="M75" s="922"/>
      <c r="N75" s="922"/>
      <c r="O75" s="922"/>
      <c r="P75" s="923"/>
      <c r="Q75" s="927"/>
      <c r="R75" s="928"/>
      <c r="S75" s="928"/>
      <c r="T75" s="928"/>
      <c r="U75" s="878"/>
      <c r="V75" s="929"/>
      <c r="W75" s="928"/>
      <c r="X75" s="928"/>
      <c r="Y75" s="928"/>
      <c r="Z75" s="878"/>
      <c r="AA75" s="929"/>
      <c r="AB75" s="928"/>
      <c r="AC75" s="928"/>
      <c r="AD75" s="928"/>
      <c r="AE75" s="878"/>
      <c r="AF75" s="929"/>
      <c r="AG75" s="928"/>
      <c r="AH75" s="928"/>
      <c r="AI75" s="928"/>
      <c r="AJ75" s="878"/>
      <c r="AK75" s="929"/>
      <c r="AL75" s="928"/>
      <c r="AM75" s="928"/>
      <c r="AN75" s="928"/>
      <c r="AO75" s="878"/>
      <c r="AP75" s="929"/>
      <c r="AQ75" s="928"/>
      <c r="AR75" s="928"/>
      <c r="AS75" s="928"/>
      <c r="AT75" s="878"/>
      <c r="AU75" s="929"/>
      <c r="AV75" s="928"/>
      <c r="AW75" s="928"/>
      <c r="AX75" s="928"/>
      <c r="AY75" s="878"/>
      <c r="AZ75" s="925"/>
      <c r="BA75" s="925"/>
      <c r="BB75" s="925"/>
      <c r="BC75" s="925"/>
      <c r="BD75" s="926"/>
      <c r="BE75" s="267"/>
      <c r="BF75" s="267"/>
      <c r="BG75" s="267"/>
      <c r="BH75" s="267"/>
      <c r="BI75" s="267"/>
      <c r="BJ75" s="267"/>
      <c r="BK75" s="267"/>
      <c r="BL75" s="267"/>
      <c r="BM75" s="267"/>
      <c r="BN75" s="267"/>
      <c r="BO75" s="267"/>
      <c r="BP75" s="267"/>
      <c r="BQ75" s="264">
        <v>69</v>
      </c>
      <c r="BR75" s="269"/>
      <c r="BS75" s="911"/>
      <c r="BT75" s="912"/>
      <c r="BU75" s="912"/>
      <c r="BV75" s="912"/>
      <c r="BW75" s="912"/>
      <c r="BX75" s="912"/>
      <c r="BY75" s="912"/>
      <c r="BZ75" s="912"/>
      <c r="CA75" s="912"/>
      <c r="CB75" s="912"/>
      <c r="CC75" s="912"/>
      <c r="CD75" s="912"/>
      <c r="CE75" s="912"/>
      <c r="CF75" s="912"/>
      <c r="CG75" s="913"/>
      <c r="CH75" s="908"/>
      <c r="CI75" s="909"/>
      <c r="CJ75" s="909"/>
      <c r="CK75" s="909"/>
      <c r="CL75" s="910"/>
      <c r="CM75" s="908"/>
      <c r="CN75" s="909"/>
      <c r="CO75" s="909"/>
      <c r="CP75" s="909"/>
      <c r="CQ75" s="910"/>
      <c r="CR75" s="908"/>
      <c r="CS75" s="909"/>
      <c r="CT75" s="909"/>
      <c r="CU75" s="909"/>
      <c r="CV75" s="910"/>
      <c r="CW75" s="908"/>
      <c r="CX75" s="909"/>
      <c r="CY75" s="909"/>
      <c r="CZ75" s="909"/>
      <c r="DA75" s="910"/>
      <c r="DB75" s="908"/>
      <c r="DC75" s="909"/>
      <c r="DD75" s="909"/>
      <c r="DE75" s="909"/>
      <c r="DF75" s="910"/>
      <c r="DG75" s="908"/>
      <c r="DH75" s="909"/>
      <c r="DI75" s="909"/>
      <c r="DJ75" s="909"/>
      <c r="DK75" s="910"/>
      <c r="DL75" s="908"/>
      <c r="DM75" s="909"/>
      <c r="DN75" s="909"/>
      <c r="DO75" s="909"/>
      <c r="DP75" s="910"/>
      <c r="DQ75" s="908"/>
      <c r="DR75" s="909"/>
      <c r="DS75" s="909"/>
      <c r="DT75" s="909"/>
      <c r="DU75" s="910"/>
      <c r="DV75" s="905"/>
      <c r="DW75" s="906"/>
      <c r="DX75" s="906"/>
      <c r="DY75" s="906"/>
      <c r="DZ75" s="907"/>
      <c r="EA75" s="248"/>
    </row>
    <row r="76" spans="1:131" s="249" customFormat="1" ht="26.25" customHeight="1" x14ac:dyDescent="0.15">
      <c r="A76" s="263">
        <v>9</v>
      </c>
      <c r="B76" s="921"/>
      <c r="C76" s="922"/>
      <c r="D76" s="922"/>
      <c r="E76" s="922"/>
      <c r="F76" s="922"/>
      <c r="G76" s="922"/>
      <c r="H76" s="922"/>
      <c r="I76" s="922"/>
      <c r="J76" s="922"/>
      <c r="K76" s="922"/>
      <c r="L76" s="922"/>
      <c r="M76" s="922"/>
      <c r="N76" s="922"/>
      <c r="O76" s="922"/>
      <c r="P76" s="923"/>
      <c r="Q76" s="927"/>
      <c r="R76" s="928"/>
      <c r="S76" s="928"/>
      <c r="T76" s="928"/>
      <c r="U76" s="878"/>
      <c r="V76" s="929"/>
      <c r="W76" s="928"/>
      <c r="X76" s="928"/>
      <c r="Y76" s="928"/>
      <c r="Z76" s="878"/>
      <c r="AA76" s="929"/>
      <c r="AB76" s="928"/>
      <c r="AC76" s="928"/>
      <c r="AD76" s="928"/>
      <c r="AE76" s="878"/>
      <c r="AF76" s="929"/>
      <c r="AG76" s="928"/>
      <c r="AH76" s="928"/>
      <c r="AI76" s="928"/>
      <c r="AJ76" s="878"/>
      <c r="AK76" s="929"/>
      <c r="AL76" s="928"/>
      <c r="AM76" s="928"/>
      <c r="AN76" s="928"/>
      <c r="AO76" s="878"/>
      <c r="AP76" s="929"/>
      <c r="AQ76" s="928"/>
      <c r="AR76" s="928"/>
      <c r="AS76" s="928"/>
      <c r="AT76" s="878"/>
      <c r="AU76" s="929"/>
      <c r="AV76" s="928"/>
      <c r="AW76" s="928"/>
      <c r="AX76" s="928"/>
      <c r="AY76" s="878"/>
      <c r="AZ76" s="925"/>
      <c r="BA76" s="925"/>
      <c r="BB76" s="925"/>
      <c r="BC76" s="925"/>
      <c r="BD76" s="926"/>
      <c r="BE76" s="267"/>
      <c r="BF76" s="267"/>
      <c r="BG76" s="267"/>
      <c r="BH76" s="267"/>
      <c r="BI76" s="267"/>
      <c r="BJ76" s="267"/>
      <c r="BK76" s="267"/>
      <c r="BL76" s="267"/>
      <c r="BM76" s="267"/>
      <c r="BN76" s="267"/>
      <c r="BO76" s="267"/>
      <c r="BP76" s="267"/>
      <c r="BQ76" s="264">
        <v>70</v>
      </c>
      <c r="BR76" s="269"/>
      <c r="BS76" s="911"/>
      <c r="BT76" s="912"/>
      <c r="BU76" s="912"/>
      <c r="BV76" s="912"/>
      <c r="BW76" s="912"/>
      <c r="BX76" s="912"/>
      <c r="BY76" s="912"/>
      <c r="BZ76" s="912"/>
      <c r="CA76" s="912"/>
      <c r="CB76" s="912"/>
      <c r="CC76" s="912"/>
      <c r="CD76" s="912"/>
      <c r="CE76" s="912"/>
      <c r="CF76" s="912"/>
      <c r="CG76" s="913"/>
      <c r="CH76" s="908"/>
      <c r="CI76" s="909"/>
      <c r="CJ76" s="909"/>
      <c r="CK76" s="909"/>
      <c r="CL76" s="910"/>
      <c r="CM76" s="908"/>
      <c r="CN76" s="909"/>
      <c r="CO76" s="909"/>
      <c r="CP76" s="909"/>
      <c r="CQ76" s="910"/>
      <c r="CR76" s="908"/>
      <c r="CS76" s="909"/>
      <c r="CT76" s="909"/>
      <c r="CU76" s="909"/>
      <c r="CV76" s="910"/>
      <c r="CW76" s="908"/>
      <c r="CX76" s="909"/>
      <c r="CY76" s="909"/>
      <c r="CZ76" s="909"/>
      <c r="DA76" s="910"/>
      <c r="DB76" s="908"/>
      <c r="DC76" s="909"/>
      <c r="DD76" s="909"/>
      <c r="DE76" s="909"/>
      <c r="DF76" s="910"/>
      <c r="DG76" s="908"/>
      <c r="DH76" s="909"/>
      <c r="DI76" s="909"/>
      <c r="DJ76" s="909"/>
      <c r="DK76" s="910"/>
      <c r="DL76" s="908"/>
      <c r="DM76" s="909"/>
      <c r="DN76" s="909"/>
      <c r="DO76" s="909"/>
      <c r="DP76" s="910"/>
      <c r="DQ76" s="908"/>
      <c r="DR76" s="909"/>
      <c r="DS76" s="909"/>
      <c r="DT76" s="909"/>
      <c r="DU76" s="910"/>
      <c r="DV76" s="905"/>
      <c r="DW76" s="906"/>
      <c r="DX76" s="906"/>
      <c r="DY76" s="906"/>
      <c r="DZ76" s="907"/>
      <c r="EA76" s="248"/>
    </row>
    <row r="77" spans="1:131" s="249" customFormat="1" ht="26.25" customHeight="1" x14ac:dyDescent="0.15">
      <c r="A77" s="263">
        <v>10</v>
      </c>
      <c r="B77" s="921"/>
      <c r="C77" s="922"/>
      <c r="D77" s="922"/>
      <c r="E77" s="922"/>
      <c r="F77" s="922"/>
      <c r="G77" s="922"/>
      <c r="H77" s="922"/>
      <c r="I77" s="922"/>
      <c r="J77" s="922"/>
      <c r="K77" s="922"/>
      <c r="L77" s="922"/>
      <c r="M77" s="922"/>
      <c r="N77" s="922"/>
      <c r="O77" s="922"/>
      <c r="P77" s="923"/>
      <c r="Q77" s="927"/>
      <c r="R77" s="928"/>
      <c r="S77" s="928"/>
      <c r="T77" s="928"/>
      <c r="U77" s="878"/>
      <c r="V77" s="929"/>
      <c r="W77" s="928"/>
      <c r="X77" s="928"/>
      <c r="Y77" s="928"/>
      <c r="Z77" s="878"/>
      <c r="AA77" s="929"/>
      <c r="AB77" s="928"/>
      <c r="AC77" s="928"/>
      <c r="AD77" s="928"/>
      <c r="AE77" s="878"/>
      <c r="AF77" s="929"/>
      <c r="AG77" s="928"/>
      <c r="AH77" s="928"/>
      <c r="AI77" s="928"/>
      <c r="AJ77" s="878"/>
      <c r="AK77" s="929"/>
      <c r="AL77" s="928"/>
      <c r="AM77" s="928"/>
      <c r="AN77" s="928"/>
      <c r="AO77" s="878"/>
      <c r="AP77" s="929"/>
      <c r="AQ77" s="928"/>
      <c r="AR77" s="928"/>
      <c r="AS77" s="928"/>
      <c r="AT77" s="878"/>
      <c r="AU77" s="929"/>
      <c r="AV77" s="928"/>
      <c r="AW77" s="928"/>
      <c r="AX77" s="928"/>
      <c r="AY77" s="878"/>
      <c r="AZ77" s="925"/>
      <c r="BA77" s="925"/>
      <c r="BB77" s="925"/>
      <c r="BC77" s="925"/>
      <c r="BD77" s="926"/>
      <c r="BE77" s="267"/>
      <c r="BF77" s="267"/>
      <c r="BG77" s="267"/>
      <c r="BH77" s="267"/>
      <c r="BI77" s="267"/>
      <c r="BJ77" s="267"/>
      <c r="BK77" s="267"/>
      <c r="BL77" s="267"/>
      <c r="BM77" s="267"/>
      <c r="BN77" s="267"/>
      <c r="BO77" s="267"/>
      <c r="BP77" s="267"/>
      <c r="BQ77" s="264">
        <v>71</v>
      </c>
      <c r="BR77" s="269"/>
      <c r="BS77" s="911"/>
      <c r="BT77" s="912"/>
      <c r="BU77" s="912"/>
      <c r="BV77" s="912"/>
      <c r="BW77" s="912"/>
      <c r="BX77" s="912"/>
      <c r="BY77" s="912"/>
      <c r="BZ77" s="912"/>
      <c r="CA77" s="912"/>
      <c r="CB77" s="912"/>
      <c r="CC77" s="912"/>
      <c r="CD77" s="912"/>
      <c r="CE77" s="912"/>
      <c r="CF77" s="912"/>
      <c r="CG77" s="913"/>
      <c r="CH77" s="908"/>
      <c r="CI77" s="909"/>
      <c r="CJ77" s="909"/>
      <c r="CK77" s="909"/>
      <c r="CL77" s="910"/>
      <c r="CM77" s="908"/>
      <c r="CN77" s="909"/>
      <c r="CO77" s="909"/>
      <c r="CP77" s="909"/>
      <c r="CQ77" s="910"/>
      <c r="CR77" s="908"/>
      <c r="CS77" s="909"/>
      <c r="CT77" s="909"/>
      <c r="CU77" s="909"/>
      <c r="CV77" s="910"/>
      <c r="CW77" s="908"/>
      <c r="CX77" s="909"/>
      <c r="CY77" s="909"/>
      <c r="CZ77" s="909"/>
      <c r="DA77" s="910"/>
      <c r="DB77" s="908"/>
      <c r="DC77" s="909"/>
      <c r="DD77" s="909"/>
      <c r="DE77" s="909"/>
      <c r="DF77" s="910"/>
      <c r="DG77" s="908"/>
      <c r="DH77" s="909"/>
      <c r="DI77" s="909"/>
      <c r="DJ77" s="909"/>
      <c r="DK77" s="910"/>
      <c r="DL77" s="908"/>
      <c r="DM77" s="909"/>
      <c r="DN77" s="909"/>
      <c r="DO77" s="909"/>
      <c r="DP77" s="910"/>
      <c r="DQ77" s="908"/>
      <c r="DR77" s="909"/>
      <c r="DS77" s="909"/>
      <c r="DT77" s="909"/>
      <c r="DU77" s="910"/>
      <c r="DV77" s="905"/>
      <c r="DW77" s="906"/>
      <c r="DX77" s="906"/>
      <c r="DY77" s="906"/>
      <c r="DZ77" s="907"/>
      <c r="EA77" s="248"/>
    </row>
    <row r="78" spans="1:131" s="249" customFormat="1" ht="26.25" customHeight="1" x14ac:dyDescent="0.15">
      <c r="A78" s="263">
        <v>11</v>
      </c>
      <c r="B78" s="921"/>
      <c r="C78" s="922"/>
      <c r="D78" s="922"/>
      <c r="E78" s="922"/>
      <c r="F78" s="922"/>
      <c r="G78" s="922"/>
      <c r="H78" s="922"/>
      <c r="I78" s="922"/>
      <c r="J78" s="922"/>
      <c r="K78" s="922"/>
      <c r="L78" s="922"/>
      <c r="M78" s="922"/>
      <c r="N78" s="922"/>
      <c r="O78" s="922"/>
      <c r="P78" s="923"/>
      <c r="Q78" s="924"/>
      <c r="R78" s="879"/>
      <c r="S78" s="879"/>
      <c r="T78" s="879"/>
      <c r="U78" s="879"/>
      <c r="V78" s="879"/>
      <c r="W78" s="879"/>
      <c r="X78" s="879"/>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79"/>
      <c r="AY78" s="879"/>
      <c r="AZ78" s="925"/>
      <c r="BA78" s="925"/>
      <c r="BB78" s="925"/>
      <c r="BC78" s="925"/>
      <c r="BD78" s="926"/>
      <c r="BE78" s="267"/>
      <c r="BF78" s="267"/>
      <c r="BG78" s="267"/>
      <c r="BH78" s="267"/>
      <c r="BI78" s="267"/>
      <c r="BJ78" s="270"/>
      <c r="BK78" s="270"/>
      <c r="BL78" s="270"/>
      <c r="BM78" s="270"/>
      <c r="BN78" s="270"/>
      <c r="BO78" s="267"/>
      <c r="BP78" s="267"/>
      <c r="BQ78" s="264">
        <v>72</v>
      </c>
      <c r="BR78" s="269"/>
      <c r="BS78" s="911"/>
      <c r="BT78" s="912"/>
      <c r="BU78" s="912"/>
      <c r="BV78" s="912"/>
      <c r="BW78" s="912"/>
      <c r="BX78" s="912"/>
      <c r="BY78" s="912"/>
      <c r="BZ78" s="912"/>
      <c r="CA78" s="912"/>
      <c r="CB78" s="912"/>
      <c r="CC78" s="912"/>
      <c r="CD78" s="912"/>
      <c r="CE78" s="912"/>
      <c r="CF78" s="912"/>
      <c r="CG78" s="913"/>
      <c r="CH78" s="908"/>
      <c r="CI78" s="909"/>
      <c r="CJ78" s="909"/>
      <c r="CK78" s="909"/>
      <c r="CL78" s="910"/>
      <c r="CM78" s="908"/>
      <c r="CN78" s="909"/>
      <c r="CO78" s="909"/>
      <c r="CP78" s="909"/>
      <c r="CQ78" s="910"/>
      <c r="CR78" s="908"/>
      <c r="CS78" s="909"/>
      <c r="CT78" s="909"/>
      <c r="CU78" s="909"/>
      <c r="CV78" s="910"/>
      <c r="CW78" s="908"/>
      <c r="CX78" s="909"/>
      <c r="CY78" s="909"/>
      <c r="CZ78" s="909"/>
      <c r="DA78" s="910"/>
      <c r="DB78" s="908"/>
      <c r="DC78" s="909"/>
      <c r="DD78" s="909"/>
      <c r="DE78" s="909"/>
      <c r="DF78" s="910"/>
      <c r="DG78" s="908"/>
      <c r="DH78" s="909"/>
      <c r="DI78" s="909"/>
      <c r="DJ78" s="909"/>
      <c r="DK78" s="910"/>
      <c r="DL78" s="908"/>
      <c r="DM78" s="909"/>
      <c r="DN78" s="909"/>
      <c r="DO78" s="909"/>
      <c r="DP78" s="910"/>
      <c r="DQ78" s="908"/>
      <c r="DR78" s="909"/>
      <c r="DS78" s="909"/>
      <c r="DT78" s="909"/>
      <c r="DU78" s="910"/>
      <c r="DV78" s="905"/>
      <c r="DW78" s="906"/>
      <c r="DX78" s="906"/>
      <c r="DY78" s="906"/>
      <c r="DZ78" s="907"/>
      <c r="EA78" s="248"/>
    </row>
    <row r="79" spans="1:131" s="249" customFormat="1" ht="26.25" customHeight="1" x14ac:dyDescent="0.15">
      <c r="A79" s="263">
        <v>12</v>
      </c>
      <c r="B79" s="921"/>
      <c r="C79" s="922"/>
      <c r="D79" s="922"/>
      <c r="E79" s="922"/>
      <c r="F79" s="922"/>
      <c r="G79" s="922"/>
      <c r="H79" s="922"/>
      <c r="I79" s="922"/>
      <c r="J79" s="922"/>
      <c r="K79" s="922"/>
      <c r="L79" s="922"/>
      <c r="M79" s="922"/>
      <c r="N79" s="922"/>
      <c r="O79" s="922"/>
      <c r="P79" s="923"/>
      <c r="Q79" s="924"/>
      <c r="R79" s="879"/>
      <c r="S79" s="879"/>
      <c r="T79" s="879"/>
      <c r="U79" s="879"/>
      <c r="V79" s="879"/>
      <c r="W79" s="879"/>
      <c r="X79" s="879"/>
      <c r="Y79" s="879"/>
      <c r="Z79" s="879"/>
      <c r="AA79" s="879"/>
      <c r="AB79" s="879"/>
      <c r="AC79" s="879"/>
      <c r="AD79" s="879"/>
      <c r="AE79" s="879"/>
      <c r="AF79" s="879"/>
      <c r="AG79" s="879"/>
      <c r="AH79" s="879"/>
      <c r="AI79" s="879"/>
      <c r="AJ79" s="879"/>
      <c r="AK79" s="879"/>
      <c r="AL79" s="879"/>
      <c r="AM79" s="879"/>
      <c r="AN79" s="879"/>
      <c r="AO79" s="879"/>
      <c r="AP79" s="879"/>
      <c r="AQ79" s="879"/>
      <c r="AR79" s="879"/>
      <c r="AS79" s="879"/>
      <c r="AT79" s="879"/>
      <c r="AU79" s="879"/>
      <c r="AV79" s="879"/>
      <c r="AW79" s="879"/>
      <c r="AX79" s="879"/>
      <c r="AY79" s="879"/>
      <c r="AZ79" s="925"/>
      <c r="BA79" s="925"/>
      <c r="BB79" s="925"/>
      <c r="BC79" s="925"/>
      <c r="BD79" s="926"/>
      <c r="BE79" s="267"/>
      <c r="BF79" s="267"/>
      <c r="BG79" s="267"/>
      <c r="BH79" s="267"/>
      <c r="BI79" s="267"/>
      <c r="BJ79" s="270"/>
      <c r="BK79" s="270"/>
      <c r="BL79" s="270"/>
      <c r="BM79" s="270"/>
      <c r="BN79" s="270"/>
      <c r="BO79" s="267"/>
      <c r="BP79" s="267"/>
      <c r="BQ79" s="264">
        <v>73</v>
      </c>
      <c r="BR79" s="269"/>
      <c r="BS79" s="911"/>
      <c r="BT79" s="912"/>
      <c r="BU79" s="912"/>
      <c r="BV79" s="912"/>
      <c r="BW79" s="912"/>
      <c r="BX79" s="912"/>
      <c r="BY79" s="912"/>
      <c r="BZ79" s="912"/>
      <c r="CA79" s="912"/>
      <c r="CB79" s="912"/>
      <c r="CC79" s="912"/>
      <c r="CD79" s="912"/>
      <c r="CE79" s="912"/>
      <c r="CF79" s="912"/>
      <c r="CG79" s="913"/>
      <c r="CH79" s="908"/>
      <c r="CI79" s="909"/>
      <c r="CJ79" s="909"/>
      <c r="CK79" s="909"/>
      <c r="CL79" s="910"/>
      <c r="CM79" s="908"/>
      <c r="CN79" s="909"/>
      <c r="CO79" s="909"/>
      <c r="CP79" s="909"/>
      <c r="CQ79" s="910"/>
      <c r="CR79" s="908"/>
      <c r="CS79" s="909"/>
      <c r="CT79" s="909"/>
      <c r="CU79" s="909"/>
      <c r="CV79" s="910"/>
      <c r="CW79" s="908"/>
      <c r="CX79" s="909"/>
      <c r="CY79" s="909"/>
      <c r="CZ79" s="909"/>
      <c r="DA79" s="910"/>
      <c r="DB79" s="908"/>
      <c r="DC79" s="909"/>
      <c r="DD79" s="909"/>
      <c r="DE79" s="909"/>
      <c r="DF79" s="910"/>
      <c r="DG79" s="908"/>
      <c r="DH79" s="909"/>
      <c r="DI79" s="909"/>
      <c r="DJ79" s="909"/>
      <c r="DK79" s="910"/>
      <c r="DL79" s="908"/>
      <c r="DM79" s="909"/>
      <c r="DN79" s="909"/>
      <c r="DO79" s="909"/>
      <c r="DP79" s="910"/>
      <c r="DQ79" s="908"/>
      <c r="DR79" s="909"/>
      <c r="DS79" s="909"/>
      <c r="DT79" s="909"/>
      <c r="DU79" s="910"/>
      <c r="DV79" s="905"/>
      <c r="DW79" s="906"/>
      <c r="DX79" s="906"/>
      <c r="DY79" s="906"/>
      <c r="DZ79" s="907"/>
      <c r="EA79" s="248"/>
    </row>
    <row r="80" spans="1:131" s="249" customFormat="1" ht="26.25" customHeight="1" x14ac:dyDescent="0.15">
      <c r="A80" s="263">
        <v>13</v>
      </c>
      <c r="B80" s="921"/>
      <c r="C80" s="922"/>
      <c r="D80" s="922"/>
      <c r="E80" s="922"/>
      <c r="F80" s="922"/>
      <c r="G80" s="922"/>
      <c r="H80" s="922"/>
      <c r="I80" s="922"/>
      <c r="J80" s="922"/>
      <c r="K80" s="922"/>
      <c r="L80" s="922"/>
      <c r="M80" s="922"/>
      <c r="N80" s="922"/>
      <c r="O80" s="922"/>
      <c r="P80" s="923"/>
      <c r="Q80" s="924"/>
      <c r="R80" s="879"/>
      <c r="S80" s="879"/>
      <c r="T80" s="879"/>
      <c r="U80" s="879"/>
      <c r="V80" s="879"/>
      <c r="W80" s="879"/>
      <c r="X80" s="879"/>
      <c r="Y80" s="879"/>
      <c r="Z80" s="879"/>
      <c r="AA80" s="879"/>
      <c r="AB80" s="879"/>
      <c r="AC80" s="879"/>
      <c r="AD80" s="879"/>
      <c r="AE80" s="879"/>
      <c r="AF80" s="879"/>
      <c r="AG80" s="879"/>
      <c r="AH80" s="879"/>
      <c r="AI80" s="879"/>
      <c r="AJ80" s="879"/>
      <c r="AK80" s="879"/>
      <c r="AL80" s="879"/>
      <c r="AM80" s="879"/>
      <c r="AN80" s="879"/>
      <c r="AO80" s="879"/>
      <c r="AP80" s="879"/>
      <c r="AQ80" s="879"/>
      <c r="AR80" s="879"/>
      <c r="AS80" s="879"/>
      <c r="AT80" s="879"/>
      <c r="AU80" s="879"/>
      <c r="AV80" s="879"/>
      <c r="AW80" s="879"/>
      <c r="AX80" s="879"/>
      <c r="AY80" s="879"/>
      <c r="AZ80" s="925"/>
      <c r="BA80" s="925"/>
      <c r="BB80" s="925"/>
      <c r="BC80" s="925"/>
      <c r="BD80" s="926"/>
      <c r="BE80" s="267"/>
      <c r="BF80" s="267"/>
      <c r="BG80" s="267"/>
      <c r="BH80" s="267"/>
      <c r="BI80" s="267"/>
      <c r="BJ80" s="267"/>
      <c r="BK80" s="267"/>
      <c r="BL80" s="267"/>
      <c r="BM80" s="267"/>
      <c r="BN80" s="267"/>
      <c r="BO80" s="267"/>
      <c r="BP80" s="267"/>
      <c r="BQ80" s="264">
        <v>74</v>
      </c>
      <c r="BR80" s="269"/>
      <c r="BS80" s="911"/>
      <c r="BT80" s="912"/>
      <c r="BU80" s="912"/>
      <c r="BV80" s="912"/>
      <c r="BW80" s="912"/>
      <c r="BX80" s="912"/>
      <c r="BY80" s="912"/>
      <c r="BZ80" s="912"/>
      <c r="CA80" s="912"/>
      <c r="CB80" s="912"/>
      <c r="CC80" s="912"/>
      <c r="CD80" s="912"/>
      <c r="CE80" s="912"/>
      <c r="CF80" s="912"/>
      <c r="CG80" s="913"/>
      <c r="CH80" s="908"/>
      <c r="CI80" s="909"/>
      <c r="CJ80" s="909"/>
      <c r="CK80" s="909"/>
      <c r="CL80" s="910"/>
      <c r="CM80" s="908"/>
      <c r="CN80" s="909"/>
      <c r="CO80" s="909"/>
      <c r="CP80" s="909"/>
      <c r="CQ80" s="910"/>
      <c r="CR80" s="908"/>
      <c r="CS80" s="909"/>
      <c r="CT80" s="909"/>
      <c r="CU80" s="909"/>
      <c r="CV80" s="910"/>
      <c r="CW80" s="908"/>
      <c r="CX80" s="909"/>
      <c r="CY80" s="909"/>
      <c r="CZ80" s="909"/>
      <c r="DA80" s="910"/>
      <c r="DB80" s="908"/>
      <c r="DC80" s="909"/>
      <c r="DD80" s="909"/>
      <c r="DE80" s="909"/>
      <c r="DF80" s="910"/>
      <c r="DG80" s="908"/>
      <c r="DH80" s="909"/>
      <c r="DI80" s="909"/>
      <c r="DJ80" s="909"/>
      <c r="DK80" s="910"/>
      <c r="DL80" s="908"/>
      <c r="DM80" s="909"/>
      <c r="DN80" s="909"/>
      <c r="DO80" s="909"/>
      <c r="DP80" s="910"/>
      <c r="DQ80" s="908"/>
      <c r="DR80" s="909"/>
      <c r="DS80" s="909"/>
      <c r="DT80" s="909"/>
      <c r="DU80" s="910"/>
      <c r="DV80" s="905"/>
      <c r="DW80" s="906"/>
      <c r="DX80" s="906"/>
      <c r="DY80" s="906"/>
      <c r="DZ80" s="907"/>
      <c r="EA80" s="248"/>
    </row>
    <row r="81" spans="1:131" s="249" customFormat="1" ht="26.25" customHeight="1" x14ac:dyDescent="0.15">
      <c r="A81" s="263">
        <v>14</v>
      </c>
      <c r="B81" s="921"/>
      <c r="C81" s="922"/>
      <c r="D81" s="922"/>
      <c r="E81" s="922"/>
      <c r="F81" s="922"/>
      <c r="G81" s="922"/>
      <c r="H81" s="922"/>
      <c r="I81" s="922"/>
      <c r="J81" s="922"/>
      <c r="K81" s="922"/>
      <c r="L81" s="922"/>
      <c r="M81" s="922"/>
      <c r="N81" s="922"/>
      <c r="O81" s="922"/>
      <c r="P81" s="923"/>
      <c r="Q81" s="924"/>
      <c r="R81" s="879"/>
      <c r="S81" s="879"/>
      <c r="T81" s="879"/>
      <c r="U81" s="879"/>
      <c r="V81" s="879"/>
      <c r="W81" s="879"/>
      <c r="X81" s="879"/>
      <c r="Y81" s="879"/>
      <c r="Z81" s="879"/>
      <c r="AA81" s="879"/>
      <c r="AB81" s="879"/>
      <c r="AC81" s="879"/>
      <c r="AD81" s="879"/>
      <c r="AE81" s="879"/>
      <c r="AF81" s="879"/>
      <c r="AG81" s="879"/>
      <c r="AH81" s="879"/>
      <c r="AI81" s="879"/>
      <c r="AJ81" s="879"/>
      <c r="AK81" s="879"/>
      <c r="AL81" s="879"/>
      <c r="AM81" s="879"/>
      <c r="AN81" s="879"/>
      <c r="AO81" s="879"/>
      <c r="AP81" s="879"/>
      <c r="AQ81" s="879"/>
      <c r="AR81" s="879"/>
      <c r="AS81" s="879"/>
      <c r="AT81" s="879"/>
      <c r="AU81" s="879"/>
      <c r="AV81" s="879"/>
      <c r="AW81" s="879"/>
      <c r="AX81" s="879"/>
      <c r="AY81" s="879"/>
      <c r="AZ81" s="925"/>
      <c r="BA81" s="925"/>
      <c r="BB81" s="925"/>
      <c r="BC81" s="925"/>
      <c r="BD81" s="926"/>
      <c r="BE81" s="267"/>
      <c r="BF81" s="267"/>
      <c r="BG81" s="267"/>
      <c r="BH81" s="267"/>
      <c r="BI81" s="267"/>
      <c r="BJ81" s="267"/>
      <c r="BK81" s="267"/>
      <c r="BL81" s="267"/>
      <c r="BM81" s="267"/>
      <c r="BN81" s="267"/>
      <c r="BO81" s="267"/>
      <c r="BP81" s="267"/>
      <c r="BQ81" s="264">
        <v>75</v>
      </c>
      <c r="BR81" s="269"/>
      <c r="BS81" s="911"/>
      <c r="BT81" s="912"/>
      <c r="BU81" s="912"/>
      <c r="BV81" s="912"/>
      <c r="BW81" s="912"/>
      <c r="BX81" s="912"/>
      <c r="BY81" s="912"/>
      <c r="BZ81" s="912"/>
      <c r="CA81" s="912"/>
      <c r="CB81" s="912"/>
      <c r="CC81" s="912"/>
      <c r="CD81" s="912"/>
      <c r="CE81" s="912"/>
      <c r="CF81" s="912"/>
      <c r="CG81" s="913"/>
      <c r="CH81" s="908"/>
      <c r="CI81" s="909"/>
      <c r="CJ81" s="909"/>
      <c r="CK81" s="909"/>
      <c r="CL81" s="910"/>
      <c r="CM81" s="908"/>
      <c r="CN81" s="909"/>
      <c r="CO81" s="909"/>
      <c r="CP81" s="909"/>
      <c r="CQ81" s="910"/>
      <c r="CR81" s="908"/>
      <c r="CS81" s="909"/>
      <c r="CT81" s="909"/>
      <c r="CU81" s="909"/>
      <c r="CV81" s="910"/>
      <c r="CW81" s="908"/>
      <c r="CX81" s="909"/>
      <c r="CY81" s="909"/>
      <c r="CZ81" s="909"/>
      <c r="DA81" s="910"/>
      <c r="DB81" s="908"/>
      <c r="DC81" s="909"/>
      <c r="DD81" s="909"/>
      <c r="DE81" s="909"/>
      <c r="DF81" s="910"/>
      <c r="DG81" s="908"/>
      <c r="DH81" s="909"/>
      <c r="DI81" s="909"/>
      <c r="DJ81" s="909"/>
      <c r="DK81" s="910"/>
      <c r="DL81" s="908"/>
      <c r="DM81" s="909"/>
      <c r="DN81" s="909"/>
      <c r="DO81" s="909"/>
      <c r="DP81" s="910"/>
      <c r="DQ81" s="908"/>
      <c r="DR81" s="909"/>
      <c r="DS81" s="909"/>
      <c r="DT81" s="909"/>
      <c r="DU81" s="910"/>
      <c r="DV81" s="905"/>
      <c r="DW81" s="906"/>
      <c r="DX81" s="906"/>
      <c r="DY81" s="906"/>
      <c r="DZ81" s="907"/>
      <c r="EA81" s="248"/>
    </row>
    <row r="82" spans="1:131" s="249" customFormat="1" ht="26.25" customHeight="1" x14ac:dyDescent="0.15">
      <c r="A82" s="263">
        <v>15</v>
      </c>
      <c r="B82" s="921"/>
      <c r="C82" s="922"/>
      <c r="D82" s="922"/>
      <c r="E82" s="922"/>
      <c r="F82" s="922"/>
      <c r="G82" s="922"/>
      <c r="H82" s="922"/>
      <c r="I82" s="922"/>
      <c r="J82" s="922"/>
      <c r="K82" s="922"/>
      <c r="L82" s="922"/>
      <c r="M82" s="922"/>
      <c r="N82" s="922"/>
      <c r="O82" s="922"/>
      <c r="P82" s="923"/>
      <c r="Q82" s="924"/>
      <c r="R82" s="879"/>
      <c r="S82" s="879"/>
      <c r="T82" s="879"/>
      <c r="U82" s="879"/>
      <c r="V82" s="879"/>
      <c r="W82" s="879"/>
      <c r="X82" s="879"/>
      <c r="Y82" s="879"/>
      <c r="Z82" s="879"/>
      <c r="AA82" s="879"/>
      <c r="AB82" s="879"/>
      <c r="AC82" s="879"/>
      <c r="AD82" s="879"/>
      <c r="AE82" s="879"/>
      <c r="AF82" s="879"/>
      <c r="AG82" s="879"/>
      <c r="AH82" s="879"/>
      <c r="AI82" s="879"/>
      <c r="AJ82" s="879"/>
      <c r="AK82" s="879"/>
      <c r="AL82" s="879"/>
      <c r="AM82" s="879"/>
      <c r="AN82" s="879"/>
      <c r="AO82" s="879"/>
      <c r="AP82" s="879"/>
      <c r="AQ82" s="879"/>
      <c r="AR82" s="879"/>
      <c r="AS82" s="879"/>
      <c r="AT82" s="879"/>
      <c r="AU82" s="879"/>
      <c r="AV82" s="879"/>
      <c r="AW82" s="879"/>
      <c r="AX82" s="879"/>
      <c r="AY82" s="879"/>
      <c r="AZ82" s="925"/>
      <c r="BA82" s="925"/>
      <c r="BB82" s="925"/>
      <c r="BC82" s="925"/>
      <c r="BD82" s="926"/>
      <c r="BE82" s="267"/>
      <c r="BF82" s="267"/>
      <c r="BG82" s="267"/>
      <c r="BH82" s="267"/>
      <c r="BI82" s="267"/>
      <c r="BJ82" s="267"/>
      <c r="BK82" s="267"/>
      <c r="BL82" s="267"/>
      <c r="BM82" s="267"/>
      <c r="BN82" s="267"/>
      <c r="BO82" s="267"/>
      <c r="BP82" s="267"/>
      <c r="BQ82" s="264">
        <v>76</v>
      </c>
      <c r="BR82" s="269"/>
      <c r="BS82" s="911"/>
      <c r="BT82" s="912"/>
      <c r="BU82" s="912"/>
      <c r="BV82" s="912"/>
      <c r="BW82" s="912"/>
      <c r="BX82" s="912"/>
      <c r="BY82" s="912"/>
      <c r="BZ82" s="912"/>
      <c r="CA82" s="912"/>
      <c r="CB82" s="912"/>
      <c r="CC82" s="912"/>
      <c r="CD82" s="912"/>
      <c r="CE82" s="912"/>
      <c r="CF82" s="912"/>
      <c r="CG82" s="913"/>
      <c r="CH82" s="908"/>
      <c r="CI82" s="909"/>
      <c r="CJ82" s="909"/>
      <c r="CK82" s="909"/>
      <c r="CL82" s="910"/>
      <c r="CM82" s="908"/>
      <c r="CN82" s="909"/>
      <c r="CO82" s="909"/>
      <c r="CP82" s="909"/>
      <c r="CQ82" s="910"/>
      <c r="CR82" s="908"/>
      <c r="CS82" s="909"/>
      <c r="CT82" s="909"/>
      <c r="CU82" s="909"/>
      <c r="CV82" s="910"/>
      <c r="CW82" s="908"/>
      <c r="CX82" s="909"/>
      <c r="CY82" s="909"/>
      <c r="CZ82" s="909"/>
      <c r="DA82" s="910"/>
      <c r="DB82" s="908"/>
      <c r="DC82" s="909"/>
      <c r="DD82" s="909"/>
      <c r="DE82" s="909"/>
      <c r="DF82" s="910"/>
      <c r="DG82" s="908"/>
      <c r="DH82" s="909"/>
      <c r="DI82" s="909"/>
      <c r="DJ82" s="909"/>
      <c r="DK82" s="910"/>
      <c r="DL82" s="908"/>
      <c r="DM82" s="909"/>
      <c r="DN82" s="909"/>
      <c r="DO82" s="909"/>
      <c r="DP82" s="910"/>
      <c r="DQ82" s="908"/>
      <c r="DR82" s="909"/>
      <c r="DS82" s="909"/>
      <c r="DT82" s="909"/>
      <c r="DU82" s="910"/>
      <c r="DV82" s="905"/>
      <c r="DW82" s="906"/>
      <c r="DX82" s="906"/>
      <c r="DY82" s="906"/>
      <c r="DZ82" s="907"/>
      <c r="EA82" s="248"/>
    </row>
    <row r="83" spans="1:131" s="249" customFormat="1" ht="26.25" customHeight="1" x14ac:dyDescent="0.15">
      <c r="A83" s="263">
        <v>16</v>
      </c>
      <c r="B83" s="921"/>
      <c r="C83" s="922"/>
      <c r="D83" s="922"/>
      <c r="E83" s="922"/>
      <c r="F83" s="922"/>
      <c r="G83" s="922"/>
      <c r="H83" s="922"/>
      <c r="I83" s="922"/>
      <c r="J83" s="922"/>
      <c r="K83" s="922"/>
      <c r="L83" s="922"/>
      <c r="M83" s="922"/>
      <c r="N83" s="922"/>
      <c r="O83" s="922"/>
      <c r="P83" s="923"/>
      <c r="Q83" s="924"/>
      <c r="R83" s="879"/>
      <c r="S83" s="879"/>
      <c r="T83" s="879"/>
      <c r="U83" s="879"/>
      <c r="V83" s="879"/>
      <c r="W83" s="879"/>
      <c r="X83" s="879"/>
      <c r="Y83" s="879"/>
      <c r="Z83" s="879"/>
      <c r="AA83" s="879"/>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79"/>
      <c r="AZ83" s="925"/>
      <c r="BA83" s="925"/>
      <c r="BB83" s="925"/>
      <c r="BC83" s="925"/>
      <c r="BD83" s="926"/>
      <c r="BE83" s="267"/>
      <c r="BF83" s="267"/>
      <c r="BG83" s="267"/>
      <c r="BH83" s="267"/>
      <c r="BI83" s="267"/>
      <c r="BJ83" s="267"/>
      <c r="BK83" s="267"/>
      <c r="BL83" s="267"/>
      <c r="BM83" s="267"/>
      <c r="BN83" s="267"/>
      <c r="BO83" s="267"/>
      <c r="BP83" s="267"/>
      <c r="BQ83" s="264">
        <v>77</v>
      </c>
      <c r="BR83" s="269"/>
      <c r="BS83" s="911"/>
      <c r="BT83" s="912"/>
      <c r="BU83" s="912"/>
      <c r="BV83" s="912"/>
      <c r="BW83" s="912"/>
      <c r="BX83" s="912"/>
      <c r="BY83" s="912"/>
      <c r="BZ83" s="912"/>
      <c r="CA83" s="912"/>
      <c r="CB83" s="912"/>
      <c r="CC83" s="912"/>
      <c r="CD83" s="912"/>
      <c r="CE83" s="912"/>
      <c r="CF83" s="912"/>
      <c r="CG83" s="913"/>
      <c r="CH83" s="908"/>
      <c r="CI83" s="909"/>
      <c r="CJ83" s="909"/>
      <c r="CK83" s="909"/>
      <c r="CL83" s="910"/>
      <c r="CM83" s="908"/>
      <c r="CN83" s="909"/>
      <c r="CO83" s="909"/>
      <c r="CP83" s="909"/>
      <c r="CQ83" s="910"/>
      <c r="CR83" s="908"/>
      <c r="CS83" s="909"/>
      <c r="CT83" s="909"/>
      <c r="CU83" s="909"/>
      <c r="CV83" s="910"/>
      <c r="CW83" s="908"/>
      <c r="CX83" s="909"/>
      <c r="CY83" s="909"/>
      <c r="CZ83" s="909"/>
      <c r="DA83" s="910"/>
      <c r="DB83" s="908"/>
      <c r="DC83" s="909"/>
      <c r="DD83" s="909"/>
      <c r="DE83" s="909"/>
      <c r="DF83" s="910"/>
      <c r="DG83" s="908"/>
      <c r="DH83" s="909"/>
      <c r="DI83" s="909"/>
      <c r="DJ83" s="909"/>
      <c r="DK83" s="910"/>
      <c r="DL83" s="908"/>
      <c r="DM83" s="909"/>
      <c r="DN83" s="909"/>
      <c r="DO83" s="909"/>
      <c r="DP83" s="910"/>
      <c r="DQ83" s="908"/>
      <c r="DR83" s="909"/>
      <c r="DS83" s="909"/>
      <c r="DT83" s="909"/>
      <c r="DU83" s="910"/>
      <c r="DV83" s="905"/>
      <c r="DW83" s="906"/>
      <c r="DX83" s="906"/>
      <c r="DY83" s="906"/>
      <c r="DZ83" s="907"/>
      <c r="EA83" s="248"/>
    </row>
    <row r="84" spans="1:131" s="249" customFormat="1" ht="26.25" customHeight="1" x14ac:dyDescent="0.15">
      <c r="A84" s="263">
        <v>17</v>
      </c>
      <c r="B84" s="921"/>
      <c r="C84" s="922"/>
      <c r="D84" s="922"/>
      <c r="E84" s="922"/>
      <c r="F84" s="922"/>
      <c r="G84" s="922"/>
      <c r="H84" s="922"/>
      <c r="I84" s="922"/>
      <c r="J84" s="922"/>
      <c r="K84" s="922"/>
      <c r="L84" s="922"/>
      <c r="M84" s="922"/>
      <c r="N84" s="922"/>
      <c r="O84" s="922"/>
      <c r="P84" s="923"/>
      <c r="Q84" s="924"/>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79"/>
      <c r="AR84" s="879"/>
      <c r="AS84" s="879"/>
      <c r="AT84" s="879"/>
      <c r="AU84" s="879"/>
      <c r="AV84" s="879"/>
      <c r="AW84" s="879"/>
      <c r="AX84" s="879"/>
      <c r="AY84" s="879"/>
      <c r="AZ84" s="925"/>
      <c r="BA84" s="925"/>
      <c r="BB84" s="925"/>
      <c r="BC84" s="925"/>
      <c r="BD84" s="926"/>
      <c r="BE84" s="267"/>
      <c r="BF84" s="267"/>
      <c r="BG84" s="267"/>
      <c r="BH84" s="267"/>
      <c r="BI84" s="267"/>
      <c r="BJ84" s="267"/>
      <c r="BK84" s="267"/>
      <c r="BL84" s="267"/>
      <c r="BM84" s="267"/>
      <c r="BN84" s="267"/>
      <c r="BO84" s="267"/>
      <c r="BP84" s="267"/>
      <c r="BQ84" s="264">
        <v>78</v>
      </c>
      <c r="BR84" s="269"/>
      <c r="BS84" s="911"/>
      <c r="BT84" s="912"/>
      <c r="BU84" s="912"/>
      <c r="BV84" s="912"/>
      <c r="BW84" s="912"/>
      <c r="BX84" s="912"/>
      <c r="BY84" s="912"/>
      <c r="BZ84" s="912"/>
      <c r="CA84" s="912"/>
      <c r="CB84" s="912"/>
      <c r="CC84" s="912"/>
      <c r="CD84" s="912"/>
      <c r="CE84" s="912"/>
      <c r="CF84" s="912"/>
      <c r="CG84" s="913"/>
      <c r="CH84" s="908"/>
      <c r="CI84" s="909"/>
      <c r="CJ84" s="909"/>
      <c r="CK84" s="909"/>
      <c r="CL84" s="910"/>
      <c r="CM84" s="908"/>
      <c r="CN84" s="909"/>
      <c r="CO84" s="909"/>
      <c r="CP84" s="909"/>
      <c r="CQ84" s="910"/>
      <c r="CR84" s="908"/>
      <c r="CS84" s="909"/>
      <c r="CT84" s="909"/>
      <c r="CU84" s="909"/>
      <c r="CV84" s="910"/>
      <c r="CW84" s="908"/>
      <c r="CX84" s="909"/>
      <c r="CY84" s="909"/>
      <c r="CZ84" s="909"/>
      <c r="DA84" s="910"/>
      <c r="DB84" s="908"/>
      <c r="DC84" s="909"/>
      <c r="DD84" s="909"/>
      <c r="DE84" s="909"/>
      <c r="DF84" s="910"/>
      <c r="DG84" s="908"/>
      <c r="DH84" s="909"/>
      <c r="DI84" s="909"/>
      <c r="DJ84" s="909"/>
      <c r="DK84" s="910"/>
      <c r="DL84" s="908"/>
      <c r="DM84" s="909"/>
      <c r="DN84" s="909"/>
      <c r="DO84" s="909"/>
      <c r="DP84" s="910"/>
      <c r="DQ84" s="908"/>
      <c r="DR84" s="909"/>
      <c r="DS84" s="909"/>
      <c r="DT84" s="909"/>
      <c r="DU84" s="910"/>
      <c r="DV84" s="905"/>
      <c r="DW84" s="906"/>
      <c r="DX84" s="906"/>
      <c r="DY84" s="906"/>
      <c r="DZ84" s="907"/>
      <c r="EA84" s="248"/>
    </row>
    <row r="85" spans="1:131" s="249" customFormat="1" ht="26.25" customHeight="1" x14ac:dyDescent="0.15">
      <c r="A85" s="263">
        <v>18</v>
      </c>
      <c r="B85" s="921"/>
      <c r="C85" s="922"/>
      <c r="D85" s="922"/>
      <c r="E85" s="922"/>
      <c r="F85" s="922"/>
      <c r="G85" s="922"/>
      <c r="H85" s="922"/>
      <c r="I85" s="922"/>
      <c r="J85" s="922"/>
      <c r="K85" s="922"/>
      <c r="L85" s="922"/>
      <c r="M85" s="922"/>
      <c r="N85" s="922"/>
      <c r="O85" s="922"/>
      <c r="P85" s="923"/>
      <c r="Q85" s="924"/>
      <c r="R85" s="879"/>
      <c r="S85" s="879"/>
      <c r="T85" s="879"/>
      <c r="U85" s="879"/>
      <c r="V85" s="879"/>
      <c r="W85" s="879"/>
      <c r="X85" s="879"/>
      <c r="Y85" s="879"/>
      <c r="Z85" s="879"/>
      <c r="AA85" s="879"/>
      <c r="AB85" s="879"/>
      <c r="AC85" s="879"/>
      <c r="AD85" s="879"/>
      <c r="AE85" s="879"/>
      <c r="AF85" s="879"/>
      <c r="AG85" s="879"/>
      <c r="AH85" s="879"/>
      <c r="AI85" s="879"/>
      <c r="AJ85" s="879"/>
      <c r="AK85" s="879"/>
      <c r="AL85" s="879"/>
      <c r="AM85" s="879"/>
      <c r="AN85" s="879"/>
      <c r="AO85" s="879"/>
      <c r="AP85" s="879"/>
      <c r="AQ85" s="879"/>
      <c r="AR85" s="879"/>
      <c r="AS85" s="879"/>
      <c r="AT85" s="879"/>
      <c r="AU85" s="879"/>
      <c r="AV85" s="879"/>
      <c r="AW85" s="879"/>
      <c r="AX85" s="879"/>
      <c r="AY85" s="879"/>
      <c r="AZ85" s="925"/>
      <c r="BA85" s="925"/>
      <c r="BB85" s="925"/>
      <c r="BC85" s="925"/>
      <c r="BD85" s="926"/>
      <c r="BE85" s="267"/>
      <c r="BF85" s="267"/>
      <c r="BG85" s="267"/>
      <c r="BH85" s="267"/>
      <c r="BI85" s="267"/>
      <c r="BJ85" s="267"/>
      <c r="BK85" s="267"/>
      <c r="BL85" s="267"/>
      <c r="BM85" s="267"/>
      <c r="BN85" s="267"/>
      <c r="BO85" s="267"/>
      <c r="BP85" s="267"/>
      <c r="BQ85" s="264">
        <v>79</v>
      </c>
      <c r="BR85" s="269"/>
      <c r="BS85" s="911"/>
      <c r="BT85" s="912"/>
      <c r="BU85" s="912"/>
      <c r="BV85" s="912"/>
      <c r="BW85" s="912"/>
      <c r="BX85" s="912"/>
      <c r="BY85" s="912"/>
      <c r="BZ85" s="912"/>
      <c r="CA85" s="912"/>
      <c r="CB85" s="912"/>
      <c r="CC85" s="912"/>
      <c r="CD85" s="912"/>
      <c r="CE85" s="912"/>
      <c r="CF85" s="912"/>
      <c r="CG85" s="913"/>
      <c r="CH85" s="908"/>
      <c r="CI85" s="909"/>
      <c r="CJ85" s="909"/>
      <c r="CK85" s="909"/>
      <c r="CL85" s="910"/>
      <c r="CM85" s="908"/>
      <c r="CN85" s="909"/>
      <c r="CO85" s="909"/>
      <c r="CP85" s="909"/>
      <c r="CQ85" s="910"/>
      <c r="CR85" s="908"/>
      <c r="CS85" s="909"/>
      <c r="CT85" s="909"/>
      <c r="CU85" s="909"/>
      <c r="CV85" s="910"/>
      <c r="CW85" s="908"/>
      <c r="CX85" s="909"/>
      <c r="CY85" s="909"/>
      <c r="CZ85" s="909"/>
      <c r="DA85" s="910"/>
      <c r="DB85" s="908"/>
      <c r="DC85" s="909"/>
      <c r="DD85" s="909"/>
      <c r="DE85" s="909"/>
      <c r="DF85" s="910"/>
      <c r="DG85" s="908"/>
      <c r="DH85" s="909"/>
      <c r="DI85" s="909"/>
      <c r="DJ85" s="909"/>
      <c r="DK85" s="910"/>
      <c r="DL85" s="908"/>
      <c r="DM85" s="909"/>
      <c r="DN85" s="909"/>
      <c r="DO85" s="909"/>
      <c r="DP85" s="910"/>
      <c r="DQ85" s="908"/>
      <c r="DR85" s="909"/>
      <c r="DS85" s="909"/>
      <c r="DT85" s="909"/>
      <c r="DU85" s="910"/>
      <c r="DV85" s="905"/>
      <c r="DW85" s="906"/>
      <c r="DX85" s="906"/>
      <c r="DY85" s="906"/>
      <c r="DZ85" s="907"/>
      <c r="EA85" s="248"/>
    </row>
    <row r="86" spans="1:131" s="249" customFormat="1" ht="26.25" customHeight="1" x14ac:dyDescent="0.15">
      <c r="A86" s="263">
        <v>19</v>
      </c>
      <c r="B86" s="921"/>
      <c r="C86" s="922"/>
      <c r="D86" s="922"/>
      <c r="E86" s="922"/>
      <c r="F86" s="922"/>
      <c r="G86" s="922"/>
      <c r="H86" s="922"/>
      <c r="I86" s="922"/>
      <c r="J86" s="922"/>
      <c r="K86" s="922"/>
      <c r="L86" s="922"/>
      <c r="M86" s="922"/>
      <c r="N86" s="922"/>
      <c r="O86" s="922"/>
      <c r="P86" s="923"/>
      <c r="Q86" s="924"/>
      <c r="R86" s="879"/>
      <c r="S86" s="879"/>
      <c r="T86" s="879"/>
      <c r="U86" s="879"/>
      <c r="V86" s="879"/>
      <c r="W86" s="879"/>
      <c r="X86" s="879"/>
      <c r="Y86" s="879"/>
      <c r="Z86" s="879"/>
      <c r="AA86" s="879"/>
      <c r="AB86" s="879"/>
      <c r="AC86" s="879"/>
      <c r="AD86" s="879"/>
      <c r="AE86" s="879"/>
      <c r="AF86" s="879"/>
      <c r="AG86" s="879"/>
      <c r="AH86" s="879"/>
      <c r="AI86" s="879"/>
      <c r="AJ86" s="879"/>
      <c r="AK86" s="879"/>
      <c r="AL86" s="879"/>
      <c r="AM86" s="879"/>
      <c r="AN86" s="879"/>
      <c r="AO86" s="879"/>
      <c r="AP86" s="879"/>
      <c r="AQ86" s="879"/>
      <c r="AR86" s="879"/>
      <c r="AS86" s="879"/>
      <c r="AT86" s="879"/>
      <c r="AU86" s="879"/>
      <c r="AV86" s="879"/>
      <c r="AW86" s="879"/>
      <c r="AX86" s="879"/>
      <c r="AY86" s="879"/>
      <c r="AZ86" s="925"/>
      <c r="BA86" s="925"/>
      <c r="BB86" s="925"/>
      <c r="BC86" s="925"/>
      <c r="BD86" s="926"/>
      <c r="BE86" s="267"/>
      <c r="BF86" s="267"/>
      <c r="BG86" s="267"/>
      <c r="BH86" s="267"/>
      <c r="BI86" s="267"/>
      <c r="BJ86" s="267"/>
      <c r="BK86" s="267"/>
      <c r="BL86" s="267"/>
      <c r="BM86" s="267"/>
      <c r="BN86" s="267"/>
      <c r="BO86" s="267"/>
      <c r="BP86" s="267"/>
      <c r="BQ86" s="264">
        <v>80</v>
      </c>
      <c r="BR86" s="269"/>
      <c r="BS86" s="911"/>
      <c r="BT86" s="912"/>
      <c r="BU86" s="912"/>
      <c r="BV86" s="912"/>
      <c r="BW86" s="912"/>
      <c r="BX86" s="912"/>
      <c r="BY86" s="912"/>
      <c r="BZ86" s="912"/>
      <c r="CA86" s="912"/>
      <c r="CB86" s="912"/>
      <c r="CC86" s="912"/>
      <c r="CD86" s="912"/>
      <c r="CE86" s="912"/>
      <c r="CF86" s="912"/>
      <c r="CG86" s="913"/>
      <c r="CH86" s="908"/>
      <c r="CI86" s="909"/>
      <c r="CJ86" s="909"/>
      <c r="CK86" s="909"/>
      <c r="CL86" s="910"/>
      <c r="CM86" s="908"/>
      <c r="CN86" s="909"/>
      <c r="CO86" s="909"/>
      <c r="CP86" s="909"/>
      <c r="CQ86" s="910"/>
      <c r="CR86" s="908"/>
      <c r="CS86" s="909"/>
      <c r="CT86" s="909"/>
      <c r="CU86" s="909"/>
      <c r="CV86" s="910"/>
      <c r="CW86" s="908"/>
      <c r="CX86" s="909"/>
      <c r="CY86" s="909"/>
      <c r="CZ86" s="909"/>
      <c r="DA86" s="910"/>
      <c r="DB86" s="908"/>
      <c r="DC86" s="909"/>
      <c r="DD86" s="909"/>
      <c r="DE86" s="909"/>
      <c r="DF86" s="910"/>
      <c r="DG86" s="908"/>
      <c r="DH86" s="909"/>
      <c r="DI86" s="909"/>
      <c r="DJ86" s="909"/>
      <c r="DK86" s="910"/>
      <c r="DL86" s="908"/>
      <c r="DM86" s="909"/>
      <c r="DN86" s="909"/>
      <c r="DO86" s="909"/>
      <c r="DP86" s="910"/>
      <c r="DQ86" s="908"/>
      <c r="DR86" s="909"/>
      <c r="DS86" s="909"/>
      <c r="DT86" s="909"/>
      <c r="DU86" s="910"/>
      <c r="DV86" s="905"/>
      <c r="DW86" s="906"/>
      <c r="DX86" s="906"/>
      <c r="DY86" s="906"/>
      <c r="DZ86" s="907"/>
      <c r="EA86" s="248"/>
    </row>
    <row r="87" spans="1:131" s="249" customFormat="1" ht="26.25" customHeight="1" x14ac:dyDescent="0.15">
      <c r="A87" s="271">
        <v>20</v>
      </c>
      <c r="B87" s="930"/>
      <c r="C87" s="931"/>
      <c r="D87" s="931"/>
      <c r="E87" s="931"/>
      <c r="F87" s="931"/>
      <c r="G87" s="931"/>
      <c r="H87" s="931"/>
      <c r="I87" s="931"/>
      <c r="J87" s="931"/>
      <c r="K87" s="931"/>
      <c r="L87" s="931"/>
      <c r="M87" s="931"/>
      <c r="N87" s="931"/>
      <c r="O87" s="931"/>
      <c r="P87" s="932"/>
      <c r="Q87" s="933"/>
      <c r="R87" s="934"/>
      <c r="S87" s="934"/>
      <c r="T87" s="934"/>
      <c r="U87" s="934"/>
      <c r="V87" s="934"/>
      <c r="W87" s="934"/>
      <c r="X87" s="934"/>
      <c r="Y87" s="934"/>
      <c r="Z87" s="934"/>
      <c r="AA87" s="934"/>
      <c r="AB87" s="934"/>
      <c r="AC87" s="934"/>
      <c r="AD87" s="934"/>
      <c r="AE87" s="934"/>
      <c r="AF87" s="934"/>
      <c r="AG87" s="934"/>
      <c r="AH87" s="934"/>
      <c r="AI87" s="934"/>
      <c r="AJ87" s="934"/>
      <c r="AK87" s="934"/>
      <c r="AL87" s="934"/>
      <c r="AM87" s="934"/>
      <c r="AN87" s="934"/>
      <c r="AO87" s="934"/>
      <c r="AP87" s="934"/>
      <c r="AQ87" s="934"/>
      <c r="AR87" s="934"/>
      <c r="AS87" s="934"/>
      <c r="AT87" s="934"/>
      <c r="AU87" s="934"/>
      <c r="AV87" s="934"/>
      <c r="AW87" s="934"/>
      <c r="AX87" s="934"/>
      <c r="AY87" s="934"/>
      <c r="AZ87" s="935"/>
      <c r="BA87" s="935"/>
      <c r="BB87" s="935"/>
      <c r="BC87" s="935"/>
      <c r="BD87" s="936"/>
      <c r="BE87" s="267"/>
      <c r="BF87" s="267"/>
      <c r="BG87" s="267"/>
      <c r="BH87" s="267"/>
      <c r="BI87" s="267"/>
      <c r="BJ87" s="267"/>
      <c r="BK87" s="267"/>
      <c r="BL87" s="267"/>
      <c r="BM87" s="267"/>
      <c r="BN87" s="267"/>
      <c r="BO87" s="267"/>
      <c r="BP87" s="267"/>
      <c r="BQ87" s="264">
        <v>81</v>
      </c>
      <c r="BR87" s="269"/>
      <c r="BS87" s="911"/>
      <c r="BT87" s="912"/>
      <c r="BU87" s="912"/>
      <c r="BV87" s="912"/>
      <c r="BW87" s="912"/>
      <c r="BX87" s="912"/>
      <c r="BY87" s="912"/>
      <c r="BZ87" s="912"/>
      <c r="CA87" s="912"/>
      <c r="CB87" s="912"/>
      <c r="CC87" s="912"/>
      <c r="CD87" s="912"/>
      <c r="CE87" s="912"/>
      <c r="CF87" s="912"/>
      <c r="CG87" s="913"/>
      <c r="CH87" s="908"/>
      <c r="CI87" s="909"/>
      <c r="CJ87" s="909"/>
      <c r="CK87" s="909"/>
      <c r="CL87" s="910"/>
      <c r="CM87" s="908"/>
      <c r="CN87" s="909"/>
      <c r="CO87" s="909"/>
      <c r="CP87" s="909"/>
      <c r="CQ87" s="910"/>
      <c r="CR87" s="908"/>
      <c r="CS87" s="909"/>
      <c r="CT87" s="909"/>
      <c r="CU87" s="909"/>
      <c r="CV87" s="910"/>
      <c r="CW87" s="908"/>
      <c r="CX87" s="909"/>
      <c r="CY87" s="909"/>
      <c r="CZ87" s="909"/>
      <c r="DA87" s="910"/>
      <c r="DB87" s="908"/>
      <c r="DC87" s="909"/>
      <c r="DD87" s="909"/>
      <c r="DE87" s="909"/>
      <c r="DF87" s="910"/>
      <c r="DG87" s="908"/>
      <c r="DH87" s="909"/>
      <c r="DI87" s="909"/>
      <c r="DJ87" s="909"/>
      <c r="DK87" s="910"/>
      <c r="DL87" s="908"/>
      <c r="DM87" s="909"/>
      <c r="DN87" s="909"/>
      <c r="DO87" s="909"/>
      <c r="DP87" s="910"/>
      <c r="DQ87" s="908"/>
      <c r="DR87" s="909"/>
      <c r="DS87" s="909"/>
      <c r="DT87" s="909"/>
      <c r="DU87" s="910"/>
      <c r="DV87" s="905"/>
      <c r="DW87" s="906"/>
      <c r="DX87" s="906"/>
      <c r="DY87" s="906"/>
      <c r="DZ87" s="907"/>
      <c r="EA87" s="248"/>
    </row>
    <row r="88" spans="1:131" s="249" customFormat="1" ht="26.25" customHeight="1" thickBot="1" x14ac:dyDescent="0.2">
      <c r="A88" s="266" t="s">
        <v>398</v>
      </c>
      <c r="B88" s="838" t="s">
        <v>434</v>
      </c>
      <c r="C88" s="839"/>
      <c r="D88" s="839"/>
      <c r="E88" s="839"/>
      <c r="F88" s="839"/>
      <c r="G88" s="839"/>
      <c r="H88" s="839"/>
      <c r="I88" s="839"/>
      <c r="J88" s="839"/>
      <c r="K88" s="839"/>
      <c r="L88" s="839"/>
      <c r="M88" s="839"/>
      <c r="N88" s="839"/>
      <c r="O88" s="839"/>
      <c r="P88" s="840"/>
      <c r="Q88" s="886"/>
      <c r="R88" s="887"/>
      <c r="S88" s="887"/>
      <c r="T88" s="887"/>
      <c r="U88" s="887"/>
      <c r="V88" s="887"/>
      <c r="W88" s="887"/>
      <c r="X88" s="887"/>
      <c r="Y88" s="887"/>
      <c r="Z88" s="887"/>
      <c r="AA88" s="887"/>
      <c r="AB88" s="887"/>
      <c r="AC88" s="887"/>
      <c r="AD88" s="887"/>
      <c r="AE88" s="887"/>
      <c r="AF88" s="890"/>
      <c r="AG88" s="890"/>
      <c r="AH88" s="890"/>
      <c r="AI88" s="890"/>
      <c r="AJ88" s="890"/>
      <c r="AK88" s="887"/>
      <c r="AL88" s="887"/>
      <c r="AM88" s="887"/>
      <c r="AN88" s="887"/>
      <c r="AO88" s="887"/>
      <c r="AP88" s="890"/>
      <c r="AQ88" s="890"/>
      <c r="AR88" s="890"/>
      <c r="AS88" s="890"/>
      <c r="AT88" s="890"/>
      <c r="AU88" s="890"/>
      <c r="AV88" s="890"/>
      <c r="AW88" s="890"/>
      <c r="AX88" s="890"/>
      <c r="AY88" s="890"/>
      <c r="AZ88" s="895"/>
      <c r="BA88" s="895"/>
      <c r="BB88" s="895"/>
      <c r="BC88" s="895"/>
      <c r="BD88" s="896"/>
      <c r="BE88" s="267"/>
      <c r="BF88" s="267"/>
      <c r="BG88" s="267"/>
      <c r="BH88" s="267"/>
      <c r="BI88" s="267"/>
      <c r="BJ88" s="267"/>
      <c r="BK88" s="267"/>
      <c r="BL88" s="267"/>
      <c r="BM88" s="267"/>
      <c r="BN88" s="267"/>
      <c r="BO88" s="267"/>
      <c r="BP88" s="267"/>
      <c r="BQ88" s="264">
        <v>82</v>
      </c>
      <c r="BR88" s="269"/>
      <c r="BS88" s="911"/>
      <c r="BT88" s="912"/>
      <c r="BU88" s="912"/>
      <c r="BV88" s="912"/>
      <c r="BW88" s="912"/>
      <c r="BX88" s="912"/>
      <c r="BY88" s="912"/>
      <c r="BZ88" s="912"/>
      <c r="CA88" s="912"/>
      <c r="CB88" s="912"/>
      <c r="CC88" s="912"/>
      <c r="CD88" s="912"/>
      <c r="CE88" s="912"/>
      <c r="CF88" s="912"/>
      <c r="CG88" s="913"/>
      <c r="CH88" s="908"/>
      <c r="CI88" s="909"/>
      <c r="CJ88" s="909"/>
      <c r="CK88" s="909"/>
      <c r="CL88" s="910"/>
      <c r="CM88" s="908"/>
      <c r="CN88" s="909"/>
      <c r="CO88" s="909"/>
      <c r="CP88" s="909"/>
      <c r="CQ88" s="910"/>
      <c r="CR88" s="908"/>
      <c r="CS88" s="909"/>
      <c r="CT88" s="909"/>
      <c r="CU88" s="909"/>
      <c r="CV88" s="910"/>
      <c r="CW88" s="908"/>
      <c r="CX88" s="909"/>
      <c r="CY88" s="909"/>
      <c r="CZ88" s="909"/>
      <c r="DA88" s="910"/>
      <c r="DB88" s="908"/>
      <c r="DC88" s="909"/>
      <c r="DD88" s="909"/>
      <c r="DE88" s="909"/>
      <c r="DF88" s="910"/>
      <c r="DG88" s="908"/>
      <c r="DH88" s="909"/>
      <c r="DI88" s="909"/>
      <c r="DJ88" s="909"/>
      <c r="DK88" s="910"/>
      <c r="DL88" s="908"/>
      <c r="DM88" s="909"/>
      <c r="DN88" s="909"/>
      <c r="DO88" s="909"/>
      <c r="DP88" s="910"/>
      <c r="DQ88" s="908"/>
      <c r="DR88" s="909"/>
      <c r="DS88" s="909"/>
      <c r="DT88" s="909"/>
      <c r="DU88" s="910"/>
      <c r="DV88" s="905"/>
      <c r="DW88" s="906"/>
      <c r="DX88" s="906"/>
      <c r="DY88" s="906"/>
      <c r="DZ88" s="907"/>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11"/>
      <c r="BT89" s="912"/>
      <c r="BU89" s="912"/>
      <c r="BV89" s="912"/>
      <c r="BW89" s="912"/>
      <c r="BX89" s="912"/>
      <c r="BY89" s="912"/>
      <c r="BZ89" s="912"/>
      <c r="CA89" s="912"/>
      <c r="CB89" s="912"/>
      <c r="CC89" s="912"/>
      <c r="CD89" s="912"/>
      <c r="CE89" s="912"/>
      <c r="CF89" s="912"/>
      <c r="CG89" s="913"/>
      <c r="CH89" s="908"/>
      <c r="CI89" s="909"/>
      <c r="CJ89" s="909"/>
      <c r="CK89" s="909"/>
      <c r="CL89" s="910"/>
      <c r="CM89" s="908"/>
      <c r="CN89" s="909"/>
      <c r="CO89" s="909"/>
      <c r="CP89" s="909"/>
      <c r="CQ89" s="910"/>
      <c r="CR89" s="908"/>
      <c r="CS89" s="909"/>
      <c r="CT89" s="909"/>
      <c r="CU89" s="909"/>
      <c r="CV89" s="910"/>
      <c r="CW89" s="908"/>
      <c r="CX89" s="909"/>
      <c r="CY89" s="909"/>
      <c r="CZ89" s="909"/>
      <c r="DA89" s="910"/>
      <c r="DB89" s="908"/>
      <c r="DC89" s="909"/>
      <c r="DD89" s="909"/>
      <c r="DE89" s="909"/>
      <c r="DF89" s="910"/>
      <c r="DG89" s="908"/>
      <c r="DH89" s="909"/>
      <c r="DI89" s="909"/>
      <c r="DJ89" s="909"/>
      <c r="DK89" s="910"/>
      <c r="DL89" s="908"/>
      <c r="DM89" s="909"/>
      <c r="DN89" s="909"/>
      <c r="DO89" s="909"/>
      <c r="DP89" s="910"/>
      <c r="DQ89" s="908"/>
      <c r="DR89" s="909"/>
      <c r="DS89" s="909"/>
      <c r="DT89" s="909"/>
      <c r="DU89" s="910"/>
      <c r="DV89" s="905"/>
      <c r="DW89" s="906"/>
      <c r="DX89" s="906"/>
      <c r="DY89" s="906"/>
      <c r="DZ89" s="907"/>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11"/>
      <c r="BT90" s="912"/>
      <c r="BU90" s="912"/>
      <c r="BV90" s="912"/>
      <c r="BW90" s="912"/>
      <c r="BX90" s="912"/>
      <c r="BY90" s="912"/>
      <c r="BZ90" s="912"/>
      <c r="CA90" s="912"/>
      <c r="CB90" s="912"/>
      <c r="CC90" s="912"/>
      <c r="CD90" s="912"/>
      <c r="CE90" s="912"/>
      <c r="CF90" s="912"/>
      <c r="CG90" s="913"/>
      <c r="CH90" s="908"/>
      <c r="CI90" s="909"/>
      <c r="CJ90" s="909"/>
      <c r="CK90" s="909"/>
      <c r="CL90" s="910"/>
      <c r="CM90" s="908"/>
      <c r="CN90" s="909"/>
      <c r="CO90" s="909"/>
      <c r="CP90" s="909"/>
      <c r="CQ90" s="910"/>
      <c r="CR90" s="908"/>
      <c r="CS90" s="909"/>
      <c r="CT90" s="909"/>
      <c r="CU90" s="909"/>
      <c r="CV90" s="910"/>
      <c r="CW90" s="908"/>
      <c r="CX90" s="909"/>
      <c r="CY90" s="909"/>
      <c r="CZ90" s="909"/>
      <c r="DA90" s="910"/>
      <c r="DB90" s="908"/>
      <c r="DC90" s="909"/>
      <c r="DD90" s="909"/>
      <c r="DE90" s="909"/>
      <c r="DF90" s="910"/>
      <c r="DG90" s="908"/>
      <c r="DH90" s="909"/>
      <c r="DI90" s="909"/>
      <c r="DJ90" s="909"/>
      <c r="DK90" s="910"/>
      <c r="DL90" s="908"/>
      <c r="DM90" s="909"/>
      <c r="DN90" s="909"/>
      <c r="DO90" s="909"/>
      <c r="DP90" s="910"/>
      <c r="DQ90" s="908"/>
      <c r="DR90" s="909"/>
      <c r="DS90" s="909"/>
      <c r="DT90" s="909"/>
      <c r="DU90" s="910"/>
      <c r="DV90" s="905"/>
      <c r="DW90" s="906"/>
      <c r="DX90" s="906"/>
      <c r="DY90" s="906"/>
      <c r="DZ90" s="907"/>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11"/>
      <c r="BT91" s="912"/>
      <c r="BU91" s="912"/>
      <c r="BV91" s="912"/>
      <c r="BW91" s="912"/>
      <c r="BX91" s="912"/>
      <c r="BY91" s="912"/>
      <c r="BZ91" s="912"/>
      <c r="CA91" s="912"/>
      <c r="CB91" s="912"/>
      <c r="CC91" s="912"/>
      <c r="CD91" s="912"/>
      <c r="CE91" s="912"/>
      <c r="CF91" s="912"/>
      <c r="CG91" s="913"/>
      <c r="CH91" s="908"/>
      <c r="CI91" s="909"/>
      <c r="CJ91" s="909"/>
      <c r="CK91" s="909"/>
      <c r="CL91" s="910"/>
      <c r="CM91" s="908"/>
      <c r="CN91" s="909"/>
      <c r="CO91" s="909"/>
      <c r="CP91" s="909"/>
      <c r="CQ91" s="910"/>
      <c r="CR91" s="908"/>
      <c r="CS91" s="909"/>
      <c r="CT91" s="909"/>
      <c r="CU91" s="909"/>
      <c r="CV91" s="910"/>
      <c r="CW91" s="908"/>
      <c r="CX91" s="909"/>
      <c r="CY91" s="909"/>
      <c r="CZ91" s="909"/>
      <c r="DA91" s="910"/>
      <c r="DB91" s="908"/>
      <c r="DC91" s="909"/>
      <c r="DD91" s="909"/>
      <c r="DE91" s="909"/>
      <c r="DF91" s="910"/>
      <c r="DG91" s="908"/>
      <c r="DH91" s="909"/>
      <c r="DI91" s="909"/>
      <c r="DJ91" s="909"/>
      <c r="DK91" s="910"/>
      <c r="DL91" s="908"/>
      <c r="DM91" s="909"/>
      <c r="DN91" s="909"/>
      <c r="DO91" s="909"/>
      <c r="DP91" s="910"/>
      <c r="DQ91" s="908"/>
      <c r="DR91" s="909"/>
      <c r="DS91" s="909"/>
      <c r="DT91" s="909"/>
      <c r="DU91" s="910"/>
      <c r="DV91" s="905"/>
      <c r="DW91" s="906"/>
      <c r="DX91" s="906"/>
      <c r="DY91" s="906"/>
      <c r="DZ91" s="907"/>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11"/>
      <c r="BT92" s="912"/>
      <c r="BU92" s="912"/>
      <c r="BV92" s="912"/>
      <c r="BW92" s="912"/>
      <c r="BX92" s="912"/>
      <c r="BY92" s="912"/>
      <c r="BZ92" s="912"/>
      <c r="CA92" s="912"/>
      <c r="CB92" s="912"/>
      <c r="CC92" s="912"/>
      <c r="CD92" s="912"/>
      <c r="CE92" s="912"/>
      <c r="CF92" s="912"/>
      <c r="CG92" s="913"/>
      <c r="CH92" s="908"/>
      <c r="CI92" s="909"/>
      <c r="CJ92" s="909"/>
      <c r="CK92" s="909"/>
      <c r="CL92" s="910"/>
      <c r="CM92" s="908"/>
      <c r="CN92" s="909"/>
      <c r="CO92" s="909"/>
      <c r="CP92" s="909"/>
      <c r="CQ92" s="910"/>
      <c r="CR92" s="908"/>
      <c r="CS92" s="909"/>
      <c r="CT92" s="909"/>
      <c r="CU92" s="909"/>
      <c r="CV92" s="910"/>
      <c r="CW92" s="908"/>
      <c r="CX92" s="909"/>
      <c r="CY92" s="909"/>
      <c r="CZ92" s="909"/>
      <c r="DA92" s="910"/>
      <c r="DB92" s="908"/>
      <c r="DC92" s="909"/>
      <c r="DD92" s="909"/>
      <c r="DE92" s="909"/>
      <c r="DF92" s="910"/>
      <c r="DG92" s="908"/>
      <c r="DH92" s="909"/>
      <c r="DI92" s="909"/>
      <c r="DJ92" s="909"/>
      <c r="DK92" s="910"/>
      <c r="DL92" s="908"/>
      <c r="DM92" s="909"/>
      <c r="DN92" s="909"/>
      <c r="DO92" s="909"/>
      <c r="DP92" s="910"/>
      <c r="DQ92" s="908"/>
      <c r="DR92" s="909"/>
      <c r="DS92" s="909"/>
      <c r="DT92" s="909"/>
      <c r="DU92" s="910"/>
      <c r="DV92" s="905"/>
      <c r="DW92" s="906"/>
      <c r="DX92" s="906"/>
      <c r="DY92" s="906"/>
      <c r="DZ92" s="907"/>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11"/>
      <c r="BT93" s="912"/>
      <c r="BU93" s="912"/>
      <c r="BV93" s="912"/>
      <c r="BW93" s="912"/>
      <c r="BX93" s="912"/>
      <c r="BY93" s="912"/>
      <c r="BZ93" s="912"/>
      <c r="CA93" s="912"/>
      <c r="CB93" s="912"/>
      <c r="CC93" s="912"/>
      <c r="CD93" s="912"/>
      <c r="CE93" s="912"/>
      <c r="CF93" s="912"/>
      <c r="CG93" s="913"/>
      <c r="CH93" s="908"/>
      <c r="CI93" s="909"/>
      <c r="CJ93" s="909"/>
      <c r="CK93" s="909"/>
      <c r="CL93" s="910"/>
      <c r="CM93" s="908"/>
      <c r="CN93" s="909"/>
      <c r="CO93" s="909"/>
      <c r="CP93" s="909"/>
      <c r="CQ93" s="910"/>
      <c r="CR93" s="908"/>
      <c r="CS93" s="909"/>
      <c r="CT93" s="909"/>
      <c r="CU93" s="909"/>
      <c r="CV93" s="910"/>
      <c r="CW93" s="908"/>
      <c r="CX93" s="909"/>
      <c r="CY93" s="909"/>
      <c r="CZ93" s="909"/>
      <c r="DA93" s="910"/>
      <c r="DB93" s="908"/>
      <c r="DC93" s="909"/>
      <c r="DD93" s="909"/>
      <c r="DE93" s="909"/>
      <c r="DF93" s="910"/>
      <c r="DG93" s="908"/>
      <c r="DH93" s="909"/>
      <c r="DI93" s="909"/>
      <c r="DJ93" s="909"/>
      <c r="DK93" s="910"/>
      <c r="DL93" s="908"/>
      <c r="DM93" s="909"/>
      <c r="DN93" s="909"/>
      <c r="DO93" s="909"/>
      <c r="DP93" s="910"/>
      <c r="DQ93" s="908"/>
      <c r="DR93" s="909"/>
      <c r="DS93" s="909"/>
      <c r="DT93" s="909"/>
      <c r="DU93" s="910"/>
      <c r="DV93" s="905"/>
      <c r="DW93" s="906"/>
      <c r="DX93" s="906"/>
      <c r="DY93" s="906"/>
      <c r="DZ93" s="907"/>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11"/>
      <c r="BT94" s="912"/>
      <c r="BU94" s="912"/>
      <c r="BV94" s="912"/>
      <c r="BW94" s="912"/>
      <c r="BX94" s="912"/>
      <c r="BY94" s="912"/>
      <c r="BZ94" s="912"/>
      <c r="CA94" s="912"/>
      <c r="CB94" s="912"/>
      <c r="CC94" s="912"/>
      <c r="CD94" s="912"/>
      <c r="CE94" s="912"/>
      <c r="CF94" s="912"/>
      <c r="CG94" s="913"/>
      <c r="CH94" s="908"/>
      <c r="CI94" s="909"/>
      <c r="CJ94" s="909"/>
      <c r="CK94" s="909"/>
      <c r="CL94" s="910"/>
      <c r="CM94" s="908"/>
      <c r="CN94" s="909"/>
      <c r="CO94" s="909"/>
      <c r="CP94" s="909"/>
      <c r="CQ94" s="910"/>
      <c r="CR94" s="908"/>
      <c r="CS94" s="909"/>
      <c r="CT94" s="909"/>
      <c r="CU94" s="909"/>
      <c r="CV94" s="910"/>
      <c r="CW94" s="908"/>
      <c r="CX94" s="909"/>
      <c r="CY94" s="909"/>
      <c r="CZ94" s="909"/>
      <c r="DA94" s="910"/>
      <c r="DB94" s="908"/>
      <c r="DC94" s="909"/>
      <c r="DD94" s="909"/>
      <c r="DE94" s="909"/>
      <c r="DF94" s="910"/>
      <c r="DG94" s="908"/>
      <c r="DH94" s="909"/>
      <c r="DI94" s="909"/>
      <c r="DJ94" s="909"/>
      <c r="DK94" s="910"/>
      <c r="DL94" s="908"/>
      <c r="DM94" s="909"/>
      <c r="DN94" s="909"/>
      <c r="DO94" s="909"/>
      <c r="DP94" s="910"/>
      <c r="DQ94" s="908"/>
      <c r="DR94" s="909"/>
      <c r="DS94" s="909"/>
      <c r="DT94" s="909"/>
      <c r="DU94" s="910"/>
      <c r="DV94" s="905"/>
      <c r="DW94" s="906"/>
      <c r="DX94" s="906"/>
      <c r="DY94" s="906"/>
      <c r="DZ94" s="907"/>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11"/>
      <c r="BT95" s="912"/>
      <c r="BU95" s="912"/>
      <c r="BV95" s="912"/>
      <c r="BW95" s="912"/>
      <c r="BX95" s="912"/>
      <c r="BY95" s="912"/>
      <c r="BZ95" s="912"/>
      <c r="CA95" s="912"/>
      <c r="CB95" s="912"/>
      <c r="CC95" s="912"/>
      <c r="CD95" s="912"/>
      <c r="CE95" s="912"/>
      <c r="CF95" s="912"/>
      <c r="CG95" s="913"/>
      <c r="CH95" s="908"/>
      <c r="CI95" s="909"/>
      <c r="CJ95" s="909"/>
      <c r="CK95" s="909"/>
      <c r="CL95" s="910"/>
      <c r="CM95" s="908"/>
      <c r="CN95" s="909"/>
      <c r="CO95" s="909"/>
      <c r="CP95" s="909"/>
      <c r="CQ95" s="910"/>
      <c r="CR95" s="908"/>
      <c r="CS95" s="909"/>
      <c r="CT95" s="909"/>
      <c r="CU95" s="909"/>
      <c r="CV95" s="910"/>
      <c r="CW95" s="908"/>
      <c r="CX95" s="909"/>
      <c r="CY95" s="909"/>
      <c r="CZ95" s="909"/>
      <c r="DA95" s="910"/>
      <c r="DB95" s="908"/>
      <c r="DC95" s="909"/>
      <c r="DD95" s="909"/>
      <c r="DE95" s="909"/>
      <c r="DF95" s="910"/>
      <c r="DG95" s="908"/>
      <c r="DH95" s="909"/>
      <c r="DI95" s="909"/>
      <c r="DJ95" s="909"/>
      <c r="DK95" s="910"/>
      <c r="DL95" s="908"/>
      <c r="DM95" s="909"/>
      <c r="DN95" s="909"/>
      <c r="DO95" s="909"/>
      <c r="DP95" s="910"/>
      <c r="DQ95" s="908"/>
      <c r="DR95" s="909"/>
      <c r="DS95" s="909"/>
      <c r="DT95" s="909"/>
      <c r="DU95" s="910"/>
      <c r="DV95" s="905"/>
      <c r="DW95" s="906"/>
      <c r="DX95" s="906"/>
      <c r="DY95" s="906"/>
      <c r="DZ95" s="907"/>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11"/>
      <c r="BT96" s="912"/>
      <c r="BU96" s="912"/>
      <c r="BV96" s="912"/>
      <c r="BW96" s="912"/>
      <c r="BX96" s="912"/>
      <c r="BY96" s="912"/>
      <c r="BZ96" s="912"/>
      <c r="CA96" s="912"/>
      <c r="CB96" s="912"/>
      <c r="CC96" s="912"/>
      <c r="CD96" s="912"/>
      <c r="CE96" s="912"/>
      <c r="CF96" s="912"/>
      <c r="CG96" s="913"/>
      <c r="CH96" s="908"/>
      <c r="CI96" s="909"/>
      <c r="CJ96" s="909"/>
      <c r="CK96" s="909"/>
      <c r="CL96" s="910"/>
      <c r="CM96" s="908"/>
      <c r="CN96" s="909"/>
      <c r="CO96" s="909"/>
      <c r="CP96" s="909"/>
      <c r="CQ96" s="910"/>
      <c r="CR96" s="908"/>
      <c r="CS96" s="909"/>
      <c r="CT96" s="909"/>
      <c r="CU96" s="909"/>
      <c r="CV96" s="910"/>
      <c r="CW96" s="908"/>
      <c r="CX96" s="909"/>
      <c r="CY96" s="909"/>
      <c r="CZ96" s="909"/>
      <c r="DA96" s="910"/>
      <c r="DB96" s="908"/>
      <c r="DC96" s="909"/>
      <c r="DD96" s="909"/>
      <c r="DE96" s="909"/>
      <c r="DF96" s="910"/>
      <c r="DG96" s="908"/>
      <c r="DH96" s="909"/>
      <c r="DI96" s="909"/>
      <c r="DJ96" s="909"/>
      <c r="DK96" s="910"/>
      <c r="DL96" s="908"/>
      <c r="DM96" s="909"/>
      <c r="DN96" s="909"/>
      <c r="DO96" s="909"/>
      <c r="DP96" s="910"/>
      <c r="DQ96" s="908"/>
      <c r="DR96" s="909"/>
      <c r="DS96" s="909"/>
      <c r="DT96" s="909"/>
      <c r="DU96" s="910"/>
      <c r="DV96" s="905"/>
      <c r="DW96" s="906"/>
      <c r="DX96" s="906"/>
      <c r="DY96" s="906"/>
      <c r="DZ96" s="907"/>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11"/>
      <c r="BT97" s="912"/>
      <c r="BU97" s="912"/>
      <c r="BV97" s="912"/>
      <c r="BW97" s="912"/>
      <c r="BX97" s="912"/>
      <c r="BY97" s="912"/>
      <c r="BZ97" s="912"/>
      <c r="CA97" s="912"/>
      <c r="CB97" s="912"/>
      <c r="CC97" s="912"/>
      <c r="CD97" s="912"/>
      <c r="CE97" s="912"/>
      <c r="CF97" s="912"/>
      <c r="CG97" s="913"/>
      <c r="CH97" s="908"/>
      <c r="CI97" s="909"/>
      <c r="CJ97" s="909"/>
      <c r="CK97" s="909"/>
      <c r="CL97" s="910"/>
      <c r="CM97" s="908"/>
      <c r="CN97" s="909"/>
      <c r="CO97" s="909"/>
      <c r="CP97" s="909"/>
      <c r="CQ97" s="910"/>
      <c r="CR97" s="908"/>
      <c r="CS97" s="909"/>
      <c r="CT97" s="909"/>
      <c r="CU97" s="909"/>
      <c r="CV97" s="910"/>
      <c r="CW97" s="908"/>
      <c r="CX97" s="909"/>
      <c r="CY97" s="909"/>
      <c r="CZ97" s="909"/>
      <c r="DA97" s="910"/>
      <c r="DB97" s="908"/>
      <c r="DC97" s="909"/>
      <c r="DD97" s="909"/>
      <c r="DE97" s="909"/>
      <c r="DF97" s="910"/>
      <c r="DG97" s="908"/>
      <c r="DH97" s="909"/>
      <c r="DI97" s="909"/>
      <c r="DJ97" s="909"/>
      <c r="DK97" s="910"/>
      <c r="DL97" s="908"/>
      <c r="DM97" s="909"/>
      <c r="DN97" s="909"/>
      <c r="DO97" s="909"/>
      <c r="DP97" s="910"/>
      <c r="DQ97" s="908"/>
      <c r="DR97" s="909"/>
      <c r="DS97" s="909"/>
      <c r="DT97" s="909"/>
      <c r="DU97" s="910"/>
      <c r="DV97" s="905"/>
      <c r="DW97" s="906"/>
      <c r="DX97" s="906"/>
      <c r="DY97" s="906"/>
      <c r="DZ97" s="907"/>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11"/>
      <c r="BT98" s="912"/>
      <c r="BU98" s="912"/>
      <c r="BV98" s="912"/>
      <c r="BW98" s="912"/>
      <c r="BX98" s="912"/>
      <c r="BY98" s="912"/>
      <c r="BZ98" s="912"/>
      <c r="CA98" s="912"/>
      <c r="CB98" s="912"/>
      <c r="CC98" s="912"/>
      <c r="CD98" s="912"/>
      <c r="CE98" s="912"/>
      <c r="CF98" s="912"/>
      <c r="CG98" s="913"/>
      <c r="CH98" s="908"/>
      <c r="CI98" s="909"/>
      <c r="CJ98" s="909"/>
      <c r="CK98" s="909"/>
      <c r="CL98" s="910"/>
      <c r="CM98" s="908"/>
      <c r="CN98" s="909"/>
      <c r="CO98" s="909"/>
      <c r="CP98" s="909"/>
      <c r="CQ98" s="910"/>
      <c r="CR98" s="908"/>
      <c r="CS98" s="909"/>
      <c r="CT98" s="909"/>
      <c r="CU98" s="909"/>
      <c r="CV98" s="910"/>
      <c r="CW98" s="908"/>
      <c r="CX98" s="909"/>
      <c r="CY98" s="909"/>
      <c r="CZ98" s="909"/>
      <c r="DA98" s="910"/>
      <c r="DB98" s="908"/>
      <c r="DC98" s="909"/>
      <c r="DD98" s="909"/>
      <c r="DE98" s="909"/>
      <c r="DF98" s="910"/>
      <c r="DG98" s="908"/>
      <c r="DH98" s="909"/>
      <c r="DI98" s="909"/>
      <c r="DJ98" s="909"/>
      <c r="DK98" s="910"/>
      <c r="DL98" s="908"/>
      <c r="DM98" s="909"/>
      <c r="DN98" s="909"/>
      <c r="DO98" s="909"/>
      <c r="DP98" s="910"/>
      <c r="DQ98" s="908"/>
      <c r="DR98" s="909"/>
      <c r="DS98" s="909"/>
      <c r="DT98" s="909"/>
      <c r="DU98" s="910"/>
      <c r="DV98" s="905"/>
      <c r="DW98" s="906"/>
      <c r="DX98" s="906"/>
      <c r="DY98" s="906"/>
      <c r="DZ98" s="907"/>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11"/>
      <c r="BT99" s="912"/>
      <c r="BU99" s="912"/>
      <c r="BV99" s="912"/>
      <c r="BW99" s="912"/>
      <c r="BX99" s="912"/>
      <c r="BY99" s="912"/>
      <c r="BZ99" s="912"/>
      <c r="CA99" s="912"/>
      <c r="CB99" s="912"/>
      <c r="CC99" s="912"/>
      <c r="CD99" s="912"/>
      <c r="CE99" s="912"/>
      <c r="CF99" s="912"/>
      <c r="CG99" s="913"/>
      <c r="CH99" s="908"/>
      <c r="CI99" s="909"/>
      <c r="CJ99" s="909"/>
      <c r="CK99" s="909"/>
      <c r="CL99" s="910"/>
      <c r="CM99" s="908"/>
      <c r="CN99" s="909"/>
      <c r="CO99" s="909"/>
      <c r="CP99" s="909"/>
      <c r="CQ99" s="910"/>
      <c r="CR99" s="908"/>
      <c r="CS99" s="909"/>
      <c r="CT99" s="909"/>
      <c r="CU99" s="909"/>
      <c r="CV99" s="910"/>
      <c r="CW99" s="908"/>
      <c r="CX99" s="909"/>
      <c r="CY99" s="909"/>
      <c r="CZ99" s="909"/>
      <c r="DA99" s="910"/>
      <c r="DB99" s="908"/>
      <c r="DC99" s="909"/>
      <c r="DD99" s="909"/>
      <c r="DE99" s="909"/>
      <c r="DF99" s="910"/>
      <c r="DG99" s="908"/>
      <c r="DH99" s="909"/>
      <c r="DI99" s="909"/>
      <c r="DJ99" s="909"/>
      <c r="DK99" s="910"/>
      <c r="DL99" s="908"/>
      <c r="DM99" s="909"/>
      <c r="DN99" s="909"/>
      <c r="DO99" s="909"/>
      <c r="DP99" s="910"/>
      <c r="DQ99" s="908"/>
      <c r="DR99" s="909"/>
      <c r="DS99" s="909"/>
      <c r="DT99" s="909"/>
      <c r="DU99" s="910"/>
      <c r="DV99" s="905"/>
      <c r="DW99" s="906"/>
      <c r="DX99" s="906"/>
      <c r="DY99" s="906"/>
      <c r="DZ99" s="907"/>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11"/>
      <c r="BT100" s="912"/>
      <c r="BU100" s="912"/>
      <c r="BV100" s="912"/>
      <c r="BW100" s="912"/>
      <c r="BX100" s="912"/>
      <c r="BY100" s="912"/>
      <c r="BZ100" s="912"/>
      <c r="CA100" s="912"/>
      <c r="CB100" s="912"/>
      <c r="CC100" s="912"/>
      <c r="CD100" s="912"/>
      <c r="CE100" s="912"/>
      <c r="CF100" s="912"/>
      <c r="CG100" s="913"/>
      <c r="CH100" s="908"/>
      <c r="CI100" s="909"/>
      <c r="CJ100" s="909"/>
      <c r="CK100" s="909"/>
      <c r="CL100" s="910"/>
      <c r="CM100" s="908"/>
      <c r="CN100" s="909"/>
      <c r="CO100" s="909"/>
      <c r="CP100" s="909"/>
      <c r="CQ100" s="910"/>
      <c r="CR100" s="908"/>
      <c r="CS100" s="909"/>
      <c r="CT100" s="909"/>
      <c r="CU100" s="909"/>
      <c r="CV100" s="910"/>
      <c r="CW100" s="908"/>
      <c r="CX100" s="909"/>
      <c r="CY100" s="909"/>
      <c r="CZ100" s="909"/>
      <c r="DA100" s="910"/>
      <c r="DB100" s="908"/>
      <c r="DC100" s="909"/>
      <c r="DD100" s="909"/>
      <c r="DE100" s="909"/>
      <c r="DF100" s="910"/>
      <c r="DG100" s="908"/>
      <c r="DH100" s="909"/>
      <c r="DI100" s="909"/>
      <c r="DJ100" s="909"/>
      <c r="DK100" s="910"/>
      <c r="DL100" s="908"/>
      <c r="DM100" s="909"/>
      <c r="DN100" s="909"/>
      <c r="DO100" s="909"/>
      <c r="DP100" s="910"/>
      <c r="DQ100" s="908"/>
      <c r="DR100" s="909"/>
      <c r="DS100" s="909"/>
      <c r="DT100" s="909"/>
      <c r="DU100" s="910"/>
      <c r="DV100" s="905"/>
      <c r="DW100" s="906"/>
      <c r="DX100" s="906"/>
      <c r="DY100" s="906"/>
      <c r="DZ100" s="907"/>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11"/>
      <c r="BT101" s="912"/>
      <c r="BU101" s="912"/>
      <c r="BV101" s="912"/>
      <c r="BW101" s="912"/>
      <c r="BX101" s="912"/>
      <c r="BY101" s="912"/>
      <c r="BZ101" s="912"/>
      <c r="CA101" s="912"/>
      <c r="CB101" s="912"/>
      <c r="CC101" s="912"/>
      <c r="CD101" s="912"/>
      <c r="CE101" s="912"/>
      <c r="CF101" s="912"/>
      <c r="CG101" s="913"/>
      <c r="CH101" s="908"/>
      <c r="CI101" s="909"/>
      <c r="CJ101" s="909"/>
      <c r="CK101" s="909"/>
      <c r="CL101" s="910"/>
      <c r="CM101" s="908"/>
      <c r="CN101" s="909"/>
      <c r="CO101" s="909"/>
      <c r="CP101" s="909"/>
      <c r="CQ101" s="910"/>
      <c r="CR101" s="908"/>
      <c r="CS101" s="909"/>
      <c r="CT101" s="909"/>
      <c r="CU101" s="909"/>
      <c r="CV101" s="910"/>
      <c r="CW101" s="908"/>
      <c r="CX101" s="909"/>
      <c r="CY101" s="909"/>
      <c r="CZ101" s="909"/>
      <c r="DA101" s="910"/>
      <c r="DB101" s="908"/>
      <c r="DC101" s="909"/>
      <c r="DD101" s="909"/>
      <c r="DE101" s="909"/>
      <c r="DF101" s="910"/>
      <c r="DG101" s="908"/>
      <c r="DH101" s="909"/>
      <c r="DI101" s="909"/>
      <c r="DJ101" s="909"/>
      <c r="DK101" s="910"/>
      <c r="DL101" s="908"/>
      <c r="DM101" s="909"/>
      <c r="DN101" s="909"/>
      <c r="DO101" s="909"/>
      <c r="DP101" s="910"/>
      <c r="DQ101" s="908"/>
      <c r="DR101" s="909"/>
      <c r="DS101" s="909"/>
      <c r="DT101" s="909"/>
      <c r="DU101" s="910"/>
      <c r="DV101" s="905"/>
      <c r="DW101" s="906"/>
      <c r="DX101" s="906"/>
      <c r="DY101" s="906"/>
      <c r="DZ101" s="907"/>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398</v>
      </c>
      <c r="BR102" s="838" t="s">
        <v>435</v>
      </c>
      <c r="BS102" s="839"/>
      <c r="BT102" s="839"/>
      <c r="BU102" s="839"/>
      <c r="BV102" s="839"/>
      <c r="BW102" s="839"/>
      <c r="BX102" s="839"/>
      <c r="BY102" s="839"/>
      <c r="BZ102" s="839"/>
      <c r="CA102" s="839"/>
      <c r="CB102" s="839"/>
      <c r="CC102" s="839"/>
      <c r="CD102" s="839"/>
      <c r="CE102" s="839"/>
      <c r="CF102" s="839"/>
      <c r="CG102" s="840"/>
      <c r="CH102" s="937"/>
      <c r="CI102" s="938"/>
      <c r="CJ102" s="938"/>
      <c r="CK102" s="938"/>
      <c r="CL102" s="939"/>
      <c r="CM102" s="937"/>
      <c r="CN102" s="938"/>
      <c r="CO102" s="938"/>
      <c r="CP102" s="938"/>
      <c r="CQ102" s="939"/>
      <c r="CR102" s="940"/>
      <c r="CS102" s="898"/>
      <c r="CT102" s="898"/>
      <c r="CU102" s="898"/>
      <c r="CV102" s="941"/>
      <c r="CW102" s="940"/>
      <c r="CX102" s="898"/>
      <c r="CY102" s="898"/>
      <c r="CZ102" s="898"/>
      <c r="DA102" s="941"/>
      <c r="DB102" s="940"/>
      <c r="DC102" s="898"/>
      <c r="DD102" s="898"/>
      <c r="DE102" s="898"/>
      <c r="DF102" s="941"/>
      <c r="DG102" s="940"/>
      <c r="DH102" s="898"/>
      <c r="DI102" s="898"/>
      <c r="DJ102" s="898"/>
      <c r="DK102" s="941"/>
      <c r="DL102" s="940"/>
      <c r="DM102" s="898"/>
      <c r="DN102" s="898"/>
      <c r="DO102" s="898"/>
      <c r="DP102" s="941"/>
      <c r="DQ102" s="940"/>
      <c r="DR102" s="898"/>
      <c r="DS102" s="898"/>
      <c r="DT102" s="898"/>
      <c r="DU102" s="941"/>
      <c r="DV102" s="964"/>
      <c r="DW102" s="965"/>
      <c r="DX102" s="965"/>
      <c r="DY102" s="965"/>
      <c r="DZ102" s="966"/>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67" t="s">
        <v>436</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68" t="s">
        <v>437</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438</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439</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69" t="s">
        <v>440</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441</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48" customFormat="1" ht="26.25" customHeight="1" x14ac:dyDescent="0.15">
      <c r="A109" s="962" t="s">
        <v>442</v>
      </c>
      <c r="B109" s="943"/>
      <c r="C109" s="943"/>
      <c r="D109" s="943"/>
      <c r="E109" s="943"/>
      <c r="F109" s="943"/>
      <c r="G109" s="943"/>
      <c r="H109" s="943"/>
      <c r="I109" s="943"/>
      <c r="J109" s="943"/>
      <c r="K109" s="943"/>
      <c r="L109" s="943"/>
      <c r="M109" s="943"/>
      <c r="N109" s="943"/>
      <c r="O109" s="943"/>
      <c r="P109" s="943"/>
      <c r="Q109" s="943"/>
      <c r="R109" s="943"/>
      <c r="S109" s="943"/>
      <c r="T109" s="943"/>
      <c r="U109" s="943"/>
      <c r="V109" s="943"/>
      <c r="W109" s="943"/>
      <c r="X109" s="943"/>
      <c r="Y109" s="943"/>
      <c r="Z109" s="944"/>
      <c r="AA109" s="942" t="s">
        <v>443</v>
      </c>
      <c r="AB109" s="943"/>
      <c r="AC109" s="943"/>
      <c r="AD109" s="943"/>
      <c r="AE109" s="944"/>
      <c r="AF109" s="942" t="s">
        <v>444</v>
      </c>
      <c r="AG109" s="943"/>
      <c r="AH109" s="943"/>
      <c r="AI109" s="943"/>
      <c r="AJ109" s="944"/>
      <c r="AK109" s="942" t="s">
        <v>311</v>
      </c>
      <c r="AL109" s="943"/>
      <c r="AM109" s="943"/>
      <c r="AN109" s="943"/>
      <c r="AO109" s="944"/>
      <c r="AP109" s="942" t="s">
        <v>445</v>
      </c>
      <c r="AQ109" s="943"/>
      <c r="AR109" s="943"/>
      <c r="AS109" s="943"/>
      <c r="AT109" s="945"/>
      <c r="AU109" s="962" t="s">
        <v>442</v>
      </c>
      <c r="AV109" s="943"/>
      <c r="AW109" s="943"/>
      <c r="AX109" s="943"/>
      <c r="AY109" s="943"/>
      <c r="AZ109" s="943"/>
      <c r="BA109" s="943"/>
      <c r="BB109" s="943"/>
      <c r="BC109" s="943"/>
      <c r="BD109" s="943"/>
      <c r="BE109" s="943"/>
      <c r="BF109" s="943"/>
      <c r="BG109" s="943"/>
      <c r="BH109" s="943"/>
      <c r="BI109" s="943"/>
      <c r="BJ109" s="943"/>
      <c r="BK109" s="943"/>
      <c r="BL109" s="943"/>
      <c r="BM109" s="943"/>
      <c r="BN109" s="943"/>
      <c r="BO109" s="943"/>
      <c r="BP109" s="944"/>
      <c r="BQ109" s="942" t="s">
        <v>443</v>
      </c>
      <c r="BR109" s="943"/>
      <c r="BS109" s="943"/>
      <c r="BT109" s="943"/>
      <c r="BU109" s="944"/>
      <c r="BV109" s="942" t="s">
        <v>444</v>
      </c>
      <c r="BW109" s="943"/>
      <c r="BX109" s="943"/>
      <c r="BY109" s="943"/>
      <c r="BZ109" s="944"/>
      <c r="CA109" s="942" t="s">
        <v>311</v>
      </c>
      <c r="CB109" s="943"/>
      <c r="CC109" s="943"/>
      <c r="CD109" s="943"/>
      <c r="CE109" s="944"/>
      <c r="CF109" s="963" t="s">
        <v>445</v>
      </c>
      <c r="CG109" s="963"/>
      <c r="CH109" s="963"/>
      <c r="CI109" s="963"/>
      <c r="CJ109" s="963"/>
      <c r="CK109" s="942" t="s">
        <v>446</v>
      </c>
      <c r="CL109" s="943"/>
      <c r="CM109" s="943"/>
      <c r="CN109" s="943"/>
      <c r="CO109" s="943"/>
      <c r="CP109" s="943"/>
      <c r="CQ109" s="943"/>
      <c r="CR109" s="943"/>
      <c r="CS109" s="943"/>
      <c r="CT109" s="943"/>
      <c r="CU109" s="943"/>
      <c r="CV109" s="943"/>
      <c r="CW109" s="943"/>
      <c r="CX109" s="943"/>
      <c r="CY109" s="943"/>
      <c r="CZ109" s="943"/>
      <c r="DA109" s="943"/>
      <c r="DB109" s="943"/>
      <c r="DC109" s="943"/>
      <c r="DD109" s="943"/>
      <c r="DE109" s="943"/>
      <c r="DF109" s="944"/>
      <c r="DG109" s="942" t="s">
        <v>443</v>
      </c>
      <c r="DH109" s="943"/>
      <c r="DI109" s="943"/>
      <c r="DJ109" s="943"/>
      <c r="DK109" s="944"/>
      <c r="DL109" s="942" t="s">
        <v>444</v>
      </c>
      <c r="DM109" s="943"/>
      <c r="DN109" s="943"/>
      <c r="DO109" s="943"/>
      <c r="DP109" s="944"/>
      <c r="DQ109" s="942" t="s">
        <v>311</v>
      </c>
      <c r="DR109" s="943"/>
      <c r="DS109" s="943"/>
      <c r="DT109" s="943"/>
      <c r="DU109" s="944"/>
      <c r="DV109" s="942" t="s">
        <v>445</v>
      </c>
      <c r="DW109" s="943"/>
      <c r="DX109" s="943"/>
      <c r="DY109" s="943"/>
      <c r="DZ109" s="945"/>
    </row>
    <row r="110" spans="1:131" s="248" customFormat="1" ht="26.25" customHeight="1" x14ac:dyDescent="0.15">
      <c r="A110" s="946" t="s">
        <v>447</v>
      </c>
      <c r="B110" s="947"/>
      <c r="C110" s="947"/>
      <c r="D110" s="947"/>
      <c r="E110" s="947"/>
      <c r="F110" s="947"/>
      <c r="G110" s="947"/>
      <c r="H110" s="947"/>
      <c r="I110" s="947"/>
      <c r="J110" s="947"/>
      <c r="K110" s="947"/>
      <c r="L110" s="947"/>
      <c r="M110" s="947"/>
      <c r="N110" s="947"/>
      <c r="O110" s="947"/>
      <c r="P110" s="947"/>
      <c r="Q110" s="947"/>
      <c r="R110" s="947"/>
      <c r="S110" s="947"/>
      <c r="T110" s="947"/>
      <c r="U110" s="947"/>
      <c r="V110" s="947"/>
      <c r="W110" s="947"/>
      <c r="X110" s="947"/>
      <c r="Y110" s="947"/>
      <c r="Z110" s="948"/>
      <c r="AA110" s="949">
        <v>12652580</v>
      </c>
      <c r="AB110" s="950"/>
      <c r="AC110" s="950"/>
      <c r="AD110" s="950"/>
      <c r="AE110" s="951"/>
      <c r="AF110" s="952">
        <v>13023463</v>
      </c>
      <c r="AG110" s="950"/>
      <c r="AH110" s="950"/>
      <c r="AI110" s="950"/>
      <c r="AJ110" s="951"/>
      <c r="AK110" s="952">
        <v>12955740</v>
      </c>
      <c r="AL110" s="950"/>
      <c r="AM110" s="950"/>
      <c r="AN110" s="950"/>
      <c r="AO110" s="951"/>
      <c r="AP110" s="953">
        <v>31.7</v>
      </c>
      <c r="AQ110" s="954"/>
      <c r="AR110" s="954"/>
      <c r="AS110" s="954"/>
      <c r="AT110" s="955"/>
      <c r="AU110" s="956" t="s">
        <v>72</v>
      </c>
      <c r="AV110" s="957"/>
      <c r="AW110" s="957"/>
      <c r="AX110" s="957"/>
      <c r="AY110" s="957"/>
      <c r="AZ110" s="998" t="s">
        <v>448</v>
      </c>
      <c r="BA110" s="947"/>
      <c r="BB110" s="947"/>
      <c r="BC110" s="947"/>
      <c r="BD110" s="947"/>
      <c r="BE110" s="947"/>
      <c r="BF110" s="947"/>
      <c r="BG110" s="947"/>
      <c r="BH110" s="947"/>
      <c r="BI110" s="947"/>
      <c r="BJ110" s="947"/>
      <c r="BK110" s="947"/>
      <c r="BL110" s="947"/>
      <c r="BM110" s="947"/>
      <c r="BN110" s="947"/>
      <c r="BO110" s="947"/>
      <c r="BP110" s="948"/>
      <c r="BQ110" s="984">
        <v>121350701</v>
      </c>
      <c r="BR110" s="985"/>
      <c r="BS110" s="985"/>
      <c r="BT110" s="985"/>
      <c r="BU110" s="985"/>
      <c r="BV110" s="985">
        <v>116543877</v>
      </c>
      <c r="BW110" s="985"/>
      <c r="BX110" s="985"/>
      <c r="BY110" s="985"/>
      <c r="BZ110" s="985"/>
      <c r="CA110" s="985">
        <v>114507252</v>
      </c>
      <c r="CB110" s="985"/>
      <c r="CC110" s="985"/>
      <c r="CD110" s="985"/>
      <c r="CE110" s="985"/>
      <c r="CF110" s="999">
        <v>280.10000000000002</v>
      </c>
      <c r="CG110" s="1000"/>
      <c r="CH110" s="1000"/>
      <c r="CI110" s="1000"/>
      <c r="CJ110" s="1000"/>
      <c r="CK110" s="1001" t="s">
        <v>449</v>
      </c>
      <c r="CL110" s="1002"/>
      <c r="CM110" s="981" t="s">
        <v>450</v>
      </c>
      <c r="CN110" s="982"/>
      <c r="CO110" s="982"/>
      <c r="CP110" s="982"/>
      <c r="CQ110" s="982"/>
      <c r="CR110" s="982"/>
      <c r="CS110" s="982"/>
      <c r="CT110" s="982"/>
      <c r="CU110" s="982"/>
      <c r="CV110" s="982"/>
      <c r="CW110" s="982"/>
      <c r="CX110" s="982"/>
      <c r="CY110" s="982"/>
      <c r="CZ110" s="982"/>
      <c r="DA110" s="982"/>
      <c r="DB110" s="982"/>
      <c r="DC110" s="982"/>
      <c r="DD110" s="982"/>
      <c r="DE110" s="982"/>
      <c r="DF110" s="983"/>
      <c r="DG110" s="984" t="s">
        <v>128</v>
      </c>
      <c r="DH110" s="985"/>
      <c r="DI110" s="985"/>
      <c r="DJ110" s="985"/>
      <c r="DK110" s="985"/>
      <c r="DL110" s="985" t="s">
        <v>400</v>
      </c>
      <c r="DM110" s="985"/>
      <c r="DN110" s="985"/>
      <c r="DO110" s="985"/>
      <c r="DP110" s="985"/>
      <c r="DQ110" s="985" t="s">
        <v>451</v>
      </c>
      <c r="DR110" s="985"/>
      <c r="DS110" s="985"/>
      <c r="DT110" s="985"/>
      <c r="DU110" s="985"/>
      <c r="DV110" s="986" t="s">
        <v>400</v>
      </c>
      <c r="DW110" s="986"/>
      <c r="DX110" s="986"/>
      <c r="DY110" s="986"/>
      <c r="DZ110" s="987"/>
    </row>
    <row r="111" spans="1:131" s="248" customFormat="1" ht="26.25" customHeight="1" x14ac:dyDescent="0.15">
      <c r="A111" s="988" t="s">
        <v>452</v>
      </c>
      <c r="B111" s="989"/>
      <c r="C111" s="989"/>
      <c r="D111" s="989"/>
      <c r="E111" s="989"/>
      <c r="F111" s="989"/>
      <c r="G111" s="989"/>
      <c r="H111" s="989"/>
      <c r="I111" s="989"/>
      <c r="J111" s="989"/>
      <c r="K111" s="989"/>
      <c r="L111" s="989"/>
      <c r="M111" s="989"/>
      <c r="N111" s="989"/>
      <c r="O111" s="989"/>
      <c r="P111" s="989"/>
      <c r="Q111" s="989"/>
      <c r="R111" s="989"/>
      <c r="S111" s="989"/>
      <c r="T111" s="989"/>
      <c r="U111" s="989"/>
      <c r="V111" s="989"/>
      <c r="W111" s="989"/>
      <c r="X111" s="989"/>
      <c r="Y111" s="989"/>
      <c r="Z111" s="990"/>
      <c r="AA111" s="991" t="s">
        <v>400</v>
      </c>
      <c r="AB111" s="992"/>
      <c r="AC111" s="992"/>
      <c r="AD111" s="992"/>
      <c r="AE111" s="993"/>
      <c r="AF111" s="994" t="s">
        <v>453</v>
      </c>
      <c r="AG111" s="992"/>
      <c r="AH111" s="992"/>
      <c r="AI111" s="992"/>
      <c r="AJ111" s="993"/>
      <c r="AK111" s="994" t="s">
        <v>400</v>
      </c>
      <c r="AL111" s="992"/>
      <c r="AM111" s="992"/>
      <c r="AN111" s="992"/>
      <c r="AO111" s="993"/>
      <c r="AP111" s="995" t="s">
        <v>453</v>
      </c>
      <c r="AQ111" s="996"/>
      <c r="AR111" s="996"/>
      <c r="AS111" s="996"/>
      <c r="AT111" s="997"/>
      <c r="AU111" s="958"/>
      <c r="AV111" s="959"/>
      <c r="AW111" s="959"/>
      <c r="AX111" s="959"/>
      <c r="AY111" s="959"/>
      <c r="AZ111" s="1007" t="s">
        <v>454</v>
      </c>
      <c r="BA111" s="1008"/>
      <c r="BB111" s="1008"/>
      <c r="BC111" s="1008"/>
      <c r="BD111" s="1008"/>
      <c r="BE111" s="1008"/>
      <c r="BF111" s="1008"/>
      <c r="BG111" s="1008"/>
      <c r="BH111" s="1008"/>
      <c r="BI111" s="1008"/>
      <c r="BJ111" s="1008"/>
      <c r="BK111" s="1008"/>
      <c r="BL111" s="1008"/>
      <c r="BM111" s="1008"/>
      <c r="BN111" s="1008"/>
      <c r="BO111" s="1008"/>
      <c r="BP111" s="1009"/>
      <c r="BQ111" s="977">
        <v>805657</v>
      </c>
      <c r="BR111" s="978"/>
      <c r="BS111" s="978"/>
      <c r="BT111" s="978"/>
      <c r="BU111" s="978"/>
      <c r="BV111" s="978">
        <v>702132</v>
      </c>
      <c r="BW111" s="978"/>
      <c r="BX111" s="978"/>
      <c r="BY111" s="978"/>
      <c r="BZ111" s="978"/>
      <c r="CA111" s="978">
        <v>611247</v>
      </c>
      <c r="CB111" s="978"/>
      <c r="CC111" s="978"/>
      <c r="CD111" s="978"/>
      <c r="CE111" s="978"/>
      <c r="CF111" s="972">
        <v>1.5</v>
      </c>
      <c r="CG111" s="973"/>
      <c r="CH111" s="973"/>
      <c r="CI111" s="973"/>
      <c r="CJ111" s="973"/>
      <c r="CK111" s="1003"/>
      <c r="CL111" s="1004"/>
      <c r="CM111" s="974" t="s">
        <v>455</v>
      </c>
      <c r="CN111" s="975"/>
      <c r="CO111" s="975"/>
      <c r="CP111" s="975"/>
      <c r="CQ111" s="975"/>
      <c r="CR111" s="975"/>
      <c r="CS111" s="975"/>
      <c r="CT111" s="975"/>
      <c r="CU111" s="975"/>
      <c r="CV111" s="975"/>
      <c r="CW111" s="975"/>
      <c r="CX111" s="975"/>
      <c r="CY111" s="975"/>
      <c r="CZ111" s="975"/>
      <c r="DA111" s="975"/>
      <c r="DB111" s="975"/>
      <c r="DC111" s="975"/>
      <c r="DD111" s="975"/>
      <c r="DE111" s="975"/>
      <c r="DF111" s="976"/>
      <c r="DG111" s="977" t="s">
        <v>128</v>
      </c>
      <c r="DH111" s="978"/>
      <c r="DI111" s="978"/>
      <c r="DJ111" s="978"/>
      <c r="DK111" s="978"/>
      <c r="DL111" s="978" t="s">
        <v>427</v>
      </c>
      <c r="DM111" s="978"/>
      <c r="DN111" s="978"/>
      <c r="DO111" s="978"/>
      <c r="DP111" s="978"/>
      <c r="DQ111" s="978" t="s">
        <v>400</v>
      </c>
      <c r="DR111" s="978"/>
      <c r="DS111" s="978"/>
      <c r="DT111" s="978"/>
      <c r="DU111" s="978"/>
      <c r="DV111" s="979" t="s">
        <v>453</v>
      </c>
      <c r="DW111" s="979"/>
      <c r="DX111" s="979"/>
      <c r="DY111" s="979"/>
      <c r="DZ111" s="980"/>
    </row>
    <row r="112" spans="1:131" s="248" customFormat="1" ht="26.25" customHeight="1" x14ac:dyDescent="0.15">
      <c r="A112" s="1010" t="s">
        <v>456</v>
      </c>
      <c r="B112" s="1011"/>
      <c r="C112" s="1008" t="s">
        <v>457</v>
      </c>
      <c r="D112" s="1008"/>
      <c r="E112" s="1008"/>
      <c r="F112" s="1008"/>
      <c r="G112" s="1008"/>
      <c r="H112" s="1008"/>
      <c r="I112" s="1008"/>
      <c r="J112" s="1008"/>
      <c r="K112" s="1008"/>
      <c r="L112" s="1008"/>
      <c r="M112" s="1008"/>
      <c r="N112" s="1008"/>
      <c r="O112" s="1008"/>
      <c r="P112" s="1008"/>
      <c r="Q112" s="1008"/>
      <c r="R112" s="1008"/>
      <c r="S112" s="1008"/>
      <c r="T112" s="1008"/>
      <c r="U112" s="1008"/>
      <c r="V112" s="1008"/>
      <c r="W112" s="1008"/>
      <c r="X112" s="1008"/>
      <c r="Y112" s="1008"/>
      <c r="Z112" s="1009"/>
      <c r="AA112" s="1016" t="s">
        <v>458</v>
      </c>
      <c r="AB112" s="1017"/>
      <c r="AC112" s="1017"/>
      <c r="AD112" s="1017"/>
      <c r="AE112" s="1018"/>
      <c r="AF112" s="1019" t="s">
        <v>453</v>
      </c>
      <c r="AG112" s="1017"/>
      <c r="AH112" s="1017"/>
      <c r="AI112" s="1017"/>
      <c r="AJ112" s="1018"/>
      <c r="AK112" s="1019" t="s">
        <v>400</v>
      </c>
      <c r="AL112" s="1017"/>
      <c r="AM112" s="1017"/>
      <c r="AN112" s="1017"/>
      <c r="AO112" s="1018"/>
      <c r="AP112" s="1020" t="s">
        <v>400</v>
      </c>
      <c r="AQ112" s="1021"/>
      <c r="AR112" s="1021"/>
      <c r="AS112" s="1021"/>
      <c r="AT112" s="1022"/>
      <c r="AU112" s="958"/>
      <c r="AV112" s="959"/>
      <c r="AW112" s="959"/>
      <c r="AX112" s="959"/>
      <c r="AY112" s="959"/>
      <c r="AZ112" s="1007" t="s">
        <v>459</v>
      </c>
      <c r="BA112" s="1008"/>
      <c r="BB112" s="1008"/>
      <c r="BC112" s="1008"/>
      <c r="BD112" s="1008"/>
      <c r="BE112" s="1008"/>
      <c r="BF112" s="1008"/>
      <c r="BG112" s="1008"/>
      <c r="BH112" s="1008"/>
      <c r="BI112" s="1008"/>
      <c r="BJ112" s="1008"/>
      <c r="BK112" s="1008"/>
      <c r="BL112" s="1008"/>
      <c r="BM112" s="1008"/>
      <c r="BN112" s="1008"/>
      <c r="BO112" s="1008"/>
      <c r="BP112" s="1009"/>
      <c r="BQ112" s="977">
        <v>18396935</v>
      </c>
      <c r="BR112" s="978"/>
      <c r="BS112" s="978"/>
      <c r="BT112" s="978"/>
      <c r="BU112" s="978"/>
      <c r="BV112" s="978">
        <v>17625307</v>
      </c>
      <c r="BW112" s="978"/>
      <c r="BX112" s="978"/>
      <c r="BY112" s="978"/>
      <c r="BZ112" s="978"/>
      <c r="CA112" s="978">
        <v>17994748</v>
      </c>
      <c r="CB112" s="978"/>
      <c r="CC112" s="978"/>
      <c r="CD112" s="978"/>
      <c r="CE112" s="978"/>
      <c r="CF112" s="972">
        <v>44</v>
      </c>
      <c r="CG112" s="973"/>
      <c r="CH112" s="973"/>
      <c r="CI112" s="973"/>
      <c r="CJ112" s="973"/>
      <c r="CK112" s="1003"/>
      <c r="CL112" s="1004"/>
      <c r="CM112" s="974" t="s">
        <v>460</v>
      </c>
      <c r="CN112" s="975"/>
      <c r="CO112" s="975"/>
      <c r="CP112" s="975"/>
      <c r="CQ112" s="975"/>
      <c r="CR112" s="975"/>
      <c r="CS112" s="975"/>
      <c r="CT112" s="975"/>
      <c r="CU112" s="975"/>
      <c r="CV112" s="975"/>
      <c r="CW112" s="975"/>
      <c r="CX112" s="975"/>
      <c r="CY112" s="975"/>
      <c r="CZ112" s="975"/>
      <c r="DA112" s="975"/>
      <c r="DB112" s="975"/>
      <c r="DC112" s="975"/>
      <c r="DD112" s="975"/>
      <c r="DE112" s="975"/>
      <c r="DF112" s="976"/>
      <c r="DG112" s="977" t="s">
        <v>458</v>
      </c>
      <c r="DH112" s="978"/>
      <c r="DI112" s="978"/>
      <c r="DJ112" s="978"/>
      <c r="DK112" s="978"/>
      <c r="DL112" s="978" t="s">
        <v>461</v>
      </c>
      <c r="DM112" s="978"/>
      <c r="DN112" s="978"/>
      <c r="DO112" s="978"/>
      <c r="DP112" s="978"/>
      <c r="DQ112" s="978" t="s">
        <v>462</v>
      </c>
      <c r="DR112" s="978"/>
      <c r="DS112" s="978"/>
      <c r="DT112" s="978"/>
      <c r="DU112" s="978"/>
      <c r="DV112" s="979" t="s">
        <v>400</v>
      </c>
      <c r="DW112" s="979"/>
      <c r="DX112" s="979"/>
      <c r="DY112" s="979"/>
      <c r="DZ112" s="980"/>
    </row>
    <row r="113" spans="1:130" s="248" customFormat="1" ht="26.25" customHeight="1" x14ac:dyDescent="0.15">
      <c r="A113" s="1012"/>
      <c r="B113" s="1013"/>
      <c r="C113" s="1008" t="s">
        <v>463</v>
      </c>
      <c r="D113" s="1008"/>
      <c r="E113" s="1008"/>
      <c r="F113" s="1008"/>
      <c r="G113" s="1008"/>
      <c r="H113" s="1008"/>
      <c r="I113" s="1008"/>
      <c r="J113" s="1008"/>
      <c r="K113" s="1008"/>
      <c r="L113" s="1008"/>
      <c r="M113" s="1008"/>
      <c r="N113" s="1008"/>
      <c r="O113" s="1008"/>
      <c r="P113" s="1008"/>
      <c r="Q113" s="1008"/>
      <c r="R113" s="1008"/>
      <c r="S113" s="1008"/>
      <c r="T113" s="1008"/>
      <c r="U113" s="1008"/>
      <c r="V113" s="1008"/>
      <c r="W113" s="1008"/>
      <c r="X113" s="1008"/>
      <c r="Y113" s="1008"/>
      <c r="Z113" s="1009"/>
      <c r="AA113" s="991">
        <v>1820194</v>
      </c>
      <c r="AB113" s="992"/>
      <c r="AC113" s="992"/>
      <c r="AD113" s="992"/>
      <c r="AE113" s="993"/>
      <c r="AF113" s="994">
        <v>1626721</v>
      </c>
      <c r="AG113" s="992"/>
      <c r="AH113" s="992"/>
      <c r="AI113" s="992"/>
      <c r="AJ113" s="993"/>
      <c r="AK113" s="994">
        <v>1785011</v>
      </c>
      <c r="AL113" s="992"/>
      <c r="AM113" s="992"/>
      <c r="AN113" s="992"/>
      <c r="AO113" s="993"/>
      <c r="AP113" s="995">
        <v>4.4000000000000004</v>
      </c>
      <c r="AQ113" s="996"/>
      <c r="AR113" s="996"/>
      <c r="AS113" s="996"/>
      <c r="AT113" s="997"/>
      <c r="AU113" s="958"/>
      <c r="AV113" s="959"/>
      <c r="AW113" s="959"/>
      <c r="AX113" s="959"/>
      <c r="AY113" s="959"/>
      <c r="AZ113" s="1007" t="s">
        <v>464</v>
      </c>
      <c r="BA113" s="1008"/>
      <c r="BB113" s="1008"/>
      <c r="BC113" s="1008"/>
      <c r="BD113" s="1008"/>
      <c r="BE113" s="1008"/>
      <c r="BF113" s="1008"/>
      <c r="BG113" s="1008"/>
      <c r="BH113" s="1008"/>
      <c r="BI113" s="1008"/>
      <c r="BJ113" s="1008"/>
      <c r="BK113" s="1008"/>
      <c r="BL113" s="1008"/>
      <c r="BM113" s="1008"/>
      <c r="BN113" s="1008"/>
      <c r="BO113" s="1008"/>
      <c r="BP113" s="1009"/>
      <c r="BQ113" s="977">
        <v>702008</v>
      </c>
      <c r="BR113" s="978"/>
      <c r="BS113" s="978"/>
      <c r="BT113" s="978"/>
      <c r="BU113" s="978"/>
      <c r="BV113" s="978">
        <v>388176</v>
      </c>
      <c r="BW113" s="978"/>
      <c r="BX113" s="978"/>
      <c r="BY113" s="978"/>
      <c r="BZ113" s="978"/>
      <c r="CA113" s="978">
        <v>243575</v>
      </c>
      <c r="CB113" s="978"/>
      <c r="CC113" s="978"/>
      <c r="CD113" s="978"/>
      <c r="CE113" s="978"/>
      <c r="CF113" s="972">
        <v>0.6</v>
      </c>
      <c r="CG113" s="973"/>
      <c r="CH113" s="973"/>
      <c r="CI113" s="973"/>
      <c r="CJ113" s="973"/>
      <c r="CK113" s="1003"/>
      <c r="CL113" s="1004"/>
      <c r="CM113" s="974" t="s">
        <v>465</v>
      </c>
      <c r="CN113" s="975"/>
      <c r="CO113" s="975"/>
      <c r="CP113" s="975"/>
      <c r="CQ113" s="975"/>
      <c r="CR113" s="975"/>
      <c r="CS113" s="975"/>
      <c r="CT113" s="975"/>
      <c r="CU113" s="975"/>
      <c r="CV113" s="975"/>
      <c r="CW113" s="975"/>
      <c r="CX113" s="975"/>
      <c r="CY113" s="975"/>
      <c r="CZ113" s="975"/>
      <c r="DA113" s="975"/>
      <c r="DB113" s="975"/>
      <c r="DC113" s="975"/>
      <c r="DD113" s="975"/>
      <c r="DE113" s="975"/>
      <c r="DF113" s="976"/>
      <c r="DG113" s="1016" t="s">
        <v>458</v>
      </c>
      <c r="DH113" s="1017"/>
      <c r="DI113" s="1017"/>
      <c r="DJ113" s="1017"/>
      <c r="DK113" s="1018"/>
      <c r="DL113" s="1019" t="s">
        <v>453</v>
      </c>
      <c r="DM113" s="1017"/>
      <c r="DN113" s="1017"/>
      <c r="DO113" s="1017"/>
      <c r="DP113" s="1018"/>
      <c r="DQ113" s="1019" t="s">
        <v>453</v>
      </c>
      <c r="DR113" s="1017"/>
      <c r="DS113" s="1017"/>
      <c r="DT113" s="1017"/>
      <c r="DU113" s="1018"/>
      <c r="DV113" s="1020" t="s">
        <v>458</v>
      </c>
      <c r="DW113" s="1021"/>
      <c r="DX113" s="1021"/>
      <c r="DY113" s="1021"/>
      <c r="DZ113" s="1022"/>
    </row>
    <row r="114" spans="1:130" s="248" customFormat="1" ht="26.25" customHeight="1" x14ac:dyDescent="0.15">
      <c r="A114" s="1012"/>
      <c r="B114" s="1013"/>
      <c r="C114" s="1008" t="s">
        <v>466</v>
      </c>
      <c r="D114" s="1008"/>
      <c r="E114" s="1008"/>
      <c r="F114" s="1008"/>
      <c r="G114" s="1008"/>
      <c r="H114" s="1008"/>
      <c r="I114" s="1008"/>
      <c r="J114" s="1008"/>
      <c r="K114" s="1008"/>
      <c r="L114" s="1008"/>
      <c r="M114" s="1008"/>
      <c r="N114" s="1008"/>
      <c r="O114" s="1008"/>
      <c r="P114" s="1008"/>
      <c r="Q114" s="1008"/>
      <c r="R114" s="1008"/>
      <c r="S114" s="1008"/>
      <c r="T114" s="1008"/>
      <c r="U114" s="1008"/>
      <c r="V114" s="1008"/>
      <c r="W114" s="1008"/>
      <c r="X114" s="1008"/>
      <c r="Y114" s="1008"/>
      <c r="Z114" s="1009"/>
      <c r="AA114" s="1016">
        <v>299226</v>
      </c>
      <c r="AB114" s="1017"/>
      <c r="AC114" s="1017"/>
      <c r="AD114" s="1017"/>
      <c r="AE114" s="1018"/>
      <c r="AF114" s="1019">
        <v>297913</v>
      </c>
      <c r="AG114" s="1017"/>
      <c r="AH114" s="1017"/>
      <c r="AI114" s="1017"/>
      <c r="AJ114" s="1018"/>
      <c r="AK114" s="1019">
        <v>117839</v>
      </c>
      <c r="AL114" s="1017"/>
      <c r="AM114" s="1017"/>
      <c r="AN114" s="1017"/>
      <c r="AO114" s="1018"/>
      <c r="AP114" s="1020">
        <v>0.3</v>
      </c>
      <c r="AQ114" s="1021"/>
      <c r="AR114" s="1021"/>
      <c r="AS114" s="1021"/>
      <c r="AT114" s="1022"/>
      <c r="AU114" s="958"/>
      <c r="AV114" s="959"/>
      <c r="AW114" s="959"/>
      <c r="AX114" s="959"/>
      <c r="AY114" s="959"/>
      <c r="AZ114" s="1007" t="s">
        <v>467</v>
      </c>
      <c r="BA114" s="1008"/>
      <c r="BB114" s="1008"/>
      <c r="BC114" s="1008"/>
      <c r="BD114" s="1008"/>
      <c r="BE114" s="1008"/>
      <c r="BF114" s="1008"/>
      <c r="BG114" s="1008"/>
      <c r="BH114" s="1008"/>
      <c r="BI114" s="1008"/>
      <c r="BJ114" s="1008"/>
      <c r="BK114" s="1008"/>
      <c r="BL114" s="1008"/>
      <c r="BM114" s="1008"/>
      <c r="BN114" s="1008"/>
      <c r="BO114" s="1008"/>
      <c r="BP114" s="1009"/>
      <c r="BQ114" s="977">
        <v>10675204</v>
      </c>
      <c r="BR114" s="978"/>
      <c r="BS114" s="978"/>
      <c r="BT114" s="978"/>
      <c r="BU114" s="978"/>
      <c r="BV114" s="978">
        <v>10337547</v>
      </c>
      <c r="BW114" s="978"/>
      <c r="BX114" s="978"/>
      <c r="BY114" s="978"/>
      <c r="BZ114" s="978"/>
      <c r="CA114" s="978">
        <v>10036731</v>
      </c>
      <c r="CB114" s="978"/>
      <c r="CC114" s="978"/>
      <c r="CD114" s="978"/>
      <c r="CE114" s="978"/>
      <c r="CF114" s="972">
        <v>24.6</v>
      </c>
      <c r="CG114" s="973"/>
      <c r="CH114" s="973"/>
      <c r="CI114" s="973"/>
      <c r="CJ114" s="973"/>
      <c r="CK114" s="1003"/>
      <c r="CL114" s="1004"/>
      <c r="CM114" s="974" t="s">
        <v>468</v>
      </c>
      <c r="CN114" s="975"/>
      <c r="CO114" s="975"/>
      <c r="CP114" s="975"/>
      <c r="CQ114" s="975"/>
      <c r="CR114" s="975"/>
      <c r="CS114" s="975"/>
      <c r="CT114" s="975"/>
      <c r="CU114" s="975"/>
      <c r="CV114" s="975"/>
      <c r="CW114" s="975"/>
      <c r="CX114" s="975"/>
      <c r="CY114" s="975"/>
      <c r="CZ114" s="975"/>
      <c r="DA114" s="975"/>
      <c r="DB114" s="975"/>
      <c r="DC114" s="975"/>
      <c r="DD114" s="975"/>
      <c r="DE114" s="975"/>
      <c r="DF114" s="976"/>
      <c r="DG114" s="1016" t="s">
        <v>458</v>
      </c>
      <c r="DH114" s="1017"/>
      <c r="DI114" s="1017"/>
      <c r="DJ114" s="1017"/>
      <c r="DK114" s="1018"/>
      <c r="DL114" s="1019" t="s">
        <v>458</v>
      </c>
      <c r="DM114" s="1017"/>
      <c r="DN114" s="1017"/>
      <c r="DO114" s="1017"/>
      <c r="DP114" s="1018"/>
      <c r="DQ114" s="1019" t="s">
        <v>458</v>
      </c>
      <c r="DR114" s="1017"/>
      <c r="DS114" s="1017"/>
      <c r="DT114" s="1017"/>
      <c r="DU114" s="1018"/>
      <c r="DV114" s="1020" t="s">
        <v>469</v>
      </c>
      <c r="DW114" s="1021"/>
      <c r="DX114" s="1021"/>
      <c r="DY114" s="1021"/>
      <c r="DZ114" s="1022"/>
    </row>
    <row r="115" spans="1:130" s="248" customFormat="1" ht="26.25" customHeight="1" x14ac:dyDescent="0.15">
      <c r="A115" s="1012"/>
      <c r="B115" s="1013"/>
      <c r="C115" s="1008" t="s">
        <v>470</v>
      </c>
      <c r="D115" s="1008"/>
      <c r="E115" s="1008"/>
      <c r="F115" s="1008"/>
      <c r="G115" s="1008"/>
      <c r="H115" s="1008"/>
      <c r="I115" s="1008"/>
      <c r="J115" s="1008"/>
      <c r="K115" s="1008"/>
      <c r="L115" s="1008"/>
      <c r="M115" s="1008"/>
      <c r="N115" s="1008"/>
      <c r="O115" s="1008"/>
      <c r="P115" s="1008"/>
      <c r="Q115" s="1008"/>
      <c r="R115" s="1008"/>
      <c r="S115" s="1008"/>
      <c r="T115" s="1008"/>
      <c r="U115" s="1008"/>
      <c r="V115" s="1008"/>
      <c r="W115" s="1008"/>
      <c r="X115" s="1008"/>
      <c r="Y115" s="1008"/>
      <c r="Z115" s="1009"/>
      <c r="AA115" s="991">
        <v>162109</v>
      </c>
      <c r="AB115" s="992"/>
      <c r="AC115" s="992"/>
      <c r="AD115" s="992"/>
      <c r="AE115" s="993"/>
      <c r="AF115" s="994">
        <v>123209</v>
      </c>
      <c r="AG115" s="992"/>
      <c r="AH115" s="992"/>
      <c r="AI115" s="992"/>
      <c r="AJ115" s="993"/>
      <c r="AK115" s="994">
        <v>106641</v>
      </c>
      <c r="AL115" s="992"/>
      <c r="AM115" s="992"/>
      <c r="AN115" s="992"/>
      <c r="AO115" s="993"/>
      <c r="AP115" s="995">
        <v>0.3</v>
      </c>
      <c r="AQ115" s="996"/>
      <c r="AR115" s="996"/>
      <c r="AS115" s="996"/>
      <c r="AT115" s="997"/>
      <c r="AU115" s="958"/>
      <c r="AV115" s="959"/>
      <c r="AW115" s="959"/>
      <c r="AX115" s="959"/>
      <c r="AY115" s="959"/>
      <c r="AZ115" s="1007" t="s">
        <v>471</v>
      </c>
      <c r="BA115" s="1008"/>
      <c r="BB115" s="1008"/>
      <c r="BC115" s="1008"/>
      <c r="BD115" s="1008"/>
      <c r="BE115" s="1008"/>
      <c r="BF115" s="1008"/>
      <c r="BG115" s="1008"/>
      <c r="BH115" s="1008"/>
      <c r="BI115" s="1008"/>
      <c r="BJ115" s="1008"/>
      <c r="BK115" s="1008"/>
      <c r="BL115" s="1008"/>
      <c r="BM115" s="1008"/>
      <c r="BN115" s="1008"/>
      <c r="BO115" s="1008"/>
      <c r="BP115" s="1009"/>
      <c r="BQ115" s="977" t="s">
        <v>461</v>
      </c>
      <c r="BR115" s="978"/>
      <c r="BS115" s="978"/>
      <c r="BT115" s="978"/>
      <c r="BU115" s="978"/>
      <c r="BV115" s="978" t="s">
        <v>400</v>
      </c>
      <c r="BW115" s="978"/>
      <c r="BX115" s="978"/>
      <c r="BY115" s="978"/>
      <c r="BZ115" s="978"/>
      <c r="CA115" s="978" t="s">
        <v>461</v>
      </c>
      <c r="CB115" s="978"/>
      <c r="CC115" s="978"/>
      <c r="CD115" s="978"/>
      <c r="CE115" s="978"/>
      <c r="CF115" s="972" t="s">
        <v>400</v>
      </c>
      <c r="CG115" s="973"/>
      <c r="CH115" s="973"/>
      <c r="CI115" s="973"/>
      <c r="CJ115" s="973"/>
      <c r="CK115" s="1003"/>
      <c r="CL115" s="1004"/>
      <c r="CM115" s="1007" t="s">
        <v>472</v>
      </c>
      <c r="CN115" s="1028"/>
      <c r="CO115" s="1028"/>
      <c r="CP115" s="1028"/>
      <c r="CQ115" s="1028"/>
      <c r="CR115" s="1028"/>
      <c r="CS115" s="1028"/>
      <c r="CT115" s="1028"/>
      <c r="CU115" s="1028"/>
      <c r="CV115" s="1028"/>
      <c r="CW115" s="1028"/>
      <c r="CX115" s="1028"/>
      <c r="CY115" s="1028"/>
      <c r="CZ115" s="1028"/>
      <c r="DA115" s="1028"/>
      <c r="DB115" s="1028"/>
      <c r="DC115" s="1028"/>
      <c r="DD115" s="1028"/>
      <c r="DE115" s="1028"/>
      <c r="DF115" s="1009"/>
      <c r="DG115" s="1016" t="s">
        <v>461</v>
      </c>
      <c r="DH115" s="1017"/>
      <c r="DI115" s="1017"/>
      <c r="DJ115" s="1017"/>
      <c r="DK115" s="1018"/>
      <c r="DL115" s="1019" t="s">
        <v>453</v>
      </c>
      <c r="DM115" s="1017"/>
      <c r="DN115" s="1017"/>
      <c r="DO115" s="1017"/>
      <c r="DP115" s="1018"/>
      <c r="DQ115" s="1019" t="s">
        <v>461</v>
      </c>
      <c r="DR115" s="1017"/>
      <c r="DS115" s="1017"/>
      <c r="DT115" s="1017"/>
      <c r="DU115" s="1018"/>
      <c r="DV115" s="1020" t="s">
        <v>453</v>
      </c>
      <c r="DW115" s="1021"/>
      <c r="DX115" s="1021"/>
      <c r="DY115" s="1021"/>
      <c r="DZ115" s="1022"/>
    </row>
    <row r="116" spans="1:130" s="248" customFormat="1" ht="26.25" customHeight="1" x14ac:dyDescent="0.15">
      <c r="A116" s="1014"/>
      <c r="B116" s="1015"/>
      <c r="C116" s="1023" t="s">
        <v>473</v>
      </c>
      <c r="D116" s="1023"/>
      <c r="E116" s="1023"/>
      <c r="F116" s="1023"/>
      <c r="G116" s="1023"/>
      <c r="H116" s="1023"/>
      <c r="I116" s="1023"/>
      <c r="J116" s="1023"/>
      <c r="K116" s="1023"/>
      <c r="L116" s="1023"/>
      <c r="M116" s="1023"/>
      <c r="N116" s="1023"/>
      <c r="O116" s="1023"/>
      <c r="P116" s="1023"/>
      <c r="Q116" s="1023"/>
      <c r="R116" s="1023"/>
      <c r="S116" s="1023"/>
      <c r="T116" s="1023"/>
      <c r="U116" s="1023"/>
      <c r="V116" s="1023"/>
      <c r="W116" s="1023"/>
      <c r="X116" s="1023"/>
      <c r="Y116" s="1023"/>
      <c r="Z116" s="1024"/>
      <c r="AA116" s="1016" t="s">
        <v>400</v>
      </c>
      <c r="AB116" s="1017"/>
      <c r="AC116" s="1017"/>
      <c r="AD116" s="1017"/>
      <c r="AE116" s="1018"/>
      <c r="AF116" s="1019" t="s">
        <v>462</v>
      </c>
      <c r="AG116" s="1017"/>
      <c r="AH116" s="1017"/>
      <c r="AI116" s="1017"/>
      <c r="AJ116" s="1018"/>
      <c r="AK116" s="1019" t="s">
        <v>453</v>
      </c>
      <c r="AL116" s="1017"/>
      <c r="AM116" s="1017"/>
      <c r="AN116" s="1017"/>
      <c r="AO116" s="1018"/>
      <c r="AP116" s="1020" t="s">
        <v>458</v>
      </c>
      <c r="AQ116" s="1021"/>
      <c r="AR116" s="1021"/>
      <c r="AS116" s="1021"/>
      <c r="AT116" s="1022"/>
      <c r="AU116" s="958"/>
      <c r="AV116" s="959"/>
      <c r="AW116" s="959"/>
      <c r="AX116" s="959"/>
      <c r="AY116" s="959"/>
      <c r="AZ116" s="1025" t="s">
        <v>474</v>
      </c>
      <c r="BA116" s="1026"/>
      <c r="BB116" s="1026"/>
      <c r="BC116" s="1026"/>
      <c r="BD116" s="1026"/>
      <c r="BE116" s="1026"/>
      <c r="BF116" s="1026"/>
      <c r="BG116" s="1026"/>
      <c r="BH116" s="1026"/>
      <c r="BI116" s="1026"/>
      <c r="BJ116" s="1026"/>
      <c r="BK116" s="1026"/>
      <c r="BL116" s="1026"/>
      <c r="BM116" s="1026"/>
      <c r="BN116" s="1026"/>
      <c r="BO116" s="1026"/>
      <c r="BP116" s="1027"/>
      <c r="BQ116" s="977" t="s">
        <v>427</v>
      </c>
      <c r="BR116" s="978"/>
      <c r="BS116" s="978"/>
      <c r="BT116" s="978"/>
      <c r="BU116" s="978"/>
      <c r="BV116" s="978" t="s">
        <v>427</v>
      </c>
      <c r="BW116" s="978"/>
      <c r="BX116" s="978"/>
      <c r="BY116" s="978"/>
      <c r="BZ116" s="978"/>
      <c r="CA116" s="978" t="s">
        <v>453</v>
      </c>
      <c r="CB116" s="978"/>
      <c r="CC116" s="978"/>
      <c r="CD116" s="978"/>
      <c r="CE116" s="978"/>
      <c r="CF116" s="972" t="s">
        <v>400</v>
      </c>
      <c r="CG116" s="973"/>
      <c r="CH116" s="973"/>
      <c r="CI116" s="973"/>
      <c r="CJ116" s="973"/>
      <c r="CK116" s="1003"/>
      <c r="CL116" s="1004"/>
      <c r="CM116" s="974" t="s">
        <v>475</v>
      </c>
      <c r="CN116" s="975"/>
      <c r="CO116" s="975"/>
      <c r="CP116" s="975"/>
      <c r="CQ116" s="975"/>
      <c r="CR116" s="975"/>
      <c r="CS116" s="975"/>
      <c r="CT116" s="975"/>
      <c r="CU116" s="975"/>
      <c r="CV116" s="975"/>
      <c r="CW116" s="975"/>
      <c r="CX116" s="975"/>
      <c r="CY116" s="975"/>
      <c r="CZ116" s="975"/>
      <c r="DA116" s="975"/>
      <c r="DB116" s="975"/>
      <c r="DC116" s="975"/>
      <c r="DD116" s="975"/>
      <c r="DE116" s="975"/>
      <c r="DF116" s="976"/>
      <c r="DG116" s="1016">
        <v>707518</v>
      </c>
      <c r="DH116" s="1017"/>
      <c r="DI116" s="1017"/>
      <c r="DJ116" s="1017"/>
      <c r="DK116" s="1018"/>
      <c r="DL116" s="1019">
        <v>626573</v>
      </c>
      <c r="DM116" s="1017"/>
      <c r="DN116" s="1017"/>
      <c r="DO116" s="1017"/>
      <c r="DP116" s="1018"/>
      <c r="DQ116" s="1019">
        <v>559237</v>
      </c>
      <c r="DR116" s="1017"/>
      <c r="DS116" s="1017"/>
      <c r="DT116" s="1017"/>
      <c r="DU116" s="1018"/>
      <c r="DV116" s="1020">
        <v>1.4</v>
      </c>
      <c r="DW116" s="1021"/>
      <c r="DX116" s="1021"/>
      <c r="DY116" s="1021"/>
      <c r="DZ116" s="1022"/>
    </row>
    <row r="117" spans="1:130" s="248" customFormat="1" ht="26.25" customHeight="1" x14ac:dyDescent="0.15">
      <c r="A117" s="962" t="s">
        <v>188</v>
      </c>
      <c r="B117" s="943"/>
      <c r="C117" s="943"/>
      <c r="D117" s="943"/>
      <c r="E117" s="943"/>
      <c r="F117" s="943"/>
      <c r="G117" s="943"/>
      <c r="H117" s="943"/>
      <c r="I117" s="943"/>
      <c r="J117" s="943"/>
      <c r="K117" s="943"/>
      <c r="L117" s="943"/>
      <c r="M117" s="943"/>
      <c r="N117" s="943"/>
      <c r="O117" s="943"/>
      <c r="P117" s="943"/>
      <c r="Q117" s="943"/>
      <c r="R117" s="943"/>
      <c r="S117" s="943"/>
      <c r="T117" s="943"/>
      <c r="U117" s="943"/>
      <c r="V117" s="943"/>
      <c r="W117" s="943"/>
      <c r="X117" s="943"/>
      <c r="Y117" s="1033" t="s">
        <v>476</v>
      </c>
      <c r="Z117" s="944"/>
      <c r="AA117" s="1034">
        <v>14934109</v>
      </c>
      <c r="AB117" s="1035"/>
      <c r="AC117" s="1035"/>
      <c r="AD117" s="1035"/>
      <c r="AE117" s="1036"/>
      <c r="AF117" s="1037">
        <v>15071306</v>
      </c>
      <c r="AG117" s="1035"/>
      <c r="AH117" s="1035"/>
      <c r="AI117" s="1035"/>
      <c r="AJ117" s="1036"/>
      <c r="AK117" s="1037">
        <v>14965231</v>
      </c>
      <c r="AL117" s="1035"/>
      <c r="AM117" s="1035"/>
      <c r="AN117" s="1035"/>
      <c r="AO117" s="1036"/>
      <c r="AP117" s="1038"/>
      <c r="AQ117" s="1039"/>
      <c r="AR117" s="1039"/>
      <c r="AS117" s="1039"/>
      <c r="AT117" s="1040"/>
      <c r="AU117" s="958"/>
      <c r="AV117" s="959"/>
      <c r="AW117" s="959"/>
      <c r="AX117" s="959"/>
      <c r="AY117" s="959"/>
      <c r="AZ117" s="1025" t="s">
        <v>477</v>
      </c>
      <c r="BA117" s="1026"/>
      <c r="BB117" s="1026"/>
      <c r="BC117" s="1026"/>
      <c r="BD117" s="1026"/>
      <c r="BE117" s="1026"/>
      <c r="BF117" s="1026"/>
      <c r="BG117" s="1026"/>
      <c r="BH117" s="1026"/>
      <c r="BI117" s="1026"/>
      <c r="BJ117" s="1026"/>
      <c r="BK117" s="1026"/>
      <c r="BL117" s="1026"/>
      <c r="BM117" s="1026"/>
      <c r="BN117" s="1026"/>
      <c r="BO117" s="1026"/>
      <c r="BP117" s="1027"/>
      <c r="BQ117" s="977" t="s">
        <v>128</v>
      </c>
      <c r="BR117" s="978"/>
      <c r="BS117" s="978"/>
      <c r="BT117" s="978"/>
      <c r="BU117" s="978"/>
      <c r="BV117" s="978" t="s">
        <v>462</v>
      </c>
      <c r="BW117" s="978"/>
      <c r="BX117" s="978"/>
      <c r="BY117" s="978"/>
      <c r="BZ117" s="978"/>
      <c r="CA117" s="978" t="s">
        <v>478</v>
      </c>
      <c r="CB117" s="978"/>
      <c r="CC117" s="978"/>
      <c r="CD117" s="978"/>
      <c r="CE117" s="978"/>
      <c r="CF117" s="972" t="s">
        <v>479</v>
      </c>
      <c r="CG117" s="973"/>
      <c r="CH117" s="973"/>
      <c r="CI117" s="973"/>
      <c r="CJ117" s="973"/>
      <c r="CK117" s="1003"/>
      <c r="CL117" s="1004"/>
      <c r="CM117" s="974" t="s">
        <v>480</v>
      </c>
      <c r="CN117" s="975"/>
      <c r="CO117" s="975"/>
      <c r="CP117" s="975"/>
      <c r="CQ117" s="975"/>
      <c r="CR117" s="975"/>
      <c r="CS117" s="975"/>
      <c r="CT117" s="975"/>
      <c r="CU117" s="975"/>
      <c r="CV117" s="975"/>
      <c r="CW117" s="975"/>
      <c r="CX117" s="975"/>
      <c r="CY117" s="975"/>
      <c r="CZ117" s="975"/>
      <c r="DA117" s="975"/>
      <c r="DB117" s="975"/>
      <c r="DC117" s="975"/>
      <c r="DD117" s="975"/>
      <c r="DE117" s="975"/>
      <c r="DF117" s="976"/>
      <c r="DG117" s="1016" t="s">
        <v>427</v>
      </c>
      <c r="DH117" s="1017"/>
      <c r="DI117" s="1017"/>
      <c r="DJ117" s="1017"/>
      <c r="DK117" s="1018"/>
      <c r="DL117" s="1019" t="s">
        <v>462</v>
      </c>
      <c r="DM117" s="1017"/>
      <c r="DN117" s="1017"/>
      <c r="DO117" s="1017"/>
      <c r="DP117" s="1018"/>
      <c r="DQ117" s="1019" t="s">
        <v>400</v>
      </c>
      <c r="DR117" s="1017"/>
      <c r="DS117" s="1017"/>
      <c r="DT117" s="1017"/>
      <c r="DU117" s="1018"/>
      <c r="DV117" s="1020" t="s">
        <v>478</v>
      </c>
      <c r="DW117" s="1021"/>
      <c r="DX117" s="1021"/>
      <c r="DY117" s="1021"/>
      <c r="DZ117" s="1022"/>
    </row>
    <row r="118" spans="1:130" s="248" customFormat="1" ht="26.25" customHeight="1" x14ac:dyDescent="0.15">
      <c r="A118" s="962" t="s">
        <v>446</v>
      </c>
      <c r="B118" s="943"/>
      <c r="C118" s="943"/>
      <c r="D118" s="943"/>
      <c r="E118" s="943"/>
      <c r="F118" s="943"/>
      <c r="G118" s="943"/>
      <c r="H118" s="943"/>
      <c r="I118" s="943"/>
      <c r="J118" s="943"/>
      <c r="K118" s="943"/>
      <c r="L118" s="943"/>
      <c r="M118" s="943"/>
      <c r="N118" s="943"/>
      <c r="O118" s="943"/>
      <c r="P118" s="943"/>
      <c r="Q118" s="943"/>
      <c r="R118" s="943"/>
      <c r="S118" s="943"/>
      <c r="T118" s="943"/>
      <c r="U118" s="943"/>
      <c r="V118" s="943"/>
      <c r="W118" s="943"/>
      <c r="X118" s="943"/>
      <c r="Y118" s="943"/>
      <c r="Z118" s="944"/>
      <c r="AA118" s="942" t="s">
        <v>443</v>
      </c>
      <c r="AB118" s="943"/>
      <c r="AC118" s="943"/>
      <c r="AD118" s="943"/>
      <c r="AE118" s="944"/>
      <c r="AF118" s="942" t="s">
        <v>444</v>
      </c>
      <c r="AG118" s="943"/>
      <c r="AH118" s="943"/>
      <c r="AI118" s="943"/>
      <c r="AJ118" s="944"/>
      <c r="AK118" s="942" t="s">
        <v>311</v>
      </c>
      <c r="AL118" s="943"/>
      <c r="AM118" s="943"/>
      <c r="AN118" s="943"/>
      <c r="AO118" s="944"/>
      <c r="AP118" s="1029" t="s">
        <v>445</v>
      </c>
      <c r="AQ118" s="1030"/>
      <c r="AR118" s="1030"/>
      <c r="AS118" s="1030"/>
      <c r="AT118" s="1031"/>
      <c r="AU118" s="958"/>
      <c r="AV118" s="959"/>
      <c r="AW118" s="959"/>
      <c r="AX118" s="959"/>
      <c r="AY118" s="959"/>
      <c r="AZ118" s="1032" t="s">
        <v>481</v>
      </c>
      <c r="BA118" s="1023"/>
      <c r="BB118" s="1023"/>
      <c r="BC118" s="1023"/>
      <c r="BD118" s="1023"/>
      <c r="BE118" s="1023"/>
      <c r="BF118" s="1023"/>
      <c r="BG118" s="1023"/>
      <c r="BH118" s="1023"/>
      <c r="BI118" s="1023"/>
      <c r="BJ118" s="1023"/>
      <c r="BK118" s="1023"/>
      <c r="BL118" s="1023"/>
      <c r="BM118" s="1023"/>
      <c r="BN118" s="1023"/>
      <c r="BO118" s="1023"/>
      <c r="BP118" s="1024"/>
      <c r="BQ118" s="1055" t="s">
        <v>427</v>
      </c>
      <c r="BR118" s="1056"/>
      <c r="BS118" s="1056"/>
      <c r="BT118" s="1056"/>
      <c r="BU118" s="1056"/>
      <c r="BV118" s="1056" t="s">
        <v>400</v>
      </c>
      <c r="BW118" s="1056"/>
      <c r="BX118" s="1056"/>
      <c r="BY118" s="1056"/>
      <c r="BZ118" s="1056"/>
      <c r="CA118" s="1056" t="s">
        <v>400</v>
      </c>
      <c r="CB118" s="1056"/>
      <c r="CC118" s="1056"/>
      <c r="CD118" s="1056"/>
      <c r="CE118" s="1056"/>
      <c r="CF118" s="972" t="s">
        <v>400</v>
      </c>
      <c r="CG118" s="973"/>
      <c r="CH118" s="973"/>
      <c r="CI118" s="973"/>
      <c r="CJ118" s="973"/>
      <c r="CK118" s="1003"/>
      <c r="CL118" s="1004"/>
      <c r="CM118" s="974" t="s">
        <v>482</v>
      </c>
      <c r="CN118" s="975"/>
      <c r="CO118" s="975"/>
      <c r="CP118" s="975"/>
      <c r="CQ118" s="975"/>
      <c r="CR118" s="975"/>
      <c r="CS118" s="975"/>
      <c r="CT118" s="975"/>
      <c r="CU118" s="975"/>
      <c r="CV118" s="975"/>
      <c r="CW118" s="975"/>
      <c r="CX118" s="975"/>
      <c r="CY118" s="975"/>
      <c r="CZ118" s="975"/>
      <c r="DA118" s="975"/>
      <c r="DB118" s="975"/>
      <c r="DC118" s="975"/>
      <c r="DD118" s="975"/>
      <c r="DE118" s="975"/>
      <c r="DF118" s="976"/>
      <c r="DG118" s="1016" t="s">
        <v>483</v>
      </c>
      <c r="DH118" s="1017"/>
      <c r="DI118" s="1017"/>
      <c r="DJ118" s="1017"/>
      <c r="DK118" s="1018"/>
      <c r="DL118" s="1019" t="s">
        <v>400</v>
      </c>
      <c r="DM118" s="1017"/>
      <c r="DN118" s="1017"/>
      <c r="DO118" s="1017"/>
      <c r="DP118" s="1018"/>
      <c r="DQ118" s="1019" t="s">
        <v>400</v>
      </c>
      <c r="DR118" s="1017"/>
      <c r="DS118" s="1017"/>
      <c r="DT118" s="1017"/>
      <c r="DU118" s="1018"/>
      <c r="DV118" s="1020" t="s">
        <v>400</v>
      </c>
      <c r="DW118" s="1021"/>
      <c r="DX118" s="1021"/>
      <c r="DY118" s="1021"/>
      <c r="DZ118" s="1022"/>
    </row>
    <row r="119" spans="1:130" s="248" customFormat="1" ht="26.25" customHeight="1" x14ac:dyDescent="0.15">
      <c r="A119" s="1116" t="s">
        <v>449</v>
      </c>
      <c r="B119" s="1002"/>
      <c r="C119" s="981" t="s">
        <v>450</v>
      </c>
      <c r="D119" s="982"/>
      <c r="E119" s="982"/>
      <c r="F119" s="982"/>
      <c r="G119" s="982"/>
      <c r="H119" s="982"/>
      <c r="I119" s="982"/>
      <c r="J119" s="982"/>
      <c r="K119" s="982"/>
      <c r="L119" s="982"/>
      <c r="M119" s="982"/>
      <c r="N119" s="982"/>
      <c r="O119" s="982"/>
      <c r="P119" s="982"/>
      <c r="Q119" s="982"/>
      <c r="R119" s="982"/>
      <c r="S119" s="982"/>
      <c r="T119" s="982"/>
      <c r="U119" s="982"/>
      <c r="V119" s="982"/>
      <c r="W119" s="982"/>
      <c r="X119" s="982"/>
      <c r="Y119" s="982"/>
      <c r="Z119" s="983"/>
      <c r="AA119" s="949" t="s">
        <v>478</v>
      </c>
      <c r="AB119" s="950"/>
      <c r="AC119" s="950"/>
      <c r="AD119" s="950"/>
      <c r="AE119" s="951"/>
      <c r="AF119" s="952" t="s">
        <v>453</v>
      </c>
      <c r="AG119" s="950"/>
      <c r="AH119" s="950"/>
      <c r="AI119" s="950"/>
      <c r="AJ119" s="951"/>
      <c r="AK119" s="952" t="s">
        <v>469</v>
      </c>
      <c r="AL119" s="950"/>
      <c r="AM119" s="950"/>
      <c r="AN119" s="950"/>
      <c r="AO119" s="951"/>
      <c r="AP119" s="953" t="s">
        <v>462</v>
      </c>
      <c r="AQ119" s="954"/>
      <c r="AR119" s="954"/>
      <c r="AS119" s="954"/>
      <c r="AT119" s="955"/>
      <c r="AU119" s="960"/>
      <c r="AV119" s="961"/>
      <c r="AW119" s="961"/>
      <c r="AX119" s="961"/>
      <c r="AY119" s="961"/>
      <c r="AZ119" s="279" t="s">
        <v>188</v>
      </c>
      <c r="BA119" s="279"/>
      <c r="BB119" s="279"/>
      <c r="BC119" s="279"/>
      <c r="BD119" s="279"/>
      <c r="BE119" s="279"/>
      <c r="BF119" s="279"/>
      <c r="BG119" s="279"/>
      <c r="BH119" s="279"/>
      <c r="BI119" s="279"/>
      <c r="BJ119" s="279"/>
      <c r="BK119" s="279"/>
      <c r="BL119" s="279"/>
      <c r="BM119" s="279"/>
      <c r="BN119" s="279"/>
      <c r="BO119" s="1033" t="s">
        <v>484</v>
      </c>
      <c r="BP119" s="1064"/>
      <c r="BQ119" s="1055">
        <v>151930505</v>
      </c>
      <c r="BR119" s="1056"/>
      <c r="BS119" s="1056"/>
      <c r="BT119" s="1056"/>
      <c r="BU119" s="1056"/>
      <c r="BV119" s="1056">
        <v>145597039</v>
      </c>
      <c r="BW119" s="1056"/>
      <c r="BX119" s="1056"/>
      <c r="BY119" s="1056"/>
      <c r="BZ119" s="1056"/>
      <c r="CA119" s="1056">
        <v>143393553</v>
      </c>
      <c r="CB119" s="1056"/>
      <c r="CC119" s="1056"/>
      <c r="CD119" s="1056"/>
      <c r="CE119" s="1056"/>
      <c r="CF119" s="1057"/>
      <c r="CG119" s="1058"/>
      <c r="CH119" s="1058"/>
      <c r="CI119" s="1058"/>
      <c r="CJ119" s="1059"/>
      <c r="CK119" s="1005"/>
      <c r="CL119" s="1006"/>
      <c r="CM119" s="1060" t="s">
        <v>485</v>
      </c>
      <c r="CN119" s="1061"/>
      <c r="CO119" s="1061"/>
      <c r="CP119" s="1061"/>
      <c r="CQ119" s="1061"/>
      <c r="CR119" s="1061"/>
      <c r="CS119" s="1061"/>
      <c r="CT119" s="1061"/>
      <c r="CU119" s="1061"/>
      <c r="CV119" s="1061"/>
      <c r="CW119" s="1061"/>
      <c r="CX119" s="1061"/>
      <c r="CY119" s="1061"/>
      <c r="CZ119" s="1061"/>
      <c r="DA119" s="1061"/>
      <c r="DB119" s="1061"/>
      <c r="DC119" s="1061"/>
      <c r="DD119" s="1061"/>
      <c r="DE119" s="1061"/>
      <c r="DF119" s="1062"/>
      <c r="DG119" s="1063">
        <v>98139</v>
      </c>
      <c r="DH119" s="1042"/>
      <c r="DI119" s="1042"/>
      <c r="DJ119" s="1042"/>
      <c r="DK119" s="1043"/>
      <c r="DL119" s="1041">
        <v>75559</v>
      </c>
      <c r="DM119" s="1042"/>
      <c r="DN119" s="1042"/>
      <c r="DO119" s="1042"/>
      <c r="DP119" s="1043"/>
      <c r="DQ119" s="1041">
        <v>52010</v>
      </c>
      <c r="DR119" s="1042"/>
      <c r="DS119" s="1042"/>
      <c r="DT119" s="1042"/>
      <c r="DU119" s="1043"/>
      <c r="DV119" s="1044">
        <v>0.1</v>
      </c>
      <c r="DW119" s="1045"/>
      <c r="DX119" s="1045"/>
      <c r="DY119" s="1045"/>
      <c r="DZ119" s="1046"/>
    </row>
    <row r="120" spans="1:130" s="248" customFormat="1" ht="26.25" customHeight="1" x14ac:dyDescent="0.15">
      <c r="A120" s="1117"/>
      <c r="B120" s="1004"/>
      <c r="C120" s="974" t="s">
        <v>455</v>
      </c>
      <c r="D120" s="975"/>
      <c r="E120" s="975"/>
      <c r="F120" s="975"/>
      <c r="G120" s="975"/>
      <c r="H120" s="975"/>
      <c r="I120" s="975"/>
      <c r="J120" s="975"/>
      <c r="K120" s="975"/>
      <c r="L120" s="975"/>
      <c r="M120" s="975"/>
      <c r="N120" s="975"/>
      <c r="O120" s="975"/>
      <c r="P120" s="975"/>
      <c r="Q120" s="975"/>
      <c r="R120" s="975"/>
      <c r="S120" s="975"/>
      <c r="T120" s="975"/>
      <c r="U120" s="975"/>
      <c r="V120" s="975"/>
      <c r="W120" s="975"/>
      <c r="X120" s="975"/>
      <c r="Y120" s="975"/>
      <c r="Z120" s="976"/>
      <c r="AA120" s="1016" t="s">
        <v>462</v>
      </c>
      <c r="AB120" s="1017"/>
      <c r="AC120" s="1017"/>
      <c r="AD120" s="1017"/>
      <c r="AE120" s="1018"/>
      <c r="AF120" s="1019" t="s">
        <v>478</v>
      </c>
      <c r="AG120" s="1017"/>
      <c r="AH120" s="1017"/>
      <c r="AI120" s="1017"/>
      <c r="AJ120" s="1018"/>
      <c r="AK120" s="1019" t="s">
        <v>479</v>
      </c>
      <c r="AL120" s="1017"/>
      <c r="AM120" s="1017"/>
      <c r="AN120" s="1017"/>
      <c r="AO120" s="1018"/>
      <c r="AP120" s="1020" t="s">
        <v>478</v>
      </c>
      <c r="AQ120" s="1021"/>
      <c r="AR120" s="1021"/>
      <c r="AS120" s="1021"/>
      <c r="AT120" s="1022"/>
      <c r="AU120" s="1047" t="s">
        <v>486</v>
      </c>
      <c r="AV120" s="1048"/>
      <c r="AW120" s="1048"/>
      <c r="AX120" s="1048"/>
      <c r="AY120" s="1049"/>
      <c r="AZ120" s="998" t="s">
        <v>487</v>
      </c>
      <c r="BA120" s="947"/>
      <c r="BB120" s="947"/>
      <c r="BC120" s="947"/>
      <c r="BD120" s="947"/>
      <c r="BE120" s="947"/>
      <c r="BF120" s="947"/>
      <c r="BG120" s="947"/>
      <c r="BH120" s="947"/>
      <c r="BI120" s="947"/>
      <c r="BJ120" s="947"/>
      <c r="BK120" s="947"/>
      <c r="BL120" s="947"/>
      <c r="BM120" s="947"/>
      <c r="BN120" s="947"/>
      <c r="BO120" s="947"/>
      <c r="BP120" s="948"/>
      <c r="BQ120" s="984">
        <v>9543413</v>
      </c>
      <c r="BR120" s="985"/>
      <c r="BS120" s="985"/>
      <c r="BT120" s="985"/>
      <c r="BU120" s="985"/>
      <c r="BV120" s="985">
        <v>10397577</v>
      </c>
      <c r="BW120" s="985"/>
      <c r="BX120" s="985"/>
      <c r="BY120" s="985"/>
      <c r="BZ120" s="985"/>
      <c r="CA120" s="985">
        <v>11225819</v>
      </c>
      <c r="CB120" s="985"/>
      <c r="CC120" s="985"/>
      <c r="CD120" s="985"/>
      <c r="CE120" s="985"/>
      <c r="CF120" s="999">
        <v>27.5</v>
      </c>
      <c r="CG120" s="1000"/>
      <c r="CH120" s="1000"/>
      <c r="CI120" s="1000"/>
      <c r="CJ120" s="1000"/>
      <c r="CK120" s="1065" t="s">
        <v>488</v>
      </c>
      <c r="CL120" s="1066"/>
      <c r="CM120" s="1066"/>
      <c r="CN120" s="1066"/>
      <c r="CO120" s="1067"/>
      <c r="CP120" s="1073" t="s">
        <v>489</v>
      </c>
      <c r="CQ120" s="1074"/>
      <c r="CR120" s="1074"/>
      <c r="CS120" s="1074"/>
      <c r="CT120" s="1074"/>
      <c r="CU120" s="1074"/>
      <c r="CV120" s="1074"/>
      <c r="CW120" s="1074"/>
      <c r="CX120" s="1074"/>
      <c r="CY120" s="1074"/>
      <c r="CZ120" s="1074"/>
      <c r="DA120" s="1074"/>
      <c r="DB120" s="1074"/>
      <c r="DC120" s="1074"/>
      <c r="DD120" s="1074"/>
      <c r="DE120" s="1074"/>
      <c r="DF120" s="1075"/>
      <c r="DG120" s="984">
        <v>11814852</v>
      </c>
      <c r="DH120" s="985"/>
      <c r="DI120" s="985"/>
      <c r="DJ120" s="985"/>
      <c r="DK120" s="985"/>
      <c r="DL120" s="985">
        <v>11395701</v>
      </c>
      <c r="DM120" s="985"/>
      <c r="DN120" s="985"/>
      <c r="DO120" s="985"/>
      <c r="DP120" s="985"/>
      <c r="DQ120" s="985">
        <v>11354202</v>
      </c>
      <c r="DR120" s="985"/>
      <c r="DS120" s="985"/>
      <c r="DT120" s="985"/>
      <c r="DU120" s="985"/>
      <c r="DV120" s="986">
        <v>27.8</v>
      </c>
      <c r="DW120" s="986"/>
      <c r="DX120" s="986"/>
      <c r="DY120" s="986"/>
      <c r="DZ120" s="987"/>
    </row>
    <row r="121" spans="1:130" s="248" customFormat="1" ht="26.25" customHeight="1" x14ac:dyDescent="0.15">
      <c r="A121" s="1117"/>
      <c r="B121" s="1004"/>
      <c r="C121" s="1025" t="s">
        <v>490</v>
      </c>
      <c r="D121" s="1026"/>
      <c r="E121" s="1026"/>
      <c r="F121" s="1026"/>
      <c r="G121" s="1026"/>
      <c r="H121" s="1026"/>
      <c r="I121" s="1026"/>
      <c r="J121" s="1026"/>
      <c r="K121" s="1026"/>
      <c r="L121" s="1026"/>
      <c r="M121" s="1026"/>
      <c r="N121" s="1026"/>
      <c r="O121" s="1026"/>
      <c r="P121" s="1026"/>
      <c r="Q121" s="1026"/>
      <c r="R121" s="1026"/>
      <c r="S121" s="1026"/>
      <c r="T121" s="1026"/>
      <c r="U121" s="1026"/>
      <c r="V121" s="1026"/>
      <c r="W121" s="1026"/>
      <c r="X121" s="1026"/>
      <c r="Y121" s="1026"/>
      <c r="Z121" s="1027"/>
      <c r="AA121" s="1016" t="s">
        <v>462</v>
      </c>
      <c r="AB121" s="1017"/>
      <c r="AC121" s="1017"/>
      <c r="AD121" s="1017"/>
      <c r="AE121" s="1018"/>
      <c r="AF121" s="1019" t="s">
        <v>478</v>
      </c>
      <c r="AG121" s="1017"/>
      <c r="AH121" s="1017"/>
      <c r="AI121" s="1017"/>
      <c r="AJ121" s="1018"/>
      <c r="AK121" s="1019" t="s">
        <v>462</v>
      </c>
      <c r="AL121" s="1017"/>
      <c r="AM121" s="1017"/>
      <c r="AN121" s="1017"/>
      <c r="AO121" s="1018"/>
      <c r="AP121" s="1020" t="s">
        <v>461</v>
      </c>
      <c r="AQ121" s="1021"/>
      <c r="AR121" s="1021"/>
      <c r="AS121" s="1021"/>
      <c r="AT121" s="1022"/>
      <c r="AU121" s="1050"/>
      <c r="AV121" s="1051"/>
      <c r="AW121" s="1051"/>
      <c r="AX121" s="1051"/>
      <c r="AY121" s="1052"/>
      <c r="AZ121" s="1007" t="s">
        <v>491</v>
      </c>
      <c r="BA121" s="1008"/>
      <c r="BB121" s="1008"/>
      <c r="BC121" s="1008"/>
      <c r="BD121" s="1008"/>
      <c r="BE121" s="1008"/>
      <c r="BF121" s="1008"/>
      <c r="BG121" s="1008"/>
      <c r="BH121" s="1008"/>
      <c r="BI121" s="1008"/>
      <c r="BJ121" s="1008"/>
      <c r="BK121" s="1008"/>
      <c r="BL121" s="1008"/>
      <c r="BM121" s="1008"/>
      <c r="BN121" s="1008"/>
      <c r="BO121" s="1008"/>
      <c r="BP121" s="1009"/>
      <c r="BQ121" s="977">
        <v>20909008</v>
      </c>
      <c r="BR121" s="978"/>
      <c r="BS121" s="978"/>
      <c r="BT121" s="978"/>
      <c r="BU121" s="978"/>
      <c r="BV121" s="978">
        <v>21446088</v>
      </c>
      <c r="BW121" s="978"/>
      <c r="BX121" s="978"/>
      <c r="BY121" s="978"/>
      <c r="BZ121" s="978"/>
      <c r="CA121" s="978">
        <v>21839734</v>
      </c>
      <c r="CB121" s="978"/>
      <c r="CC121" s="978"/>
      <c r="CD121" s="978"/>
      <c r="CE121" s="978"/>
      <c r="CF121" s="972">
        <v>53.4</v>
      </c>
      <c r="CG121" s="973"/>
      <c r="CH121" s="973"/>
      <c r="CI121" s="973"/>
      <c r="CJ121" s="973"/>
      <c r="CK121" s="1068"/>
      <c r="CL121" s="1069"/>
      <c r="CM121" s="1069"/>
      <c r="CN121" s="1069"/>
      <c r="CO121" s="1070"/>
      <c r="CP121" s="1078" t="s">
        <v>492</v>
      </c>
      <c r="CQ121" s="1079"/>
      <c r="CR121" s="1079"/>
      <c r="CS121" s="1079"/>
      <c r="CT121" s="1079"/>
      <c r="CU121" s="1079"/>
      <c r="CV121" s="1079"/>
      <c r="CW121" s="1079"/>
      <c r="CX121" s="1079"/>
      <c r="CY121" s="1079"/>
      <c r="CZ121" s="1079"/>
      <c r="DA121" s="1079"/>
      <c r="DB121" s="1079"/>
      <c r="DC121" s="1079"/>
      <c r="DD121" s="1079"/>
      <c r="DE121" s="1079"/>
      <c r="DF121" s="1080"/>
      <c r="DG121" s="977">
        <v>4233464</v>
      </c>
      <c r="DH121" s="978"/>
      <c r="DI121" s="978"/>
      <c r="DJ121" s="978"/>
      <c r="DK121" s="978"/>
      <c r="DL121" s="978">
        <v>4163568</v>
      </c>
      <c r="DM121" s="978"/>
      <c r="DN121" s="978"/>
      <c r="DO121" s="978"/>
      <c r="DP121" s="978"/>
      <c r="DQ121" s="978">
        <v>4645050</v>
      </c>
      <c r="DR121" s="978"/>
      <c r="DS121" s="978"/>
      <c r="DT121" s="978"/>
      <c r="DU121" s="978"/>
      <c r="DV121" s="979">
        <v>11.4</v>
      </c>
      <c r="DW121" s="979"/>
      <c r="DX121" s="979"/>
      <c r="DY121" s="979"/>
      <c r="DZ121" s="980"/>
    </row>
    <row r="122" spans="1:130" s="248" customFormat="1" ht="26.25" customHeight="1" x14ac:dyDescent="0.15">
      <c r="A122" s="1117"/>
      <c r="B122" s="1004"/>
      <c r="C122" s="974" t="s">
        <v>468</v>
      </c>
      <c r="D122" s="975"/>
      <c r="E122" s="975"/>
      <c r="F122" s="975"/>
      <c r="G122" s="975"/>
      <c r="H122" s="975"/>
      <c r="I122" s="975"/>
      <c r="J122" s="975"/>
      <c r="K122" s="975"/>
      <c r="L122" s="975"/>
      <c r="M122" s="975"/>
      <c r="N122" s="975"/>
      <c r="O122" s="975"/>
      <c r="P122" s="975"/>
      <c r="Q122" s="975"/>
      <c r="R122" s="975"/>
      <c r="S122" s="975"/>
      <c r="T122" s="975"/>
      <c r="U122" s="975"/>
      <c r="V122" s="975"/>
      <c r="W122" s="975"/>
      <c r="X122" s="975"/>
      <c r="Y122" s="975"/>
      <c r="Z122" s="976"/>
      <c r="AA122" s="1016" t="s">
        <v>478</v>
      </c>
      <c r="AB122" s="1017"/>
      <c r="AC122" s="1017"/>
      <c r="AD122" s="1017"/>
      <c r="AE122" s="1018"/>
      <c r="AF122" s="1019" t="s">
        <v>462</v>
      </c>
      <c r="AG122" s="1017"/>
      <c r="AH122" s="1017"/>
      <c r="AI122" s="1017"/>
      <c r="AJ122" s="1018"/>
      <c r="AK122" s="1019" t="s">
        <v>128</v>
      </c>
      <c r="AL122" s="1017"/>
      <c r="AM122" s="1017"/>
      <c r="AN122" s="1017"/>
      <c r="AO122" s="1018"/>
      <c r="AP122" s="1020" t="s">
        <v>462</v>
      </c>
      <c r="AQ122" s="1021"/>
      <c r="AR122" s="1021"/>
      <c r="AS122" s="1021"/>
      <c r="AT122" s="1022"/>
      <c r="AU122" s="1050"/>
      <c r="AV122" s="1051"/>
      <c r="AW122" s="1051"/>
      <c r="AX122" s="1051"/>
      <c r="AY122" s="1052"/>
      <c r="AZ122" s="1032" t="s">
        <v>493</v>
      </c>
      <c r="BA122" s="1023"/>
      <c r="BB122" s="1023"/>
      <c r="BC122" s="1023"/>
      <c r="BD122" s="1023"/>
      <c r="BE122" s="1023"/>
      <c r="BF122" s="1023"/>
      <c r="BG122" s="1023"/>
      <c r="BH122" s="1023"/>
      <c r="BI122" s="1023"/>
      <c r="BJ122" s="1023"/>
      <c r="BK122" s="1023"/>
      <c r="BL122" s="1023"/>
      <c r="BM122" s="1023"/>
      <c r="BN122" s="1023"/>
      <c r="BO122" s="1023"/>
      <c r="BP122" s="1024"/>
      <c r="BQ122" s="1055">
        <v>84391378</v>
      </c>
      <c r="BR122" s="1056"/>
      <c r="BS122" s="1056"/>
      <c r="BT122" s="1056"/>
      <c r="BU122" s="1056"/>
      <c r="BV122" s="1056">
        <v>80503932</v>
      </c>
      <c r="BW122" s="1056"/>
      <c r="BX122" s="1056"/>
      <c r="BY122" s="1056"/>
      <c r="BZ122" s="1056"/>
      <c r="CA122" s="1056">
        <v>81504345</v>
      </c>
      <c r="CB122" s="1056"/>
      <c r="CC122" s="1056"/>
      <c r="CD122" s="1056"/>
      <c r="CE122" s="1056"/>
      <c r="CF122" s="1076">
        <v>199.4</v>
      </c>
      <c r="CG122" s="1077"/>
      <c r="CH122" s="1077"/>
      <c r="CI122" s="1077"/>
      <c r="CJ122" s="1077"/>
      <c r="CK122" s="1068"/>
      <c r="CL122" s="1069"/>
      <c r="CM122" s="1069"/>
      <c r="CN122" s="1069"/>
      <c r="CO122" s="1070"/>
      <c r="CP122" s="1078" t="s">
        <v>494</v>
      </c>
      <c r="CQ122" s="1079"/>
      <c r="CR122" s="1079"/>
      <c r="CS122" s="1079"/>
      <c r="CT122" s="1079"/>
      <c r="CU122" s="1079"/>
      <c r="CV122" s="1079"/>
      <c r="CW122" s="1079"/>
      <c r="CX122" s="1079"/>
      <c r="CY122" s="1079"/>
      <c r="CZ122" s="1079"/>
      <c r="DA122" s="1079"/>
      <c r="DB122" s="1079"/>
      <c r="DC122" s="1079"/>
      <c r="DD122" s="1079"/>
      <c r="DE122" s="1079"/>
      <c r="DF122" s="1080"/>
      <c r="DG122" s="977">
        <v>1991851</v>
      </c>
      <c r="DH122" s="978"/>
      <c r="DI122" s="978"/>
      <c r="DJ122" s="978"/>
      <c r="DK122" s="978"/>
      <c r="DL122" s="978">
        <v>1804125</v>
      </c>
      <c r="DM122" s="978"/>
      <c r="DN122" s="978"/>
      <c r="DO122" s="978"/>
      <c r="DP122" s="978"/>
      <c r="DQ122" s="978">
        <v>1740053</v>
      </c>
      <c r="DR122" s="978"/>
      <c r="DS122" s="978"/>
      <c r="DT122" s="978"/>
      <c r="DU122" s="978"/>
      <c r="DV122" s="979">
        <v>4.3</v>
      </c>
      <c r="DW122" s="979"/>
      <c r="DX122" s="979"/>
      <c r="DY122" s="979"/>
      <c r="DZ122" s="980"/>
    </row>
    <row r="123" spans="1:130" s="248" customFormat="1" ht="26.25" customHeight="1" x14ac:dyDescent="0.15">
      <c r="A123" s="1117"/>
      <c r="B123" s="1004"/>
      <c r="C123" s="974" t="s">
        <v>475</v>
      </c>
      <c r="D123" s="975"/>
      <c r="E123" s="975"/>
      <c r="F123" s="975"/>
      <c r="G123" s="975"/>
      <c r="H123" s="975"/>
      <c r="I123" s="975"/>
      <c r="J123" s="975"/>
      <c r="K123" s="975"/>
      <c r="L123" s="975"/>
      <c r="M123" s="975"/>
      <c r="N123" s="975"/>
      <c r="O123" s="975"/>
      <c r="P123" s="975"/>
      <c r="Q123" s="975"/>
      <c r="R123" s="975"/>
      <c r="S123" s="975"/>
      <c r="T123" s="975"/>
      <c r="U123" s="975"/>
      <c r="V123" s="975"/>
      <c r="W123" s="975"/>
      <c r="X123" s="975"/>
      <c r="Y123" s="975"/>
      <c r="Z123" s="976"/>
      <c r="AA123" s="1016">
        <v>132806</v>
      </c>
      <c r="AB123" s="1017"/>
      <c r="AC123" s="1017"/>
      <c r="AD123" s="1017"/>
      <c r="AE123" s="1018"/>
      <c r="AF123" s="1019">
        <v>94117</v>
      </c>
      <c r="AG123" s="1017"/>
      <c r="AH123" s="1017"/>
      <c r="AI123" s="1017"/>
      <c r="AJ123" s="1018"/>
      <c r="AK123" s="1019">
        <v>77859</v>
      </c>
      <c r="AL123" s="1017"/>
      <c r="AM123" s="1017"/>
      <c r="AN123" s="1017"/>
      <c r="AO123" s="1018"/>
      <c r="AP123" s="1020">
        <v>0.2</v>
      </c>
      <c r="AQ123" s="1021"/>
      <c r="AR123" s="1021"/>
      <c r="AS123" s="1021"/>
      <c r="AT123" s="1022"/>
      <c r="AU123" s="1053"/>
      <c r="AV123" s="1054"/>
      <c r="AW123" s="1054"/>
      <c r="AX123" s="1054"/>
      <c r="AY123" s="1054"/>
      <c r="AZ123" s="279" t="s">
        <v>188</v>
      </c>
      <c r="BA123" s="279"/>
      <c r="BB123" s="279"/>
      <c r="BC123" s="279"/>
      <c r="BD123" s="279"/>
      <c r="BE123" s="279"/>
      <c r="BF123" s="279"/>
      <c r="BG123" s="279"/>
      <c r="BH123" s="279"/>
      <c r="BI123" s="279"/>
      <c r="BJ123" s="279"/>
      <c r="BK123" s="279"/>
      <c r="BL123" s="279"/>
      <c r="BM123" s="279"/>
      <c r="BN123" s="279"/>
      <c r="BO123" s="1033" t="s">
        <v>495</v>
      </c>
      <c r="BP123" s="1064"/>
      <c r="BQ123" s="1123">
        <v>114843799</v>
      </c>
      <c r="BR123" s="1124"/>
      <c r="BS123" s="1124"/>
      <c r="BT123" s="1124"/>
      <c r="BU123" s="1124"/>
      <c r="BV123" s="1124">
        <v>112347597</v>
      </c>
      <c r="BW123" s="1124"/>
      <c r="BX123" s="1124"/>
      <c r="BY123" s="1124"/>
      <c r="BZ123" s="1124"/>
      <c r="CA123" s="1124">
        <v>114569898</v>
      </c>
      <c r="CB123" s="1124"/>
      <c r="CC123" s="1124"/>
      <c r="CD123" s="1124"/>
      <c r="CE123" s="1124"/>
      <c r="CF123" s="1057"/>
      <c r="CG123" s="1058"/>
      <c r="CH123" s="1058"/>
      <c r="CI123" s="1058"/>
      <c r="CJ123" s="1059"/>
      <c r="CK123" s="1068"/>
      <c r="CL123" s="1069"/>
      <c r="CM123" s="1069"/>
      <c r="CN123" s="1069"/>
      <c r="CO123" s="1070"/>
      <c r="CP123" s="1078" t="s">
        <v>496</v>
      </c>
      <c r="CQ123" s="1079"/>
      <c r="CR123" s="1079"/>
      <c r="CS123" s="1079"/>
      <c r="CT123" s="1079"/>
      <c r="CU123" s="1079"/>
      <c r="CV123" s="1079"/>
      <c r="CW123" s="1079"/>
      <c r="CX123" s="1079"/>
      <c r="CY123" s="1079"/>
      <c r="CZ123" s="1079"/>
      <c r="DA123" s="1079"/>
      <c r="DB123" s="1079"/>
      <c r="DC123" s="1079"/>
      <c r="DD123" s="1079"/>
      <c r="DE123" s="1079"/>
      <c r="DF123" s="1080"/>
      <c r="DG123" s="1016">
        <v>236682</v>
      </c>
      <c r="DH123" s="1017"/>
      <c r="DI123" s="1017"/>
      <c r="DJ123" s="1017"/>
      <c r="DK123" s="1018"/>
      <c r="DL123" s="1019">
        <v>163131</v>
      </c>
      <c r="DM123" s="1017"/>
      <c r="DN123" s="1017"/>
      <c r="DO123" s="1017"/>
      <c r="DP123" s="1018"/>
      <c r="DQ123" s="1019">
        <v>161044</v>
      </c>
      <c r="DR123" s="1017"/>
      <c r="DS123" s="1017"/>
      <c r="DT123" s="1017"/>
      <c r="DU123" s="1018"/>
      <c r="DV123" s="1020">
        <v>0.4</v>
      </c>
      <c r="DW123" s="1021"/>
      <c r="DX123" s="1021"/>
      <c r="DY123" s="1021"/>
      <c r="DZ123" s="1022"/>
    </row>
    <row r="124" spans="1:130" s="248" customFormat="1" ht="26.25" customHeight="1" thickBot="1" x14ac:dyDescent="0.2">
      <c r="A124" s="1117"/>
      <c r="B124" s="1004"/>
      <c r="C124" s="974" t="s">
        <v>480</v>
      </c>
      <c r="D124" s="975"/>
      <c r="E124" s="975"/>
      <c r="F124" s="975"/>
      <c r="G124" s="975"/>
      <c r="H124" s="975"/>
      <c r="I124" s="975"/>
      <c r="J124" s="975"/>
      <c r="K124" s="975"/>
      <c r="L124" s="975"/>
      <c r="M124" s="975"/>
      <c r="N124" s="975"/>
      <c r="O124" s="975"/>
      <c r="P124" s="975"/>
      <c r="Q124" s="975"/>
      <c r="R124" s="975"/>
      <c r="S124" s="975"/>
      <c r="T124" s="975"/>
      <c r="U124" s="975"/>
      <c r="V124" s="975"/>
      <c r="W124" s="975"/>
      <c r="X124" s="975"/>
      <c r="Y124" s="975"/>
      <c r="Z124" s="976"/>
      <c r="AA124" s="1016" t="s">
        <v>483</v>
      </c>
      <c r="AB124" s="1017"/>
      <c r="AC124" s="1017"/>
      <c r="AD124" s="1017"/>
      <c r="AE124" s="1018"/>
      <c r="AF124" s="1019" t="s">
        <v>479</v>
      </c>
      <c r="AG124" s="1017"/>
      <c r="AH124" s="1017"/>
      <c r="AI124" s="1017"/>
      <c r="AJ124" s="1018"/>
      <c r="AK124" s="1019" t="s">
        <v>479</v>
      </c>
      <c r="AL124" s="1017"/>
      <c r="AM124" s="1017"/>
      <c r="AN124" s="1017"/>
      <c r="AO124" s="1018"/>
      <c r="AP124" s="1020" t="s">
        <v>483</v>
      </c>
      <c r="AQ124" s="1021"/>
      <c r="AR124" s="1021"/>
      <c r="AS124" s="1021"/>
      <c r="AT124" s="1022"/>
      <c r="AU124" s="1119" t="s">
        <v>497</v>
      </c>
      <c r="AV124" s="1120"/>
      <c r="AW124" s="1120"/>
      <c r="AX124" s="1120"/>
      <c r="AY124" s="1120"/>
      <c r="AZ124" s="1120"/>
      <c r="BA124" s="1120"/>
      <c r="BB124" s="1120"/>
      <c r="BC124" s="1120"/>
      <c r="BD124" s="1120"/>
      <c r="BE124" s="1120"/>
      <c r="BF124" s="1120"/>
      <c r="BG124" s="1120"/>
      <c r="BH124" s="1120"/>
      <c r="BI124" s="1120"/>
      <c r="BJ124" s="1120"/>
      <c r="BK124" s="1120"/>
      <c r="BL124" s="1120"/>
      <c r="BM124" s="1120"/>
      <c r="BN124" s="1120"/>
      <c r="BO124" s="1120"/>
      <c r="BP124" s="1121"/>
      <c r="BQ124" s="1122">
        <v>93.7</v>
      </c>
      <c r="BR124" s="1086"/>
      <c r="BS124" s="1086"/>
      <c r="BT124" s="1086"/>
      <c r="BU124" s="1086"/>
      <c r="BV124" s="1086">
        <v>83.6</v>
      </c>
      <c r="BW124" s="1086"/>
      <c r="BX124" s="1086"/>
      <c r="BY124" s="1086"/>
      <c r="BZ124" s="1086"/>
      <c r="CA124" s="1086">
        <v>70.5</v>
      </c>
      <c r="CB124" s="1086"/>
      <c r="CC124" s="1086"/>
      <c r="CD124" s="1086"/>
      <c r="CE124" s="1086"/>
      <c r="CF124" s="1087"/>
      <c r="CG124" s="1088"/>
      <c r="CH124" s="1088"/>
      <c r="CI124" s="1088"/>
      <c r="CJ124" s="1089"/>
      <c r="CK124" s="1071"/>
      <c r="CL124" s="1071"/>
      <c r="CM124" s="1071"/>
      <c r="CN124" s="1071"/>
      <c r="CO124" s="1072"/>
      <c r="CP124" s="1078" t="s">
        <v>498</v>
      </c>
      <c r="CQ124" s="1079"/>
      <c r="CR124" s="1079"/>
      <c r="CS124" s="1079"/>
      <c r="CT124" s="1079"/>
      <c r="CU124" s="1079"/>
      <c r="CV124" s="1079"/>
      <c r="CW124" s="1079"/>
      <c r="CX124" s="1079"/>
      <c r="CY124" s="1079"/>
      <c r="CZ124" s="1079"/>
      <c r="DA124" s="1079"/>
      <c r="DB124" s="1079"/>
      <c r="DC124" s="1079"/>
      <c r="DD124" s="1079"/>
      <c r="DE124" s="1079"/>
      <c r="DF124" s="1080"/>
      <c r="DG124" s="1063">
        <v>120086</v>
      </c>
      <c r="DH124" s="1042"/>
      <c r="DI124" s="1042"/>
      <c r="DJ124" s="1042"/>
      <c r="DK124" s="1043"/>
      <c r="DL124" s="1041">
        <v>98782</v>
      </c>
      <c r="DM124" s="1042"/>
      <c r="DN124" s="1042"/>
      <c r="DO124" s="1042"/>
      <c r="DP124" s="1043"/>
      <c r="DQ124" s="1041">
        <v>94399</v>
      </c>
      <c r="DR124" s="1042"/>
      <c r="DS124" s="1042"/>
      <c r="DT124" s="1042"/>
      <c r="DU124" s="1043"/>
      <c r="DV124" s="1044">
        <v>0.2</v>
      </c>
      <c r="DW124" s="1045"/>
      <c r="DX124" s="1045"/>
      <c r="DY124" s="1045"/>
      <c r="DZ124" s="1046"/>
    </row>
    <row r="125" spans="1:130" s="248" customFormat="1" ht="26.25" customHeight="1" x14ac:dyDescent="0.15">
      <c r="A125" s="1117"/>
      <c r="B125" s="1004"/>
      <c r="C125" s="974" t="s">
        <v>482</v>
      </c>
      <c r="D125" s="975"/>
      <c r="E125" s="975"/>
      <c r="F125" s="975"/>
      <c r="G125" s="975"/>
      <c r="H125" s="975"/>
      <c r="I125" s="975"/>
      <c r="J125" s="975"/>
      <c r="K125" s="975"/>
      <c r="L125" s="975"/>
      <c r="M125" s="975"/>
      <c r="N125" s="975"/>
      <c r="O125" s="975"/>
      <c r="P125" s="975"/>
      <c r="Q125" s="975"/>
      <c r="R125" s="975"/>
      <c r="S125" s="975"/>
      <c r="T125" s="975"/>
      <c r="U125" s="975"/>
      <c r="V125" s="975"/>
      <c r="W125" s="975"/>
      <c r="X125" s="975"/>
      <c r="Y125" s="975"/>
      <c r="Z125" s="976"/>
      <c r="AA125" s="1016" t="s">
        <v>400</v>
      </c>
      <c r="AB125" s="1017"/>
      <c r="AC125" s="1017"/>
      <c r="AD125" s="1017"/>
      <c r="AE125" s="1018"/>
      <c r="AF125" s="1019" t="s">
        <v>453</v>
      </c>
      <c r="AG125" s="1017"/>
      <c r="AH125" s="1017"/>
      <c r="AI125" s="1017"/>
      <c r="AJ125" s="1018"/>
      <c r="AK125" s="1019" t="s">
        <v>453</v>
      </c>
      <c r="AL125" s="1017"/>
      <c r="AM125" s="1017"/>
      <c r="AN125" s="1017"/>
      <c r="AO125" s="1018"/>
      <c r="AP125" s="1020" t="s">
        <v>427</v>
      </c>
      <c r="AQ125" s="1021"/>
      <c r="AR125" s="1021"/>
      <c r="AS125" s="1021"/>
      <c r="AT125" s="1022"/>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081" t="s">
        <v>499</v>
      </c>
      <c r="CL125" s="1066"/>
      <c r="CM125" s="1066"/>
      <c r="CN125" s="1066"/>
      <c r="CO125" s="1067"/>
      <c r="CP125" s="998" t="s">
        <v>500</v>
      </c>
      <c r="CQ125" s="947"/>
      <c r="CR125" s="947"/>
      <c r="CS125" s="947"/>
      <c r="CT125" s="947"/>
      <c r="CU125" s="947"/>
      <c r="CV125" s="947"/>
      <c r="CW125" s="947"/>
      <c r="CX125" s="947"/>
      <c r="CY125" s="947"/>
      <c r="CZ125" s="947"/>
      <c r="DA125" s="947"/>
      <c r="DB125" s="947"/>
      <c r="DC125" s="947"/>
      <c r="DD125" s="947"/>
      <c r="DE125" s="947"/>
      <c r="DF125" s="948"/>
      <c r="DG125" s="984" t="s">
        <v>427</v>
      </c>
      <c r="DH125" s="985"/>
      <c r="DI125" s="985"/>
      <c r="DJ125" s="985"/>
      <c r="DK125" s="985"/>
      <c r="DL125" s="985" t="s">
        <v>427</v>
      </c>
      <c r="DM125" s="985"/>
      <c r="DN125" s="985"/>
      <c r="DO125" s="985"/>
      <c r="DP125" s="985"/>
      <c r="DQ125" s="985" t="s">
        <v>453</v>
      </c>
      <c r="DR125" s="985"/>
      <c r="DS125" s="985"/>
      <c r="DT125" s="985"/>
      <c r="DU125" s="985"/>
      <c r="DV125" s="986" t="s">
        <v>128</v>
      </c>
      <c r="DW125" s="986"/>
      <c r="DX125" s="986"/>
      <c r="DY125" s="986"/>
      <c r="DZ125" s="987"/>
    </row>
    <row r="126" spans="1:130" s="248" customFormat="1" ht="26.25" customHeight="1" thickBot="1" x14ac:dyDescent="0.2">
      <c r="A126" s="1117"/>
      <c r="B126" s="1004"/>
      <c r="C126" s="974" t="s">
        <v>485</v>
      </c>
      <c r="D126" s="975"/>
      <c r="E126" s="975"/>
      <c r="F126" s="975"/>
      <c r="G126" s="975"/>
      <c r="H126" s="975"/>
      <c r="I126" s="975"/>
      <c r="J126" s="975"/>
      <c r="K126" s="975"/>
      <c r="L126" s="975"/>
      <c r="M126" s="975"/>
      <c r="N126" s="975"/>
      <c r="O126" s="975"/>
      <c r="P126" s="975"/>
      <c r="Q126" s="975"/>
      <c r="R126" s="975"/>
      <c r="S126" s="975"/>
      <c r="T126" s="975"/>
      <c r="U126" s="975"/>
      <c r="V126" s="975"/>
      <c r="W126" s="975"/>
      <c r="X126" s="975"/>
      <c r="Y126" s="975"/>
      <c r="Z126" s="976"/>
      <c r="AA126" s="1016">
        <v>26994</v>
      </c>
      <c r="AB126" s="1017"/>
      <c r="AC126" s="1017"/>
      <c r="AD126" s="1017"/>
      <c r="AE126" s="1018"/>
      <c r="AF126" s="1019">
        <v>27067</v>
      </c>
      <c r="AG126" s="1017"/>
      <c r="AH126" s="1017"/>
      <c r="AI126" s="1017"/>
      <c r="AJ126" s="1018"/>
      <c r="AK126" s="1019">
        <v>26997</v>
      </c>
      <c r="AL126" s="1017"/>
      <c r="AM126" s="1017"/>
      <c r="AN126" s="1017"/>
      <c r="AO126" s="1018"/>
      <c r="AP126" s="1020">
        <v>0.1</v>
      </c>
      <c r="AQ126" s="1021"/>
      <c r="AR126" s="1021"/>
      <c r="AS126" s="1021"/>
      <c r="AT126" s="1022"/>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082"/>
      <c r="CL126" s="1069"/>
      <c r="CM126" s="1069"/>
      <c r="CN126" s="1069"/>
      <c r="CO126" s="1070"/>
      <c r="CP126" s="1007" t="s">
        <v>501</v>
      </c>
      <c r="CQ126" s="1008"/>
      <c r="CR126" s="1008"/>
      <c r="CS126" s="1008"/>
      <c r="CT126" s="1008"/>
      <c r="CU126" s="1008"/>
      <c r="CV126" s="1008"/>
      <c r="CW126" s="1008"/>
      <c r="CX126" s="1008"/>
      <c r="CY126" s="1008"/>
      <c r="CZ126" s="1008"/>
      <c r="DA126" s="1008"/>
      <c r="DB126" s="1008"/>
      <c r="DC126" s="1008"/>
      <c r="DD126" s="1008"/>
      <c r="DE126" s="1008"/>
      <c r="DF126" s="1009"/>
      <c r="DG126" s="977" t="s">
        <v>427</v>
      </c>
      <c r="DH126" s="978"/>
      <c r="DI126" s="978"/>
      <c r="DJ126" s="978"/>
      <c r="DK126" s="978"/>
      <c r="DL126" s="978" t="s">
        <v>427</v>
      </c>
      <c r="DM126" s="978"/>
      <c r="DN126" s="978"/>
      <c r="DO126" s="978"/>
      <c r="DP126" s="978"/>
      <c r="DQ126" s="978" t="s">
        <v>427</v>
      </c>
      <c r="DR126" s="978"/>
      <c r="DS126" s="978"/>
      <c r="DT126" s="978"/>
      <c r="DU126" s="978"/>
      <c r="DV126" s="979" t="s">
        <v>453</v>
      </c>
      <c r="DW126" s="979"/>
      <c r="DX126" s="979"/>
      <c r="DY126" s="979"/>
      <c r="DZ126" s="980"/>
    </row>
    <row r="127" spans="1:130" s="248" customFormat="1" ht="26.25" customHeight="1" x14ac:dyDescent="0.15">
      <c r="A127" s="1118"/>
      <c r="B127" s="1006"/>
      <c r="C127" s="1060" t="s">
        <v>502</v>
      </c>
      <c r="D127" s="1061"/>
      <c r="E127" s="1061"/>
      <c r="F127" s="1061"/>
      <c r="G127" s="1061"/>
      <c r="H127" s="1061"/>
      <c r="I127" s="1061"/>
      <c r="J127" s="1061"/>
      <c r="K127" s="1061"/>
      <c r="L127" s="1061"/>
      <c r="M127" s="1061"/>
      <c r="N127" s="1061"/>
      <c r="O127" s="1061"/>
      <c r="P127" s="1061"/>
      <c r="Q127" s="1061"/>
      <c r="R127" s="1061"/>
      <c r="S127" s="1061"/>
      <c r="T127" s="1061"/>
      <c r="U127" s="1061"/>
      <c r="V127" s="1061"/>
      <c r="W127" s="1061"/>
      <c r="X127" s="1061"/>
      <c r="Y127" s="1061"/>
      <c r="Z127" s="1062"/>
      <c r="AA127" s="1016">
        <v>2309</v>
      </c>
      <c r="AB127" s="1017"/>
      <c r="AC127" s="1017"/>
      <c r="AD127" s="1017"/>
      <c r="AE127" s="1018"/>
      <c r="AF127" s="1019">
        <v>2025</v>
      </c>
      <c r="AG127" s="1017"/>
      <c r="AH127" s="1017"/>
      <c r="AI127" s="1017"/>
      <c r="AJ127" s="1018"/>
      <c r="AK127" s="1019">
        <v>1785</v>
      </c>
      <c r="AL127" s="1017"/>
      <c r="AM127" s="1017"/>
      <c r="AN127" s="1017"/>
      <c r="AO127" s="1018"/>
      <c r="AP127" s="1020">
        <v>0</v>
      </c>
      <c r="AQ127" s="1021"/>
      <c r="AR127" s="1021"/>
      <c r="AS127" s="1021"/>
      <c r="AT127" s="1022"/>
      <c r="AU127" s="284"/>
      <c r="AV127" s="284"/>
      <c r="AW127" s="284"/>
      <c r="AX127" s="1090" t="s">
        <v>503</v>
      </c>
      <c r="AY127" s="1091"/>
      <c r="AZ127" s="1091"/>
      <c r="BA127" s="1091"/>
      <c r="BB127" s="1091"/>
      <c r="BC127" s="1091"/>
      <c r="BD127" s="1091"/>
      <c r="BE127" s="1092"/>
      <c r="BF127" s="1093" t="s">
        <v>504</v>
      </c>
      <c r="BG127" s="1091"/>
      <c r="BH127" s="1091"/>
      <c r="BI127" s="1091"/>
      <c r="BJ127" s="1091"/>
      <c r="BK127" s="1091"/>
      <c r="BL127" s="1092"/>
      <c r="BM127" s="1093" t="s">
        <v>505</v>
      </c>
      <c r="BN127" s="1091"/>
      <c r="BO127" s="1091"/>
      <c r="BP127" s="1091"/>
      <c r="BQ127" s="1091"/>
      <c r="BR127" s="1091"/>
      <c r="BS127" s="1092"/>
      <c r="BT127" s="1093" t="s">
        <v>506</v>
      </c>
      <c r="BU127" s="1091"/>
      <c r="BV127" s="1091"/>
      <c r="BW127" s="1091"/>
      <c r="BX127" s="1091"/>
      <c r="BY127" s="1091"/>
      <c r="BZ127" s="1115"/>
      <c r="CA127" s="284"/>
      <c r="CB127" s="284"/>
      <c r="CC127" s="284"/>
      <c r="CD127" s="285"/>
      <c r="CE127" s="285"/>
      <c r="CF127" s="285"/>
      <c r="CG127" s="282"/>
      <c r="CH127" s="282"/>
      <c r="CI127" s="282"/>
      <c r="CJ127" s="283"/>
      <c r="CK127" s="1082"/>
      <c r="CL127" s="1069"/>
      <c r="CM127" s="1069"/>
      <c r="CN127" s="1069"/>
      <c r="CO127" s="1070"/>
      <c r="CP127" s="1007" t="s">
        <v>507</v>
      </c>
      <c r="CQ127" s="1008"/>
      <c r="CR127" s="1008"/>
      <c r="CS127" s="1008"/>
      <c r="CT127" s="1008"/>
      <c r="CU127" s="1008"/>
      <c r="CV127" s="1008"/>
      <c r="CW127" s="1008"/>
      <c r="CX127" s="1008"/>
      <c r="CY127" s="1008"/>
      <c r="CZ127" s="1008"/>
      <c r="DA127" s="1008"/>
      <c r="DB127" s="1008"/>
      <c r="DC127" s="1008"/>
      <c r="DD127" s="1008"/>
      <c r="DE127" s="1008"/>
      <c r="DF127" s="1009"/>
      <c r="DG127" s="977" t="s">
        <v>469</v>
      </c>
      <c r="DH127" s="978"/>
      <c r="DI127" s="978"/>
      <c r="DJ127" s="978"/>
      <c r="DK127" s="978"/>
      <c r="DL127" s="978" t="s">
        <v>427</v>
      </c>
      <c r="DM127" s="978"/>
      <c r="DN127" s="978"/>
      <c r="DO127" s="978"/>
      <c r="DP127" s="978"/>
      <c r="DQ127" s="978" t="s">
        <v>427</v>
      </c>
      <c r="DR127" s="978"/>
      <c r="DS127" s="978"/>
      <c r="DT127" s="978"/>
      <c r="DU127" s="978"/>
      <c r="DV127" s="979" t="s">
        <v>427</v>
      </c>
      <c r="DW127" s="979"/>
      <c r="DX127" s="979"/>
      <c r="DY127" s="979"/>
      <c r="DZ127" s="980"/>
    </row>
    <row r="128" spans="1:130" s="248" customFormat="1" ht="26.25" customHeight="1" thickBot="1" x14ac:dyDescent="0.2">
      <c r="A128" s="1101" t="s">
        <v>508</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509</v>
      </c>
      <c r="X128" s="1103"/>
      <c r="Y128" s="1103"/>
      <c r="Z128" s="1104"/>
      <c r="AA128" s="1105">
        <v>1918353</v>
      </c>
      <c r="AB128" s="1106"/>
      <c r="AC128" s="1106"/>
      <c r="AD128" s="1106"/>
      <c r="AE128" s="1107"/>
      <c r="AF128" s="1108">
        <v>2055642</v>
      </c>
      <c r="AG128" s="1106"/>
      <c r="AH128" s="1106"/>
      <c r="AI128" s="1106"/>
      <c r="AJ128" s="1107"/>
      <c r="AK128" s="1108">
        <v>1942443</v>
      </c>
      <c r="AL128" s="1106"/>
      <c r="AM128" s="1106"/>
      <c r="AN128" s="1106"/>
      <c r="AO128" s="1107"/>
      <c r="AP128" s="1109"/>
      <c r="AQ128" s="1110"/>
      <c r="AR128" s="1110"/>
      <c r="AS128" s="1110"/>
      <c r="AT128" s="1111"/>
      <c r="AU128" s="284"/>
      <c r="AV128" s="284"/>
      <c r="AW128" s="284"/>
      <c r="AX128" s="946" t="s">
        <v>510</v>
      </c>
      <c r="AY128" s="947"/>
      <c r="AZ128" s="947"/>
      <c r="BA128" s="947"/>
      <c r="BB128" s="947"/>
      <c r="BC128" s="947"/>
      <c r="BD128" s="947"/>
      <c r="BE128" s="948"/>
      <c r="BF128" s="1112" t="s">
        <v>469</v>
      </c>
      <c r="BG128" s="1113"/>
      <c r="BH128" s="1113"/>
      <c r="BI128" s="1113"/>
      <c r="BJ128" s="1113"/>
      <c r="BK128" s="1113"/>
      <c r="BL128" s="1114"/>
      <c r="BM128" s="1112">
        <v>11.26</v>
      </c>
      <c r="BN128" s="1113"/>
      <c r="BO128" s="1113"/>
      <c r="BP128" s="1113"/>
      <c r="BQ128" s="1113"/>
      <c r="BR128" s="1113"/>
      <c r="BS128" s="1114"/>
      <c r="BT128" s="1112">
        <v>20</v>
      </c>
      <c r="BU128" s="1113"/>
      <c r="BV128" s="1113"/>
      <c r="BW128" s="1113"/>
      <c r="BX128" s="1113"/>
      <c r="BY128" s="1113"/>
      <c r="BZ128" s="1137"/>
      <c r="CA128" s="285"/>
      <c r="CB128" s="285"/>
      <c r="CC128" s="285"/>
      <c r="CD128" s="285"/>
      <c r="CE128" s="285"/>
      <c r="CF128" s="285"/>
      <c r="CG128" s="282"/>
      <c r="CH128" s="282"/>
      <c r="CI128" s="282"/>
      <c r="CJ128" s="283"/>
      <c r="CK128" s="1083"/>
      <c r="CL128" s="1084"/>
      <c r="CM128" s="1084"/>
      <c r="CN128" s="1084"/>
      <c r="CO128" s="1085"/>
      <c r="CP128" s="1094" t="s">
        <v>511</v>
      </c>
      <c r="CQ128" s="1095"/>
      <c r="CR128" s="1095"/>
      <c r="CS128" s="1095"/>
      <c r="CT128" s="1095"/>
      <c r="CU128" s="1095"/>
      <c r="CV128" s="1095"/>
      <c r="CW128" s="1095"/>
      <c r="CX128" s="1095"/>
      <c r="CY128" s="1095"/>
      <c r="CZ128" s="1095"/>
      <c r="DA128" s="1095"/>
      <c r="DB128" s="1095"/>
      <c r="DC128" s="1095"/>
      <c r="DD128" s="1095"/>
      <c r="DE128" s="1095"/>
      <c r="DF128" s="1096"/>
      <c r="DG128" s="1097" t="s">
        <v>400</v>
      </c>
      <c r="DH128" s="1098"/>
      <c r="DI128" s="1098"/>
      <c r="DJ128" s="1098"/>
      <c r="DK128" s="1098"/>
      <c r="DL128" s="1098" t="s">
        <v>400</v>
      </c>
      <c r="DM128" s="1098"/>
      <c r="DN128" s="1098"/>
      <c r="DO128" s="1098"/>
      <c r="DP128" s="1098"/>
      <c r="DQ128" s="1098" t="s">
        <v>461</v>
      </c>
      <c r="DR128" s="1098"/>
      <c r="DS128" s="1098"/>
      <c r="DT128" s="1098"/>
      <c r="DU128" s="1098"/>
      <c r="DV128" s="1099" t="s">
        <v>400</v>
      </c>
      <c r="DW128" s="1099"/>
      <c r="DX128" s="1099"/>
      <c r="DY128" s="1099"/>
      <c r="DZ128" s="1100"/>
    </row>
    <row r="129" spans="1:131" s="248" customFormat="1" ht="26.25" customHeight="1" x14ac:dyDescent="0.15">
      <c r="A129" s="988" t="s">
        <v>107</v>
      </c>
      <c r="B129" s="989"/>
      <c r="C129" s="989"/>
      <c r="D129" s="989"/>
      <c r="E129" s="989"/>
      <c r="F129" s="989"/>
      <c r="G129" s="989"/>
      <c r="H129" s="989"/>
      <c r="I129" s="989"/>
      <c r="J129" s="989"/>
      <c r="K129" s="989"/>
      <c r="L129" s="989"/>
      <c r="M129" s="989"/>
      <c r="N129" s="989"/>
      <c r="O129" s="989"/>
      <c r="P129" s="989"/>
      <c r="Q129" s="989"/>
      <c r="R129" s="989"/>
      <c r="S129" s="989"/>
      <c r="T129" s="989"/>
      <c r="U129" s="989"/>
      <c r="V129" s="989"/>
      <c r="W129" s="1131" t="s">
        <v>512</v>
      </c>
      <c r="X129" s="1132"/>
      <c r="Y129" s="1132"/>
      <c r="Z129" s="1133"/>
      <c r="AA129" s="1016">
        <v>48210223</v>
      </c>
      <c r="AB129" s="1017"/>
      <c r="AC129" s="1017"/>
      <c r="AD129" s="1017"/>
      <c r="AE129" s="1018"/>
      <c r="AF129" s="1019">
        <v>48352751</v>
      </c>
      <c r="AG129" s="1017"/>
      <c r="AH129" s="1017"/>
      <c r="AI129" s="1017"/>
      <c r="AJ129" s="1018"/>
      <c r="AK129" s="1019">
        <v>49360230</v>
      </c>
      <c r="AL129" s="1017"/>
      <c r="AM129" s="1017"/>
      <c r="AN129" s="1017"/>
      <c r="AO129" s="1018"/>
      <c r="AP129" s="1134"/>
      <c r="AQ129" s="1135"/>
      <c r="AR129" s="1135"/>
      <c r="AS129" s="1135"/>
      <c r="AT129" s="1136"/>
      <c r="AU129" s="286"/>
      <c r="AV129" s="286"/>
      <c r="AW129" s="286"/>
      <c r="AX129" s="1125" t="s">
        <v>513</v>
      </c>
      <c r="AY129" s="1008"/>
      <c r="AZ129" s="1008"/>
      <c r="BA129" s="1008"/>
      <c r="BB129" s="1008"/>
      <c r="BC129" s="1008"/>
      <c r="BD129" s="1008"/>
      <c r="BE129" s="1009"/>
      <c r="BF129" s="1126" t="s">
        <v>514</v>
      </c>
      <c r="BG129" s="1127"/>
      <c r="BH129" s="1127"/>
      <c r="BI129" s="1127"/>
      <c r="BJ129" s="1127"/>
      <c r="BK129" s="1127"/>
      <c r="BL129" s="1128"/>
      <c r="BM129" s="1126">
        <v>16.260000000000002</v>
      </c>
      <c r="BN129" s="1127"/>
      <c r="BO129" s="1127"/>
      <c r="BP129" s="1127"/>
      <c r="BQ129" s="1127"/>
      <c r="BR129" s="1127"/>
      <c r="BS129" s="1128"/>
      <c r="BT129" s="1126">
        <v>30</v>
      </c>
      <c r="BU129" s="1129"/>
      <c r="BV129" s="1129"/>
      <c r="BW129" s="1129"/>
      <c r="BX129" s="1129"/>
      <c r="BY129" s="1129"/>
      <c r="BZ129" s="1130"/>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988" t="s">
        <v>515</v>
      </c>
      <c r="B130" s="989"/>
      <c r="C130" s="989"/>
      <c r="D130" s="989"/>
      <c r="E130" s="989"/>
      <c r="F130" s="989"/>
      <c r="G130" s="989"/>
      <c r="H130" s="989"/>
      <c r="I130" s="989"/>
      <c r="J130" s="989"/>
      <c r="K130" s="989"/>
      <c r="L130" s="989"/>
      <c r="M130" s="989"/>
      <c r="N130" s="989"/>
      <c r="O130" s="989"/>
      <c r="P130" s="989"/>
      <c r="Q130" s="989"/>
      <c r="R130" s="989"/>
      <c r="S130" s="989"/>
      <c r="T130" s="989"/>
      <c r="U130" s="989"/>
      <c r="V130" s="989"/>
      <c r="W130" s="1131" t="s">
        <v>516</v>
      </c>
      <c r="X130" s="1132"/>
      <c r="Y130" s="1132"/>
      <c r="Z130" s="1133"/>
      <c r="AA130" s="1016">
        <v>8643769</v>
      </c>
      <c r="AB130" s="1017"/>
      <c r="AC130" s="1017"/>
      <c r="AD130" s="1017"/>
      <c r="AE130" s="1018"/>
      <c r="AF130" s="1019">
        <v>8625320</v>
      </c>
      <c r="AG130" s="1017"/>
      <c r="AH130" s="1017"/>
      <c r="AI130" s="1017"/>
      <c r="AJ130" s="1018"/>
      <c r="AK130" s="1019">
        <v>8483616</v>
      </c>
      <c r="AL130" s="1017"/>
      <c r="AM130" s="1017"/>
      <c r="AN130" s="1017"/>
      <c r="AO130" s="1018"/>
      <c r="AP130" s="1134"/>
      <c r="AQ130" s="1135"/>
      <c r="AR130" s="1135"/>
      <c r="AS130" s="1135"/>
      <c r="AT130" s="1136"/>
      <c r="AU130" s="286"/>
      <c r="AV130" s="286"/>
      <c r="AW130" s="286"/>
      <c r="AX130" s="1125" t="s">
        <v>517</v>
      </c>
      <c r="AY130" s="1008"/>
      <c r="AZ130" s="1008"/>
      <c r="BA130" s="1008"/>
      <c r="BB130" s="1008"/>
      <c r="BC130" s="1008"/>
      <c r="BD130" s="1008"/>
      <c r="BE130" s="1009"/>
      <c r="BF130" s="1162">
        <v>11</v>
      </c>
      <c r="BG130" s="1163"/>
      <c r="BH130" s="1163"/>
      <c r="BI130" s="1163"/>
      <c r="BJ130" s="1163"/>
      <c r="BK130" s="1163"/>
      <c r="BL130" s="1164"/>
      <c r="BM130" s="1162">
        <v>25</v>
      </c>
      <c r="BN130" s="1163"/>
      <c r="BO130" s="1163"/>
      <c r="BP130" s="1163"/>
      <c r="BQ130" s="1163"/>
      <c r="BR130" s="1163"/>
      <c r="BS130" s="1164"/>
      <c r="BT130" s="1162">
        <v>35</v>
      </c>
      <c r="BU130" s="1165"/>
      <c r="BV130" s="1165"/>
      <c r="BW130" s="1165"/>
      <c r="BX130" s="1165"/>
      <c r="BY130" s="1165"/>
      <c r="BZ130" s="1166"/>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167"/>
      <c r="B131" s="1168"/>
      <c r="C131" s="1168"/>
      <c r="D131" s="1168"/>
      <c r="E131" s="1168"/>
      <c r="F131" s="1168"/>
      <c r="G131" s="1168"/>
      <c r="H131" s="1168"/>
      <c r="I131" s="1168"/>
      <c r="J131" s="1168"/>
      <c r="K131" s="1168"/>
      <c r="L131" s="1168"/>
      <c r="M131" s="1168"/>
      <c r="N131" s="1168"/>
      <c r="O131" s="1168"/>
      <c r="P131" s="1168"/>
      <c r="Q131" s="1168"/>
      <c r="R131" s="1168"/>
      <c r="S131" s="1168"/>
      <c r="T131" s="1168"/>
      <c r="U131" s="1168"/>
      <c r="V131" s="1168"/>
      <c r="W131" s="1169" t="s">
        <v>518</v>
      </c>
      <c r="X131" s="1170"/>
      <c r="Y131" s="1170"/>
      <c r="Z131" s="1171"/>
      <c r="AA131" s="1063">
        <v>39566454</v>
      </c>
      <c r="AB131" s="1042"/>
      <c r="AC131" s="1042"/>
      <c r="AD131" s="1042"/>
      <c r="AE131" s="1043"/>
      <c r="AF131" s="1041">
        <v>39727431</v>
      </c>
      <c r="AG131" s="1042"/>
      <c r="AH131" s="1042"/>
      <c r="AI131" s="1042"/>
      <c r="AJ131" s="1043"/>
      <c r="AK131" s="1041">
        <v>40876614</v>
      </c>
      <c r="AL131" s="1042"/>
      <c r="AM131" s="1042"/>
      <c r="AN131" s="1042"/>
      <c r="AO131" s="1043"/>
      <c r="AP131" s="1172"/>
      <c r="AQ131" s="1173"/>
      <c r="AR131" s="1173"/>
      <c r="AS131" s="1173"/>
      <c r="AT131" s="1174"/>
      <c r="AU131" s="286"/>
      <c r="AV131" s="286"/>
      <c r="AW131" s="286"/>
      <c r="AX131" s="1144" t="s">
        <v>519</v>
      </c>
      <c r="AY131" s="1095"/>
      <c r="AZ131" s="1095"/>
      <c r="BA131" s="1095"/>
      <c r="BB131" s="1095"/>
      <c r="BC131" s="1095"/>
      <c r="BD131" s="1095"/>
      <c r="BE131" s="1096"/>
      <c r="BF131" s="1145">
        <v>70.5</v>
      </c>
      <c r="BG131" s="1146"/>
      <c r="BH131" s="1146"/>
      <c r="BI131" s="1146"/>
      <c r="BJ131" s="1146"/>
      <c r="BK131" s="1146"/>
      <c r="BL131" s="1147"/>
      <c r="BM131" s="1145">
        <v>350</v>
      </c>
      <c r="BN131" s="1146"/>
      <c r="BO131" s="1146"/>
      <c r="BP131" s="1146"/>
      <c r="BQ131" s="1146"/>
      <c r="BR131" s="1146"/>
      <c r="BS131" s="1147"/>
      <c r="BT131" s="1148"/>
      <c r="BU131" s="1149"/>
      <c r="BV131" s="1149"/>
      <c r="BW131" s="1149"/>
      <c r="BX131" s="1149"/>
      <c r="BY131" s="1149"/>
      <c r="BZ131" s="1150"/>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51" t="s">
        <v>520</v>
      </c>
      <c r="B132" s="1152"/>
      <c r="C132" s="1152"/>
      <c r="D132" s="1152"/>
      <c r="E132" s="1152"/>
      <c r="F132" s="1152"/>
      <c r="G132" s="1152"/>
      <c r="H132" s="1152"/>
      <c r="I132" s="1152"/>
      <c r="J132" s="1152"/>
      <c r="K132" s="1152"/>
      <c r="L132" s="1152"/>
      <c r="M132" s="1152"/>
      <c r="N132" s="1152"/>
      <c r="O132" s="1152"/>
      <c r="P132" s="1152"/>
      <c r="Q132" s="1152"/>
      <c r="R132" s="1152"/>
      <c r="S132" s="1152"/>
      <c r="T132" s="1152"/>
      <c r="U132" s="1152"/>
      <c r="V132" s="1155" t="s">
        <v>521</v>
      </c>
      <c r="W132" s="1155"/>
      <c r="X132" s="1155"/>
      <c r="Y132" s="1155"/>
      <c r="Z132" s="1156"/>
      <c r="AA132" s="1157">
        <v>11.04973167</v>
      </c>
      <c r="AB132" s="1158"/>
      <c r="AC132" s="1158"/>
      <c r="AD132" s="1158"/>
      <c r="AE132" s="1159"/>
      <c r="AF132" s="1160">
        <v>11.051165129999999</v>
      </c>
      <c r="AG132" s="1158"/>
      <c r="AH132" s="1158"/>
      <c r="AI132" s="1158"/>
      <c r="AJ132" s="1159"/>
      <c r="AK132" s="1160">
        <v>11.104569469999999</v>
      </c>
      <c r="AL132" s="1158"/>
      <c r="AM132" s="1158"/>
      <c r="AN132" s="1158"/>
      <c r="AO132" s="1159"/>
      <c r="AP132" s="1057"/>
      <c r="AQ132" s="1058"/>
      <c r="AR132" s="1058"/>
      <c r="AS132" s="1058"/>
      <c r="AT132" s="1161"/>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53"/>
      <c r="B133" s="1154"/>
      <c r="C133" s="1154"/>
      <c r="D133" s="1154"/>
      <c r="E133" s="1154"/>
      <c r="F133" s="1154"/>
      <c r="G133" s="1154"/>
      <c r="H133" s="1154"/>
      <c r="I133" s="1154"/>
      <c r="J133" s="1154"/>
      <c r="K133" s="1154"/>
      <c r="L133" s="1154"/>
      <c r="M133" s="1154"/>
      <c r="N133" s="1154"/>
      <c r="O133" s="1154"/>
      <c r="P133" s="1154"/>
      <c r="Q133" s="1154"/>
      <c r="R133" s="1154"/>
      <c r="S133" s="1154"/>
      <c r="T133" s="1154"/>
      <c r="U133" s="1154"/>
      <c r="V133" s="1138" t="s">
        <v>522</v>
      </c>
      <c r="W133" s="1138"/>
      <c r="X133" s="1138"/>
      <c r="Y133" s="1138"/>
      <c r="Z133" s="1139"/>
      <c r="AA133" s="1140">
        <v>11</v>
      </c>
      <c r="AB133" s="1141"/>
      <c r="AC133" s="1141"/>
      <c r="AD133" s="1141"/>
      <c r="AE133" s="1142"/>
      <c r="AF133" s="1140">
        <v>10.9</v>
      </c>
      <c r="AG133" s="1141"/>
      <c r="AH133" s="1141"/>
      <c r="AI133" s="1141"/>
      <c r="AJ133" s="1142"/>
      <c r="AK133" s="1140">
        <v>11</v>
      </c>
      <c r="AL133" s="1141"/>
      <c r="AM133" s="1141"/>
      <c r="AN133" s="1141"/>
      <c r="AO133" s="1142"/>
      <c r="AP133" s="1087"/>
      <c r="AQ133" s="1088"/>
      <c r="AR133" s="1088"/>
      <c r="AS133" s="1088"/>
      <c r="AT133" s="1143"/>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OMmRfVrEvdnpNXQ3Z6EBUZIHV7MYT/8ME4wc9xl6DxLjYb+/k4vq5GywnylhZiakalMDzbxAypwNu45tINPoQ==" saltValue="p88In8ffavqJQRFaXDNtm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2" zoomScale="70" zoomScaleNormal="85" zoomScaleSheetLayoutView="70" workbookViewId="0">
      <selection activeCell="AL49" sqref="AL49"/>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523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IrWdwOZUYAOIQ5nOZI549BcWaAwQa9m0MZLHIrkipmxoZMriId5U14CopzulC0kHu+pMrFzmILItE5/wkXH1Hg==" saltValue="91n7CEReEz6tUKVgMWL7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election activeCell="BN8" sqref="BN8:BU8"/>
    </sheetView>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lUiuq7AZ6255AVqO86WNbdpchAvojVTmDSlu479QjfoLGIJ29ZdXDzL7Ji2owFd0LQpMJY0sUUfN1Ch1our8A==" saltValue="KipkI77an/DUg5Hw2Nx6t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election activeCell="BN8" sqref="BN8:BU8"/>
    </sheetView>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524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525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75" t="s">
        <v>526</v>
      </c>
      <c r="AP7" s="305"/>
      <c r="AQ7" s="306" t="s">
        <v>527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76"/>
      <c r="AP8" s="311" t="s">
        <v>528</v>
      </c>
      <c r="AQ8" s="312" t="s">
        <v>529</v>
      </c>
      <c r="AR8" s="313" t="s">
        <v>530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77" t="s">
        <v>531</v>
      </c>
      <c r="AL9" s="1178"/>
      <c r="AM9" s="1178"/>
      <c r="AN9" s="1179"/>
      <c r="AO9" s="314">
        <v>12877668</v>
      </c>
      <c r="AP9" s="314">
        <v>77732</v>
      </c>
      <c r="AQ9" s="315">
        <v>60699</v>
      </c>
      <c r="AR9" s="316">
        <v>28.1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77" t="s">
        <v>532</v>
      </c>
      <c r="AL10" s="1178"/>
      <c r="AM10" s="1178"/>
      <c r="AN10" s="1179"/>
      <c r="AO10" s="317">
        <v>219997</v>
      </c>
      <c r="AP10" s="317">
        <v>1328</v>
      </c>
      <c r="AQ10" s="318">
        <v>1313</v>
      </c>
      <c r="AR10" s="319">
        <v>1.1000000000000001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77" t="s">
        <v>533</v>
      </c>
      <c r="AL11" s="1178"/>
      <c r="AM11" s="1178"/>
      <c r="AN11" s="1179"/>
      <c r="AO11" s="317">
        <v>167034</v>
      </c>
      <c r="AP11" s="317">
        <v>1008</v>
      </c>
      <c r="AQ11" s="318">
        <v>1158</v>
      </c>
      <c r="AR11" s="319">
        <v>-13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77" t="s">
        <v>534</v>
      </c>
      <c r="AL12" s="1178"/>
      <c r="AM12" s="1178"/>
      <c r="AN12" s="1179"/>
      <c r="AO12" s="317" t="s">
        <v>535</v>
      </c>
      <c r="AP12" s="317" t="s">
        <v>535</v>
      </c>
      <c r="AQ12" s="318" t="s">
        <v>535</v>
      </c>
      <c r="AR12" s="319" t="s">
        <v>535</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77" t="s">
        <v>536</v>
      </c>
      <c r="AL13" s="1178"/>
      <c r="AM13" s="1178"/>
      <c r="AN13" s="1179"/>
      <c r="AO13" s="317">
        <v>606563</v>
      </c>
      <c r="AP13" s="317">
        <v>3661</v>
      </c>
      <c r="AQ13" s="318">
        <v>2240</v>
      </c>
      <c r="AR13" s="319">
        <v>63.4</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77" t="s">
        <v>537</v>
      </c>
      <c r="AL14" s="1178"/>
      <c r="AM14" s="1178"/>
      <c r="AN14" s="1179"/>
      <c r="AO14" s="317">
        <v>606475</v>
      </c>
      <c r="AP14" s="317">
        <v>3661</v>
      </c>
      <c r="AQ14" s="318">
        <v>1314</v>
      </c>
      <c r="AR14" s="319">
        <v>178.6</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83" t="s">
        <v>538</v>
      </c>
      <c r="AL15" s="1184"/>
      <c r="AM15" s="1184"/>
      <c r="AN15" s="1185"/>
      <c r="AO15" s="317">
        <v>-1103404</v>
      </c>
      <c r="AP15" s="317">
        <v>-6660</v>
      </c>
      <c r="AQ15" s="318">
        <v>-3730</v>
      </c>
      <c r="AR15" s="319">
        <v>78.599999999999994</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83" t="s">
        <v>188</v>
      </c>
      <c r="AL16" s="1184"/>
      <c r="AM16" s="1184"/>
      <c r="AN16" s="1185"/>
      <c r="AO16" s="317">
        <v>13374333</v>
      </c>
      <c r="AP16" s="317">
        <v>80730</v>
      </c>
      <c r="AQ16" s="318">
        <v>62995</v>
      </c>
      <c r="AR16" s="319">
        <v>28.2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539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540</v>
      </c>
      <c r="AP20" s="326" t="s">
        <v>541</v>
      </c>
      <c r="AQ20" s="327" t="s">
        <v>542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86" t="s">
        <v>543</v>
      </c>
      <c r="AL21" s="1187"/>
      <c r="AM21" s="1187"/>
      <c r="AN21" s="1188"/>
      <c r="AO21" s="330">
        <v>8.61</v>
      </c>
      <c r="AP21" s="331">
        <v>6.04</v>
      </c>
      <c r="AQ21" s="332">
        <v>2.57</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86" t="s">
        <v>544</v>
      </c>
      <c r="AL22" s="1187"/>
      <c r="AM22" s="1187"/>
      <c r="AN22" s="1188"/>
      <c r="AO22" s="335">
        <v>99.9</v>
      </c>
      <c r="AP22" s="336">
        <v>99.9</v>
      </c>
      <c r="AQ22" s="337">
        <v>0</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545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546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547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75" t="s">
        <v>526</v>
      </c>
      <c r="AP30" s="305"/>
      <c r="AQ30" s="306" t="s">
        <v>527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76"/>
      <c r="AP31" s="311" t="s">
        <v>528</v>
      </c>
      <c r="AQ31" s="312" t="s">
        <v>529</v>
      </c>
      <c r="AR31" s="313" t="s">
        <v>530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80" t="s">
        <v>548</v>
      </c>
      <c r="AL32" s="1181"/>
      <c r="AM32" s="1181"/>
      <c r="AN32" s="1182"/>
      <c r="AO32" s="345">
        <v>12955740</v>
      </c>
      <c r="AP32" s="345">
        <v>78204</v>
      </c>
      <c r="AQ32" s="346">
        <v>26503</v>
      </c>
      <c r="AR32" s="347">
        <v>195.1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80" t="s">
        <v>549</v>
      </c>
      <c r="AL33" s="1181"/>
      <c r="AM33" s="1181"/>
      <c r="AN33" s="1182"/>
      <c r="AO33" s="345" t="s">
        <v>535</v>
      </c>
      <c r="AP33" s="345" t="s">
        <v>535</v>
      </c>
      <c r="AQ33" s="346" t="s">
        <v>535</v>
      </c>
      <c r="AR33" s="347" t="s">
        <v>535</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80" t="s">
        <v>550</v>
      </c>
      <c r="AL34" s="1181"/>
      <c r="AM34" s="1181"/>
      <c r="AN34" s="1182"/>
      <c r="AO34" s="345" t="s">
        <v>535</v>
      </c>
      <c r="AP34" s="345" t="s">
        <v>535</v>
      </c>
      <c r="AQ34" s="346">
        <v>25</v>
      </c>
      <c r="AR34" s="347" t="s">
        <v>535</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80" t="s">
        <v>551</v>
      </c>
      <c r="AL35" s="1181"/>
      <c r="AM35" s="1181"/>
      <c r="AN35" s="1182"/>
      <c r="AO35" s="345">
        <v>1785011</v>
      </c>
      <c r="AP35" s="345">
        <v>10775</v>
      </c>
      <c r="AQ35" s="346">
        <v>5830</v>
      </c>
      <c r="AR35" s="347">
        <v>84.8</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80" t="s">
        <v>552</v>
      </c>
      <c r="AL36" s="1181"/>
      <c r="AM36" s="1181"/>
      <c r="AN36" s="1182"/>
      <c r="AO36" s="345">
        <v>117839</v>
      </c>
      <c r="AP36" s="345">
        <v>711</v>
      </c>
      <c r="AQ36" s="346">
        <v>589</v>
      </c>
      <c r="AR36" s="347">
        <v>20.7</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80" t="s">
        <v>553</v>
      </c>
      <c r="AL37" s="1181"/>
      <c r="AM37" s="1181"/>
      <c r="AN37" s="1182"/>
      <c r="AO37" s="345">
        <v>106641</v>
      </c>
      <c r="AP37" s="345">
        <v>644</v>
      </c>
      <c r="AQ37" s="346">
        <v>1271</v>
      </c>
      <c r="AR37" s="347">
        <v>-49.3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89" t="s">
        <v>554</v>
      </c>
      <c r="AL38" s="1190"/>
      <c r="AM38" s="1190"/>
      <c r="AN38" s="1191"/>
      <c r="AO38" s="348" t="s">
        <v>535</v>
      </c>
      <c r="AP38" s="348" t="s">
        <v>535</v>
      </c>
      <c r="AQ38" s="349">
        <v>0</v>
      </c>
      <c r="AR38" s="337" t="s">
        <v>535</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89" t="s">
        <v>555</v>
      </c>
      <c r="AL39" s="1190"/>
      <c r="AM39" s="1190"/>
      <c r="AN39" s="1191"/>
      <c r="AO39" s="345">
        <v>-1942443</v>
      </c>
      <c r="AP39" s="345">
        <v>-11725</v>
      </c>
      <c r="AQ39" s="346">
        <v>-7632</v>
      </c>
      <c r="AR39" s="347">
        <v>53.6</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80" t="s">
        <v>556</v>
      </c>
      <c r="AL40" s="1181"/>
      <c r="AM40" s="1181"/>
      <c r="AN40" s="1182"/>
      <c r="AO40" s="345">
        <v>-8483616</v>
      </c>
      <c r="AP40" s="345">
        <v>-51209</v>
      </c>
      <c r="AQ40" s="346">
        <v>-20405</v>
      </c>
      <c r="AR40" s="347">
        <v>151</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92" t="s">
        <v>303</v>
      </c>
      <c r="AL41" s="1193"/>
      <c r="AM41" s="1193"/>
      <c r="AN41" s="1194"/>
      <c r="AO41" s="345">
        <v>4539172</v>
      </c>
      <c r="AP41" s="345">
        <v>27399</v>
      </c>
      <c r="AQ41" s="346">
        <v>6181</v>
      </c>
      <c r="AR41" s="347">
        <v>343.3</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557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558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559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95" t="s">
        <v>526</v>
      </c>
      <c r="AN49" s="1197" t="s">
        <v>560</v>
      </c>
      <c r="AO49" s="1198"/>
      <c r="AP49" s="1198"/>
      <c r="AQ49" s="1198"/>
      <c r="AR49" s="1199"/>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96"/>
      <c r="AN50" s="361" t="s">
        <v>561</v>
      </c>
      <c r="AO50" s="362" t="s">
        <v>562</v>
      </c>
      <c r="AP50" s="363" t="s">
        <v>563</v>
      </c>
      <c r="AQ50" s="364" t="s">
        <v>564</v>
      </c>
      <c r="AR50" s="365" t="s">
        <v>565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566</v>
      </c>
      <c r="AL51" s="358"/>
      <c r="AM51" s="366">
        <v>9423171</v>
      </c>
      <c r="AN51" s="367">
        <v>53995</v>
      </c>
      <c r="AO51" s="368">
        <v>-22.2</v>
      </c>
      <c r="AP51" s="369">
        <v>39893</v>
      </c>
      <c r="AQ51" s="370">
        <v>-0.1</v>
      </c>
      <c r="AR51" s="371">
        <v>-22.1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567</v>
      </c>
      <c r="AM52" s="374">
        <v>3041677</v>
      </c>
      <c r="AN52" s="375">
        <v>17429</v>
      </c>
      <c r="AO52" s="376">
        <v>-25.7</v>
      </c>
      <c r="AP52" s="377">
        <v>26170</v>
      </c>
      <c r="AQ52" s="378">
        <v>16</v>
      </c>
      <c r="AR52" s="379">
        <v>-41.7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568</v>
      </c>
      <c r="AL53" s="358"/>
      <c r="AM53" s="366">
        <v>9867706</v>
      </c>
      <c r="AN53" s="367">
        <v>57240</v>
      </c>
      <c r="AO53" s="368">
        <v>6</v>
      </c>
      <c r="AP53" s="369">
        <v>41080</v>
      </c>
      <c r="AQ53" s="370">
        <v>3</v>
      </c>
      <c r="AR53" s="371">
        <v>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567</v>
      </c>
      <c r="AM54" s="374">
        <v>3100170</v>
      </c>
      <c r="AN54" s="375">
        <v>17983</v>
      </c>
      <c r="AO54" s="376">
        <v>3.2</v>
      </c>
      <c r="AP54" s="377">
        <v>27265</v>
      </c>
      <c r="AQ54" s="378">
        <v>4.2</v>
      </c>
      <c r="AR54" s="379">
        <v>-1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569</v>
      </c>
      <c r="AL55" s="358"/>
      <c r="AM55" s="366">
        <v>8373047</v>
      </c>
      <c r="AN55" s="367">
        <v>49148</v>
      </c>
      <c r="AO55" s="368">
        <v>-14.1</v>
      </c>
      <c r="AP55" s="369">
        <v>33173</v>
      </c>
      <c r="AQ55" s="370">
        <v>-19.2</v>
      </c>
      <c r="AR55" s="371">
        <v>5.0999999999999996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567</v>
      </c>
      <c r="AM56" s="374">
        <v>4064490</v>
      </c>
      <c r="AN56" s="375">
        <v>23858</v>
      </c>
      <c r="AO56" s="376">
        <v>32.700000000000003</v>
      </c>
      <c r="AP56" s="377">
        <v>20353</v>
      </c>
      <c r="AQ56" s="378">
        <v>-25.4</v>
      </c>
      <c r="AR56" s="379">
        <v>58.1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570</v>
      </c>
      <c r="AL57" s="358"/>
      <c r="AM57" s="366">
        <v>7416018</v>
      </c>
      <c r="AN57" s="367">
        <v>44120</v>
      </c>
      <c r="AO57" s="368">
        <v>-10.199999999999999</v>
      </c>
      <c r="AP57" s="369">
        <v>37644</v>
      </c>
      <c r="AQ57" s="370">
        <v>13.5</v>
      </c>
      <c r="AR57" s="371">
        <v>-23.7</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567</v>
      </c>
      <c r="AM58" s="374">
        <v>4097314</v>
      </c>
      <c r="AN58" s="375">
        <v>24376</v>
      </c>
      <c r="AO58" s="376">
        <v>2.2000000000000002</v>
      </c>
      <c r="AP58" s="377">
        <v>24939</v>
      </c>
      <c r="AQ58" s="378">
        <v>22.5</v>
      </c>
      <c r="AR58" s="379">
        <v>-20.3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571</v>
      </c>
      <c r="AL59" s="358"/>
      <c r="AM59" s="366">
        <v>10900611</v>
      </c>
      <c r="AN59" s="367">
        <v>65798</v>
      </c>
      <c r="AO59" s="368">
        <v>49.1</v>
      </c>
      <c r="AP59" s="369">
        <v>39221</v>
      </c>
      <c r="AQ59" s="370">
        <v>4.2</v>
      </c>
      <c r="AR59" s="371">
        <v>44.9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567</v>
      </c>
      <c r="AM60" s="374">
        <v>4960761</v>
      </c>
      <c r="AN60" s="375">
        <v>29944</v>
      </c>
      <c r="AO60" s="376">
        <v>22.8</v>
      </c>
      <c r="AP60" s="377">
        <v>24821</v>
      </c>
      <c r="AQ60" s="378">
        <v>-0.5</v>
      </c>
      <c r="AR60" s="379">
        <v>23.3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572</v>
      </c>
      <c r="AL61" s="380"/>
      <c r="AM61" s="381">
        <v>9196111</v>
      </c>
      <c r="AN61" s="382">
        <v>54060</v>
      </c>
      <c r="AO61" s="383">
        <v>1.7</v>
      </c>
      <c r="AP61" s="384">
        <v>38202</v>
      </c>
      <c r="AQ61" s="385">
        <v>0.3</v>
      </c>
      <c r="AR61" s="371">
        <v>1.4</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567</v>
      </c>
      <c r="AM62" s="374">
        <v>3852882</v>
      </c>
      <c r="AN62" s="375">
        <v>22718</v>
      </c>
      <c r="AO62" s="376">
        <v>7</v>
      </c>
      <c r="AP62" s="377">
        <v>24710</v>
      </c>
      <c r="AQ62" s="378">
        <v>3.4</v>
      </c>
      <c r="AR62" s="379">
        <v>3.6</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UgrCqWo2/tnbZQeeZ9CxoUovzrZiF0hx0rVbKTWnhKBwiMRjRK+WV3te5dYwnzxLBEEC2EgJ4cQu8eTWc7VCAg==" saltValue="dRkxwQeq2R08v1D+7sGlFQ=="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76" zoomScale="70" zoomScaleNormal="70" zoomScaleSheetLayoutView="55" workbookViewId="0">
      <selection activeCell="BN8" sqref="BN8:BU8"/>
    </sheetView>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574</v>
      </c>
    </row>
    <row r="121" spans="125:125" ht="13.5" hidden="1" customHeight="1" x14ac:dyDescent="0.15">
      <c r="DU121" s="292"/>
    </row>
  </sheetData>
  <sheetProtection algorithmName="SHA-512" hashValue="+qF0ZjPteAwJc/Bd0l66TDPM//jHzjMRhC4dMHn502Om9+5Tub1TAsQ0I8PkHNRfwHxb2Gz6eYBuo+RW05B+Tg==" saltValue="Rmz/s+mX1h/Z8rThwt2ou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70" zoomScale="85" zoomScaleNormal="85" zoomScaleSheetLayoutView="55" workbookViewId="0">
      <selection activeCell="BN8" sqref="BN8:BU8"/>
    </sheetView>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575</v>
      </c>
    </row>
  </sheetData>
  <sheetProtection algorithmName="SHA-512" hashValue="xG8j2jZiI+HSF76RP5307NIPMoaxUV0WH4GcLzstPn7MAlplerOp3dyB3ehiGobBPrj8t6ARs2HgZPqlbMhKgw==" saltValue="4qXzd6la4dzcrPPgcUFr5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16" zoomScale="70" zoomScaleNormal="70" zoomScaleSheetLayoutView="100" workbookViewId="0">
      <selection activeCell="BN8" sqref="BN8:BU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576</v>
      </c>
      <c r="G46" s="8" t="s">
        <v>577</v>
      </c>
      <c r="H46" s="8" t="s">
        <v>578</v>
      </c>
      <c r="I46" s="8" t="s">
        <v>579</v>
      </c>
      <c r="J46" s="9" t="s">
        <v>580</v>
      </c>
    </row>
    <row r="47" spans="2:10" ht="57.75" customHeight="1" x14ac:dyDescent="0.15">
      <c r="B47" s="10"/>
      <c r="C47" s="1200" t="s">
        <v>3</v>
      </c>
      <c r="D47" s="1200"/>
      <c r="E47" s="1201"/>
      <c r="F47" s="11">
        <v>1.85</v>
      </c>
      <c r="G47" s="12">
        <v>1.96</v>
      </c>
      <c r="H47" s="12">
        <v>2.0299999999999998</v>
      </c>
      <c r="I47" s="12">
        <v>2.71</v>
      </c>
      <c r="J47" s="13">
        <v>2.74</v>
      </c>
    </row>
    <row r="48" spans="2:10" ht="57.75" customHeight="1" x14ac:dyDescent="0.15">
      <c r="B48" s="14"/>
      <c r="C48" s="1202" t="s">
        <v>4</v>
      </c>
      <c r="D48" s="1202"/>
      <c r="E48" s="1203"/>
      <c r="F48" s="15">
        <v>1.24</v>
      </c>
      <c r="G48" s="16">
        <v>0.11</v>
      </c>
      <c r="H48" s="16">
        <v>1.34</v>
      </c>
      <c r="I48" s="16">
        <v>0.16</v>
      </c>
      <c r="J48" s="17">
        <v>1.27</v>
      </c>
    </row>
    <row r="49" spans="2:10" ht="57.75" customHeight="1" thickBot="1" x14ac:dyDescent="0.2">
      <c r="B49" s="18"/>
      <c r="C49" s="1204" t="s">
        <v>5</v>
      </c>
      <c r="D49" s="1204"/>
      <c r="E49" s="1205"/>
      <c r="F49" s="19" t="s">
        <v>581</v>
      </c>
      <c r="G49" s="20" t="s">
        <v>582</v>
      </c>
      <c r="H49" s="20">
        <v>1.23</v>
      </c>
      <c r="I49" s="20" t="s">
        <v>583</v>
      </c>
      <c r="J49" s="21">
        <v>1.1100000000000001</v>
      </c>
    </row>
    <row r="50" spans="2:10" ht="13.5" customHeight="1" x14ac:dyDescent="0.15"/>
  </sheetData>
  <sheetProtection algorithmName="SHA-512" hashValue="TZLyzOTgikFcYRpD9u+ORbAhFLqbhmcpwJSbNAv6AnEHC3P+iY8Z/gtwYRWpXIj40UBY1uRu2CyFq1Jn7p1VPg==" saltValue="t10ipolsCrk8AtptxqLT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13" zoomScale="85" zoomScaleNormal="85" zoomScaleSheetLayoutView="100" workbookViewId="0">
      <selection activeCell="BN8" sqref="BN8:BU8"/>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x14ac:dyDescent="0.15">
      <c r="A34" s="22"/>
      <c r="B34" s="31"/>
      <c r="C34" s="1212" t="s">
        <v>584</v>
      </c>
      <c r="D34" s="1212"/>
      <c r="E34" s="1213"/>
      <c r="F34" s="32">
        <v>5.03</v>
      </c>
      <c r="G34" s="33">
        <v>4.1900000000000004</v>
      </c>
      <c r="H34" s="33">
        <v>4.0999999999999996</v>
      </c>
      <c r="I34" s="33">
        <v>4.79</v>
      </c>
      <c r="J34" s="34">
        <v>9.5</v>
      </c>
      <c r="K34" s="22"/>
      <c r="L34" s="22"/>
      <c r="M34" s="22"/>
      <c r="N34" s="22"/>
      <c r="O34" s="22"/>
      <c r="P34" s="22"/>
    </row>
    <row r="35" spans="1:16" ht="39" customHeight="1" x14ac:dyDescent="0.15">
      <c r="A35" s="22"/>
      <c r="B35" s="35"/>
      <c r="C35" s="1206" t="s">
        <v>585</v>
      </c>
      <c r="D35" s="1207"/>
      <c r="E35" s="1208"/>
      <c r="F35" s="36">
        <v>4.1900000000000004</v>
      </c>
      <c r="G35" s="37">
        <v>4.2</v>
      </c>
      <c r="H35" s="37">
        <v>4.22</v>
      </c>
      <c r="I35" s="37">
        <v>3.26</v>
      </c>
      <c r="J35" s="38">
        <v>8.99</v>
      </c>
      <c r="K35" s="22"/>
      <c r="L35" s="22"/>
      <c r="M35" s="22"/>
      <c r="N35" s="22"/>
      <c r="O35" s="22"/>
      <c r="P35" s="22"/>
    </row>
    <row r="36" spans="1:16" ht="39" customHeight="1" x14ac:dyDescent="0.15">
      <c r="A36" s="22"/>
      <c r="B36" s="35"/>
      <c r="C36" s="1206" t="s">
        <v>586</v>
      </c>
      <c r="D36" s="1207"/>
      <c r="E36" s="1208"/>
      <c r="F36" s="36">
        <v>5.23</v>
      </c>
      <c r="G36" s="37">
        <v>4.7</v>
      </c>
      <c r="H36" s="37">
        <v>4.6900000000000004</v>
      </c>
      <c r="I36" s="37">
        <v>4.8</v>
      </c>
      <c r="J36" s="38">
        <v>4.9800000000000004</v>
      </c>
      <c r="K36" s="22"/>
      <c r="L36" s="22"/>
      <c r="M36" s="22"/>
      <c r="N36" s="22"/>
      <c r="O36" s="22"/>
      <c r="P36" s="22"/>
    </row>
    <row r="37" spans="1:16" ht="39" customHeight="1" x14ac:dyDescent="0.15">
      <c r="A37" s="22"/>
      <c r="B37" s="35"/>
      <c r="C37" s="1206" t="s">
        <v>587</v>
      </c>
      <c r="D37" s="1207"/>
      <c r="E37" s="1208"/>
      <c r="F37" s="36">
        <v>0.34</v>
      </c>
      <c r="G37" s="37">
        <v>0.56000000000000005</v>
      </c>
      <c r="H37" s="37">
        <v>1</v>
      </c>
      <c r="I37" s="37">
        <v>1.66</v>
      </c>
      <c r="J37" s="38">
        <v>1.38</v>
      </c>
      <c r="K37" s="22"/>
      <c r="L37" s="22"/>
      <c r="M37" s="22"/>
      <c r="N37" s="22"/>
      <c r="O37" s="22"/>
      <c r="P37" s="22"/>
    </row>
    <row r="38" spans="1:16" ht="39" customHeight="1" x14ac:dyDescent="0.15">
      <c r="A38" s="22"/>
      <c r="B38" s="35"/>
      <c r="C38" s="1206" t="s">
        <v>588</v>
      </c>
      <c r="D38" s="1207"/>
      <c r="E38" s="1208"/>
      <c r="F38" s="36">
        <v>1.22</v>
      </c>
      <c r="G38" s="37">
        <v>0.1</v>
      </c>
      <c r="H38" s="37">
        <v>1.33</v>
      </c>
      <c r="I38" s="37">
        <v>0.15</v>
      </c>
      <c r="J38" s="38">
        <v>1.26</v>
      </c>
      <c r="K38" s="22"/>
      <c r="L38" s="22"/>
      <c r="M38" s="22"/>
      <c r="N38" s="22"/>
      <c r="O38" s="22"/>
      <c r="P38" s="22"/>
    </row>
    <row r="39" spans="1:16" ht="39" customHeight="1" x14ac:dyDescent="0.15">
      <c r="A39" s="22"/>
      <c r="B39" s="35"/>
      <c r="C39" s="1206" t="s">
        <v>589</v>
      </c>
      <c r="D39" s="1207"/>
      <c r="E39" s="1208"/>
      <c r="F39" s="36">
        <v>0.3</v>
      </c>
      <c r="G39" s="37">
        <v>0.38</v>
      </c>
      <c r="H39" s="37">
        <v>0.43</v>
      </c>
      <c r="I39" s="37">
        <v>0.41</v>
      </c>
      <c r="J39" s="38">
        <v>0.48</v>
      </c>
      <c r="K39" s="22"/>
      <c r="L39" s="22"/>
      <c r="M39" s="22"/>
      <c r="N39" s="22"/>
      <c r="O39" s="22"/>
      <c r="P39" s="22"/>
    </row>
    <row r="40" spans="1:16" ht="39" customHeight="1" x14ac:dyDescent="0.15">
      <c r="A40" s="22"/>
      <c r="B40" s="35"/>
      <c r="C40" s="1206" t="s">
        <v>590</v>
      </c>
      <c r="D40" s="1207"/>
      <c r="E40" s="1208"/>
      <c r="F40" s="36">
        <v>0.76</v>
      </c>
      <c r="G40" s="37">
        <v>0.76</v>
      </c>
      <c r="H40" s="37">
        <v>0.48</v>
      </c>
      <c r="I40" s="37">
        <v>0.43</v>
      </c>
      <c r="J40" s="38">
        <v>0.3</v>
      </c>
      <c r="K40" s="22"/>
      <c r="L40" s="22"/>
      <c r="M40" s="22"/>
      <c r="N40" s="22"/>
      <c r="O40" s="22"/>
      <c r="P40" s="22"/>
    </row>
    <row r="41" spans="1:16" ht="39" customHeight="1" x14ac:dyDescent="0.15">
      <c r="A41" s="22"/>
      <c r="B41" s="35"/>
      <c r="C41" s="1206" t="s">
        <v>591</v>
      </c>
      <c r="D41" s="1207"/>
      <c r="E41" s="1208"/>
      <c r="F41" s="36">
        <v>0.24</v>
      </c>
      <c r="G41" s="37">
        <v>0.28999999999999998</v>
      </c>
      <c r="H41" s="37">
        <v>0.34</v>
      </c>
      <c r="I41" s="37">
        <v>0.38</v>
      </c>
      <c r="J41" s="38">
        <v>0.27</v>
      </c>
      <c r="K41" s="22"/>
      <c r="L41" s="22"/>
      <c r="M41" s="22"/>
      <c r="N41" s="22"/>
      <c r="O41" s="22"/>
      <c r="P41" s="22"/>
    </row>
    <row r="42" spans="1:16" ht="39" customHeight="1" x14ac:dyDescent="0.15">
      <c r="A42" s="22"/>
      <c r="B42" s="39"/>
      <c r="C42" s="1206" t="s">
        <v>592</v>
      </c>
      <c r="D42" s="1207"/>
      <c r="E42" s="1208"/>
      <c r="F42" s="36" t="s">
        <v>593</v>
      </c>
      <c r="G42" s="37" t="s">
        <v>594</v>
      </c>
      <c r="H42" s="37" t="s">
        <v>535</v>
      </c>
      <c r="I42" s="37" t="s">
        <v>535</v>
      </c>
      <c r="J42" s="38" t="s">
        <v>535</v>
      </c>
      <c r="K42" s="22"/>
      <c r="L42" s="22"/>
      <c r="M42" s="22"/>
      <c r="N42" s="22"/>
      <c r="O42" s="22"/>
      <c r="P42" s="22"/>
    </row>
    <row r="43" spans="1:16" ht="39" customHeight="1" thickBot="1" x14ac:dyDescent="0.2">
      <c r="A43" s="22"/>
      <c r="B43" s="40"/>
      <c r="C43" s="1209" t="s">
        <v>595</v>
      </c>
      <c r="D43" s="1210"/>
      <c r="E43" s="1211"/>
      <c r="F43" s="41">
        <v>0.08</v>
      </c>
      <c r="G43" s="42">
        <v>0.11</v>
      </c>
      <c r="H43" s="42">
        <v>0.14000000000000001</v>
      </c>
      <c r="I43" s="42">
        <v>0.19</v>
      </c>
      <c r="J43" s="43">
        <v>0.18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lQxzc0GOQ9HnCa9q9Xlx+QZAGol626jMzYLXMKMAL6aqCBxs1VGtuS1z59qKcug9MCzdaAZ9qn04m3kTd95Kw==" saltValue="/YHfWh249p66WCB9urnmG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5" zoomScaleNormal="85" zoomScaleSheetLayoutView="55" workbookViewId="0">
      <selection activeCell="BN8" sqref="BN8:BU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x14ac:dyDescent="0.15">
      <c r="A45" s="48"/>
      <c r="B45" s="1214" t="s">
        <v>11</v>
      </c>
      <c r="C45" s="1215"/>
      <c r="D45" s="58"/>
      <c r="E45" s="1220" t="s">
        <v>12</v>
      </c>
      <c r="F45" s="1220"/>
      <c r="G45" s="1220"/>
      <c r="H45" s="1220"/>
      <c r="I45" s="1220"/>
      <c r="J45" s="1221"/>
      <c r="K45" s="59">
        <v>12703</v>
      </c>
      <c r="L45" s="60">
        <v>12482</v>
      </c>
      <c r="M45" s="60">
        <v>12653</v>
      </c>
      <c r="N45" s="60">
        <v>13023</v>
      </c>
      <c r="O45" s="61">
        <v>12956</v>
      </c>
      <c r="P45" s="48"/>
      <c r="Q45" s="48"/>
      <c r="R45" s="48"/>
      <c r="S45" s="48"/>
      <c r="T45" s="48"/>
      <c r="U45" s="48"/>
    </row>
    <row r="46" spans="1:21" ht="30.75" customHeight="1" x14ac:dyDescent="0.15">
      <c r="A46" s="48"/>
      <c r="B46" s="1216"/>
      <c r="C46" s="1217"/>
      <c r="D46" s="62"/>
      <c r="E46" s="1222" t="s">
        <v>13</v>
      </c>
      <c r="F46" s="1222"/>
      <c r="G46" s="1222"/>
      <c r="H46" s="1222"/>
      <c r="I46" s="1222"/>
      <c r="J46" s="1223"/>
      <c r="K46" s="63" t="s">
        <v>535</v>
      </c>
      <c r="L46" s="64" t="s">
        <v>535</v>
      </c>
      <c r="M46" s="64" t="s">
        <v>535</v>
      </c>
      <c r="N46" s="64" t="s">
        <v>535</v>
      </c>
      <c r="O46" s="65" t="s">
        <v>535</v>
      </c>
      <c r="P46" s="48"/>
      <c r="Q46" s="48"/>
      <c r="R46" s="48"/>
      <c r="S46" s="48"/>
      <c r="T46" s="48"/>
      <c r="U46" s="48"/>
    </row>
    <row r="47" spans="1:21" ht="30.75" customHeight="1" x14ac:dyDescent="0.15">
      <c r="A47" s="48"/>
      <c r="B47" s="1216"/>
      <c r="C47" s="1217"/>
      <c r="D47" s="62"/>
      <c r="E47" s="1222" t="s">
        <v>14</v>
      </c>
      <c r="F47" s="1222"/>
      <c r="G47" s="1222"/>
      <c r="H47" s="1222"/>
      <c r="I47" s="1222"/>
      <c r="J47" s="1223"/>
      <c r="K47" s="63" t="s">
        <v>535</v>
      </c>
      <c r="L47" s="64" t="s">
        <v>535</v>
      </c>
      <c r="M47" s="64" t="s">
        <v>535</v>
      </c>
      <c r="N47" s="64" t="s">
        <v>535</v>
      </c>
      <c r="O47" s="65" t="s">
        <v>535</v>
      </c>
      <c r="P47" s="48"/>
      <c r="Q47" s="48"/>
      <c r="R47" s="48"/>
      <c r="S47" s="48"/>
      <c r="T47" s="48"/>
      <c r="U47" s="48"/>
    </row>
    <row r="48" spans="1:21" ht="30.75" customHeight="1" x14ac:dyDescent="0.15">
      <c r="A48" s="48"/>
      <c r="B48" s="1216"/>
      <c r="C48" s="1217"/>
      <c r="D48" s="62"/>
      <c r="E48" s="1222" t="s">
        <v>15</v>
      </c>
      <c r="F48" s="1222"/>
      <c r="G48" s="1222"/>
      <c r="H48" s="1222"/>
      <c r="I48" s="1222"/>
      <c r="J48" s="1223"/>
      <c r="K48" s="63">
        <v>1926</v>
      </c>
      <c r="L48" s="64">
        <v>1869</v>
      </c>
      <c r="M48" s="64">
        <v>1820</v>
      </c>
      <c r="N48" s="64">
        <v>1627</v>
      </c>
      <c r="O48" s="65">
        <v>1785</v>
      </c>
      <c r="P48" s="48"/>
      <c r="Q48" s="48"/>
      <c r="R48" s="48"/>
      <c r="S48" s="48"/>
      <c r="T48" s="48"/>
      <c r="U48" s="48"/>
    </row>
    <row r="49" spans="1:21" ht="30.75" customHeight="1" x14ac:dyDescent="0.15">
      <c r="A49" s="48"/>
      <c r="B49" s="1216"/>
      <c r="C49" s="1217"/>
      <c r="D49" s="62"/>
      <c r="E49" s="1222" t="s">
        <v>16</v>
      </c>
      <c r="F49" s="1222"/>
      <c r="G49" s="1222"/>
      <c r="H49" s="1222"/>
      <c r="I49" s="1222"/>
      <c r="J49" s="1223"/>
      <c r="K49" s="63">
        <v>303</v>
      </c>
      <c r="L49" s="64">
        <v>303</v>
      </c>
      <c r="M49" s="64">
        <v>299</v>
      </c>
      <c r="N49" s="64">
        <v>298</v>
      </c>
      <c r="O49" s="65">
        <v>118</v>
      </c>
      <c r="P49" s="48"/>
      <c r="Q49" s="48"/>
      <c r="R49" s="48"/>
      <c r="S49" s="48"/>
      <c r="T49" s="48"/>
      <c r="U49" s="48"/>
    </row>
    <row r="50" spans="1:21" ht="30.75" customHeight="1" x14ac:dyDescent="0.15">
      <c r="A50" s="48"/>
      <c r="B50" s="1216"/>
      <c r="C50" s="1217"/>
      <c r="D50" s="62"/>
      <c r="E50" s="1222" t="s">
        <v>17</v>
      </c>
      <c r="F50" s="1222"/>
      <c r="G50" s="1222"/>
      <c r="H50" s="1222"/>
      <c r="I50" s="1222"/>
      <c r="J50" s="1223"/>
      <c r="K50" s="63">
        <v>236</v>
      </c>
      <c r="L50" s="64">
        <v>231</v>
      </c>
      <c r="M50" s="64">
        <v>162</v>
      </c>
      <c r="N50" s="64">
        <v>123</v>
      </c>
      <c r="O50" s="65">
        <v>107</v>
      </c>
      <c r="P50" s="48"/>
      <c r="Q50" s="48"/>
      <c r="R50" s="48"/>
      <c r="S50" s="48"/>
      <c r="T50" s="48"/>
      <c r="U50" s="48"/>
    </row>
    <row r="51" spans="1:21" ht="30.75" customHeight="1" x14ac:dyDescent="0.15">
      <c r="A51" s="48"/>
      <c r="B51" s="1218"/>
      <c r="C51" s="1219"/>
      <c r="D51" s="66"/>
      <c r="E51" s="1222" t="s">
        <v>18</v>
      </c>
      <c r="F51" s="1222"/>
      <c r="G51" s="1222"/>
      <c r="H51" s="1222"/>
      <c r="I51" s="1222"/>
      <c r="J51" s="1223"/>
      <c r="K51" s="63">
        <v>1</v>
      </c>
      <c r="L51" s="64" t="s">
        <v>535</v>
      </c>
      <c r="M51" s="64" t="s">
        <v>535</v>
      </c>
      <c r="N51" s="64" t="s">
        <v>535</v>
      </c>
      <c r="O51" s="65" t="s">
        <v>535</v>
      </c>
      <c r="P51" s="48"/>
      <c r="Q51" s="48"/>
      <c r="R51" s="48"/>
      <c r="S51" s="48"/>
      <c r="T51" s="48"/>
      <c r="U51" s="48"/>
    </row>
    <row r="52" spans="1:21" ht="30.75" customHeight="1" x14ac:dyDescent="0.15">
      <c r="A52" s="48"/>
      <c r="B52" s="1224" t="s">
        <v>19</v>
      </c>
      <c r="C52" s="1225"/>
      <c r="D52" s="66"/>
      <c r="E52" s="1222" t="s">
        <v>20</v>
      </c>
      <c r="F52" s="1222"/>
      <c r="G52" s="1222"/>
      <c r="H52" s="1222"/>
      <c r="I52" s="1222"/>
      <c r="J52" s="1223"/>
      <c r="K52" s="63">
        <v>10670</v>
      </c>
      <c r="L52" s="64">
        <v>10543</v>
      </c>
      <c r="M52" s="64">
        <v>10561</v>
      </c>
      <c r="N52" s="64">
        <v>10681</v>
      </c>
      <c r="O52" s="65">
        <v>10426</v>
      </c>
      <c r="P52" s="48"/>
      <c r="Q52" s="48"/>
      <c r="R52" s="48"/>
      <c r="S52" s="48"/>
      <c r="T52" s="48"/>
      <c r="U52" s="48"/>
    </row>
    <row r="53" spans="1:21" ht="30.75" customHeight="1" thickBot="1" x14ac:dyDescent="0.2">
      <c r="A53" s="48"/>
      <c r="B53" s="1226" t="s">
        <v>21</v>
      </c>
      <c r="C53" s="1227"/>
      <c r="D53" s="67"/>
      <c r="E53" s="1228" t="s">
        <v>22</v>
      </c>
      <c r="F53" s="1228"/>
      <c r="G53" s="1228"/>
      <c r="H53" s="1228"/>
      <c r="I53" s="1228"/>
      <c r="J53" s="1229"/>
      <c r="K53" s="68">
        <v>4499</v>
      </c>
      <c r="L53" s="69">
        <v>4342</v>
      </c>
      <c r="M53" s="69">
        <v>4373</v>
      </c>
      <c r="N53" s="69">
        <v>4390</v>
      </c>
      <c r="O53" s="70">
        <v>4540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596</v>
      </c>
      <c r="P55" s="48"/>
      <c r="Q55" s="48"/>
      <c r="R55" s="48"/>
      <c r="S55" s="48"/>
      <c r="T55" s="48"/>
      <c r="U55" s="48"/>
    </row>
    <row r="56" spans="1:21" ht="31.5" customHeight="1" thickBot="1" x14ac:dyDescent="0.2">
      <c r="A56" s="48"/>
      <c r="B56" s="76"/>
      <c r="C56" s="77"/>
      <c r="D56" s="77"/>
      <c r="E56" s="78"/>
      <c r="F56" s="78"/>
      <c r="G56" s="78"/>
      <c r="H56" s="78"/>
      <c r="I56" s="78"/>
      <c r="J56" s="79" t="s">
        <v>2</v>
      </c>
      <c r="K56" s="80" t="s">
        <v>597</v>
      </c>
      <c r="L56" s="81" t="s">
        <v>598</v>
      </c>
      <c r="M56" s="81" t="s">
        <v>599</v>
      </c>
      <c r="N56" s="81" t="s">
        <v>600</v>
      </c>
      <c r="O56" s="82" t="s">
        <v>601</v>
      </c>
      <c r="P56" s="48"/>
      <c r="Q56" s="48"/>
      <c r="R56" s="48"/>
      <c r="S56" s="48"/>
      <c r="T56" s="48"/>
      <c r="U56" s="48"/>
    </row>
    <row r="57" spans="1:21" ht="31.5" customHeight="1" x14ac:dyDescent="0.15">
      <c r="B57" s="1230" t="s">
        <v>25</v>
      </c>
      <c r="C57" s="1231"/>
      <c r="D57" s="1234" t="s">
        <v>26</v>
      </c>
      <c r="E57" s="1235"/>
      <c r="F57" s="1235"/>
      <c r="G57" s="1235"/>
      <c r="H57" s="1235"/>
      <c r="I57" s="1235"/>
      <c r="J57" s="1236"/>
      <c r="K57" s="83"/>
      <c r="L57" s="84"/>
      <c r="M57" s="84"/>
      <c r="N57" s="84"/>
      <c r="O57" s="85"/>
    </row>
    <row r="58" spans="1:21" ht="31.5" customHeight="1" thickBot="1" x14ac:dyDescent="0.2">
      <c r="B58" s="1232"/>
      <c r="C58" s="1233"/>
      <c r="D58" s="1237" t="s">
        <v>27</v>
      </c>
      <c r="E58" s="1238"/>
      <c r="F58" s="1238"/>
      <c r="G58" s="1238"/>
      <c r="H58" s="1238"/>
      <c r="I58" s="1238"/>
      <c r="J58" s="1239"/>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gHMOQ/LMZ+B0NVgF91+JUE6i9QZARWMqmaLi778YLouoaTQHHfzSd10mNl31+2zTiR6FkqyL47baQNI60NevxQ==" saltValue="qtk7NtMp+VgJis0hD6f6g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55" zoomScaleNormal="55" zoomScaleSheetLayoutView="100" workbookViewId="0">
      <selection activeCell="BN8" sqref="BN8:BU8"/>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576</v>
      </c>
      <c r="J40" s="100" t="s">
        <v>577</v>
      </c>
      <c r="K40" s="100" t="s">
        <v>578</v>
      </c>
      <c r="L40" s="100" t="s">
        <v>579</v>
      </c>
      <c r="M40" s="101" t="s">
        <v>580</v>
      </c>
    </row>
    <row r="41" spans="2:13" ht="27.75" customHeight="1" x14ac:dyDescent="0.15">
      <c r="B41" s="1240" t="s">
        <v>30</v>
      </c>
      <c r="C41" s="1241"/>
      <c r="D41" s="102"/>
      <c r="E41" s="1246" t="s">
        <v>31</v>
      </c>
      <c r="F41" s="1246"/>
      <c r="G41" s="1246"/>
      <c r="H41" s="1247"/>
      <c r="I41" s="103">
        <v>126596</v>
      </c>
      <c r="J41" s="104">
        <v>123898</v>
      </c>
      <c r="K41" s="104">
        <v>121351</v>
      </c>
      <c r="L41" s="104">
        <v>116544</v>
      </c>
      <c r="M41" s="105">
        <v>114507</v>
      </c>
    </row>
    <row r="42" spans="2:13" ht="27.75" customHeight="1" x14ac:dyDescent="0.15">
      <c r="B42" s="1242"/>
      <c r="C42" s="1243"/>
      <c r="D42" s="106"/>
      <c r="E42" s="1248" t="s">
        <v>32</v>
      </c>
      <c r="F42" s="1248"/>
      <c r="G42" s="1248"/>
      <c r="H42" s="1249"/>
      <c r="I42" s="107">
        <v>1145</v>
      </c>
      <c r="J42" s="108">
        <v>943</v>
      </c>
      <c r="K42" s="108">
        <v>806</v>
      </c>
      <c r="L42" s="108">
        <v>702</v>
      </c>
      <c r="M42" s="109">
        <v>611</v>
      </c>
    </row>
    <row r="43" spans="2:13" ht="27.75" customHeight="1" x14ac:dyDescent="0.15">
      <c r="B43" s="1242"/>
      <c r="C43" s="1243"/>
      <c r="D43" s="106"/>
      <c r="E43" s="1248" t="s">
        <v>33</v>
      </c>
      <c r="F43" s="1248"/>
      <c r="G43" s="1248"/>
      <c r="H43" s="1249"/>
      <c r="I43" s="107">
        <v>18831</v>
      </c>
      <c r="J43" s="108">
        <v>18877</v>
      </c>
      <c r="K43" s="108">
        <v>18397</v>
      </c>
      <c r="L43" s="108">
        <v>17625</v>
      </c>
      <c r="M43" s="109">
        <v>17995</v>
      </c>
    </row>
    <row r="44" spans="2:13" ht="27.75" customHeight="1" x14ac:dyDescent="0.15">
      <c r="B44" s="1242"/>
      <c r="C44" s="1243"/>
      <c r="D44" s="106"/>
      <c r="E44" s="1248" t="s">
        <v>34</v>
      </c>
      <c r="F44" s="1248"/>
      <c r="G44" s="1248"/>
      <c r="H44" s="1249"/>
      <c r="I44" s="107">
        <v>1317</v>
      </c>
      <c r="J44" s="108">
        <v>1012</v>
      </c>
      <c r="K44" s="108">
        <v>702</v>
      </c>
      <c r="L44" s="108">
        <v>388</v>
      </c>
      <c r="M44" s="109">
        <v>244</v>
      </c>
    </row>
    <row r="45" spans="2:13" ht="27.75" customHeight="1" x14ac:dyDescent="0.15">
      <c r="B45" s="1242"/>
      <c r="C45" s="1243"/>
      <c r="D45" s="106"/>
      <c r="E45" s="1248" t="s">
        <v>35</v>
      </c>
      <c r="F45" s="1248"/>
      <c r="G45" s="1248"/>
      <c r="H45" s="1249"/>
      <c r="I45" s="107">
        <v>11570</v>
      </c>
      <c r="J45" s="108">
        <v>11485</v>
      </c>
      <c r="K45" s="108">
        <v>10675</v>
      </c>
      <c r="L45" s="108">
        <v>10338</v>
      </c>
      <c r="M45" s="109">
        <v>10037</v>
      </c>
    </row>
    <row r="46" spans="2:13" ht="27.75" customHeight="1" x14ac:dyDescent="0.15">
      <c r="B46" s="1242"/>
      <c r="C46" s="1243"/>
      <c r="D46" s="110"/>
      <c r="E46" s="1248" t="s">
        <v>36</v>
      </c>
      <c r="F46" s="1248"/>
      <c r="G46" s="1248"/>
      <c r="H46" s="1249"/>
      <c r="I46" s="107" t="s">
        <v>535</v>
      </c>
      <c r="J46" s="108" t="s">
        <v>535</v>
      </c>
      <c r="K46" s="108" t="s">
        <v>535</v>
      </c>
      <c r="L46" s="108" t="s">
        <v>535</v>
      </c>
      <c r="M46" s="109" t="s">
        <v>535</v>
      </c>
    </row>
    <row r="47" spans="2:13" ht="27.75" customHeight="1" x14ac:dyDescent="0.15">
      <c r="B47" s="1242"/>
      <c r="C47" s="1243"/>
      <c r="D47" s="111"/>
      <c r="E47" s="1250" t="s">
        <v>37</v>
      </c>
      <c r="F47" s="1251"/>
      <c r="G47" s="1251"/>
      <c r="H47" s="1252"/>
      <c r="I47" s="107" t="s">
        <v>535</v>
      </c>
      <c r="J47" s="108" t="s">
        <v>535</v>
      </c>
      <c r="K47" s="108" t="s">
        <v>535</v>
      </c>
      <c r="L47" s="108" t="s">
        <v>535</v>
      </c>
      <c r="M47" s="109" t="s">
        <v>535</v>
      </c>
    </row>
    <row r="48" spans="2:13" ht="27.75" customHeight="1" x14ac:dyDescent="0.15">
      <c r="B48" s="1242"/>
      <c r="C48" s="1243"/>
      <c r="D48" s="106"/>
      <c r="E48" s="1248" t="s">
        <v>38</v>
      </c>
      <c r="F48" s="1248"/>
      <c r="G48" s="1248"/>
      <c r="H48" s="1249"/>
      <c r="I48" s="107" t="s">
        <v>535</v>
      </c>
      <c r="J48" s="108" t="s">
        <v>535</v>
      </c>
      <c r="K48" s="108" t="s">
        <v>535</v>
      </c>
      <c r="L48" s="108" t="s">
        <v>535</v>
      </c>
      <c r="M48" s="109" t="s">
        <v>535</v>
      </c>
    </row>
    <row r="49" spans="2:13" ht="27.75" customHeight="1" x14ac:dyDescent="0.15">
      <c r="B49" s="1244"/>
      <c r="C49" s="1245"/>
      <c r="D49" s="106"/>
      <c r="E49" s="1248" t="s">
        <v>39</v>
      </c>
      <c r="F49" s="1248"/>
      <c r="G49" s="1248"/>
      <c r="H49" s="1249"/>
      <c r="I49" s="107" t="s">
        <v>535</v>
      </c>
      <c r="J49" s="108" t="s">
        <v>535</v>
      </c>
      <c r="K49" s="108" t="s">
        <v>535</v>
      </c>
      <c r="L49" s="108" t="s">
        <v>535</v>
      </c>
      <c r="M49" s="109" t="s">
        <v>535</v>
      </c>
    </row>
    <row r="50" spans="2:13" ht="27.75" customHeight="1" x14ac:dyDescent="0.15">
      <c r="B50" s="1253" t="s">
        <v>40</v>
      </c>
      <c r="C50" s="1254"/>
      <c r="D50" s="112"/>
      <c r="E50" s="1248" t="s">
        <v>41</v>
      </c>
      <c r="F50" s="1248"/>
      <c r="G50" s="1248"/>
      <c r="H50" s="1249"/>
      <c r="I50" s="107">
        <v>8801</v>
      </c>
      <c r="J50" s="108">
        <v>9375</v>
      </c>
      <c r="K50" s="108">
        <v>9543</v>
      </c>
      <c r="L50" s="108">
        <v>10398</v>
      </c>
      <c r="M50" s="109">
        <v>11226</v>
      </c>
    </row>
    <row r="51" spans="2:13" ht="27.75" customHeight="1" x14ac:dyDescent="0.15">
      <c r="B51" s="1242"/>
      <c r="C51" s="1243"/>
      <c r="D51" s="106"/>
      <c r="E51" s="1248" t="s">
        <v>42</v>
      </c>
      <c r="F51" s="1248"/>
      <c r="G51" s="1248"/>
      <c r="H51" s="1249"/>
      <c r="I51" s="107">
        <v>17806</v>
      </c>
      <c r="J51" s="108">
        <v>18978</v>
      </c>
      <c r="K51" s="108">
        <v>20909</v>
      </c>
      <c r="L51" s="108">
        <v>21446</v>
      </c>
      <c r="M51" s="109">
        <v>21840</v>
      </c>
    </row>
    <row r="52" spans="2:13" ht="27.75" customHeight="1" x14ac:dyDescent="0.15">
      <c r="B52" s="1244"/>
      <c r="C52" s="1245"/>
      <c r="D52" s="106"/>
      <c r="E52" s="1248" t="s">
        <v>43</v>
      </c>
      <c r="F52" s="1248"/>
      <c r="G52" s="1248"/>
      <c r="H52" s="1249"/>
      <c r="I52" s="107">
        <v>88326</v>
      </c>
      <c r="J52" s="108">
        <v>86704</v>
      </c>
      <c r="K52" s="108">
        <v>84391</v>
      </c>
      <c r="L52" s="108">
        <v>80504</v>
      </c>
      <c r="M52" s="109">
        <v>81504</v>
      </c>
    </row>
    <row r="53" spans="2:13" ht="27.75" customHeight="1" thickBot="1" x14ac:dyDescent="0.2">
      <c r="B53" s="1255" t="s">
        <v>44</v>
      </c>
      <c r="C53" s="1256"/>
      <c r="D53" s="113"/>
      <c r="E53" s="1257" t="s">
        <v>45</v>
      </c>
      <c r="F53" s="1257"/>
      <c r="G53" s="1257"/>
      <c r="H53" s="1258"/>
      <c r="I53" s="114">
        <v>44525</v>
      </c>
      <c r="J53" s="115">
        <v>41159</v>
      </c>
      <c r="K53" s="115">
        <v>37087</v>
      </c>
      <c r="L53" s="115">
        <v>33249</v>
      </c>
      <c r="M53" s="116">
        <v>28824</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lhxLzMo54hTWf3G8slaqxVXitnH9v3oPq51mHogOvrmxqVkV4vFOBuMULL0NixW75Zj/SA2GMPc7VceIDrbtEA==" saltValue="RymsuTlFkAEmkyiZUd47s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election activeCell="H56" sqref="H5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578</v>
      </c>
      <c r="G54" s="125" t="s">
        <v>579</v>
      </c>
      <c r="H54" s="126" t="s">
        <v>580</v>
      </c>
    </row>
    <row r="55" spans="2:8" ht="52.5" customHeight="1" x14ac:dyDescent="0.15">
      <c r="B55" s="127"/>
      <c r="C55" s="1267" t="s">
        <v>48</v>
      </c>
      <c r="D55" s="1267"/>
      <c r="E55" s="1268"/>
      <c r="F55" s="128">
        <v>981</v>
      </c>
      <c r="G55" s="128">
        <v>1311</v>
      </c>
      <c r="H55" s="129">
        <v>1351</v>
      </c>
    </row>
    <row r="56" spans="2:8" ht="52.5" customHeight="1" x14ac:dyDescent="0.15">
      <c r="B56" s="130"/>
      <c r="C56" s="1269" t="s">
        <v>49</v>
      </c>
      <c r="D56" s="1269"/>
      <c r="E56" s="1270"/>
      <c r="F56" s="131">
        <v>5924</v>
      </c>
      <c r="G56" s="131">
        <v>5931</v>
      </c>
      <c r="H56" s="132">
        <v>5933</v>
      </c>
    </row>
    <row r="57" spans="2:8" ht="53.25" customHeight="1" x14ac:dyDescent="0.15">
      <c r="B57" s="130"/>
      <c r="C57" s="1271" t="s">
        <v>50</v>
      </c>
      <c r="D57" s="1271"/>
      <c r="E57" s="1272"/>
      <c r="F57" s="133">
        <v>2772</v>
      </c>
      <c r="G57" s="133">
        <v>2274</v>
      </c>
      <c r="H57" s="134">
        <v>2245</v>
      </c>
    </row>
    <row r="58" spans="2:8" ht="45.75" customHeight="1" x14ac:dyDescent="0.15">
      <c r="B58" s="135"/>
      <c r="C58" s="1259" t="s">
        <v>607</v>
      </c>
      <c r="D58" s="1260"/>
      <c r="E58" s="1261"/>
      <c r="F58" s="136">
        <v>1997</v>
      </c>
      <c r="G58" s="136">
        <v>1490</v>
      </c>
      <c r="H58" s="137">
        <v>1433</v>
      </c>
    </row>
    <row r="59" spans="2:8" ht="45.75" customHeight="1" x14ac:dyDescent="0.15">
      <c r="B59" s="135"/>
      <c r="C59" s="1259" t="s">
        <v>608</v>
      </c>
      <c r="D59" s="1260"/>
      <c r="E59" s="1261"/>
      <c r="F59" s="136">
        <v>408</v>
      </c>
      <c r="G59" s="136">
        <v>426</v>
      </c>
      <c r="H59" s="137">
        <v>402</v>
      </c>
    </row>
    <row r="60" spans="2:8" ht="45.75" customHeight="1" x14ac:dyDescent="0.15">
      <c r="B60" s="135"/>
      <c r="C60" s="1259" t="s">
        <v>609</v>
      </c>
      <c r="D60" s="1260"/>
      <c r="E60" s="1261"/>
      <c r="F60" s="136">
        <v>0</v>
      </c>
      <c r="G60" s="136">
        <v>23</v>
      </c>
      <c r="H60" s="137">
        <v>78</v>
      </c>
    </row>
    <row r="61" spans="2:8" ht="45.75" customHeight="1" x14ac:dyDescent="0.15">
      <c r="B61" s="135"/>
      <c r="C61" s="1259" t="s">
        <v>610</v>
      </c>
      <c r="D61" s="1260"/>
      <c r="E61" s="1261"/>
      <c r="F61" s="136">
        <v>67</v>
      </c>
      <c r="G61" s="136">
        <v>64</v>
      </c>
      <c r="H61" s="137">
        <v>61</v>
      </c>
    </row>
    <row r="62" spans="2:8" ht="45.75" customHeight="1" thickBot="1" x14ac:dyDescent="0.2">
      <c r="B62" s="138"/>
      <c r="C62" s="1262" t="s">
        <v>611</v>
      </c>
      <c r="D62" s="1263"/>
      <c r="E62" s="1264"/>
      <c r="F62" s="139">
        <v>40</v>
      </c>
      <c r="G62" s="139">
        <v>52</v>
      </c>
      <c r="H62" s="140">
        <v>49</v>
      </c>
    </row>
    <row r="63" spans="2:8" ht="52.5" customHeight="1" thickBot="1" x14ac:dyDescent="0.2">
      <c r="B63" s="141"/>
      <c r="C63" s="1265" t="s">
        <v>51</v>
      </c>
      <c r="D63" s="1265"/>
      <c r="E63" s="1266"/>
      <c r="F63" s="142">
        <v>9676</v>
      </c>
      <c r="G63" s="142">
        <v>9516</v>
      </c>
      <c r="H63" s="143">
        <v>9529</v>
      </c>
    </row>
    <row r="64" spans="2:8" ht="15" customHeight="1" x14ac:dyDescent="0.15"/>
  </sheetData>
  <sheetProtection algorithmName="SHA-512" hashValue="aUrkiP6K9Y+E4pWPdCyqpYhRfRLQmu4rs7dgAISyY00Sr7ZzEPpcq977oPrNvXOzvzUQeCNx1nGoLgAmicyt+A==" saltValue="FUjPkTy1yyWgYN7ImkoxX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9B1BE-476B-4DE8-A6CE-E19438AFFFE9}">
  <sheetPr>
    <pageSetUpPr fitToPage="1"/>
  </sheetPr>
  <dimension ref="A1:WZM160"/>
  <sheetViews>
    <sheetView showGridLines="0" zoomScale="85" zoomScaleNormal="85" zoomScaleSheetLayoutView="55" workbookViewId="0">
      <selection activeCell="AL19" sqref="AL19"/>
    </sheetView>
  </sheetViews>
  <sheetFormatPr defaultColWidth="0" defaultRowHeight="0" customHeight="1" zeroHeight="1" x14ac:dyDescent="0.15"/>
  <cols>
    <col min="1" max="1" width="6.375" style="1273" customWidth="1"/>
    <col min="2" max="107" width="2.5" style="1273" customWidth="1"/>
    <col min="108" max="108" width="6.125" style="1275" customWidth="1"/>
    <col min="109" max="109" width="5.875" style="1274" customWidth="1"/>
    <col min="110" max="110" width="19.125" style="1273" hidden="1"/>
    <col min="111" max="115" width="12.625" style="1273" hidden="1"/>
    <col min="116" max="349" width="8.625" style="1273" hidden="1"/>
    <col min="350" max="355" width="14.875" style="1273" hidden="1"/>
    <col min="356" max="357" width="15.875" style="1273" hidden="1"/>
    <col min="358" max="363" width="16.125" style="1273" hidden="1"/>
    <col min="364" max="364" width="6.125" style="1273" hidden="1"/>
    <col min="365" max="365" width="3" style="1273" hidden="1"/>
    <col min="366" max="605" width="8.625" style="1273" hidden="1"/>
    <col min="606" max="611" width="14.875" style="1273" hidden="1"/>
    <col min="612" max="613" width="15.875" style="1273" hidden="1"/>
    <col min="614" max="619" width="16.125" style="1273" hidden="1"/>
    <col min="620" max="620" width="6.125" style="1273" hidden="1"/>
    <col min="621" max="621" width="3" style="1273" hidden="1"/>
    <col min="622" max="861" width="8.625" style="1273" hidden="1"/>
    <col min="862" max="867" width="14.875" style="1273" hidden="1"/>
    <col min="868" max="869" width="15.875" style="1273" hidden="1"/>
    <col min="870" max="875" width="16.125" style="1273" hidden="1"/>
    <col min="876" max="876" width="6.125" style="1273" hidden="1"/>
    <col min="877" max="877" width="3" style="1273" hidden="1"/>
    <col min="878" max="1117" width="8.625" style="1273" hidden="1"/>
    <col min="1118" max="1123" width="14.875" style="1273" hidden="1"/>
    <col min="1124" max="1125" width="15.875" style="1273" hidden="1"/>
    <col min="1126" max="1131" width="16.125" style="1273" hidden="1"/>
    <col min="1132" max="1132" width="6.125" style="1273" hidden="1"/>
    <col min="1133" max="1133" width="3" style="1273" hidden="1"/>
    <col min="1134" max="1373" width="8.625" style="1273" hidden="1"/>
    <col min="1374" max="1379" width="14.875" style="1273" hidden="1"/>
    <col min="1380" max="1381" width="15.875" style="1273" hidden="1"/>
    <col min="1382" max="1387" width="16.125" style="1273" hidden="1"/>
    <col min="1388" max="1388" width="6.125" style="1273" hidden="1"/>
    <col min="1389" max="1389" width="3" style="1273" hidden="1"/>
    <col min="1390" max="1629" width="8.625" style="1273" hidden="1"/>
    <col min="1630" max="1635" width="14.875" style="1273" hidden="1"/>
    <col min="1636" max="1637" width="15.875" style="1273" hidden="1"/>
    <col min="1638" max="1643" width="16.125" style="1273" hidden="1"/>
    <col min="1644" max="1644" width="6.125" style="1273" hidden="1"/>
    <col min="1645" max="1645" width="3" style="1273" hidden="1"/>
    <col min="1646" max="1885" width="8.625" style="1273" hidden="1"/>
    <col min="1886" max="1891" width="14.875" style="1273" hidden="1"/>
    <col min="1892" max="1893" width="15.875" style="1273" hidden="1"/>
    <col min="1894" max="1899" width="16.125" style="1273" hidden="1"/>
    <col min="1900" max="1900" width="6.125" style="1273" hidden="1"/>
    <col min="1901" max="1901" width="3" style="1273" hidden="1"/>
    <col min="1902" max="2141" width="8.625" style="1273" hidden="1"/>
    <col min="2142" max="2147" width="14.875" style="1273" hidden="1"/>
    <col min="2148" max="2149" width="15.875" style="1273" hidden="1"/>
    <col min="2150" max="2155" width="16.125" style="1273" hidden="1"/>
    <col min="2156" max="2156" width="6.125" style="1273" hidden="1"/>
    <col min="2157" max="2157" width="3" style="1273" hidden="1"/>
    <col min="2158" max="2397" width="8.625" style="1273" hidden="1"/>
    <col min="2398" max="2403" width="14.875" style="1273" hidden="1"/>
    <col min="2404" max="2405" width="15.875" style="1273" hidden="1"/>
    <col min="2406" max="2411" width="16.125" style="1273" hidden="1"/>
    <col min="2412" max="2412" width="6.125" style="1273" hidden="1"/>
    <col min="2413" max="2413" width="3" style="1273" hidden="1"/>
    <col min="2414" max="2653" width="8.625" style="1273" hidden="1"/>
    <col min="2654" max="2659" width="14.875" style="1273" hidden="1"/>
    <col min="2660" max="2661" width="15.875" style="1273" hidden="1"/>
    <col min="2662" max="2667" width="16.125" style="1273" hidden="1"/>
    <col min="2668" max="2668" width="6.125" style="1273" hidden="1"/>
    <col min="2669" max="2669" width="3" style="1273" hidden="1"/>
    <col min="2670" max="2909" width="8.625" style="1273" hidden="1"/>
    <col min="2910" max="2915" width="14.875" style="1273" hidden="1"/>
    <col min="2916" max="2917" width="15.875" style="1273" hidden="1"/>
    <col min="2918" max="2923" width="16.125" style="1273" hidden="1"/>
    <col min="2924" max="2924" width="6.125" style="1273" hidden="1"/>
    <col min="2925" max="2925" width="3" style="1273" hidden="1"/>
    <col min="2926" max="3165" width="8.625" style="1273" hidden="1"/>
    <col min="3166" max="3171" width="14.875" style="1273" hidden="1"/>
    <col min="3172" max="3173" width="15.875" style="1273" hidden="1"/>
    <col min="3174" max="3179" width="16.125" style="1273" hidden="1"/>
    <col min="3180" max="3180" width="6.125" style="1273" hidden="1"/>
    <col min="3181" max="3181" width="3" style="1273" hidden="1"/>
    <col min="3182" max="3421" width="8.625" style="1273" hidden="1"/>
    <col min="3422" max="3427" width="14.875" style="1273" hidden="1"/>
    <col min="3428" max="3429" width="15.875" style="1273" hidden="1"/>
    <col min="3430" max="3435" width="16.125" style="1273" hidden="1"/>
    <col min="3436" max="3436" width="6.125" style="1273" hidden="1"/>
    <col min="3437" max="3437" width="3" style="1273" hidden="1"/>
    <col min="3438" max="3677" width="8.625" style="1273" hidden="1"/>
    <col min="3678" max="3683" width="14.875" style="1273" hidden="1"/>
    <col min="3684" max="3685" width="15.875" style="1273" hidden="1"/>
    <col min="3686" max="3691" width="16.125" style="1273" hidden="1"/>
    <col min="3692" max="3692" width="6.125" style="1273" hidden="1"/>
    <col min="3693" max="3693" width="3" style="1273" hidden="1"/>
    <col min="3694" max="3933" width="8.625" style="1273" hidden="1"/>
    <col min="3934" max="3939" width="14.875" style="1273" hidden="1"/>
    <col min="3940" max="3941" width="15.875" style="1273" hidden="1"/>
    <col min="3942" max="3947" width="16.125" style="1273" hidden="1"/>
    <col min="3948" max="3948" width="6.125" style="1273" hidden="1"/>
    <col min="3949" max="3949" width="3" style="1273" hidden="1"/>
    <col min="3950" max="4189" width="8.625" style="1273" hidden="1"/>
    <col min="4190" max="4195" width="14.875" style="1273" hidden="1"/>
    <col min="4196" max="4197" width="15.875" style="1273" hidden="1"/>
    <col min="4198" max="4203" width="16.125" style="1273" hidden="1"/>
    <col min="4204" max="4204" width="6.125" style="1273" hidden="1"/>
    <col min="4205" max="4205" width="3" style="1273" hidden="1"/>
    <col min="4206" max="4445" width="8.625" style="1273" hidden="1"/>
    <col min="4446" max="4451" width="14.875" style="1273" hidden="1"/>
    <col min="4452" max="4453" width="15.875" style="1273" hidden="1"/>
    <col min="4454" max="4459" width="16.125" style="1273" hidden="1"/>
    <col min="4460" max="4460" width="6.125" style="1273" hidden="1"/>
    <col min="4461" max="4461" width="3" style="1273" hidden="1"/>
    <col min="4462" max="4701" width="8.625" style="1273" hidden="1"/>
    <col min="4702" max="4707" width="14.875" style="1273" hidden="1"/>
    <col min="4708" max="4709" width="15.875" style="1273" hidden="1"/>
    <col min="4710" max="4715" width="16.125" style="1273" hidden="1"/>
    <col min="4716" max="4716" width="6.125" style="1273" hidden="1"/>
    <col min="4717" max="4717" width="3" style="1273" hidden="1"/>
    <col min="4718" max="4957" width="8.625" style="1273" hidden="1"/>
    <col min="4958" max="4963" width="14.875" style="1273" hidden="1"/>
    <col min="4964" max="4965" width="15.875" style="1273" hidden="1"/>
    <col min="4966" max="4971" width="16.125" style="1273" hidden="1"/>
    <col min="4972" max="4972" width="6.125" style="1273" hidden="1"/>
    <col min="4973" max="4973" width="3" style="1273" hidden="1"/>
    <col min="4974" max="5213" width="8.625" style="1273" hidden="1"/>
    <col min="5214" max="5219" width="14.875" style="1273" hidden="1"/>
    <col min="5220" max="5221" width="15.875" style="1273" hidden="1"/>
    <col min="5222" max="5227" width="16.125" style="1273" hidden="1"/>
    <col min="5228" max="5228" width="6.125" style="1273" hidden="1"/>
    <col min="5229" max="5229" width="3" style="1273" hidden="1"/>
    <col min="5230" max="5469" width="8.625" style="1273" hidden="1"/>
    <col min="5470" max="5475" width="14.875" style="1273" hidden="1"/>
    <col min="5476" max="5477" width="15.875" style="1273" hidden="1"/>
    <col min="5478" max="5483" width="16.125" style="1273" hidden="1"/>
    <col min="5484" max="5484" width="6.125" style="1273" hidden="1"/>
    <col min="5485" max="5485" width="3" style="1273" hidden="1"/>
    <col min="5486" max="5725" width="8.625" style="1273" hidden="1"/>
    <col min="5726" max="5731" width="14.875" style="1273" hidden="1"/>
    <col min="5732" max="5733" width="15.875" style="1273" hidden="1"/>
    <col min="5734" max="5739" width="16.125" style="1273" hidden="1"/>
    <col min="5740" max="5740" width="6.125" style="1273" hidden="1"/>
    <col min="5741" max="5741" width="3" style="1273" hidden="1"/>
    <col min="5742" max="5981" width="8.625" style="1273" hidden="1"/>
    <col min="5982" max="5987" width="14.875" style="1273" hidden="1"/>
    <col min="5988" max="5989" width="15.875" style="1273" hidden="1"/>
    <col min="5990" max="5995" width="16.125" style="1273" hidden="1"/>
    <col min="5996" max="5996" width="6.125" style="1273" hidden="1"/>
    <col min="5997" max="5997" width="3" style="1273" hidden="1"/>
    <col min="5998" max="6237" width="8.625" style="1273" hidden="1"/>
    <col min="6238" max="6243" width="14.875" style="1273" hidden="1"/>
    <col min="6244" max="6245" width="15.875" style="1273" hidden="1"/>
    <col min="6246" max="6251" width="16.125" style="1273" hidden="1"/>
    <col min="6252" max="6252" width="6.125" style="1273" hidden="1"/>
    <col min="6253" max="6253" width="3" style="1273" hidden="1"/>
    <col min="6254" max="6493" width="8.625" style="1273" hidden="1"/>
    <col min="6494" max="6499" width="14.875" style="1273" hidden="1"/>
    <col min="6500" max="6501" width="15.875" style="1273" hidden="1"/>
    <col min="6502" max="6507" width="16.125" style="1273" hidden="1"/>
    <col min="6508" max="6508" width="6.125" style="1273" hidden="1"/>
    <col min="6509" max="6509" width="3" style="1273" hidden="1"/>
    <col min="6510" max="6749" width="8.625" style="1273" hidden="1"/>
    <col min="6750" max="6755" width="14.875" style="1273" hidden="1"/>
    <col min="6756" max="6757" width="15.875" style="1273" hidden="1"/>
    <col min="6758" max="6763" width="16.125" style="1273" hidden="1"/>
    <col min="6764" max="6764" width="6.125" style="1273" hidden="1"/>
    <col min="6765" max="6765" width="3" style="1273" hidden="1"/>
    <col min="6766" max="7005" width="8.625" style="1273" hidden="1"/>
    <col min="7006" max="7011" width="14.875" style="1273" hidden="1"/>
    <col min="7012" max="7013" width="15.875" style="1273" hidden="1"/>
    <col min="7014" max="7019" width="16.125" style="1273" hidden="1"/>
    <col min="7020" max="7020" width="6.125" style="1273" hidden="1"/>
    <col min="7021" max="7021" width="3" style="1273" hidden="1"/>
    <col min="7022" max="7261" width="8.625" style="1273" hidden="1"/>
    <col min="7262" max="7267" width="14.875" style="1273" hidden="1"/>
    <col min="7268" max="7269" width="15.875" style="1273" hidden="1"/>
    <col min="7270" max="7275" width="16.125" style="1273" hidden="1"/>
    <col min="7276" max="7276" width="6.125" style="1273" hidden="1"/>
    <col min="7277" max="7277" width="3" style="1273" hidden="1"/>
    <col min="7278" max="7517" width="8.625" style="1273" hidden="1"/>
    <col min="7518" max="7523" width="14.875" style="1273" hidden="1"/>
    <col min="7524" max="7525" width="15.875" style="1273" hidden="1"/>
    <col min="7526" max="7531" width="16.125" style="1273" hidden="1"/>
    <col min="7532" max="7532" width="6.125" style="1273" hidden="1"/>
    <col min="7533" max="7533" width="3" style="1273" hidden="1"/>
    <col min="7534" max="7773" width="8.625" style="1273" hidden="1"/>
    <col min="7774" max="7779" width="14.875" style="1273" hidden="1"/>
    <col min="7780" max="7781" width="15.875" style="1273" hidden="1"/>
    <col min="7782" max="7787" width="16.125" style="1273" hidden="1"/>
    <col min="7788" max="7788" width="6.125" style="1273" hidden="1"/>
    <col min="7789" max="7789" width="3" style="1273" hidden="1"/>
    <col min="7790" max="8029" width="8.625" style="1273" hidden="1"/>
    <col min="8030" max="8035" width="14.875" style="1273" hidden="1"/>
    <col min="8036" max="8037" width="15.875" style="1273" hidden="1"/>
    <col min="8038" max="8043" width="16.125" style="1273" hidden="1"/>
    <col min="8044" max="8044" width="6.125" style="1273" hidden="1"/>
    <col min="8045" max="8045" width="3" style="1273" hidden="1"/>
    <col min="8046" max="8285" width="8.625" style="1273" hidden="1"/>
    <col min="8286" max="8291" width="14.875" style="1273" hidden="1"/>
    <col min="8292" max="8293" width="15.875" style="1273" hidden="1"/>
    <col min="8294" max="8299" width="16.125" style="1273" hidden="1"/>
    <col min="8300" max="8300" width="6.125" style="1273" hidden="1"/>
    <col min="8301" max="8301" width="3" style="1273" hidden="1"/>
    <col min="8302" max="8541" width="8.625" style="1273" hidden="1"/>
    <col min="8542" max="8547" width="14.875" style="1273" hidden="1"/>
    <col min="8548" max="8549" width="15.875" style="1273" hidden="1"/>
    <col min="8550" max="8555" width="16.125" style="1273" hidden="1"/>
    <col min="8556" max="8556" width="6.125" style="1273" hidden="1"/>
    <col min="8557" max="8557" width="3" style="1273" hidden="1"/>
    <col min="8558" max="8797" width="8.625" style="1273" hidden="1"/>
    <col min="8798" max="8803" width="14.875" style="1273" hidden="1"/>
    <col min="8804" max="8805" width="15.875" style="1273" hidden="1"/>
    <col min="8806" max="8811" width="16.125" style="1273" hidden="1"/>
    <col min="8812" max="8812" width="6.125" style="1273" hidden="1"/>
    <col min="8813" max="8813" width="3" style="1273" hidden="1"/>
    <col min="8814" max="9053" width="8.625" style="1273" hidden="1"/>
    <col min="9054" max="9059" width="14.875" style="1273" hidden="1"/>
    <col min="9060" max="9061" width="15.875" style="1273" hidden="1"/>
    <col min="9062" max="9067" width="16.125" style="1273" hidden="1"/>
    <col min="9068" max="9068" width="6.125" style="1273" hidden="1"/>
    <col min="9069" max="9069" width="3" style="1273" hidden="1"/>
    <col min="9070" max="9309" width="8.625" style="1273" hidden="1"/>
    <col min="9310" max="9315" width="14.875" style="1273" hidden="1"/>
    <col min="9316" max="9317" width="15.875" style="1273" hidden="1"/>
    <col min="9318" max="9323" width="16.125" style="1273" hidden="1"/>
    <col min="9324" max="9324" width="6.125" style="1273" hidden="1"/>
    <col min="9325" max="9325" width="3" style="1273" hidden="1"/>
    <col min="9326" max="9565" width="8.625" style="1273" hidden="1"/>
    <col min="9566" max="9571" width="14.875" style="1273" hidden="1"/>
    <col min="9572" max="9573" width="15.875" style="1273" hidden="1"/>
    <col min="9574" max="9579" width="16.125" style="1273" hidden="1"/>
    <col min="9580" max="9580" width="6.125" style="1273" hidden="1"/>
    <col min="9581" max="9581" width="3" style="1273" hidden="1"/>
    <col min="9582" max="9821" width="8.625" style="1273" hidden="1"/>
    <col min="9822" max="9827" width="14.875" style="1273" hidden="1"/>
    <col min="9828" max="9829" width="15.875" style="1273" hidden="1"/>
    <col min="9830" max="9835" width="16.125" style="1273" hidden="1"/>
    <col min="9836" max="9836" width="6.125" style="1273" hidden="1"/>
    <col min="9837" max="9837" width="3" style="1273" hidden="1"/>
    <col min="9838" max="10077" width="8.625" style="1273" hidden="1"/>
    <col min="10078" max="10083" width="14.875" style="1273" hidden="1"/>
    <col min="10084" max="10085" width="15.875" style="1273" hidden="1"/>
    <col min="10086" max="10091" width="16.125" style="1273" hidden="1"/>
    <col min="10092" max="10092" width="6.125" style="1273" hidden="1"/>
    <col min="10093" max="10093" width="3" style="1273" hidden="1"/>
    <col min="10094" max="10333" width="8.625" style="1273" hidden="1"/>
    <col min="10334" max="10339" width="14.875" style="1273" hidden="1"/>
    <col min="10340" max="10341" width="15.875" style="1273" hidden="1"/>
    <col min="10342" max="10347" width="16.125" style="1273" hidden="1"/>
    <col min="10348" max="10348" width="6.125" style="1273" hidden="1"/>
    <col min="10349" max="10349" width="3" style="1273" hidden="1"/>
    <col min="10350" max="10589" width="8.625" style="1273" hidden="1"/>
    <col min="10590" max="10595" width="14.875" style="1273" hidden="1"/>
    <col min="10596" max="10597" width="15.875" style="1273" hidden="1"/>
    <col min="10598" max="10603" width="16.125" style="1273" hidden="1"/>
    <col min="10604" max="10604" width="6.125" style="1273" hidden="1"/>
    <col min="10605" max="10605" width="3" style="1273" hidden="1"/>
    <col min="10606" max="10845" width="8.625" style="1273" hidden="1"/>
    <col min="10846" max="10851" width="14.875" style="1273" hidden="1"/>
    <col min="10852" max="10853" width="15.875" style="1273" hidden="1"/>
    <col min="10854" max="10859" width="16.125" style="1273" hidden="1"/>
    <col min="10860" max="10860" width="6.125" style="1273" hidden="1"/>
    <col min="10861" max="10861" width="3" style="1273" hidden="1"/>
    <col min="10862" max="11101" width="8.625" style="1273" hidden="1"/>
    <col min="11102" max="11107" width="14.875" style="1273" hidden="1"/>
    <col min="11108" max="11109" width="15.875" style="1273" hidden="1"/>
    <col min="11110" max="11115" width="16.125" style="1273" hidden="1"/>
    <col min="11116" max="11116" width="6.125" style="1273" hidden="1"/>
    <col min="11117" max="11117" width="3" style="1273" hidden="1"/>
    <col min="11118" max="11357" width="8.625" style="1273" hidden="1"/>
    <col min="11358" max="11363" width="14.875" style="1273" hidden="1"/>
    <col min="11364" max="11365" width="15.875" style="1273" hidden="1"/>
    <col min="11366" max="11371" width="16.125" style="1273" hidden="1"/>
    <col min="11372" max="11372" width="6.125" style="1273" hidden="1"/>
    <col min="11373" max="11373" width="3" style="1273" hidden="1"/>
    <col min="11374" max="11613" width="8.625" style="1273" hidden="1"/>
    <col min="11614" max="11619" width="14.875" style="1273" hidden="1"/>
    <col min="11620" max="11621" width="15.875" style="1273" hidden="1"/>
    <col min="11622" max="11627" width="16.125" style="1273" hidden="1"/>
    <col min="11628" max="11628" width="6.125" style="1273" hidden="1"/>
    <col min="11629" max="11629" width="3" style="1273" hidden="1"/>
    <col min="11630" max="11869" width="8.625" style="1273" hidden="1"/>
    <col min="11870" max="11875" width="14.875" style="1273" hidden="1"/>
    <col min="11876" max="11877" width="15.875" style="1273" hidden="1"/>
    <col min="11878" max="11883" width="16.125" style="1273" hidden="1"/>
    <col min="11884" max="11884" width="6.125" style="1273" hidden="1"/>
    <col min="11885" max="11885" width="3" style="1273" hidden="1"/>
    <col min="11886" max="12125" width="8.625" style="1273" hidden="1"/>
    <col min="12126" max="12131" width="14.875" style="1273" hidden="1"/>
    <col min="12132" max="12133" width="15.875" style="1273" hidden="1"/>
    <col min="12134" max="12139" width="16.125" style="1273" hidden="1"/>
    <col min="12140" max="12140" width="6.125" style="1273" hidden="1"/>
    <col min="12141" max="12141" width="3" style="1273" hidden="1"/>
    <col min="12142" max="12381" width="8.625" style="1273" hidden="1"/>
    <col min="12382" max="12387" width="14.875" style="1273" hidden="1"/>
    <col min="12388" max="12389" width="15.875" style="1273" hidden="1"/>
    <col min="12390" max="12395" width="16.125" style="1273" hidden="1"/>
    <col min="12396" max="12396" width="6.125" style="1273" hidden="1"/>
    <col min="12397" max="12397" width="3" style="1273" hidden="1"/>
    <col min="12398" max="12637" width="8.625" style="1273" hidden="1"/>
    <col min="12638" max="12643" width="14.875" style="1273" hidden="1"/>
    <col min="12644" max="12645" width="15.875" style="1273" hidden="1"/>
    <col min="12646" max="12651" width="16.125" style="1273" hidden="1"/>
    <col min="12652" max="12652" width="6.125" style="1273" hidden="1"/>
    <col min="12653" max="12653" width="3" style="1273" hidden="1"/>
    <col min="12654" max="12893" width="8.625" style="1273" hidden="1"/>
    <col min="12894" max="12899" width="14.875" style="1273" hidden="1"/>
    <col min="12900" max="12901" width="15.875" style="1273" hidden="1"/>
    <col min="12902" max="12907" width="16.125" style="1273" hidden="1"/>
    <col min="12908" max="12908" width="6.125" style="1273" hidden="1"/>
    <col min="12909" max="12909" width="3" style="1273" hidden="1"/>
    <col min="12910" max="13149" width="8.625" style="1273" hidden="1"/>
    <col min="13150" max="13155" width="14.875" style="1273" hidden="1"/>
    <col min="13156" max="13157" width="15.875" style="1273" hidden="1"/>
    <col min="13158" max="13163" width="16.125" style="1273" hidden="1"/>
    <col min="13164" max="13164" width="6.125" style="1273" hidden="1"/>
    <col min="13165" max="13165" width="3" style="1273" hidden="1"/>
    <col min="13166" max="13405" width="8.625" style="1273" hidden="1"/>
    <col min="13406" max="13411" width="14.875" style="1273" hidden="1"/>
    <col min="13412" max="13413" width="15.875" style="1273" hidden="1"/>
    <col min="13414" max="13419" width="16.125" style="1273" hidden="1"/>
    <col min="13420" max="13420" width="6.125" style="1273" hidden="1"/>
    <col min="13421" max="13421" width="3" style="1273" hidden="1"/>
    <col min="13422" max="13661" width="8.625" style="1273" hidden="1"/>
    <col min="13662" max="13667" width="14.875" style="1273" hidden="1"/>
    <col min="13668" max="13669" width="15.875" style="1273" hidden="1"/>
    <col min="13670" max="13675" width="16.125" style="1273" hidden="1"/>
    <col min="13676" max="13676" width="6.125" style="1273" hidden="1"/>
    <col min="13677" max="13677" width="3" style="1273" hidden="1"/>
    <col min="13678" max="13917" width="8.625" style="1273" hidden="1"/>
    <col min="13918" max="13923" width="14.875" style="1273" hidden="1"/>
    <col min="13924" max="13925" width="15.875" style="1273" hidden="1"/>
    <col min="13926" max="13931" width="16.125" style="1273" hidden="1"/>
    <col min="13932" max="13932" width="6.125" style="1273" hidden="1"/>
    <col min="13933" max="13933" width="3" style="1273" hidden="1"/>
    <col min="13934" max="14173" width="8.625" style="1273" hidden="1"/>
    <col min="14174" max="14179" width="14.875" style="1273" hidden="1"/>
    <col min="14180" max="14181" width="15.875" style="1273" hidden="1"/>
    <col min="14182" max="14187" width="16.125" style="1273" hidden="1"/>
    <col min="14188" max="14188" width="6.125" style="1273" hidden="1"/>
    <col min="14189" max="14189" width="3" style="1273" hidden="1"/>
    <col min="14190" max="14429" width="8.625" style="1273" hidden="1"/>
    <col min="14430" max="14435" width="14.875" style="1273" hidden="1"/>
    <col min="14436" max="14437" width="15.875" style="1273" hidden="1"/>
    <col min="14438" max="14443" width="16.125" style="1273" hidden="1"/>
    <col min="14444" max="14444" width="6.125" style="1273" hidden="1"/>
    <col min="14445" max="14445" width="3" style="1273" hidden="1"/>
    <col min="14446" max="14685" width="8.625" style="1273" hidden="1"/>
    <col min="14686" max="14691" width="14.875" style="1273" hidden="1"/>
    <col min="14692" max="14693" width="15.875" style="1273" hidden="1"/>
    <col min="14694" max="14699" width="16.125" style="1273" hidden="1"/>
    <col min="14700" max="14700" width="6.125" style="1273" hidden="1"/>
    <col min="14701" max="14701" width="3" style="1273" hidden="1"/>
    <col min="14702" max="14941" width="8.625" style="1273" hidden="1"/>
    <col min="14942" max="14947" width="14.875" style="1273" hidden="1"/>
    <col min="14948" max="14949" width="15.875" style="1273" hidden="1"/>
    <col min="14950" max="14955" width="16.125" style="1273" hidden="1"/>
    <col min="14956" max="14956" width="6.125" style="1273" hidden="1"/>
    <col min="14957" max="14957" width="3" style="1273" hidden="1"/>
    <col min="14958" max="15197" width="8.625" style="1273" hidden="1"/>
    <col min="15198" max="15203" width="14.875" style="1273" hidden="1"/>
    <col min="15204" max="15205" width="15.875" style="1273" hidden="1"/>
    <col min="15206" max="15211" width="16.125" style="1273" hidden="1"/>
    <col min="15212" max="15212" width="6.125" style="1273" hidden="1"/>
    <col min="15213" max="15213" width="3" style="1273" hidden="1"/>
    <col min="15214" max="15453" width="8.625" style="1273" hidden="1"/>
    <col min="15454" max="15459" width="14.875" style="1273" hidden="1"/>
    <col min="15460" max="15461" width="15.875" style="1273" hidden="1"/>
    <col min="15462" max="15467" width="16.125" style="1273" hidden="1"/>
    <col min="15468" max="15468" width="6.125" style="1273" hidden="1"/>
    <col min="15469" max="15469" width="3" style="1273" hidden="1"/>
    <col min="15470" max="15709" width="8.625" style="1273" hidden="1"/>
    <col min="15710" max="15715" width="14.875" style="1273" hidden="1"/>
    <col min="15716" max="15717" width="15.875" style="1273" hidden="1"/>
    <col min="15718" max="15723" width="16.125" style="1273" hidden="1"/>
    <col min="15724" max="15724" width="6.125" style="1273" hidden="1"/>
    <col min="15725" max="15725" width="3" style="1273" hidden="1"/>
    <col min="15726" max="15965" width="8.625" style="1273" hidden="1"/>
    <col min="15966" max="15971" width="14.875" style="1273" hidden="1"/>
    <col min="15972" max="15973" width="15.875" style="1273" hidden="1"/>
    <col min="15974" max="15979" width="16.125" style="1273" hidden="1"/>
    <col min="15980" max="15980" width="6.125" style="1273" hidden="1"/>
    <col min="15981" max="15981" width="3" style="1273" hidden="1"/>
    <col min="15982" max="16221" width="8.625" style="1273" hidden="1"/>
    <col min="16222" max="16227" width="14.875" style="1273" hidden="1"/>
    <col min="16228" max="16229" width="15.875" style="1273" hidden="1"/>
    <col min="16230" max="16235" width="16.125" style="1273" hidden="1"/>
    <col min="16236" max="16236" width="6.125" style="1273" hidden="1"/>
    <col min="16237" max="16237" width="3" style="1273" hidden="1"/>
    <col min="16238" max="16384" width="8.625" style="1273" hidden="1"/>
  </cols>
  <sheetData>
    <row r="1" spans="1:143" ht="42.75" customHeight="1" x14ac:dyDescent="0.15">
      <c r="A1" s="1332"/>
      <c r="B1" s="1331"/>
      <c r="DD1" s="1273"/>
      <c r="DE1" s="1273"/>
    </row>
    <row r="2" spans="1:143" ht="25.5" customHeight="1" x14ac:dyDescent="0.15">
      <c r="A2" s="1330"/>
      <c r="C2" s="1330"/>
      <c r="O2" s="1330"/>
      <c r="P2" s="1330"/>
      <c r="Q2" s="1330"/>
      <c r="R2" s="1330"/>
      <c r="S2" s="1330"/>
      <c r="T2" s="1330"/>
      <c r="U2" s="1330"/>
      <c r="V2" s="1330"/>
      <c r="W2" s="1330"/>
      <c r="X2" s="1330"/>
      <c r="Y2" s="1330"/>
      <c r="Z2" s="1330"/>
      <c r="AA2" s="1330"/>
      <c r="AB2" s="1330"/>
      <c r="AC2" s="1330"/>
      <c r="AD2" s="1330"/>
      <c r="AE2" s="1330"/>
      <c r="AF2" s="1330"/>
      <c r="AG2" s="1330"/>
      <c r="AH2" s="1330"/>
      <c r="AI2" s="1330"/>
      <c r="AU2" s="1330"/>
      <c r="BG2" s="1330"/>
      <c r="BS2" s="1330"/>
      <c r="CE2" s="1330"/>
      <c r="CQ2" s="1330"/>
      <c r="DD2" s="1273"/>
      <c r="DE2" s="1273"/>
    </row>
    <row r="3" spans="1:143" ht="25.5" customHeight="1" x14ac:dyDescent="0.15">
      <c r="A3" s="1330"/>
      <c r="C3" s="1330"/>
      <c r="O3" s="1330"/>
      <c r="P3" s="1330"/>
      <c r="Q3" s="1330"/>
      <c r="R3" s="1330"/>
      <c r="S3" s="1330"/>
      <c r="T3" s="1330"/>
      <c r="U3" s="1330"/>
      <c r="V3" s="1330"/>
      <c r="W3" s="1330"/>
      <c r="X3" s="1330"/>
      <c r="Y3" s="1330"/>
      <c r="Z3" s="1330"/>
      <c r="AA3" s="1330"/>
      <c r="AB3" s="1330"/>
      <c r="AC3" s="1330"/>
      <c r="AD3" s="1330"/>
      <c r="AE3" s="1330"/>
      <c r="AF3" s="1330"/>
      <c r="AG3" s="1330"/>
      <c r="AH3" s="1330"/>
      <c r="AI3" s="1330"/>
      <c r="AU3" s="1330"/>
      <c r="BG3" s="1330"/>
      <c r="BS3" s="1330"/>
      <c r="CE3" s="1330"/>
      <c r="CQ3" s="1330"/>
      <c r="DD3" s="1273"/>
      <c r="DE3" s="1273"/>
    </row>
    <row r="4" spans="1:143" s="292" customFormat="1" ht="13.5" x14ac:dyDescent="0.15">
      <c r="A4" s="1330"/>
      <c r="B4" s="1330"/>
      <c r="C4" s="1330"/>
      <c r="D4" s="1330"/>
      <c r="E4" s="1330"/>
      <c r="F4" s="1330"/>
      <c r="G4" s="1330"/>
      <c r="H4" s="1330"/>
      <c r="I4" s="1330"/>
      <c r="J4" s="1330"/>
      <c r="K4" s="1330"/>
      <c r="L4" s="1330"/>
      <c r="M4" s="1330"/>
      <c r="N4" s="1330"/>
      <c r="O4" s="1330"/>
      <c r="P4" s="1330"/>
      <c r="Q4" s="1330"/>
      <c r="R4" s="1330"/>
      <c r="S4" s="1330"/>
      <c r="T4" s="1330"/>
      <c r="U4" s="1330"/>
      <c r="V4" s="1330"/>
      <c r="W4" s="1330"/>
      <c r="X4" s="1330"/>
      <c r="Y4" s="1330"/>
      <c r="Z4" s="1330"/>
      <c r="AA4" s="1330"/>
      <c r="AB4" s="1330"/>
      <c r="AC4" s="1330"/>
      <c r="AD4" s="1330"/>
      <c r="AE4" s="1330"/>
      <c r="AF4" s="1330"/>
      <c r="AG4" s="1330"/>
      <c r="AH4" s="1330"/>
      <c r="AI4" s="1330"/>
      <c r="AJ4" s="1330"/>
      <c r="AK4" s="1330"/>
      <c r="AL4" s="1330"/>
      <c r="AM4" s="1330"/>
      <c r="AN4" s="1330"/>
      <c r="AO4" s="1330"/>
      <c r="AP4" s="1330"/>
      <c r="AQ4" s="1330"/>
      <c r="AR4" s="1330"/>
      <c r="AS4" s="1330"/>
      <c r="AT4" s="1330"/>
      <c r="AU4" s="1330"/>
      <c r="AV4" s="1330"/>
      <c r="AW4" s="1330"/>
      <c r="AX4" s="1330"/>
      <c r="AY4" s="1330"/>
      <c r="AZ4" s="1330"/>
      <c r="BA4" s="1330"/>
      <c r="BB4" s="1330"/>
      <c r="BC4" s="1330"/>
      <c r="BD4" s="1330"/>
      <c r="BE4" s="1330"/>
      <c r="BF4" s="1330"/>
      <c r="BG4" s="1330"/>
      <c r="BH4" s="1330"/>
      <c r="BI4" s="1330"/>
      <c r="BJ4" s="1330"/>
      <c r="BK4" s="1330"/>
      <c r="BL4" s="1330"/>
      <c r="BM4" s="1330"/>
      <c r="BN4" s="1330"/>
      <c r="BO4" s="1330"/>
      <c r="BP4" s="1330"/>
      <c r="BQ4" s="1330"/>
      <c r="BR4" s="1330"/>
      <c r="BS4" s="1330"/>
      <c r="BT4" s="1330"/>
      <c r="BU4" s="1330"/>
      <c r="BV4" s="1330"/>
      <c r="BW4" s="1330"/>
      <c r="BX4" s="1330"/>
      <c r="BY4" s="1330"/>
      <c r="BZ4" s="1330"/>
      <c r="CA4" s="1330"/>
      <c r="CB4" s="1330"/>
      <c r="CC4" s="1330"/>
      <c r="CD4" s="1330"/>
      <c r="CE4" s="1330"/>
      <c r="CF4" s="1330"/>
      <c r="CG4" s="1330"/>
      <c r="CH4" s="1330"/>
      <c r="CI4" s="1330"/>
      <c r="CJ4" s="1330"/>
      <c r="CK4" s="1330"/>
      <c r="CL4" s="1330"/>
      <c r="CM4" s="1330"/>
      <c r="CN4" s="1330"/>
      <c r="CO4" s="1330"/>
      <c r="CP4" s="1330"/>
      <c r="CQ4" s="1330"/>
      <c r="CR4" s="1330"/>
      <c r="CS4" s="1330"/>
      <c r="CT4" s="1330"/>
      <c r="CU4" s="1330"/>
      <c r="CV4" s="1330"/>
      <c r="CW4" s="1330"/>
      <c r="CX4" s="1330"/>
      <c r="CY4" s="1330"/>
      <c r="CZ4" s="1330"/>
      <c r="DA4" s="1330"/>
      <c r="DB4" s="1330"/>
      <c r="DC4" s="1330"/>
      <c r="DD4" s="1330"/>
      <c r="DE4" s="1330"/>
      <c r="DF4" s="293"/>
      <c r="DG4" s="293"/>
      <c r="DH4" s="293"/>
      <c r="DI4" s="293"/>
      <c r="DJ4" s="293"/>
      <c r="DK4" s="293"/>
      <c r="DL4" s="293"/>
      <c r="DM4" s="293"/>
      <c r="DN4" s="293"/>
      <c r="DO4" s="293"/>
      <c r="DP4" s="293"/>
      <c r="DQ4" s="293"/>
      <c r="DR4" s="293"/>
      <c r="DS4" s="293"/>
      <c r="DT4" s="293"/>
      <c r="DU4" s="293"/>
      <c r="DV4" s="293"/>
      <c r="DW4" s="293"/>
    </row>
    <row r="5" spans="1:143" s="292" customFormat="1" ht="13.5" x14ac:dyDescent="0.15">
      <c r="A5" s="1330"/>
      <c r="B5" s="1330"/>
      <c r="C5" s="1330"/>
      <c r="D5" s="1330"/>
      <c r="E5" s="1330"/>
      <c r="F5" s="1330"/>
      <c r="G5" s="1330"/>
      <c r="H5" s="1330"/>
      <c r="I5" s="1330"/>
      <c r="J5" s="1330"/>
      <c r="K5" s="1330"/>
      <c r="L5" s="1330"/>
      <c r="M5" s="1330"/>
      <c r="N5" s="1330"/>
      <c r="O5" s="1330"/>
      <c r="P5" s="1330"/>
      <c r="Q5" s="1330"/>
      <c r="R5" s="1330"/>
      <c r="S5" s="1330"/>
      <c r="T5" s="1330"/>
      <c r="U5" s="1330"/>
      <c r="V5" s="1330"/>
      <c r="W5" s="1330"/>
      <c r="X5" s="1330"/>
      <c r="Y5" s="1330"/>
      <c r="Z5" s="1330"/>
      <c r="AA5" s="1330"/>
      <c r="AB5" s="1330"/>
      <c r="AC5" s="1330"/>
      <c r="AD5" s="1330"/>
      <c r="AE5" s="1330"/>
      <c r="AF5" s="1330"/>
      <c r="AG5" s="1330"/>
      <c r="AH5" s="1330"/>
      <c r="AI5" s="1330"/>
      <c r="AJ5" s="1330"/>
      <c r="AK5" s="1330"/>
      <c r="AL5" s="1330"/>
      <c r="AM5" s="1330"/>
      <c r="AN5" s="1330"/>
      <c r="AO5" s="1330"/>
      <c r="AP5" s="1330"/>
      <c r="AQ5" s="1330"/>
      <c r="AR5" s="1330"/>
      <c r="AS5" s="1330"/>
      <c r="AT5" s="1330"/>
      <c r="AU5" s="1330"/>
      <c r="AV5" s="1330"/>
      <c r="AW5" s="1330"/>
      <c r="AX5" s="1330"/>
      <c r="AY5" s="1330"/>
      <c r="AZ5" s="1330"/>
      <c r="BA5" s="1330"/>
      <c r="BB5" s="1330"/>
      <c r="BC5" s="1330"/>
      <c r="BD5" s="1330"/>
      <c r="BE5" s="1330"/>
      <c r="BF5" s="1330"/>
      <c r="BG5" s="1330"/>
      <c r="BH5" s="1330"/>
      <c r="BI5" s="1330"/>
      <c r="BJ5" s="1330"/>
      <c r="BK5" s="1330"/>
      <c r="BL5" s="1330"/>
      <c r="BM5" s="1330"/>
      <c r="BN5" s="1330"/>
      <c r="BO5" s="1330"/>
      <c r="BP5" s="1330"/>
      <c r="BQ5" s="1330"/>
      <c r="BR5" s="1330"/>
      <c r="BS5" s="1330"/>
      <c r="BT5" s="1330"/>
      <c r="BU5" s="1330"/>
      <c r="BV5" s="1330"/>
      <c r="BW5" s="1330"/>
      <c r="BX5" s="1330"/>
      <c r="BY5" s="1330"/>
      <c r="BZ5" s="1330"/>
      <c r="CA5" s="1330"/>
      <c r="CB5" s="1330"/>
      <c r="CC5" s="1330"/>
      <c r="CD5" s="1330"/>
      <c r="CE5" s="1330"/>
      <c r="CF5" s="1330"/>
      <c r="CG5" s="1330"/>
      <c r="CH5" s="1330"/>
      <c r="CI5" s="1330"/>
      <c r="CJ5" s="1330"/>
      <c r="CK5" s="1330"/>
      <c r="CL5" s="1330"/>
      <c r="CM5" s="1330"/>
      <c r="CN5" s="1330"/>
      <c r="CO5" s="1330"/>
      <c r="CP5" s="1330"/>
      <c r="CQ5" s="1330"/>
      <c r="CR5" s="1330"/>
      <c r="CS5" s="1330"/>
      <c r="CT5" s="1330"/>
      <c r="CU5" s="1330"/>
      <c r="CV5" s="1330"/>
      <c r="CW5" s="1330"/>
      <c r="CX5" s="1330"/>
      <c r="CY5" s="1330"/>
      <c r="CZ5" s="1330"/>
      <c r="DA5" s="1330"/>
      <c r="DB5" s="1330"/>
      <c r="DC5" s="1330"/>
      <c r="DD5" s="1330"/>
      <c r="DE5" s="1330"/>
      <c r="DF5" s="293"/>
      <c r="DG5" s="293"/>
      <c r="DH5" s="293"/>
      <c r="DI5" s="293"/>
      <c r="DJ5" s="293"/>
      <c r="DK5" s="293"/>
      <c r="DL5" s="293"/>
      <c r="DM5" s="293"/>
      <c r="DN5" s="293"/>
      <c r="DO5" s="293"/>
      <c r="DP5" s="293"/>
      <c r="DQ5" s="293"/>
      <c r="DR5" s="293"/>
      <c r="DS5" s="293"/>
      <c r="DT5" s="293"/>
      <c r="DU5" s="293"/>
      <c r="DV5" s="293"/>
      <c r="DW5" s="293"/>
    </row>
    <row r="6" spans="1:143" s="292" customFormat="1" ht="13.5" x14ac:dyDescent="0.15">
      <c r="A6" s="1330"/>
      <c r="B6" s="1330"/>
      <c r="C6" s="1330"/>
      <c r="D6" s="1330"/>
      <c r="E6" s="1330"/>
      <c r="F6" s="1330"/>
      <c r="G6" s="1330"/>
      <c r="H6" s="1330"/>
      <c r="I6" s="1330"/>
      <c r="J6" s="1330"/>
      <c r="K6" s="1330"/>
      <c r="L6" s="1330"/>
      <c r="M6" s="1330"/>
      <c r="N6" s="1330"/>
      <c r="O6" s="1330"/>
      <c r="P6" s="1330"/>
      <c r="Q6" s="1330"/>
      <c r="R6" s="1330"/>
      <c r="S6" s="1330"/>
      <c r="T6" s="1330"/>
      <c r="U6" s="1330"/>
      <c r="V6" s="1330"/>
      <c r="W6" s="1330"/>
      <c r="X6" s="1330"/>
      <c r="Y6" s="1330"/>
      <c r="Z6" s="1330"/>
      <c r="AA6" s="1330"/>
      <c r="AB6" s="1330"/>
      <c r="AC6" s="1330"/>
      <c r="AD6" s="1330"/>
      <c r="AE6" s="1330"/>
      <c r="AF6" s="1330"/>
      <c r="AG6" s="1330"/>
      <c r="AH6" s="1330"/>
      <c r="AI6" s="1330"/>
      <c r="AJ6" s="1330"/>
      <c r="AK6" s="1330"/>
      <c r="AL6" s="1330"/>
      <c r="AM6" s="1330"/>
      <c r="AN6" s="1330"/>
      <c r="AO6" s="1330"/>
      <c r="AP6" s="1330"/>
      <c r="AQ6" s="1330"/>
      <c r="AR6" s="1330"/>
      <c r="AS6" s="1330"/>
      <c r="AT6" s="1330"/>
      <c r="AU6" s="1330"/>
      <c r="AV6" s="1330"/>
      <c r="AW6" s="1330"/>
      <c r="AX6" s="1330"/>
      <c r="AY6" s="1330"/>
      <c r="AZ6" s="1330"/>
      <c r="BA6" s="1330"/>
      <c r="BB6" s="1330"/>
      <c r="BC6" s="1330"/>
      <c r="BD6" s="1330"/>
      <c r="BE6" s="1330"/>
      <c r="BF6" s="1330"/>
      <c r="BG6" s="1330"/>
      <c r="BH6" s="1330"/>
      <c r="BI6" s="1330"/>
      <c r="BJ6" s="1330"/>
      <c r="BK6" s="1330"/>
      <c r="BL6" s="1330"/>
      <c r="BM6" s="1330"/>
      <c r="BN6" s="1330"/>
      <c r="BO6" s="1330"/>
      <c r="BP6" s="1330"/>
      <c r="BQ6" s="1330"/>
      <c r="BR6" s="1330"/>
      <c r="BS6" s="1330"/>
      <c r="BT6" s="1330"/>
      <c r="BU6" s="1330"/>
      <c r="BV6" s="1330"/>
      <c r="BW6" s="1330"/>
      <c r="BX6" s="1330"/>
      <c r="BY6" s="1330"/>
      <c r="BZ6" s="1330"/>
      <c r="CA6" s="1330"/>
      <c r="CB6" s="1330"/>
      <c r="CC6" s="1330"/>
      <c r="CD6" s="1330"/>
      <c r="CE6" s="1330"/>
      <c r="CF6" s="1330"/>
      <c r="CG6" s="1330"/>
      <c r="CH6" s="1330"/>
      <c r="CI6" s="1330"/>
      <c r="CJ6" s="1330"/>
      <c r="CK6" s="1330"/>
      <c r="CL6" s="1330"/>
      <c r="CM6" s="1330"/>
      <c r="CN6" s="1330"/>
      <c r="CO6" s="1330"/>
      <c r="CP6" s="1330"/>
      <c r="CQ6" s="1330"/>
      <c r="CR6" s="1330"/>
      <c r="CS6" s="1330"/>
      <c r="CT6" s="1330"/>
      <c r="CU6" s="1330"/>
      <c r="CV6" s="1330"/>
      <c r="CW6" s="1330"/>
      <c r="CX6" s="1330"/>
      <c r="CY6" s="1330"/>
      <c r="CZ6" s="1330"/>
      <c r="DA6" s="1330"/>
      <c r="DB6" s="1330"/>
      <c r="DC6" s="1330"/>
      <c r="DD6" s="1330"/>
      <c r="DE6" s="1330"/>
      <c r="DF6" s="293"/>
      <c r="DG6" s="293"/>
      <c r="DH6" s="293"/>
      <c r="DI6" s="293"/>
      <c r="DJ6" s="293"/>
      <c r="DK6" s="293"/>
      <c r="DL6" s="293"/>
      <c r="DM6" s="293"/>
      <c r="DN6" s="293"/>
      <c r="DO6" s="293"/>
      <c r="DP6" s="293"/>
      <c r="DQ6" s="293"/>
      <c r="DR6" s="293"/>
      <c r="DS6" s="293"/>
      <c r="DT6" s="293"/>
      <c r="DU6" s="293"/>
      <c r="DV6" s="293"/>
      <c r="DW6" s="293"/>
    </row>
    <row r="7" spans="1:143" s="292" customFormat="1" ht="13.5" x14ac:dyDescent="0.15">
      <c r="A7" s="1330"/>
      <c r="B7" s="1330"/>
      <c r="C7" s="1330"/>
      <c r="D7" s="1330"/>
      <c r="E7" s="1330"/>
      <c r="F7" s="1330"/>
      <c r="G7" s="1330"/>
      <c r="H7" s="1330"/>
      <c r="I7" s="1330"/>
      <c r="J7" s="1330"/>
      <c r="K7" s="1330"/>
      <c r="L7" s="1330"/>
      <c r="M7" s="1330"/>
      <c r="N7" s="1330"/>
      <c r="O7" s="1330"/>
      <c r="P7" s="1330"/>
      <c r="Q7" s="1330"/>
      <c r="R7" s="1330"/>
      <c r="S7" s="1330"/>
      <c r="T7" s="1330"/>
      <c r="U7" s="1330"/>
      <c r="V7" s="1330"/>
      <c r="W7" s="1330"/>
      <c r="X7" s="1330"/>
      <c r="Y7" s="1330"/>
      <c r="Z7" s="1330"/>
      <c r="AA7" s="1330"/>
      <c r="AB7" s="1330"/>
      <c r="AC7" s="1330"/>
      <c r="AD7" s="1330"/>
      <c r="AE7" s="1330"/>
      <c r="AF7" s="1330"/>
      <c r="AG7" s="1330"/>
      <c r="AH7" s="1330"/>
      <c r="AI7" s="1330"/>
      <c r="AJ7" s="1330"/>
      <c r="AK7" s="1330"/>
      <c r="AL7" s="1330"/>
      <c r="AM7" s="1330"/>
      <c r="AN7" s="1330"/>
      <c r="AO7" s="1330"/>
      <c r="AP7" s="1330"/>
      <c r="AQ7" s="1330"/>
      <c r="AR7" s="1330"/>
      <c r="AS7" s="1330"/>
      <c r="AT7" s="1330"/>
      <c r="AU7" s="1330"/>
      <c r="AV7" s="1330"/>
      <c r="AW7" s="1330"/>
      <c r="AX7" s="1330"/>
      <c r="AY7" s="1330"/>
      <c r="AZ7" s="1330"/>
      <c r="BA7" s="1330"/>
      <c r="BB7" s="1330"/>
      <c r="BC7" s="1330"/>
      <c r="BD7" s="1330"/>
      <c r="BE7" s="1330"/>
      <c r="BF7" s="1330"/>
      <c r="BG7" s="1330"/>
      <c r="BH7" s="1330"/>
      <c r="BI7" s="1330"/>
      <c r="BJ7" s="1330"/>
      <c r="BK7" s="1330"/>
      <c r="BL7" s="1330"/>
      <c r="BM7" s="1330"/>
      <c r="BN7" s="1330"/>
      <c r="BO7" s="1330"/>
      <c r="BP7" s="1330"/>
      <c r="BQ7" s="1330"/>
      <c r="BR7" s="1330"/>
      <c r="BS7" s="1330"/>
      <c r="BT7" s="1330"/>
      <c r="BU7" s="1330"/>
      <c r="BV7" s="1330"/>
      <c r="BW7" s="1330"/>
      <c r="BX7" s="1330"/>
      <c r="BY7" s="1330"/>
      <c r="BZ7" s="1330"/>
      <c r="CA7" s="1330"/>
      <c r="CB7" s="1330"/>
      <c r="CC7" s="1330"/>
      <c r="CD7" s="1330"/>
      <c r="CE7" s="1330"/>
      <c r="CF7" s="1330"/>
      <c r="CG7" s="1330"/>
      <c r="CH7" s="1330"/>
      <c r="CI7" s="1330"/>
      <c r="CJ7" s="1330"/>
      <c r="CK7" s="1330"/>
      <c r="CL7" s="1330"/>
      <c r="CM7" s="1330"/>
      <c r="CN7" s="1330"/>
      <c r="CO7" s="1330"/>
      <c r="CP7" s="1330"/>
      <c r="CQ7" s="1330"/>
      <c r="CR7" s="1330"/>
      <c r="CS7" s="1330"/>
      <c r="CT7" s="1330"/>
      <c r="CU7" s="1330"/>
      <c r="CV7" s="1330"/>
      <c r="CW7" s="1330"/>
      <c r="CX7" s="1330"/>
      <c r="CY7" s="1330"/>
      <c r="CZ7" s="1330"/>
      <c r="DA7" s="1330"/>
      <c r="DB7" s="1330"/>
      <c r="DC7" s="1330"/>
      <c r="DD7" s="1330"/>
      <c r="DE7" s="1330"/>
      <c r="DF7" s="293"/>
      <c r="DG7" s="293"/>
      <c r="DH7" s="293"/>
      <c r="DI7" s="293"/>
      <c r="DJ7" s="293"/>
      <c r="DK7" s="293"/>
      <c r="DL7" s="293"/>
      <c r="DM7" s="293"/>
      <c r="DN7" s="293"/>
      <c r="DO7" s="293"/>
      <c r="DP7" s="293"/>
      <c r="DQ7" s="293"/>
      <c r="DR7" s="293"/>
      <c r="DS7" s="293"/>
      <c r="DT7" s="293"/>
      <c r="DU7" s="293"/>
      <c r="DV7" s="293"/>
      <c r="DW7" s="293"/>
    </row>
    <row r="8" spans="1:143" s="292" customFormat="1" ht="13.5" x14ac:dyDescent="0.15">
      <c r="A8" s="1330"/>
      <c r="B8" s="1330"/>
      <c r="C8" s="1330"/>
      <c r="D8" s="1330"/>
      <c r="E8" s="1330"/>
      <c r="F8" s="1330"/>
      <c r="G8" s="1330"/>
      <c r="H8" s="1330"/>
      <c r="I8" s="1330"/>
      <c r="J8" s="1330"/>
      <c r="K8" s="1330"/>
      <c r="L8" s="1330"/>
      <c r="M8" s="1330"/>
      <c r="N8" s="1330"/>
      <c r="O8" s="1330"/>
      <c r="P8" s="1330"/>
      <c r="Q8" s="1330"/>
      <c r="R8" s="1330"/>
      <c r="S8" s="1330"/>
      <c r="T8" s="1330"/>
      <c r="U8" s="1330"/>
      <c r="V8" s="1330"/>
      <c r="W8" s="1330"/>
      <c r="X8" s="1330"/>
      <c r="Y8" s="1330"/>
      <c r="Z8" s="1330"/>
      <c r="AA8" s="1330"/>
      <c r="AB8" s="1330"/>
      <c r="AC8" s="1330"/>
      <c r="AD8" s="1330"/>
      <c r="AE8" s="1330"/>
      <c r="AF8" s="1330"/>
      <c r="AG8" s="1330"/>
      <c r="AH8" s="1330"/>
      <c r="AI8" s="1330"/>
      <c r="AJ8" s="1330"/>
      <c r="AK8" s="1330"/>
      <c r="AL8" s="1330"/>
      <c r="AM8" s="1330"/>
      <c r="AN8" s="1330"/>
      <c r="AO8" s="1330"/>
      <c r="AP8" s="1330"/>
      <c r="AQ8" s="1330"/>
      <c r="AR8" s="1330"/>
      <c r="AS8" s="1330"/>
      <c r="AT8" s="1330"/>
      <c r="AU8" s="1330"/>
      <c r="AV8" s="1330"/>
      <c r="AW8" s="1330"/>
      <c r="AX8" s="1330"/>
      <c r="AY8" s="1330"/>
      <c r="AZ8" s="1330"/>
      <c r="BA8" s="1330"/>
      <c r="BB8" s="1330"/>
      <c r="BC8" s="1330"/>
      <c r="BD8" s="1330"/>
      <c r="BE8" s="1330"/>
      <c r="BF8" s="1330"/>
      <c r="BG8" s="1330"/>
      <c r="BH8" s="1330"/>
      <c r="BI8" s="1330"/>
      <c r="BJ8" s="1330"/>
      <c r="BK8" s="1330"/>
      <c r="BL8" s="1330"/>
      <c r="BM8" s="1330"/>
      <c r="BN8" s="1330"/>
      <c r="BO8" s="1330"/>
      <c r="BP8" s="1330"/>
      <c r="BQ8" s="1330"/>
      <c r="BR8" s="1330"/>
      <c r="BS8" s="1330"/>
      <c r="BT8" s="1330"/>
      <c r="BU8" s="1330"/>
      <c r="BV8" s="1330"/>
      <c r="BW8" s="1330"/>
      <c r="BX8" s="1330"/>
      <c r="BY8" s="1330"/>
      <c r="BZ8" s="1330"/>
      <c r="CA8" s="1330"/>
      <c r="CB8" s="1330"/>
      <c r="CC8" s="1330"/>
      <c r="CD8" s="1330"/>
      <c r="CE8" s="1330"/>
      <c r="CF8" s="1330"/>
      <c r="CG8" s="1330"/>
      <c r="CH8" s="1330"/>
      <c r="CI8" s="1330"/>
      <c r="CJ8" s="1330"/>
      <c r="CK8" s="1330"/>
      <c r="CL8" s="1330"/>
      <c r="CM8" s="1330"/>
      <c r="CN8" s="1330"/>
      <c r="CO8" s="1330"/>
      <c r="CP8" s="1330"/>
      <c r="CQ8" s="1330"/>
      <c r="CR8" s="1330"/>
      <c r="CS8" s="1330"/>
      <c r="CT8" s="1330"/>
      <c r="CU8" s="1330"/>
      <c r="CV8" s="1330"/>
      <c r="CW8" s="1330"/>
      <c r="CX8" s="1330"/>
      <c r="CY8" s="1330"/>
      <c r="CZ8" s="1330"/>
      <c r="DA8" s="1330"/>
      <c r="DB8" s="1330"/>
      <c r="DC8" s="1330"/>
      <c r="DD8" s="1330"/>
      <c r="DE8" s="1330"/>
      <c r="DF8" s="293"/>
      <c r="DG8" s="293"/>
      <c r="DH8" s="293"/>
      <c r="DI8" s="293"/>
      <c r="DJ8" s="293"/>
      <c r="DK8" s="293"/>
      <c r="DL8" s="293"/>
      <c r="DM8" s="293"/>
      <c r="DN8" s="293"/>
      <c r="DO8" s="293"/>
      <c r="DP8" s="293"/>
      <c r="DQ8" s="293"/>
      <c r="DR8" s="293"/>
      <c r="DS8" s="293"/>
      <c r="DT8" s="293"/>
      <c r="DU8" s="293"/>
      <c r="DV8" s="293"/>
      <c r="DW8" s="293"/>
    </row>
    <row r="9" spans="1:143" s="292" customFormat="1" ht="13.5" x14ac:dyDescent="0.15">
      <c r="A9" s="1330"/>
      <c r="B9" s="1330"/>
      <c r="C9" s="1330"/>
      <c r="D9" s="1330"/>
      <c r="E9" s="1330"/>
      <c r="F9" s="1330"/>
      <c r="G9" s="1330"/>
      <c r="H9" s="1330"/>
      <c r="I9" s="1330"/>
      <c r="J9" s="1330"/>
      <c r="K9" s="1330"/>
      <c r="L9" s="1330"/>
      <c r="M9" s="1330"/>
      <c r="N9" s="1330"/>
      <c r="O9" s="1330"/>
      <c r="P9" s="1330"/>
      <c r="Q9" s="1330"/>
      <c r="R9" s="1330"/>
      <c r="S9" s="1330"/>
      <c r="T9" s="1330"/>
      <c r="U9" s="1330"/>
      <c r="V9" s="1330"/>
      <c r="W9" s="1330"/>
      <c r="X9" s="1330"/>
      <c r="Y9" s="1330"/>
      <c r="Z9" s="1330"/>
      <c r="AA9" s="1330"/>
      <c r="AB9" s="1330"/>
      <c r="AC9" s="1330"/>
      <c r="AD9" s="1330"/>
      <c r="AE9" s="1330"/>
      <c r="AF9" s="1330"/>
      <c r="AG9" s="1330"/>
      <c r="AH9" s="1330"/>
      <c r="AI9" s="1330"/>
      <c r="AJ9" s="1330"/>
      <c r="AK9" s="1330"/>
      <c r="AL9" s="1330"/>
      <c r="AM9" s="1330"/>
      <c r="AN9" s="1330"/>
      <c r="AO9" s="1330"/>
      <c r="AP9" s="1330"/>
      <c r="AQ9" s="1330"/>
      <c r="AR9" s="1330"/>
      <c r="AS9" s="1330"/>
      <c r="AT9" s="1330"/>
      <c r="AU9" s="1330"/>
      <c r="AV9" s="1330"/>
      <c r="AW9" s="1330"/>
      <c r="AX9" s="1330"/>
      <c r="AY9" s="1330"/>
      <c r="AZ9" s="1330"/>
      <c r="BA9" s="1330"/>
      <c r="BB9" s="1330"/>
      <c r="BC9" s="1330"/>
      <c r="BD9" s="1330"/>
      <c r="BE9" s="1330"/>
      <c r="BF9" s="1330"/>
      <c r="BG9" s="1330"/>
      <c r="BH9" s="1330"/>
      <c r="BI9" s="1330"/>
      <c r="BJ9" s="1330"/>
      <c r="BK9" s="1330"/>
      <c r="BL9" s="1330"/>
      <c r="BM9" s="1330"/>
      <c r="BN9" s="1330"/>
      <c r="BO9" s="1330"/>
      <c r="BP9" s="1330"/>
      <c r="BQ9" s="1330"/>
      <c r="BR9" s="1330"/>
      <c r="BS9" s="1330"/>
      <c r="BT9" s="1330"/>
      <c r="BU9" s="1330"/>
      <c r="BV9" s="1330"/>
      <c r="BW9" s="1330"/>
      <c r="BX9" s="1330"/>
      <c r="BY9" s="1330"/>
      <c r="BZ9" s="1330"/>
      <c r="CA9" s="1330"/>
      <c r="CB9" s="1330"/>
      <c r="CC9" s="1330"/>
      <c r="CD9" s="1330"/>
      <c r="CE9" s="1330"/>
      <c r="CF9" s="1330"/>
      <c r="CG9" s="1330"/>
      <c r="CH9" s="1330"/>
      <c r="CI9" s="1330"/>
      <c r="CJ9" s="1330"/>
      <c r="CK9" s="1330"/>
      <c r="CL9" s="1330"/>
      <c r="CM9" s="1330"/>
      <c r="CN9" s="1330"/>
      <c r="CO9" s="1330"/>
      <c r="CP9" s="1330"/>
      <c r="CQ9" s="1330"/>
      <c r="CR9" s="1330"/>
      <c r="CS9" s="1330"/>
      <c r="CT9" s="1330"/>
      <c r="CU9" s="1330"/>
      <c r="CV9" s="1330"/>
      <c r="CW9" s="1330"/>
      <c r="CX9" s="1330"/>
      <c r="CY9" s="1330"/>
      <c r="CZ9" s="1330"/>
      <c r="DA9" s="1330"/>
      <c r="DB9" s="1330"/>
      <c r="DC9" s="1330"/>
      <c r="DD9" s="1330"/>
      <c r="DE9" s="1330"/>
      <c r="DF9" s="293"/>
      <c r="DG9" s="293"/>
      <c r="DH9" s="293"/>
      <c r="DI9" s="293"/>
      <c r="DJ9" s="293"/>
      <c r="DK9" s="293"/>
      <c r="DL9" s="293"/>
      <c r="DM9" s="293"/>
      <c r="DN9" s="293"/>
      <c r="DO9" s="293"/>
      <c r="DP9" s="293"/>
      <c r="DQ9" s="293"/>
      <c r="DR9" s="293"/>
      <c r="DS9" s="293"/>
      <c r="DT9" s="293"/>
      <c r="DU9" s="293"/>
      <c r="DV9" s="293"/>
      <c r="DW9" s="293"/>
    </row>
    <row r="10" spans="1:143" s="292" customFormat="1" ht="13.5" x14ac:dyDescent="0.15">
      <c r="A10" s="1330"/>
      <c r="B10" s="1330"/>
      <c r="C10" s="1330"/>
      <c r="D10" s="1330"/>
      <c r="E10" s="1330"/>
      <c r="F10" s="1330"/>
      <c r="G10" s="1330"/>
      <c r="H10" s="1330"/>
      <c r="I10" s="1330"/>
      <c r="J10" s="1330"/>
      <c r="K10" s="1330"/>
      <c r="L10" s="1330"/>
      <c r="M10" s="1330"/>
      <c r="N10" s="1330"/>
      <c r="O10" s="1330"/>
      <c r="P10" s="1330"/>
      <c r="Q10" s="1330"/>
      <c r="R10" s="1330"/>
      <c r="S10" s="1330"/>
      <c r="T10" s="1330"/>
      <c r="U10" s="1330"/>
      <c r="V10" s="1330"/>
      <c r="W10" s="1330"/>
      <c r="X10" s="1330"/>
      <c r="Y10" s="1330"/>
      <c r="Z10" s="1330"/>
      <c r="AA10" s="1330"/>
      <c r="AB10" s="1330"/>
      <c r="AC10" s="1330"/>
      <c r="AD10" s="1330"/>
      <c r="AE10" s="1330"/>
      <c r="AF10" s="1330"/>
      <c r="AG10" s="1330"/>
      <c r="AH10" s="1330"/>
      <c r="AI10" s="1330"/>
      <c r="AJ10" s="1330"/>
      <c r="AK10" s="1330"/>
      <c r="AL10" s="1330"/>
      <c r="AM10" s="1330"/>
      <c r="AN10" s="1330"/>
      <c r="AO10" s="1330"/>
      <c r="AP10" s="1330"/>
      <c r="AQ10" s="1330"/>
      <c r="AR10" s="1330"/>
      <c r="AS10" s="1330"/>
      <c r="AT10" s="1330"/>
      <c r="AU10" s="1330"/>
      <c r="AV10" s="1330"/>
      <c r="AW10" s="1330"/>
      <c r="AX10" s="1330"/>
      <c r="AY10" s="1330"/>
      <c r="AZ10" s="1330"/>
      <c r="BA10" s="1330"/>
      <c r="BB10" s="1330"/>
      <c r="BC10" s="1330"/>
      <c r="BD10" s="1330"/>
      <c r="BE10" s="1330"/>
      <c r="BF10" s="1330"/>
      <c r="BG10" s="1330"/>
      <c r="BH10" s="1330"/>
      <c r="BI10" s="1330"/>
      <c r="BJ10" s="1330"/>
      <c r="BK10" s="1330"/>
      <c r="BL10" s="1330"/>
      <c r="BM10" s="1330"/>
      <c r="BN10" s="1330"/>
      <c r="BO10" s="1330"/>
      <c r="BP10" s="1330"/>
      <c r="BQ10" s="1330"/>
      <c r="BR10" s="1330"/>
      <c r="BS10" s="1330"/>
      <c r="BT10" s="1330"/>
      <c r="BU10" s="1330"/>
      <c r="BV10" s="1330"/>
      <c r="BW10" s="1330"/>
      <c r="BX10" s="1330"/>
      <c r="BY10" s="1330"/>
      <c r="BZ10" s="1330"/>
      <c r="CA10" s="1330"/>
      <c r="CB10" s="1330"/>
      <c r="CC10" s="1330"/>
      <c r="CD10" s="1330"/>
      <c r="CE10" s="1330"/>
      <c r="CF10" s="1330"/>
      <c r="CG10" s="1330"/>
      <c r="CH10" s="1330"/>
      <c r="CI10" s="1330"/>
      <c r="CJ10" s="1330"/>
      <c r="CK10" s="1330"/>
      <c r="CL10" s="1330"/>
      <c r="CM10" s="1330"/>
      <c r="CN10" s="1330"/>
      <c r="CO10" s="1330"/>
      <c r="CP10" s="1330"/>
      <c r="CQ10" s="1330"/>
      <c r="CR10" s="1330"/>
      <c r="CS10" s="1330"/>
      <c r="CT10" s="1330"/>
      <c r="CU10" s="1330"/>
      <c r="CV10" s="1330"/>
      <c r="CW10" s="1330"/>
      <c r="CX10" s="1330"/>
      <c r="CY10" s="1330"/>
      <c r="CZ10" s="1330"/>
      <c r="DA10" s="1330"/>
      <c r="DB10" s="1330"/>
      <c r="DC10" s="1330"/>
      <c r="DD10" s="1330"/>
      <c r="DE10" s="1330"/>
      <c r="DF10" s="293"/>
      <c r="DG10" s="293"/>
      <c r="DH10" s="293"/>
      <c r="DI10" s="293"/>
      <c r="DJ10" s="293"/>
      <c r="DK10" s="293"/>
      <c r="DL10" s="293"/>
      <c r="DM10" s="293"/>
      <c r="DN10" s="293"/>
      <c r="DO10" s="293"/>
      <c r="DP10" s="293"/>
      <c r="DQ10" s="293"/>
      <c r="DR10" s="293"/>
      <c r="DS10" s="293"/>
      <c r="DT10" s="293"/>
      <c r="DU10" s="293"/>
      <c r="DV10" s="293"/>
      <c r="DW10" s="293"/>
      <c r="EM10" s="292" t="s">
        <v>631</v>
      </c>
    </row>
    <row r="11" spans="1:143" s="292" customFormat="1" ht="13.5" x14ac:dyDescent="0.15">
      <c r="A11" s="1330"/>
      <c r="B11" s="1330"/>
      <c r="C11" s="1330"/>
      <c r="D11" s="1330"/>
      <c r="E11" s="1330"/>
      <c r="F11" s="1330"/>
      <c r="G11" s="1330"/>
      <c r="H11" s="1330"/>
      <c r="I11" s="1330"/>
      <c r="J11" s="1330"/>
      <c r="K11" s="1330"/>
      <c r="L11" s="1330"/>
      <c r="M11" s="1330"/>
      <c r="N11" s="1330"/>
      <c r="O11" s="1330"/>
      <c r="P11" s="1330"/>
      <c r="Q11" s="1330"/>
      <c r="R11" s="1330"/>
      <c r="S11" s="1330"/>
      <c r="T11" s="1330"/>
      <c r="U11" s="1330"/>
      <c r="V11" s="1330"/>
      <c r="W11" s="1330"/>
      <c r="X11" s="1330"/>
      <c r="Y11" s="1330"/>
      <c r="Z11" s="1330"/>
      <c r="AA11" s="1330"/>
      <c r="AB11" s="1330"/>
      <c r="AC11" s="1330"/>
      <c r="AD11" s="1330"/>
      <c r="AE11" s="1330"/>
      <c r="AF11" s="1330"/>
      <c r="AG11" s="1330"/>
      <c r="AH11" s="1330"/>
      <c r="AI11" s="1330"/>
      <c r="AJ11" s="1330"/>
      <c r="AK11" s="1330"/>
      <c r="AL11" s="1330"/>
      <c r="AM11" s="1330"/>
      <c r="AN11" s="1330"/>
      <c r="AO11" s="1330"/>
      <c r="AP11" s="1330"/>
      <c r="AQ11" s="1330"/>
      <c r="AR11" s="1330"/>
      <c r="AS11" s="1330"/>
      <c r="AT11" s="1330"/>
      <c r="AU11" s="1330"/>
      <c r="AV11" s="1330"/>
      <c r="AW11" s="1330"/>
      <c r="AX11" s="1330"/>
      <c r="AY11" s="1330"/>
      <c r="AZ11" s="1330"/>
      <c r="BA11" s="1330"/>
      <c r="BB11" s="1330"/>
      <c r="BC11" s="1330"/>
      <c r="BD11" s="1330"/>
      <c r="BE11" s="1330"/>
      <c r="BF11" s="1330"/>
      <c r="BG11" s="1330"/>
      <c r="BH11" s="1330"/>
      <c r="BI11" s="1330"/>
      <c r="BJ11" s="1330"/>
      <c r="BK11" s="1330"/>
      <c r="BL11" s="1330"/>
      <c r="BM11" s="1330"/>
      <c r="BN11" s="1330"/>
      <c r="BO11" s="1330"/>
      <c r="BP11" s="1330"/>
      <c r="BQ11" s="1330"/>
      <c r="BR11" s="1330"/>
      <c r="BS11" s="1330"/>
      <c r="BT11" s="1330"/>
      <c r="BU11" s="1330"/>
      <c r="BV11" s="1330"/>
      <c r="BW11" s="1330"/>
      <c r="BX11" s="1330"/>
      <c r="BY11" s="1330"/>
      <c r="BZ11" s="1330"/>
      <c r="CA11" s="1330"/>
      <c r="CB11" s="1330"/>
      <c r="CC11" s="1330"/>
      <c r="CD11" s="1330"/>
      <c r="CE11" s="1330"/>
      <c r="CF11" s="1330"/>
      <c r="CG11" s="1330"/>
      <c r="CH11" s="1330"/>
      <c r="CI11" s="1330"/>
      <c r="CJ11" s="1330"/>
      <c r="CK11" s="1330"/>
      <c r="CL11" s="1330"/>
      <c r="CM11" s="1330"/>
      <c r="CN11" s="1330"/>
      <c r="CO11" s="1330"/>
      <c r="CP11" s="1330"/>
      <c r="CQ11" s="1330"/>
      <c r="CR11" s="1330"/>
      <c r="CS11" s="1330"/>
      <c r="CT11" s="1330"/>
      <c r="CU11" s="1330"/>
      <c r="CV11" s="1330"/>
      <c r="CW11" s="1330"/>
      <c r="CX11" s="1330"/>
      <c r="CY11" s="1330"/>
      <c r="CZ11" s="1330"/>
      <c r="DA11" s="1330"/>
      <c r="DB11" s="1330"/>
      <c r="DC11" s="1330"/>
      <c r="DD11" s="1330"/>
      <c r="DE11" s="1330"/>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5" x14ac:dyDescent="0.15">
      <c r="A12" s="1330"/>
      <c r="B12" s="1330"/>
      <c r="C12" s="1330"/>
      <c r="D12" s="1330"/>
      <c r="E12" s="1330"/>
      <c r="F12" s="1330"/>
      <c r="G12" s="1330"/>
      <c r="H12" s="1330"/>
      <c r="I12" s="1330"/>
      <c r="J12" s="1330"/>
      <c r="K12" s="1330"/>
      <c r="L12" s="1330"/>
      <c r="M12" s="1330"/>
      <c r="N12" s="1330"/>
      <c r="O12" s="1330"/>
      <c r="P12" s="1330"/>
      <c r="Q12" s="1330"/>
      <c r="R12" s="1330"/>
      <c r="S12" s="1330"/>
      <c r="T12" s="1330"/>
      <c r="U12" s="1330"/>
      <c r="V12" s="1330"/>
      <c r="W12" s="1330"/>
      <c r="X12" s="1330"/>
      <c r="Y12" s="1330"/>
      <c r="Z12" s="1330"/>
      <c r="AA12" s="1330"/>
      <c r="AB12" s="1330"/>
      <c r="AC12" s="1330"/>
      <c r="AD12" s="1330"/>
      <c r="AE12" s="1330"/>
      <c r="AF12" s="1330"/>
      <c r="AG12" s="1330"/>
      <c r="AH12" s="1330"/>
      <c r="AI12" s="1330"/>
      <c r="AJ12" s="1330"/>
      <c r="AK12" s="1330"/>
      <c r="AL12" s="1330"/>
      <c r="AM12" s="1330"/>
      <c r="AN12" s="1330"/>
      <c r="AO12" s="1330"/>
      <c r="AP12" s="1330"/>
      <c r="AQ12" s="1330"/>
      <c r="AR12" s="1330"/>
      <c r="AS12" s="1330"/>
      <c r="AT12" s="1330"/>
      <c r="AU12" s="1330"/>
      <c r="AV12" s="1330"/>
      <c r="AW12" s="1330"/>
      <c r="AX12" s="1330"/>
      <c r="AY12" s="1330"/>
      <c r="AZ12" s="1330"/>
      <c r="BA12" s="1330"/>
      <c r="BB12" s="1330"/>
      <c r="BC12" s="1330"/>
      <c r="BD12" s="1330"/>
      <c r="BE12" s="1330"/>
      <c r="BF12" s="1330"/>
      <c r="BG12" s="1330"/>
      <c r="BH12" s="1330"/>
      <c r="BI12" s="1330"/>
      <c r="BJ12" s="1330"/>
      <c r="BK12" s="1330"/>
      <c r="BL12" s="1330"/>
      <c r="BM12" s="1330"/>
      <c r="BN12" s="1330"/>
      <c r="BO12" s="1330"/>
      <c r="BP12" s="1330"/>
      <c r="BQ12" s="1330"/>
      <c r="BR12" s="1330"/>
      <c r="BS12" s="1330"/>
      <c r="BT12" s="1330"/>
      <c r="BU12" s="1330"/>
      <c r="BV12" s="1330"/>
      <c r="BW12" s="1330"/>
      <c r="BX12" s="1330"/>
      <c r="BY12" s="1330"/>
      <c r="BZ12" s="1330"/>
      <c r="CA12" s="1330"/>
      <c r="CB12" s="1330"/>
      <c r="CC12" s="1330"/>
      <c r="CD12" s="1330"/>
      <c r="CE12" s="1330"/>
      <c r="CF12" s="1330"/>
      <c r="CG12" s="1330"/>
      <c r="CH12" s="1330"/>
      <c r="CI12" s="1330"/>
      <c r="CJ12" s="1330"/>
      <c r="CK12" s="1330"/>
      <c r="CL12" s="1330"/>
      <c r="CM12" s="1330"/>
      <c r="CN12" s="1330"/>
      <c r="CO12" s="1330"/>
      <c r="CP12" s="1330"/>
      <c r="CQ12" s="1330"/>
      <c r="CR12" s="1330"/>
      <c r="CS12" s="1330"/>
      <c r="CT12" s="1330"/>
      <c r="CU12" s="1330"/>
      <c r="CV12" s="1330"/>
      <c r="CW12" s="1330"/>
      <c r="CX12" s="1330"/>
      <c r="CY12" s="1330"/>
      <c r="CZ12" s="1330"/>
      <c r="DA12" s="1330"/>
      <c r="DB12" s="1330"/>
      <c r="DC12" s="1330"/>
      <c r="DD12" s="1330"/>
      <c r="DE12" s="1330"/>
      <c r="DF12" s="293"/>
      <c r="DG12" s="293"/>
      <c r="DH12" s="293"/>
      <c r="DI12" s="293"/>
      <c r="DJ12" s="293"/>
      <c r="DK12" s="293"/>
      <c r="DL12" s="293"/>
      <c r="DM12" s="293"/>
      <c r="DN12" s="293"/>
      <c r="DO12" s="293"/>
      <c r="DP12" s="293"/>
      <c r="DQ12" s="293"/>
      <c r="DR12" s="293"/>
      <c r="DS12" s="293"/>
      <c r="DT12" s="293"/>
      <c r="DU12" s="293"/>
      <c r="DV12" s="293"/>
      <c r="DW12" s="293"/>
      <c r="EM12" s="292" t="s">
        <v>631</v>
      </c>
    </row>
    <row r="13" spans="1:143" s="292" customFormat="1" ht="13.5" x14ac:dyDescent="0.15">
      <c r="A13" s="1330"/>
      <c r="B13" s="1330"/>
      <c r="C13" s="1330"/>
      <c r="D13" s="1330"/>
      <c r="E13" s="1330"/>
      <c r="F13" s="1330"/>
      <c r="G13" s="1330"/>
      <c r="H13" s="1330"/>
      <c r="I13" s="1330"/>
      <c r="J13" s="1330"/>
      <c r="K13" s="1330"/>
      <c r="L13" s="1330"/>
      <c r="M13" s="1330"/>
      <c r="N13" s="1330"/>
      <c r="O13" s="1330"/>
      <c r="P13" s="1330"/>
      <c r="Q13" s="1330"/>
      <c r="R13" s="1330"/>
      <c r="S13" s="1330"/>
      <c r="T13" s="1330"/>
      <c r="U13" s="1330"/>
      <c r="V13" s="1330"/>
      <c r="W13" s="1330"/>
      <c r="X13" s="1330"/>
      <c r="Y13" s="1330"/>
      <c r="Z13" s="1330"/>
      <c r="AA13" s="1330"/>
      <c r="AB13" s="1330"/>
      <c r="AC13" s="1330"/>
      <c r="AD13" s="1330"/>
      <c r="AE13" s="1330"/>
      <c r="AF13" s="1330"/>
      <c r="AG13" s="1330"/>
      <c r="AH13" s="1330"/>
      <c r="AI13" s="1330"/>
      <c r="AJ13" s="1330"/>
      <c r="AK13" s="1330"/>
      <c r="AL13" s="1330"/>
      <c r="AM13" s="1330"/>
      <c r="AN13" s="1330"/>
      <c r="AO13" s="1330"/>
      <c r="AP13" s="1330"/>
      <c r="AQ13" s="1330"/>
      <c r="AR13" s="1330"/>
      <c r="AS13" s="1330"/>
      <c r="AT13" s="1330"/>
      <c r="AU13" s="1330"/>
      <c r="AV13" s="1330"/>
      <c r="AW13" s="1330"/>
      <c r="AX13" s="1330"/>
      <c r="AY13" s="1330"/>
      <c r="AZ13" s="1330"/>
      <c r="BA13" s="1330"/>
      <c r="BB13" s="1330"/>
      <c r="BC13" s="1330"/>
      <c r="BD13" s="1330"/>
      <c r="BE13" s="1330"/>
      <c r="BF13" s="1330"/>
      <c r="BG13" s="1330"/>
      <c r="BH13" s="1330"/>
      <c r="BI13" s="1330"/>
      <c r="BJ13" s="1330"/>
      <c r="BK13" s="1330"/>
      <c r="BL13" s="1330"/>
      <c r="BM13" s="1330"/>
      <c r="BN13" s="1330"/>
      <c r="BO13" s="1330"/>
      <c r="BP13" s="1330"/>
      <c r="BQ13" s="1330"/>
      <c r="BR13" s="1330"/>
      <c r="BS13" s="1330"/>
      <c r="BT13" s="1330"/>
      <c r="BU13" s="1330"/>
      <c r="BV13" s="1330"/>
      <c r="BW13" s="1330"/>
      <c r="BX13" s="1330"/>
      <c r="BY13" s="1330"/>
      <c r="BZ13" s="1330"/>
      <c r="CA13" s="1330"/>
      <c r="CB13" s="1330"/>
      <c r="CC13" s="1330"/>
      <c r="CD13" s="1330"/>
      <c r="CE13" s="1330"/>
      <c r="CF13" s="1330"/>
      <c r="CG13" s="1330"/>
      <c r="CH13" s="1330"/>
      <c r="CI13" s="1330"/>
      <c r="CJ13" s="1330"/>
      <c r="CK13" s="1330"/>
      <c r="CL13" s="1330"/>
      <c r="CM13" s="1330"/>
      <c r="CN13" s="1330"/>
      <c r="CO13" s="1330"/>
      <c r="CP13" s="1330"/>
      <c r="CQ13" s="1330"/>
      <c r="CR13" s="1330"/>
      <c r="CS13" s="1330"/>
      <c r="CT13" s="1330"/>
      <c r="CU13" s="1330"/>
      <c r="CV13" s="1330"/>
      <c r="CW13" s="1330"/>
      <c r="CX13" s="1330"/>
      <c r="CY13" s="1330"/>
      <c r="CZ13" s="1330"/>
      <c r="DA13" s="1330"/>
      <c r="DB13" s="1330"/>
      <c r="DC13" s="1330"/>
      <c r="DD13" s="1330"/>
      <c r="DE13" s="1330"/>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5" x14ac:dyDescent="0.15">
      <c r="A14" s="1330"/>
      <c r="B14" s="1330"/>
      <c r="C14" s="1330"/>
      <c r="D14" s="1330"/>
      <c r="E14" s="1330"/>
      <c r="F14" s="1330"/>
      <c r="G14" s="1330"/>
      <c r="H14" s="1330"/>
      <c r="I14" s="1330"/>
      <c r="J14" s="1330"/>
      <c r="K14" s="1330"/>
      <c r="L14" s="1330"/>
      <c r="M14" s="1330"/>
      <c r="N14" s="1330"/>
      <c r="O14" s="1330"/>
      <c r="P14" s="1330"/>
      <c r="Q14" s="1330"/>
      <c r="R14" s="1330"/>
      <c r="S14" s="1330"/>
      <c r="T14" s="1330"/>
      <c r="U14" s="1330"/>
      <c r="V14" s="1330"/>
      <c r="W14" s="1330"/>
      <c r="X14" s="1330"/>
      <c r="Y14" s="1330"/>
      <c r="Z14" s="1330"/>
      <c r="AA14" s="1330"/>
      <c r="AB14" s="1330"/>
      <c r="AC14" s="1330"/>
      <c r="AD14" s="1330"/>
      <c r="AE14" s="1330"/>
      <c r="AF14" s="1330"/>
      <c r="AG14" s="1330"/>
      <c r="AH14" s="1330"/>
      <c r="AI14" s="1330"/>
      <c r="AJ14" s="1330"/>
      <c r="AK14" s="1330"/>
      <c r="AL14" s="1330"/>
      <c r="AM14" s="1330"/>
      <c r="AN14" s="1330"/>
      <c r="AO14" s="1330"/>
      <c r="AP14" s="1330"/>
      <c r="AQ14" s="1330"/>
      <c r="AR14" s="1330"/>
      <c r="AS14" s="1330"/>
      <c r="AT14" s="1330"/>
      <c r="AU14" s="1330"/>
      <c r="AV14" s="1330"/>
      <c r="AW14" s="1330"/>
      <c r="AX14" s="1330"/>
      <c r="AY14" s="1330"/>
      <c r="AZ14" s="1330"/>
      <c r="BA14" s="1330"/>
      <c r="BB14" s="1330"/>
      <c r="BC14" s="1330"/>
      <c r="BD14" s="1330"/>
      <c r="BE14" s="1330"/>
      <c r="BF14" s="1330"/>
      <c r="BG14" s="1330"/>
      <c r="BH14" s="1330"/>
      <c r="BI14" s="1330"/>
      <c r="BJ14" s="1330"/>
      <c r="BK14" s="1330"/>
      <c r="BL14" s="1330"/>
      <c r="BM14" s="1330"/>
      <c r="BN14" s="1330"/>
      <c r="BO14" s="1330"/>
      <c r="BP14" s="1330"/>
      <c r="BQ14" s="1330"/>
      <c r="BR14" s="1330"/>
      <c r="BS14" s="1330"/>
      <c r="BT14" s="1330"/>
      <c r="BU14" s="1330"/>
      <c r="BV14" s="1330"/>
      <c r="BW14" s="1330"/>
      <c r="BX14" s="1330"/>
      <c r="BY14" s="1330"/>
      <c r="BZ14" s="1330"/>
      <c r="CA14" s="1330"/>
      <c r="CB14" s="1330"/>
      <c r="CC14" s="1330"/>
      <c r="CD14" s="1330"/>
      <c r="CE14" s="1330"/>
      <c r="CF14" s="1330"/>
      <c r="CG14" s="1330"/>
      <c r="CH14" s="1330"/>
      <c r="CI14" s="1330"/>
      <c r="CJ14" s="1330"/>
      <c r="CK14" s="1330"/>
      <c r="CL14" s="1330"/>
      <c r="CM14" s="1330"/>
      <c r="CN14" s="1330"/>
      <c r="CO14" s="1330"/>
      <c r="CP14" s="1330"/>
      <c r="CQ14" s="1330"/>
      <c r="CR14" s="1330"/>
      <c r="CS14" s="1330"/>
      <c r="CT14" s="1330"/>
      <c r="CU14" s="1330"/>
      <c r="CV14" s="1330"/>
      <c r="CW14" s="1330"/>
      <c r="CX14" s="1330"/>
      <c r="CY14" s="1330"/>
      <c r="CZ14" s="1330"/>
      <c r="DA14" s="1330"/>
      <c r="DB14" s="1330"/>
      <c r="DC14" s="1330"/>
      <c r="DD14" s="1330"/>
      <c r="DE14" s="1330"/>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5" x14ac:dyDescent="0.15">
      <c r="A15" s="1273"/>
      <c r="B15" s="1330"/>
      <c r="C15" s="1330"/>
      <c r="D15" s="1330"/>
      <c r="E15" s="1330"/>
      <c r="F15" s="1330"/>
      <c r="G15" s="1330"/>
      <c r="H15" s="1330"/>
      <c r="I15" s="1330"/>
      <c r="J15" s="1330"/>
      <c r="K15" s="1330"/>
      <c r="L15" s="1330"/>
      <c r="M15" s="1330"/>
      <c r="N15" s="1330"/>
      <c r="O15" s="1330"/>
      <c r="P15" s="1330"/>
      <c r="Q15" s="1330"/>
      <c r="R15" s="1330"/>
      <c r="S15" s="1330"/>
      <c r="T15" s="1330"/>
      <c r="U15" s="1330"/>
      <c r="V15" s="1330"/>
      <c r="W15" s="1330"/>
      <c r="X15" s="1330"/>
      <c r="Y15" s="1330"/>
      <c r="Z15" s="1330"/>
      <c r="AA15" s="1330"/>
      <c r="AB15" s="1330"/>
      <c r="AC15" s="1330"/>
      <c r="AD15" s="1330"/>
      <c r="AE15" s="1330"/>
      <c r="AF15" s="1330"/>
      <c r="AG15" s="1330"/>
      <c r="AH15" s="1330"/>
      <c r="AI15" s="1330"/>
      <c r="AJ15" s="1330"/>
      <c r="AK15" s="1330"/>
      <c r="AL15" s="1330"/>
      <c r="AM15" s="1330"/>
      <c r="AN15" s="1330"/>
      <c r="AO15" s="1330"/>
      <c r="AP15" s="1330"/>
      <c r="AQ15" s="1330"/>
      <c r="AR15" s="1330"/>
      <c r="AS15" s="1330"/>
      <c r="AT15" s="1330"/>
      <c r="AU15" s="1330"/>
      <c r="AV15" s="1330"/>
      <c r="AW15" s="1330"/>
      <c r="AX15" s="1330"/>
      <c r="AY15" s="1330"/>
      <c r="AZ15" s="1330"/>
      <c r="BA15" s="1330"/>
      <c r="BB15" s="1330"/>
      <c r="BC15" s="1330"/>
      <c r="BD15" s="1330"/>
      <c r="BE15" s="1330"/>
      <c r="BF15" s="1330"/>
      <c r="BG15" s="1330"/>
      <c r="BH15" s="1330"/>
      <c r="BI15" s="1330"/>
      <c r="BJ15" s="1330"/>
      <c r="BK15" s="1330"/>
      <c r="BL15" s="1330"/>
      <c r="BM15" s="1330"/>
      <c r="BN15" s="1330"/>
      <c r="BO15" s="1330"/>
      <c r="BP15" s="1330"/>
      <c r="BQ15" s="1330"/>
      <c r="BR15" s="1330"/>
      <c r="BS15" s="1330"/>
      <c r="BT15" s="1330"/>
      <c r="BU15" s="1330"/>
      <c r="BV15" s="1330"/>
      <c r="BW15" s="1330"/>
      <c r="BX15" s="1330"/>
      <c r="BY15" s="1330"/>
      <c r="BZ15" s="1330"/>
      <c r="CA15" s="1330"/>
      <c r="CB15" s="1330"/>
      <c r="CC15" s="1330"/>
      <c r="CD15" s="1330"/>
      <c r="CE15" s="1330"/>
      <c r="CF15" s="1330"/>
      <c r="CG15" s="1330"/>
      <c r="CH15" s="1330"/>
      <c r="CI15" s="1330"/>
      <c r="CJ15" s="1330"/>
      <c r="CK15" s="1330"/>
      <c r="CL15" s="1330"/>
      <c r="CM15" s="1330"/>
      <c r="CN15" s="1330"/>
      <c r="CO15" s="1330"/>
      <c r="CP15" s="1330"/>
      <c r="CQ15" s="1330"/>
      <c r="CR15" s="1330"/>
      <c r="CS15" s="1330"/>
      <c r="CT15" s="1330"/>
      <c r="CU15" s="1330"/>
      <c r="CV15" s="1330"/>
      <c r="CW15" s="1330"/>
      <c r="CX15" s="1330"/>
      <c r="CY15" s="1330"/>
      <c r="CZ15" s="1330"/>
      <c r="DA15" s="1330"/>
      <c r="DB15" s="1330"/>
      <c r="DC15" s="1330"/>
      <c r="DD15" s="1330"/>
      <c r="DE15" s="1330"/>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5" x14ac:dyDescent="0.15">
      <c r="A16" s="1273"/>
      <c r="B16" s="1330"/>
      <c r="C16" s="1330"/>
      <c r="D16" s="1330"/>
      <c r="E16" s="1330"/>
      <c r="F16" s="1330"/>
      <c r="G16" s="1330"/>
      <c r="H16" s="1330"/>
      <c r="I16" s="1330"/>
      <c r="J16" s="1330"/>
      <c r="K16" s="1330"/>
      <c r="L16" s="1330"/>
      <c r="M16" s="1330"/>
      <c r="N16" s="1330"/>
      <c r="O16" s="1330"/>
      <c r="P16" s="1330"/>
      <c r="Q16" s="1330"/>
      <c r="R16" s="1330"/>
      <c r="S16" s="1330"/>
      <c r="T16" s="1330"/>
      <c r="U16" s="1330"/>
      <c r="V16" s="1330"/>
      <c r="W16" s="1330"/>
      <c r="X16" s="1330"/>
      <c r="Y16" s="1330"/>
      <c r="Z16" s="1330"/>
      <c r="AA16" s="1330"/>
      <c r="AB16" s="1330"/>
      <c r="AC16" s="1330"/>
      <c r="AD16" s="1330"/>
      <c r="AE16" s="1330"/>
      <c r="AF16" s="1330"/>
      <c r="AG16" s="1330"/>
      <c r="AH16" s="1330"/>
      <c r="AI16" s="1330"/>
      <c r="AJ16" s="1330"/>
      <c r="AK16" s="1330"/>
      <c r="AL16" s="1330"/>
      <c r="AM16" s="1330"/>
      <c r="AN16" s="1330"/>
      <c r="AO16" s="1330"/>
      <c r="AP16" s="1330"/>
      <c r="AQ16" s="1330"/>
      <c r="AR16" s="1330"/>
      <c r="AS16" s="1330"/>
      <c r="AT16" s="1330"/>
      <c r="AU16" s="1330"/>
      <c r="AV16" s="1330"/>
      <c r="AW16" s="1330"/>
      <c r="AX16" s="1330"/>
      <c r="AY16" s="1330"/>
      <c r="AZ16" s="1330"/>
      <c r="BA16" s="1330"/>
      <c r="BB16" s="1330"/>
      <c r="BC16" s="1330"/>
      <c r="BD16" s="1330"/>
      <c r="BE16" s="1330"/>
      <c r="BF16" s="1330"/>
      <c r="BG16" s="1330"/>
      <c r="BH16" s="1330"/>
      <c r="BI16" s="1330"/>
      <c r="BJ16" s="1330"/>
      <c r="BK16" s="1330"/>
      <c r="BL16" s="1330"/>
      <c r="BM16" s="1330"/>
      <c r="BN16" s="1330"/>
      <c r="BO16" s="1330"/>
      <c r="BP16" s="1330"/>
      <c r="BQ16" s="1330"/>
      <c r="BR16" s="1330"/>
      <c r="BS16" s="1330"/>
      <c r="BT16" s="1330"/>
      <c r="BU16" s="1330"/>
      <c r="BV16" s="1330"/>
      <c r="BW16" s="1330"/>
      <c r="BX16" s="1330"/>
      <c r="BY16" s="1330"/>
      <c r="BZ16" s="1330"/>
      <c r="CA16" s="1330"/>
      <c r="CB16" s="1330"/>
      <c r="CC16" s="1330"/>
      <c r="CD16" s="1330"/>
      <c r="CE16" s="1330"/>
      <c r="CF16" s="1330"/>
      <c r="CG16" s="1330"/>
      <c r="CH16" s="1330"/>
      <c r="CI16" s="1330"/>
      <c r="CJ16" s="1330"/>
      <c r="CK16" s="1330"/>
      <c r="CL16" s="1330"/>
      <c r="CM16" s="1330"/>
      <c r="CN16" s="1330"/>
      <c r="CO16" s="1330"/>
      <c r="CP16" s="1330"/>
      <c r="CQ16" s="1330"/>
      <c r="CR16" s="1330"/>
      <c r="CS16" s="1330"/>
      <c r="CT16" s="1330"/>
      <c r="CU16" s="1330"/>
      <c r="CV16" s="1330"/>
      <c r="CW16" s="1330"/>
      <c r="CX16" s="1330"/>
      <c r="CY16" s="1330"/>
      <c r="CZ16" s="1330"/>
      <c r="DA16" s="1330"/>
      <c r="DB16" s="1330"/>
      <c r="DC16" s="1330"/>
      <c r="DD16" s="1330"/>
      <c r="DE16" s="1330"/>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5" x14ac:dyDescent="0.15">
      <c r="A17" s="1273"/>
      <c r="B17" s="1330"/>
      <c r="C17" s="1330"/>
      <c r="D17" s="1330"/>
      <c r="E17" s="1330"/>
      <c r="F17" s="1330"/>
      <c r="G17" s="1330"/>
      <c r="H17" s="1330"/>
      <c r="I17" s="1330"/>
      <c r="J17" s="1330"/>
      <c r="K17" s="1330"/>
      <c r="L17" s="1330"/>
      <c r="M17" s="1330"/>
      <c r="N17" s="1330"/>
      <c r="O17" s="1330"/>
      <c r="P17" s="1330"/>
      <c r="Q17" s="1330"/>
      <c r="R17" s="1330"/>
      <c r="S17" s="1330"/>
      <c r="T17" s="1330"/>
      <c r="U17" s="1330"/>
      <c r="V17" s="1330"/>
      <c r="W17" s="1330"/>
      <c r="X17" s="1330"/>
      <c r="Y17" s="1330"/>
      <c r="Z17" s="1330"/>
      <c r="AA17" s="1330"/>
      <c r="AB17" s="1330"/>
      <c r="AC17" s="1330"/>
      <c r="AD17" s="1330"/>
      <c r="AE17" s="1330"/>
      <c r="AF17" s="1330"/>
      <c r="AG17" s="1330"/>
      <c r="AH17" s="1330"/>
      <c r="AI17" s="1330"/>
      <c r="AJ17" s="1330"/>
      <c r="AK17" s="1330"/>
      <c r="AL17" s="1330"/>
      <c r="AM17" s="1330"/>
      <c r="AN17" s="1330"/>
      <c r="AO17" s="1330"/>
      <c r="AP17" s="1330"/>
      <c r="AQ17" s="1330"/>
      <c r="AR17" s="1330"/>
      <c r="AS17" s="1330"/>
      <c r="AT17" s="1330"/>
      <c r="AU17" s="1330"/>
      <c r="AV17" s="1330"/>
      <c r="AW17" s="1330"/>
      <c r="AX17" s="1330"/>
      <c r="AY17" s="1330"/>
      <c r="AZ17" s="1330"/>
      <c r="BA17" s="1330"/>
      <c r="BB17" s="1330"/>
      <c r="BC17" s="1330"/>
      <c r="BD17" s="1330"/>
      <c r="BE17" s="1330"/>
      <c r="BF17" s="1330"/>
      <c r="BG17" s="1330"/>
      <c r="BH17" s="1330"/>
      <c r="BI17" s="1330"/>
      <c r="BJ17" s="1330"/>
      <c r="BK17" s="1330"/>
      <c r="BL17" s="1330"/>
      <c r="BM17" s="1330"/>
      <c r="BN17" s="1330"/>
      <c r="BO17" s="1330"/>
      <c r="BP17" s="1330"/>
      <c r="BQ17" s="1330"/>
      <c r="BR17" s="1330"/>
      <c r="BS17" s="1330"/>
      <c r="BT17" s="1330"/>
      <c r="BU17" s="1330"/>
      <c r="BV17" s="1330"/>
      <c r="BW17" s="1330"/>
      <c r="BX17" s="1330"/>
      <c r="BY17" s="1330"/>
      <c r="BZ17" s="1330"/>
      <c r="CA17" s="1330"/>
      <c r="CB17" s="1330"/>
      <c r="CC17" s="1330"/>
      <c r="CD17" s="1330"/>
      <c r="CE17" s="1330"/>
      <c r="CF17" s="1330"/>
      <c r="CG17" s="1330"/>
      <c r="CH17" s="1330"/>
      <c r="CI17" s="1330"/>
      <c r="CJ17" s="1330"/>
      <c r="CK17" s="1330"/>
      <c r="CL17" s="1330"/>
      <c r="CM17" s="1330"/>
      <c r="CN17" s="1330"/>
      <c r="CO17" s="1330"/>
      <c r="CP17" s="1330"/>
      <c r="CQ17" s="1330"/>
      <c r="CR17" s="1330"/>
      <c r="CS17" s="1330"/>
      <c r="CT17" s="1330"/>
      <c r="CU17" s="1330"/>
      <c r="CV17" s="1330"/>
      <c r="CW17" s="1330"/>
      <c r="CX17" s="1330"/>
      <c r="CY17" s="1330"/>
      <c r="CZ17" s="1330"/>
      <c r="DA17" s="1330"/>
      <c r="DB17" s="1330"/>
      <c r="DC17" s="1330"/>
      <c r="DD17" s="1330"/>
      <c r="DE17" s="1330"/>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5" x14ac:dyDescent="0.15">
      <c r="A18" s="1273"/>
      <c r="B18" s="1330"/>
      <c r="C18" s="1330"/>
      <c r="D18" s="1330"/>
      <c r="E18" s="1330"/>
      <c r="F18" s="1330"/>
      <c r="G18" s="1330"/>
      <c r="H18" s="1330"/>
      <c r="I18" s="1330"/>
      <c r="J18" s="1330"/>
      <c r="K18" s="1330"/>
      <c r="L18" s="1330"/>
      <c r="M18" s="1330"/>
      <c r="N18" s="1330"/>
      <c r="O18" s="1330"/>
      <c r="P18" s="1330"/>
      <c r="Q18" s="1330"/>
      <c r="R18" s="1330"/>
      <c r="S18" s="1330"/>
      <c r="T18" s="1330"/>
      <c r="U18" s="1330"/>
      <c r="V18" s="1330"/>
      <c r="W18" s="1330"/>
      <c r="X18" s="1330"/>
      <c r="Y18" s="1330"/>
      <c r="Z18" s="1330"/>
      <c r="AA18" s="1330"/>
      <c r="AB18" s="1330"/>
      <c r="AC18" s="1330"/>
      <c r="AD18" s="1330"/>
      <c r="AE18" s="1330"/>
      <c r="AF18" s="1330"/>
      <c r="AG18" s="1330"/>
      <c r="AH18" s="1330"/>
      <c r="AI18" s="1330"/>
      <c r="AJ18" s="1330"/>
      <c r="AK18" s="1330"/>
      <c r="AL18" s="1330"/>
      <c r="AM18" s="1330"/>
      <c r="AN18" s="1330"/>
      <c r="AO18" s="1330"/>
      <c r="AP18" s="1330"/>
      <c r="AQ18" s="1330"/>
      <c r="AR18" s="1330"/>
      <c r="AS18" s="1330"/>
      <c r="AT18" s="1330"/>
      <c r="AU18" s="1330"/>
      <c r="AV18" s="1330"/>
      <c r="AW18" s="1330"/>
      <c r="AX18" s="1330"/>
      <c r="AY18" s="1330"/>
      <c r="AZ18" s="1330"/>
      <c r="BA18" s="1330"/>
      <c r="BB18" s="1330"/>
      <c r="BC18" s="1330"/>
      <c r="BD18" s="1330"/>
      <c r="BE18" s="1330"/>
      <c r="BF18" s="1330"/>
      <c r="BG18" s="1330"/>
      <c r="BH18" s="1330"/>
      <c r="BI18" s="1330"/>
      <c r="BJ18" s="1330"/>
      <c r="BK18" s="1330"/>
      <c r="BL18" s="1330"/>
      <c r="BM18" s="1330"/>
      <c r="BN18" s="1330"/>
      <c r="BO18" s="1330"/>
      <c r="BP18" s="1330"/>
      <c r="BQ18" s="1330"/>
      <c r="BR18" s="1330"/>
      <c r="BS18" s="1330"/>
      <c r="BT18" s="1330"/>
      <c r="BU18" s="1330"/>
      <c r="BV18" s="1330"/>
      <c r="BW18" s="1330"/>
      <c r="BX18" s="1330"/>
      <c r="BY18" s="1330"/>
      <c r="BZ18" s="1330"/>
      <c r="CA18" s="1330"/>
      <c r="CB18" s="1330"/>
      <c r="CC18" s="1330"/>
      <c r="CD18" s="1330"/>
      <c r="CE18" s="1330"/>
      <c r="CF18" s="1330"/>
      <c r="CG18" s="1330"/>
      <c r="CH18" s="1330"/>
      <c r="CI18" s="1330"/>
      <c r="CJ18" s="1330"/>
      <c r="CK18" s="1330"/>
      <c r="CL18" s="1330"/>
      <c r="CM18" s="1330"/>
      <c r="CN18" s="1330"/>
      <c r="CO18" s="1330"/>
      <c r="CP18" s="1330"/>
      <c r="CQ18" s="1330"/>
      <c r="CR18" s="1330"/>
      <c r="CS18" s="1330"/>
      <c r="CT18" s="1330"/>
      <c r="CU18" s="1330"/>
      <c r="CV18" s="1330"/>
      <c r="CW18" s="1330"/>
      <c r="CX18" s="1330"/>
      <c r="CY18" s="1330"/>
      <c r="CZ18" s="1330"/>
      <c r="DA18" s="1330"/>
      <c r="DB18" s="1330"/>
      <c r="DC18" s="1330"/>
      <c r="DD18" s="1330"/>
      <c r="DE18" s="1330"/>
      <c r="DF18" s="293"/>
      <c r="DG18" s="293"/>
      <c r="DH18" s="293"/>
      <c r="DI18" s="293"/>
      <c r="DJ18" s="293"/>
      <c r="DK18" s="293"/>
      <c r="DL18" s="293"/>
      <c r="DM18" s="293"/>
      <c r="DN18" s="293"/>
      <c r="DO18" s="293"/>
      <c r="DP18" s="293"/>
      <c r="DQ18" s="293"/>
      <c r="DR18" s="293"/>
      <c r="DS18" s="293"/>
      <c r="DT18" s="293"/>
      <c r="DU18" s="293"/>
      <c r="DV18" s="293"/>
      <c r="DW18" s="293"/>
    </row>
    <row r="19" spans="1:351" ht="13.5" x14ac:dyDescent="0.15">
      <c r="DD19" s="1273"/>
      <c r="DE19" s="1273"/>
    </row>
    <row r="20" spans="1:351" ht="13.5" x14ac:dyDescent="0.15">
      <c r="DD20" s="1273"/>
      <c r="DE20" s="1273"/>
    </row>
    <row r="21" spans="1:351" ht="17.25" x14ac:dyDescent="0.15">
      <c r="B21" s="1329"/>
      <c r="C21" s="1325"/>
      <c r="D21" s="1325"/>
      <c r="E21" s="1325"/>
      <c r="F21" s="1325"/>
      <c r="G21" s="1325"/>
      <c r="H21" s="1325"/>
      <c r="I21" s="1325"/>
      <c r="J21" s="1325"/>
      <c r="K21" s="1325"/>
      <c r="L21" s="1325"/>
      <c r="M21" s="1325"/>
      <c r="N21" s="1328"/>
      <c r="O21" s="1325"/>
      <c r="P21" s="1325"/>
      <c r="Q21" s="1325"/>
      <c r="R21" s="1325"/>
      <c r="S21" s="1325"/>
      <c r="T21" s="1325"/>
      <c r="U21" s="1325"/>
      <c r="V21" s="1325"/>
      <c r="W21" s="1325"/>
      <c r="X21" s="1325"/>
      <c r="Y21" s="1325"/>
      <c r="Z21" s="1325"/>
      <c r="AA21" s="1325"/>
      <c r="AB21" s="1325"/>
      <c r="AC21" s="1325"/>
      <c r="AD21" s="1325"/>
      <c r="AE21" s="1325"/>
      <c r="AF21" s="1325"/>
      <c r="AG21" s="1325"/>
      <c r="AH21" s="1325"/>
      <c r="AI21" s="1325"/>
      <c r="AJ21" s="1325"/>
      <c r="AK21" s="1325"/>
      <c r="AL21" s="1325"/>
      <c r="AM21" s="1325"/>
      <c r="AN21" s="1325"/>
      <c r="AO21" s="1325"/>
      <c r="AP21" s="1325"/>
      <c r="AQ21" s="1325"/>
      <c r="AR21" s="1325"/>
      <c r="AS21" s="1325"/>
      <c r="AT21" s="1328"/>
      <c r="AU21" s="1325"/>
      <c r="AV21" s="1325"/>
      <c r="AW21" s="1325"/>
      <c r="AX21" s="1325"/>
      <c r="AY21" s="1325"/>
      <c r="AZ21" s="1325"/>
      <c r="BA21" s="1325"/>
      <c r="BB21" s="1325"/>
      <c r="BC21" s="1325"/>
      <c r="BD21" s="1325"/>
      <c r="BE21" s="1325"/>
      <c r="BF21" s="1328"/>
      <c r="BG21" s="1325"/>
      <c r="BH21" s="1325"/>
      <c r="BI21" s="1325"/>
      <c r="BJ21" s="1325"/>
      <c r="BK21" s="1325"/>
      <c r="BL21" s="1325"/>
      <c r="BM21" s="1325"/>
      <c r="BN21" s="1325"/>
      <c r="BO21" s="1325"/>
      <c r="BP21" s="1325"/>
      <c r="BQ21" s="1325"/>
      <c r="BR21" s="1328"/>
      <c r="BS21" s="1325"/>
      <c r="BT21" s="1325"/>
      <c r="BU21" s="1325"/>
      <c r="BV21" s="1325"/>
      <c r="BW21" s="1325"/>
      <c r="BX21" s="1325"/>
      <c r="BY21" s="1325"/>
      <c r="BZ21" s="1325"/>
      <c r="CA21" s="1325"/>
      <c r="CB21" s="1325"/>
      <c r="CC21" s="1325"/>
      <c r="CD21" s="1328"/>
      <c r="CE21" s="1325"/>
      <c r="CF21" s="1325"/>
      <c r="CG21" s="1325"/>
      <c r="CH21" s="1325"/>
      <c r="CI21" s="1325"/>
      <c r="CJ21" s="1325"/>
      <c r="CK21" s="1325"/>
      <c r="CL21" s="1325"/>
      <c r="CM21" s="1325"/>
      <c r="CN21" s="1325"/>
      <c r="CO21" s="1325"/>
      <c r="CP21" s="1328"/>
      <c r="CQ21" s="1325"/>
      <c r="CR21" s="1325"/>
      <c r="CS21" s="1325"/>
      <c r="CT21" s="1325"/>
      <c r="CU21" s="1325"/>
      <c r="CV21" s="1325"/>
      <c r="CW21" s="1325"/>
      <c r="CX21" s="1325"/>
      <c r="CY21" s="1325"/>
      <c r="CZ21" s="1325"/>
      <c r="DA21" s="1325"/>
      <c r="DB21" s="1328"/>
      <c r="DC21" s="1325"/>
      <c r="DD21" s="1324"/>
      <c r="DE21" s="1273"/>
      <c r="MM21" s="1327"/>
    </row>
    <row r="22" spans="1:351" ht="17.25" x14ac:dyDescent="0.15">
      <c r="B22" s="1274"/>
      <c r="MM22" s="1327"/>
    </row>
    <row r="23" spans="1:351" ht="13.5" x14ac:dyDescent="0.15">
      <c r="B23" s="1274"/>
    </row>
    <row r="24" spans="1:351" ht="13.5" x14ac:dyDescent="0.15">
      <c r="B24" s="1274"/>
    </row>
    <row r="25" spans="1:351" ht="13.5" x14ac:dyDescent="0.15">
      <c r="B25" s="1274"/>
    </row>
    <row r="26" spans="1:351" ht="13.5" x14ac:dyDescent="0.15">
      <c r="B26" s="1274"/>
    </row>
    <row r="27" spans="1:351" ht="13.5" x14ac:dyDescent="0.15">
      <c r="B27" s="1274"/>
    </row>
    <row r="28" spans="1:351" ht="13.5" x14ac:dyDescent="0.15">
      <c r="B28" s="1274"/>
    </row>
    <row r="29" spans="1:351" ht="13.5" x14ac:dyDescent="0.15">
      <c r="B29" s="1274"/>
    </row>
    <row r="30" spans="1:351" ht="13.5" x14ac:dyDescent="0.15">
      <c r="B30" s="1274"/>
    </row>
    <row r="31" spans="1:351" ht="13.5" x14ac:dyDescent="0.15">
      <c r="B31" s="1274"/>
    </row>
    <row r="32" spans="1:351" ht="13.5" x14ac:dyDescent="0.15">
      <c r="B32" s="1274"/>
    </row>
    <row r="33" spans="2:109" ht="13.5" x14ac:dyDescent="0.15">
      <c r="B33" s="1274"/>
    </row>
    <row r="34" spans="2:109" ht="13.5" x14ac:dyDescent="0.15">
      <c r="B34" s="1274"/>
    </row>
    <row r="35" spans="2:109" ht="13.5" x14ac:dyDescent="0.15">
      <c r="B35" s="1274"/>
    </row>
    <row r="36" spans="2:109" ht="13.5" x14ac:dyDescent="0.15">
      <c r="B36" s="1274"/>
    </row>
    <row r="37" spans="2:109" ht="13.5" x14ac:dyDescent="0.15">
      <c r="B37" s="1274"/>
    </row>
    <row r="38" spans="2:109" ht="13.5" x14ac:dyDescent="0.15">
      <c r="B38" s="1274"/>
    </row>
    <row r="39" spans="2:109" ht="13.5" x14ac:dyDescent="0.15">
      <c r="B39" s="1279"/>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8"/>
      <c r="AF39" s="1278"/>
      <c r="AG39" s="1278"/>
      <c r="AH39" s="1278"/>
      <c r="AI39" s="1278"/>
      <c r="AJ39" s="1278"/>
      <c r="AK39" s="1278"/>
      <c r="AL39" s="1278"/>
      <c r="AM39" s="1278"/>
      <c r="AN39" s="1278"/>
      <c r="AO39" s="1278"/>
      <c r="AP39" s="1278"/>
      <c r="AQ39" s="1278"/>
      <c r="AR39" s="1278"/>
      <c r="AS39" s="1278"/>
      <c r="AT39" s="1278"/>
      <c r="AU39" s="1278"/>
      <c r="AV39" s="1278"/>
      <c r="AW39" s="1278"/>
      <c r="AX39" s="1278"/>
      <c r="AY39" s="1278"/>
      <c r="AZ39" s="1278"/>
      <c r="BA39" s="1278"/>
      <c r="BB39" s="1278"/>
      <c r="BC39" s="1278"/>
      <c r="BD39" s="1278"/>
      <c r="BE39" s="1278"/>
      <c r="BF39" s="1278"/>
      <c r="BG39" s="1278"/>
      <c r="BH39" s="1278"/>
      <c r="BI39" s="1278"/>
      <c r="BJ39" s="1278"/>
      <c r="BK39" s="1278"/>
      <c r="BL39" s="1278"/>
      <c r="BM39" s="1278"/>
      <c r="BN39" s="1278"/>
      <c r="BO39" s="1278"/>
      <c r="BP39" s="1278"/>
      <c r="BQ39" s="1278"/>
      <c r="BR39" s="1278"/>
      <c r="BS39" s="1278"/>
      <c r="BT39" s="1278"/>
      <c r="BU39" s="1278"/>
      <c r="BV39" s="1278"/>
      <c r="BW39" s="1278"/>
      <c r="BX39" s="1278"/>
      <c r="BY39" s="1278"/>
      <c r="BZ39" s="1278"/>
      <c r="CA39" s="1278"/>
      <c r="CB39" s="1278"/>
      <c r="CC39" s="1278"/>
      <c r="CD39" s="1278"/>
      <c r="CE39" s="1278"/>
      <c r="CF39" s="1278"/>
      <c r="CG39" s="1278"/>
      <c r="CH39" s="1278"/>
      <c r="CI39" s="1278"/>
      <c r="CJ39" s="1278"/>
      <c r="CK39" s="1278"/>
      <c r="CL39" s="1278"/>
      <c r="CM39" s="1278"/>
      <c r="CN39" s="1278"/>
      <c r="CO39" s="1278"/>
      <c r="CP39" s="1278"/>
      <c r="CQ39" s="1278"/>
      <c r="CR39" s="1278"/>
      <c r="CS39" s="1278"/>
      <c r="CT39" s="1278"/>
      <c r="CU39" s="1278"/>
      <c r="CV39" s="1278"/>
      <c r="CW39" s="1278"/>
      <c r="CX39" s="1278"/>
      <c r="CY39" s="1278"/>
      <c r="CZ39" s="1278"/>
      <c r="DA39" s="1278"/>
      <c r="DB39" s="1278"/>
      <c r="DC39" s="1278"/>
      <c r="DD39" s="1277"/>
    </row>
    <row r="40" spans="2:109" ht="13.5" x14ac:dyDescent="0.15">
      <c r="B40" s="1315"/>
      <c r="DD40" s="1315"/>
      <c r="DE40" s="1273"/>
    </row>
    <row r="41" spans="2:109" ht="17.25" x14ac:dyDescent="0.15">
      <c r="B41" s="1326" t="s">
        <v>630</v>
      </c>
      <c r="C41" s="1325"/>
      <c r="D41" s="1325"/>
      <c r="E41" s="1325"/>
      <c r="F41" s="1325"/>
      <c r="G41" s="1325"/>
      <c r="H41" s="1325"/>
      <c r="I41" s="1325"/>
      <c r="J41" s="1325"/>
      <c r="K41" s="1325"/>
      <c r="L41" s="1325"/>
      <c r="M41" s="1325"/>
      <c r="N41" s="1325"/>
      <c r="O41" s="1325"/>
      <c r="P41" s="1325"/>
      <c r="Q41" s="1325"/>
      <c r="R41" s="1325"/>
      <c r="S41" s="1325"/>
      <c r="T41" s="1325"/>
      <c r="U41" s="1325"/>
      <c r="V41" s="1325"/>
      <c r="W41" s="1325"/>
      <c r="X41" s="1325"/>
      <c r="Y41" s="1325"/>
      <c r="Z41" s="1325"/>
      <c r="AA41" s="1325"/>
      <c r="AB41" s="1325"/>
      <c r="AC41" s="1325"/>
      <c r="AD41" s="1325"/>
      <c r="AE41" s="1325"/>
      <c r="AF41" s="1325"/>
      <c r="AG41" s="1325"/>
      <c r="AH41" s="1325"/>
      <c r="AI41" s="1325"/>
      <c r="AJ41" s="1325"/>
      <c r="AK41" s="1325"/>
      <c r="AL41" s="1325"/>
      <c r="AM41" s="1325"/>
      <c r="AN41" s="1325"/>
      <c r="AO41" s="1325"/>
      <c r="AP41" s="1325"/>
      <c r="AQ41" s="1325"/>
      <c r="AR41" s="1325"/>
      <c r="AS41" s="1325"/>
      <c r="AT41" s="1325"/>
      <c r="AU41" s="1325"/>
      <c r="AV41" s="1325"/>
      <c r="AW41" s="1325"/>
      <c r="AX41" s="1325"/>
      <c r="AY41" s="1325"/>
      <c r="AZ41" s="1325"/>
      <c r="BA41" s="1325"/>
      <c r="BB41" s="1325"/>
      <c r="BC41" s="1325"/>
      <c r="BD41" s="1325"/>
      <c r="BE41" s="1325"/>
      <c r="BF41" s="1325"/>
      <c r="BG41" s="1325"/>
      <c r="BH41" s="1325"/>
      <c r="BI41" s="1325"/>
      <c r="BJ41" s="1325"/>
      <c r="BK41" s="1325"/>
      <c r="BL41" s="1325"/>
      <c r="BM41" s="1325"/>
      <c r="BN41" s="1325"/>
      <c r="BO41" s="1325"/>
      <c r="BP41" s="1325"/>
      <c r="BQ41" s="1325"/>
      <c r="BR41" s="1325"/>
      <c r="BS41" s="1325"/>
      <c r="BT41" s="1325"/>
      <c r="BU41" s="1325"/>
      <c r="BV41" s="1325"/>
      <c r="BW41" s="1325"/>
      <c r="BX41" s="1325"/>
      <c r="BY41" s="1325"/>
      <c r="BZ41" s="1325"/>
      <c r="CA41" s="1325"/>
      <c r="CB41" s="1325"/>
      <c r="CC41" s="1325"/>
      <c r="CD41" s="1325"/>
      <c r="CE41" s="1325"/>
      <c r="CF41" s="1325"/>
      <c r="CG41" s="1325"/>
      <c r="CH41" s="1325"/>
      <c r="CI41" s="1325"/>
      <c r="CJ41" s="1325"/>
      <c r="CK41" s="1325"/>
      <c r="CL41" s="1325"/>
      <c r="CM41" s="1325"/>
      <c r="CN41" s="1325"/>
      <c r="CO41" s="1325"/>
      <c r="CP41" s="1325"/>
      <c r="CQ41" s="1325"/>
      <c r="CR41" s="1325"/>
      <c r="CS41" s="1325"/>
      <c r="CT41" s="1325"/>
      <c r="CU41" s="1325"/>
      <c r="CV41" s="1325"/>
      <c r="CW41" s="1325"/>
      <c r="CX41" s="1325"/>
      <c r="CY41" s="1325"/>
      <c r="CZ41" s="1325"/>
      <c r="DA41" s="1325"/>
      <c r="DB41" s="1325"/>
      <c r="DC41" s="1325"/>
      <c r="DD41" s="1324"/>
    </row>
    <row r="42" spans="2:109" ht="13.5" x14ac:dyDescent="0.15">
      <c r="B42" s="1274"/>
      <c r="G42" s="1311"/>
      <c r="I42" s="1310"/>
      <c r="J42" s="1310"/>
      <c r="K42" s="1310"/>
      <c r="AM42" s="1311"/>
      <c r="AN42" s="1311" t="s">
        <v>626</v>
      </c>
      <c r="AP42" s="1310"/>
      <c r="AQ42" s="1310"/>
      <c r="AR42" s="1310"/>
      <c r="AY42" s="1311"/>
      <c r="BA42" s="1310"/>
      <c r="BB42" s="1310"/>
      <c r="BC42" s="1310"/>
      <c r="BK42" s="1311"/>
      <c r="BM42" s="1310"/>
      <c r="BN42" s="1310"/>
      <c r="BO42" s="1310"/>
      <c r="BW42" s="1311"/>
      <c r="BY42" s="1310"/>
      <c r="BZ42" s="1310"/>
      <c r="CA42" s="1310"/>
      <c r="CI42" s="1311"/>
      <c r="CK42" s="1310"/>
      <c r="CL42" s="1310"/>
      <c r="CM42" s="1310"/>
      <c r="CU42" s="1311"/>
      <c r="CW42" s="1310"/>
      <c r="CX42" s="1310"/>
      <c r="CY42" s="1310"/>
    </row>
    <row r="43" spans="2:109" ht="13.5" customHeight="1" x14ac:dyDescent="0.15">
      <c r="B43" s="1274"/>
      <c r="AN43" s="1309" t="s">
        <v>629</v>
      </c>
      <c r="AO43" s="1308"/>
      <c r="AP43" s="1308"/>
      <c r="AQ43" s="1308"/>
      <c r="AR43" s="1308"/>
      <c r="AS43" s="1308"/>
      <c r="AT43" s="1308"/>
      <c r="AU43" s="1308"/>
      <c r="AV43" s="1308"/>
      <c r="AW43" s="1308"/>
      <c r="AX43" s="1308"/>
      <c r="AY43" s="1308"/>
      <c r="AZ43" s="1308"/>
      <c r="BA43" s="1308"/>
      <c r="BB43" s="1308"/>
      <c r="BC43" s="1308"/>
      <c r="BD43" s="1308"/>
      <c r="BE43" s="1308"/>
      <c r="BF43" s="1308"/>
      <c r="BG43" s="1308"/>
      <c r="BH43" s="1308"/>
      <c r="BI43" s="1308"/>
      <c r="BJ43" s="1308"/>
      <c r="BK43" s="1308"/>
      <c r="BL43" s="1308"/>
      <c r="BM43" s="1308"/>
      <c r="BN43" s="1308"/>
      <c r="BO43" s="1308"/>
      <c r="BP43" s="1308"/>
      <c r="BQ43" s="1308"/>
      <c r="BR43" s="1308"/>
      <c r="BS43" s="1308"/>
      <c r="BT43" s="1308"/>
      <c r="BU43" s="1308"/>
      <c r="BV43" s="1308"/>
      <c r="BW43" s="1308"/>
      <c r="BX43" s="1308"/>
      <c r="BY43" s="1308"/>
      <c r="BZ43" s="1308"/>
      <c r="CA43" s="1308"/>
      <c r="CB43" s="1308"/>
      <c r="CC43" s="1308"/>
      <c r="CD43" s="1308"/>
      <c r="CE43" s="1308"/>
      <c r="CF43" s="1308"/>
      <c r="CG43" s="1308"/>
      <c r="CH43" s="1308"/>
      <c r="CI43" s="1308"/>
      <c r="CJ43" s="1308"/>
      <c r="CK43" s="1308"/>
      <c r="CL43" s="1308"/>
      <c r="CM43" s="1308"/>
      <c r="CN43" s="1308"/>
      <c r="CO43" s="1308"/>
      <c r="CP43" s="1308"/>
      <c r="CQ43" s="1308"/>
      <c r="CR43" s="1308"/>
      <c r="CS43" s="1308"/>
      <c r="CT43" s="1308"/>
      <c r="CU43" s="1308"/>
      <c r="CV43" s="1308"/>
      <c r="CW43" s="1308"/>
      <c r="CX43" s="1308"/>
      <c r="CY43" s="1308"/>
      <c r="CZ43" s="1308"/>
      <c r="DA43" s="1308"/>
      <c r="DB43" s="1308"/>
      <c r="DC43" s="1307"/>
    </row>
    <row r="44" spans="2:109" ht="13.5" x14ac:dyDescent="0.15">
      <c r="B44" s="1274"/>
      <c r="AN44" s="1306"/>
      <c r="AO44" s="1305"/>
      <c r="AP44" s="1305"/>
      <c r="AQ44" s="1305"/>
      <c r="AR44" s="1305"/>
      <c r="AS44" s="1305"/>
      <c r="AT44" s="1305"/>
      <c r="AU44" s="1305"/>
      <c r="AV44" s="1305"/>
      <c r="AW44" s="1305"/>
      <c r="AX44" s="1305"/>
      <c r="AY44" s="1305"/>
      <c r="AZ44" s="1305"/>
      <c r="BA44" s="1305"/>
      <c r="BB44" s="1305"/>
      <c r="BC44" s="1305"/>
      <c r="BD44" s="1305"/>
      <c r="BE44" s="1305"/>
      <c r="BF44" s="1305"/>
      <c r="BG44" s="1305"/>
      <c r="BH44" s="1305"/>
      <c r="BI44" s="1305"/>
      <c r="BJ44" s="1305"/>
      <c r="BK44" s="1305"/>
      <c r="BL44" s="1305"/>
      <c r="BM44" s="1305"/>
      <c r="BN44" s="1305"/>
      <c r="BO44" s="1305"/>
      <c r="BP44" s="1305"/>
      <c r="BQ44" s="1305"/>
      <c r="BR44" s="1305"/>
      <c r="BS44" s="1305"/>
      <c r="BT44" s="1305"/>
      <c r="BU44" s="1305"/>
      <c r="BV44" s="1305"/>
      <c r="BW44" s="1305"/>
      <c r="BX44" s="1305"/>
      <c r="BY44" s="1305"/>
      <c r="BZ44" s="1305"/>
      <c r="CA44" s="1305"/>
      <c r="CB44" s="1305"/>
      <c r="CC44" s="1305"/>
      <c r="CD44" s="1305"/>
      <c r="CE44" s="1305"/>
      <c r="CF44" s="1305"/>
      <c r="CG44" s="1305"/>
      <c r="CH44" s="1305"/>
      <c r="CI44" s="1305"/>
      <c r="CJ44" s="1305"/>
      <c r="CK44" s="1305"/>
      <c r="CL44" s="1305"/>
      <c r="CM44" s="1305"/>
      <c r="CN44" s="1305"/>
      <c r="CO44" s="1305"/>
      <c r="CP44" s="1305"/>
      <c r="CQ44" s="1305"/>
      <c r="CR44" s="1305"/>
      <c r="CS44" s="1305"/>
      <c r="CT44" s="1305"/>
      <c r="CU44" s="1305"/>
      <c r="CV44" s="1305"/>
      <c r="CW44" s="1305"/>
      <c r="CX44" s="1305"/>
      <c r="CY44" s="1305"/>
      <c r="CZ44" s="1305"/>
      <c r="DA44" s="1305"/>
      <c r="DB44" s="1305"/>
      <c r="DC44" s="1304"/>
    </row>
    <row r="45" spans="2:109" ht="13.5" x14ac:dyDescent="0.15">
      <c r="B45" s="1274"/>
      <c r="AN45" s="1306"/>
      <c r="AO45" s="1305"/>
      <c r="AP45" s="1305"/>
      <c r="AQ45" s="1305"/>
      <c r="AR45" s="1305"/>
      <c r="AS45" s="1305"/>
      <c r="AT45" s="1305"/>
      <c r="AU45" s="1305"/>
      <c r="AV45" s="1305"/>
      <c r="AW45" s="1305"/>
      <c r="AX45" s="1305"/>
      <c r="AY45" s="1305"/>
      <c r="AZ45" s="1305"/>
      <c r="BA45" s="1305"/>
      <c r="BB45" s="1305"/>
      <c r="BC45" s="1305"/>
      <c r="BD45" s="1305"/>
      <c r="BE45" s="1305"/>
      <c r="BF45" s="1305"/>
      <c r="BG45" s="1305"/>
      <c r="BH45" s="1305"/>
      <c r="BI45" s="1305"/>
      <c r="BJ45" s="1305"/>
      <c r="BK45" s="1305"/>
      <c r="BL45" s="1305"/>
      <c r="BM45" s="1305"/>
      <c r="BN45" s="1305"/>
      <c r="BO45" s="1305"/>
      <c r="BP45" s="1305"/>
      <c r="BQ45" s="1305"/>
      <c r="BR45" s="1305"/>
      <c r="BS45" s="1305"/>
      <c r="BT45" s="1305"/>
      <c r="BU45" s="1305"/>
      <c r="BV45" s="1305"/>
      <c r="BW45" s="1305"/>
      <c r="BX45" s="1305"/>
      <c r="BY45" s="1305"/>
      <c r="BZ45" s="1305"/>
      <c r="CA45" s="1305"/>
      <c r="CB45" s="1305"/>
      <c r="CC45" s="1305"/>
      <c r="CD45" s="1305"/>
      <c r="CE45" s="1305"/>
      <c r="CF45" s="1305"/>
      <c r="CG45" s="1305"/>
      <c r="CH45" s="1305"/>
      <c r="CI45" s="1305"/>
      <c r="CJ45" s="1305"/>
      <c r="CK45" s="1305"/>
      <c r="CL45" s="1305"/>
      <c r="CM45" s="1305"/>
      <c r="CN45" s="1305"/>
      <c r="CO45" s="1305"/>
      <c r="CP45" s="1305"/>
      <c r="CQ45" s="1305"/>
      <c r="CR45" s="1305"/>
      <c r="CS45" s="1305"/>
      <c r="CT45" s="1305"/>
      <c r="CU45" s="1305"/>
      <c r="CV45" s="1305"/>
      <c r="CW45" s="1305"/>
      <c r="CX45" s="1305"/>
      <c r="CY45" s="1305"/>
      <c r="CZ45" s="1305"/>
      <c r="DA45" s="1305"/>
      <c r="DB45" s="1305"/>
      <c r="DC45" s="1304"/>
    </row>
    <row r="46" spans="2:109" ht="13.5" x14ac:dyDescent="0.15">
      <c r="B46" s="1274"/>
      <c r="AN46" s="1306"/>
      <c r="AO46" s="1305"/>
      <c r="AP46" s="1305"/>
      <c r="AQ46" s="1305"/>
      <c r="AR46" s="1305"/>
      <c r="AS46" s="1305"/>
      <c r="AT46" s="1305"/>
      <c r="AU46" s="1305"/>
      <c r="AV46" s="1305"/>
      <c r="AW46" s="1305"/>
      <c r="AX46" s="1305"/>
      <c r="AY46" s="1305"/>
      <c r="AZ46" s="1305"/>
      <c r="BA46" s="1305"/>
      <c r="BB46" s="1305"/>
      <c r="BC46" s="1305"/>
      <c r="BD46" s="1305"/>
      <c r="BE46" s="1305"/>
      <c r="BF46" s="1305"/>
      <c r="BG46" s="1305"/>
      <c r="BH46" s="1305"/>
      <c r="BI46" s="1305"/>
      <c r="BJ46" s="1305"/>
      <c r="BK46" s="1305"/>
      <c r="BL46" s="1305"/>
      <c r="BM46" s="1305"/>
      <c r="BN46" s="1305"/>
      <c r="BO46" s="1305"/>
      <c r="BP46" s="1305"/>
      <c r="BQ46" s="1305"/>
      <c r="BR46" s="1305"/>
      <c r="BS46" s="1305"/>
      <c r="BT46" s="1305"/>
      <c r="BU46" s="1305"/>
      <c r="BV46" s="1305"/>
      <c r="BW46" s="1305"/>
      <c r="BX46" s="1305"/>
      <c r="BY46" s="1305"/>
      <c r="BZ46" s="1305"/>
      <c r="CA46" s="1305"/>
      <c r="CB46" s="1305"/>
      <c r="CC46" s="1305"/>
      <c r="CD46" s="1305"/>
      <c r="CE46" s="1305"/>
      <c r="CF46" s="1305"/>
      <c r="CG46" s="1305"/>
      <c r="CH46" s="1305"/>
      <c r="CI46" s="1305"/>
      <c r="CJ46" s="1305"/>
      <c r="CK46" s="1305"/>
      <c r="CL46" s="1305"/>
      <c r="CM46" s="1305"/>
      <c r="CN46" s="1305"/>
      <c r="CO46" s="1305"/>
      <c r="CP46" s="1305"/>
      <c r="CQ46" s="1305"/>
      <c r="CR46" s="1305"/>
      <c r="CS46" s="1305"/>
      <c r="CT46" s="1305"/>
      <c r="CU46" s="1305"/>
      <c r="CV46" s="1305"/>
      <c r="CW46" s="1305"/>
      <c r="CX46" s="1305"/>
      <c r="CY46" s="1305"/>
      <c r="CZ46" s="1305"/>
      <c r="DA46" s="1305"/>
      <c r="DB46" s="1305"/>
      <c r="DC46" s="1304"/>
    </row>
    <row r="47" spans="2:109" ht="13.5" x14ac:dyDescent="0.15">
      <c r="B47" s="1274"/>
      <c r="AN47" s="1303"/>
      <c r="AO47" s="1302"/>
      <c r="AP47" s="1302"/>
      <c r="AQ47" s="1302"/>
      <c r="AR47" s="1302"/>
      <c r="AS47" s="1302"/>
      <c r="AT47" s="1302"/>
      <c r="AU47" s="1302"/>
      <c r="AV47" s="1302"/>
      <c r="AW47" s="1302"/>
      <c r="AX47" s="1302"/>
      <c r="AY47" s="1302"/>
      <c r="AZ47" s="1302"/>
      <c r="BA47" s="1302"/>
      <c r="BB47" s="1302"/>
      <c r="BC47" s="1302"/>
      <c r="BD47" s="1302"/>
      <c r="BE47" s="1302"/>
      <c r="BF47" s="1302"/>
      <c r="BG47" s="1302"/>
      <c r="BH47" s="1302"/>
      <c r="BI47" s="1302"/>
      <c r="BJ47" s="1302"/>
      <c r="BK47" s="1302"/>
      <c r="BL47" s="1302"/>
      <c r="BM47" s="1302"/>
      <c r="BN47" s="1302"/>
      <c r="BO47" s="1302"/>
      <c r="BP47" s="1302"/>
      <c r="BQ47" s="1302"/>
      <c r="BR47" s="1302"/>
      <c r="BS47" s="1302"/>
      <c r="BT47" s="1302"/>
      <c r="BU47" s="1302"/>
      <c r="BV47" s="1302"/>
      <c r="BW47" s="1302"/>
      <c r="BX47" s="1302"/>
      <c r="BY47" s="1302"/>
      <c r="BZ47" s="1302"/>
      <c r="CA47" s="1302"/>
      <c r="CB47" s="1302"/>
      <c r="CC47" s="1302"/>
      <c r="CD47" s="1302"/>
      <c r="CE47" s="1302"/>
      <c r="CF47" s="1302"/>
      <c r="CG47" s="1302"/>
      <c r="CH47" s="1302"/>
      <c r="CI47" s="1302"/>
      <c r="CJ47" s="1302"/>
      <c r="CK47" s="1302"/>
      <c r="CL47" s="1302"/>
      <c r="CM47" s="1302"/>
      <c r="CN47" s="1302"/>
      <c r="CO47" s="1302"/>
      <c r="CP47" s="1302"/>
      <c r="CQ47" s="1302"/>
      <c r="CR47" s="1302"/>
      <c r="CS47" s="1302"/>
      <c r="CT47" s="1302"/>
      <c r="CU47" s="1302"/>
      <c r="CV47" s="1302"/>
      <c r="CW47" s="1302"/>
      <c r="CX47" s="1302"/>
      <c r="CY47" s="1302"/>
      <c r="CZ47" s="1302"/>
      <c r="DA47" s="1302"/>
      <c r="DB47" s="1302"/>
      <c r="DC47" s="1301"/>
    </row>
    <row r="48" spans="2:109" ht="13.5" x14ac:dyDescent="0.15">
      <c r="B48" s="1274"/>
      <c r="H48" s="1288"/>
      <c r="I48" s="1288"/>
      <c r="J48" s="1288"/>
      <c r="AN48" s="1288"/>
      <c r="AO48" s="1288"/>
      <c r="AP48" s="1288"/>
      <c r="AZ48" s="1288"/>
      <c r="BA48" s="1288"/>
      <c r="BB48" s="1288"/>
      <c r="BL48" s="1288"/>
      <c r="BM48" s="1288"/>
      <c r="BN48" s="1288"/>
      <c r="BX48" s="1288"/>
      <c r="BY48" s="1288"/>
      <c r="BZ48" s="1288"/>
      <c r="CJ48" s="1288"/>
      <c r="CK48" s="1288"/>
      <c r="CL48" s="1288"/>
      <c r="CV48" s="1288"/>
      <c r="CW48" s="1288"/>
      <c r="CX48" s="1288"/>
    </row>
    <row r="49" spans="1:109" ht="13.5" x14ac:dyDescent="0.15">
      <c r="B49" s="1274"/>
      <c r="AN49" s="1273" t="s">
        <v>624</v>
      </c>
    </row>
    <row r="50" spans="1:109" ht="13.5" x14ac:dyDescent="0.15">
      <c r="B50" s="1274"/>
      <c r="G50" s="1286"/>
      <c r="H50" s="1286"/>
      <c r="I50" s="1286"/>
      <c r="J50" s="1286"/>
      <c r="K50" s="1295"/>
      <c r="L50" s="1295"/>
      <c r="M50" s="1294"/>
      <c r="N50" s="1294"/>
      <c r="AN50" s="1293"/>
      <c r="AO50" s="1292"/>
      <c r="AP50" s="1292"/>
      <c r="AQ50" s="1292"/>
      <c r="AR50" s="1292"/>
      <c r="AS50" s="1292"/>
      <c r="AT50" s="1292"/>
      <c r="AU50" s="1292"/>
      <c r="AV50" s="1292"/>
      <c r="AW50" s="1292"/>
      <c r="AX50" s="1292"/>
      <c r="AY50" s="1292"/>
      <c r="AZ50" s="1292"/>
      <c r="BA50" s="1292"/>
      <c r="BB50" s="1292"/>
      <c r="BC50" s="1292"/>
      <c r="BD50" s="1292"/>
      <c r="BE50" s="1292"/>
      <c r="BF50" s="1292"/>
      <c r="BG50" s="1292"/>
      <c r="BH50" s="1292"/>
      <c r="BI50" s="1292"/>
      <c r="BJ50" s="1292"/>
      <c r="BK50" s="1292"/>
      <c r="BL50" s="1292"/>
      <c r="BM50" s="1292"/>
      <c r="BN50" s="1292"/>
      <c r="BO50" s="1291"/>
      <c r="BP50" s="1283" t="s">
        <v>576</v>
      </c>
      <c r="BQ50" s="1283"/>
      <c r="BR50" s="1283"/>
      <c r="BS50" s="1283"/>
      <c r="BT50" s="1283"/>
      <c r="BU50" s="1283"/>
      <c r="BV50" s="1283"/>
      <c r="BW50" s="1283"/>
      <c r="BX50" s="1283" t="s">
        <v>577</v>
      </c>
      <c r="BY50" s="1283"/>
      <c r="BZ50" s="1283"/>
      <c r="CA50" s="1283"/>
      <c r="CB50" s="1283"/>
      <c r="CC50" s="1283"/>
      <c r="CD50" s="1283"/>
      <c r="CE50" s="1283"/>
      <c r="CF50" s="1283" t="s">
        <v>578</v>
      </c>
      <c r="CG50" s="1283"/>
      <c r="CH50" s="1283"/>
      <c r="CI50" s="1283"/>
      <c r="CJ50" s="1283"/>
      <c r="CK50" s="1283"/>
      <c r="CL50" s="1283"/>
      <c r="CM50" s="1283"/>
      <c r="CN50" s="1283" t="s">
        <v>579</v>
      </c>
      <c r="CO50" s="1283"/>
      <c r="CP50" s="1283"/>
      <c r="CQ50" s="1283"/>
      <c r="CR50" s="1283"/>
      <c r="CS50" s="1283"/>
      <c r="CT50" s="1283"/>
      <c r="CU50" s="1283"/>
      <c r="CV50" s="1283" t="s">
        <v>580</v>
      </c>
      <c r="CW50" s="1283"/>
      <c r="CX50" s="1283"/>
      <c r="CY50" s="1283"/>
      <c r="CZ50" s="1283"/>
      <c r="DA50" s="1283"/>
      <c r="DB50" s="1283"/>
      <c r="DC50" s="1283"/>
    </row>
    <row r="51" spans="1:109" ht="13.5" customHeight="1" x14ac:dyDescent="0.15">
      <c r="B51" s="1274"/>
      <c r="G51" s="1290"/>
      <c r="H51" s="1290"/>
      <c r="I51" s="1323"/>
      <c r="J51" s="1323"/>
      <c r="K51" s="1289"/>
      <c r="L51" s="1289"/>
      <c r="M51" s="1289"/>
      <c r="N51" s="1289"/>
      <c r="AM51" s="1288"/>
      <c r="AN51" s="1282" t="s">
        <v>623</v>
      </c>
      <c r="AO51" s="1282"/>
      <c r="AP51" s="1282"/>
      <c r="AQ51" s="1282"/>
      <c r="AR51" s="1282"/>
      <c r="AS51" s="1282"/>
      <c r="AT51" s="1282"/>
      <c r="AU51" s="1282"/>
      <c r="AV51" s="1282"/>
      <c r="AW51" s="1282"/>
      <c r="AX51" s="1282"/>
      <c r="AY51" s="1282"/>
      <c r="AZ51" s="1282"/>
      <c r="BA51" s="1282"/>
      <c r="BB51" s="1282" t="s">
        <v>621</v>
      </c>
      <c r="BC51" s="1282"/>
      <c r="BD51" s="1282"/>
      <c r="BE51" s="1282"/>
      <c r="BF51" s="1282"/>
      <c r="BG51" s="1282"/>
      <c r="BH51" s="1282"/>
      <c r="BI51" s="1282"/>
      <c r="BJ51" s="1282"/>
      <c r="BK51" s="1282"/>
      <c r="BL51" s="1282"/>
      <c r="BM51" s="1282"/>
      <c r="BN51" s="1282"/>
      <c r="BO51" s="1282"/>
      <c r="BP51" s="1281">
        <v>111.5</v>
      </c>
      <c r="BQ51" s="1281"/>
      <c r="BR51" s="1281"/>
      <c r="BS51" s="1281"/>
      <c r="BT51" s="1281"/>
      <c r="BU51" s="1281"/>
      <c r="BV51" s="1281"/>
      <c r="BW51" s="1281"/>
      <c r="BX51" s="1281">
        <v>103.2</v>
      </c>
      <c r="BY51" s="1281"/>
      <c r="BZ51" s="1281"/>
      <c r="CA51" s="1281"/>
      <c r="CB51" s="1281"/>
      <c r="CC51" s="1281"/>
      <c r="CD51" s="1281"/>
      <c r="CE51" s="1281"/>
      <c r="CF51" s="1281">
        <v>93.7</v>
      </c>
      <c r="CG51" s="1281"/>
      <c r="CH51" s="1281"/>
      <c r="CI51" s="1281"/>
      <c r="CJ51" s="1281"/>
      <c r="CK51" s="1281"/>
      <c r="CL51" s="1281"/>
      <c r="CM51" s="1281"/>
      <c r="CN51" s="1281">
        <v>83.6</v>
      </c>
      <c r="CO51" s="1281"/>
      <c r="CP51" s="1281"/>
      <c r="CQ51" s="1281"/>
      <c r="CR51" s="1281"/>
      <c r="CS51" s="1281"/>
      <c r="CT51" s="1281"/>
      <c r="CU51" s="1281"/>
      <c r="CV51" s="1281">
        <v>70.5</v>
      </c>
      <c r="CW51" s="1281"/>
      <c r="CX51" s="1281"/>
      <c r="CY51" s="1281"/>
      <c r="CZ51" s="1281"/>
      <c r="DA51" s="1281"/>
      <c r="DB51" s="1281"/>
      <c r="DC51" s="1281"/>
    </row>
    <row r="52" spans="1:109" ht="13.5" x14ac:dyDescent="0.15">
      <c r="B52" s="1274"/>
      <c r="G52" s="1290"/>
      <c r="H52" s="1290"/>
      <c r="I52" s="1323"/>
      <c r="J52" s="1323"/>
      <c r="K52" s="1289"/>
      <c r="L52" s="1289"/>
      <c r="M52" s="1289"/>
      <c r="N52" s="1289"/>
      <c r="AM52" s="1288"/>
      <c r="AN52" s="1282"/>
      <c r="AO52" s="1282"/>
      <c r="AP52" s="1282"/>
      <c r="AQ52" s="1282"/>
      <c r="AR52" s="1282"/>
      <c r="AS52" s="1282"/>
      <c r="AT52" s="1282"/>
      <c r="AU52" s="1282"/>
      <c r="AV52" s="1282"/>
      <c r="AW52" s="1282"/>
      <c r="AX52" s="1282"/>
      <c r="AY52" s="1282"/>
      <c r="AZ52" s="1282"/>
      <c r="BA52" s="1282"/>
      <c r="BB52" s="1282"/>
      <c r="BC52" s="1282"/>
      <c r="BD52" s="1282"/>
      <c r="BE52" s="1282"/>
      <c r="BF52" s="1282"/>
      <c r="BG52" s="1282"/>
      <c r="BH52" s="1282"/>
      <c r="BI52" s="1282"/>
      <c r="BJ52" s="1282"/>
      <c r="BK52" s="1282"/>
      <c r="BL52" s="1282"/>
      <c r="BM52" s="1282"/>
      <c r="BN52" s="1282"/>
      <c r="BO52" s="1282"/>
      <c r="BP52" s="1281"/>
      <c r="BQ52" s="1281"/>
      <c r="BR52" s="1281"/>
      <c r="BS52" s="1281"/>
      <c r="BT52" s="1281"/>
      <c r="BU52" s="1281"/>
      <c r="BV52" s="1281"/>
      <c r="BW52" s="1281"/>
      <c r="BX52" s="1281"/>
      <c r="BY52" s="1281"/>
      <c r="BZ52" s="1281"/>
      <c r="CA52" s="1281"/>
      <c r="CB52" s="1281"/>
      <c r="CC52" s="1281"/>
      <c r="CD52" s="1281"/>
      <c r="CE52" s="1281"/>
      <c r="CF52" s="1281"/>
      <c r="CG52" s="1281"/>
      <c r="CH52" s="1281"/>
      <c r="CI52" s="1281"/>
      <c r="CJ52" s="1281"/>
      <c r="CK52" s="1281"/>
      <c r="CL52" s="1281"/>
      <c r="CM52" s="1281"/>
      <c r="CN52" s="1281"/>
      <c r="CO52" s="1281"/>
      <c r="CP52" s="1281"/>
      <c r="CQ52" s="1281"/>
      <c r="CR52" s="1281"/>
      <c r="CS52" s="1281"/>
      <c r="CT52" s="1281"/>
      <c r="CU52" s="1281"/>
      <c r="CV52" s="1281"/>
      <c r="CW52" s="1281"/>
      <c r="CX52" s="1281"/>
      <c r="CY52" s="1281"/>
      <c r="CZ52" s="1281"/>
      <c r="DA52" s="1281"/>
      <c r="DB52" s="1281"/>
      <c r="DC52" s="1281"/>
    </row>
    <row r="53" spans="1:109" ht="13.5" x14ac:dyDescent="0.15">
      <c r="A53" s="1310"/>
      <c r="B53" s="1274"/>
      <c r="G53" s="1290"/>
      <c r="H53" s="1290"/>
      <c r="I53" s="1286"/>
      <c r="J53" s="1286"/>
      <c r="K53" s="1289"/>
      <c r="L53" s="1289"/>
      <c r="M53" s="1289"/>
      <c r="N53" s="1289"/>
      <c r="AM53" s="1288"/>
      <c r="AN53" s="1282"/>
      <c r="AO53" s="1282"/>
      <c r="AP53" s="1282"/>
      <c r="AQ53" s="1282"/>
      <c r="AR53" s="1282"/>
      <c r="AS53" s="1282"/>
      <c r="AT53" s="1282"/>
      <c r="AU53" s="1282"/>
      <c r="AV53" s="1282"/>
      <c r="AW53" s="1282"/>
      <c r="AX53" s="1282"/>
      <c r="AY53" s="1282"/>
      <c r="AZ53" s="1282"/>
      <c r="BA53" s="1282"/>
      <c r="BB53" s="1282" t="s">
        <v>628</v>
      </c>
      <c r="BC53" s="1282"/>
      <c r="BD53" s="1282"/>
      <c r="BE53" s="1282"/>
      <c r="BF53" s="1282"/>
      <c r="BG53" s="1282"/>
      <c r="BH53" s="1282"/>
      <c r="BI53" s="1282"/>
      <c r="BJ53" s="1282"/>
      <c r="BK53" s="1282"/>
      <c r="BL53" s="1282"/>
      <c r="BM53" s="1282"/>
      <c r="BN53" s="1282"/>
      <c r="BO53" s="1282"/>
      <c r="BP53" s="1281">
        <v>58</v>
      </c>
      <c r="BQ53" s="1281"/>
      <c r="BR53" s="1281"/>
      <c r="BS53" s="1281"/>
      <c r="BT53" s="1281"/>
      <c r="BU53" s="1281"/>
      <c r="BV53" s="1281"/>
      <c r="BW53" s="1281"/>
      <c r="BX53" s="1281">
        <v>59.1</v>
      </c>
      <c r="BY53" s="1281"/>
      <c r="BZ53" s="1281"/>
      <c r="CA53" s="1281"/>
      <c r="CB53" s="1281"/>
      <c r="CC53" s="1281"/>
      <c r="CD53" s="1281"/>
      <c r="CE53" s="1281"/>
      <c r="CF53" s="1281">
        <v>60.4</v>
      </c>
      <c r="CG53" s="1281"/>
      <c r="CH53" s="1281"/>
      <c r="CI53" s="1281"/>
      <c r="CJ53" s="1281"/>
      <c r="CK53" s="1281"/>
      <c r="CL53" s="1281"/>
      <c r="CM53" s="1281"/>
      <c r="CN53" s="1281">
        <v>61.9</v>
      </c>
      <c r="CO53" s="1281"/>
      <c r="CP53" s="1281"/>
      <c r="CQ53" s="1281"/>
      <c r="CR53" s="1281"/>
      <c r="CS53" s="1281"/>
      <c r="CT53" s="1281"/>
      <c r="CU53" s="1281"/>
      <c r="CV53" s="1281">
        <v>62.7</v>
      </c>
      <c r="CW53" s="1281"/>
      <c r="CX53" s="1281"/>
      <c r="CY53" s="1281"/>
      <c r="CZ53" s="1281"/>
      <c r="DA53" s="1281"/>
      <c r="DB53" s="1281"/>
      <c r="DC53" s="1281"/>
    </row>
    <row r="54" spans="1:109" ht="13.5" x14ac:dyDescent="0.15">
      <c r="A54" s="1310"/>
      <c r="B54" s="1274"/>
      <c r="G54" s="1290"/>
      <c r="H54" s="1290"/>
      <c r="I54" s="1286"/>
      <c r="J54" s="1286"/>
      <c r="K54" s="1289"/>
      <c r="L54" s="1289"/>
      <c r="M54" s="1289"/>
      <c r="N54" s="1289"/>
      <c r="AM54" s="1288"/>
      <c r="AN54" s="1282"/>
      <c r="AO54" s="1282"/>
      <c r="AP54" s="1282"/>
      <c r="AQ54" s="1282"/>
      <c r="AR54" s="1282"/>
      <c r="AS54" s="1282"/>
      <c r="AT54" s="1282"/>
      <c r="AU54" s="1282"/>
      <c r="AV54" s="1282"/>
      <c r="AW54" s="1282"/>
      <c r="AX54" s="1282"/>
      <c r="AY54" s="1282"/>
      <c r="AZ54" s="1282"/>
      <c r="BA54" s="1282"/>
      <c r="BB54" s="1282"/>
      <c r="BC54" s="1282"/>
      <c r="BD54" s="1282"/>
      <c r="BE54" s="1282"/>
      <c r="BF54" s="1282"/>
      <c r="BG54" s="1282"/>
      <c r="BH54" s="1282"/>
      <c r="BI54" s="1282"/>
      <c r="BJ54" s="1282"/>
      <c r="BK54" s="1282"/>
      <c r="BL54" s="1282"/>
      <c r="BM54" s="1282"/>
      <c r="BN54" s="1282"/>
      <c r="BO54" s="1282"/>
      <c r="BP54" s="1281"/>
      <c r="BQ54" s="1281"/>
      <c r="BR54" s="1281"/>
      <c r="BS54" s="1281"/>
      <c r="BT54" s="1281"/>
      <c r="BU54" s="1281"/>
      <c r="BV54" s="1281"/>
      <c r="BW54" s="1281"/>
      <c r="BX54" s="1281"/>
      <c r="BY54" s="1281"/>
      <c r="BZ54" s="1281"/>
      <c r="CA54" s="1281"/>
      <c r="CB54" s="1281"/>
      <c r="CC54" s="1281"/>
      <c r="CD54" s="1281"/>
      <c r="CE54" s="1281"/>
      <c r="CF54" s="1281"/>
      <c r="CG54" s="1281"/>
      <c r="CH54" s="1281"/>
      <c r="CI54" s="1281"/>
      <c r="CJ54" s="1281"/>
      <c r="CK54" s="1281"/>
      <c r="CL54" s="1281"/>
      <c r="CM54" s="1281"/>
      <c r="CN54" s="1281"/>
      <c r="CO54" s="1281"/>
      <c r="CP54" s="1281"/>
      <c r="CQ54" s="1281"/>
      <c r="CR54" s="1281"/>
      <c r="CS54" s="1281"/>
      <c r="CT54" s="1281"/>
      <c r="CU54" s="1281"/>
      <c r="CV54" s="1281"/>
      <c r="CW54" s="1281"/>
      <c r="CX54" s="1281"/>
      <c r="CY54" s="1281"/>
      <c r="CZ54" s="1281"/>
      <c r="DA54" s="1281"/>
      <c r="DB54" s="1281"/>
      <c r="DC54" s="1281"/>
    </row>
    <row r="55" spans="1:109" ht="13.5" x14ac:dyDescent="0.15">
      <c r="A55" s="1310"/>
      <c r="B55" s="1274"/>
      <c r="G55" s="1286"/>
      <c r="H55" s="1286"/>
      <c r="I55" s="1286"/>
      <c r="J55" s="1286"/>
      <c r="K55" s="1289"/>
      <c r="L55" s="1289"/>
      <c r="M55" s="1289"/>
      <c r="N55" s="1289"/>
      <c r="AN55" s="1283" t="s">
        <v>622</v>
      </c>
      <c r="AO55" s="1283"/>
      <c r="AP55" s="1283"/>
      <c r="AQ55" s="1283"/>
      <c r="AR55" s="1283"/>
      <c r="AS55" s="1283"/>
      <c r="AT55" s="1283"/>
      <c r="AU55" s="1283"/>
      <c r="AV55" s="1283"/>
      <c r="AW55" s="1283"/>
      <c r="AX55" s="1283"/>
      <c r="AY55" s="1283"/>
      <c r="AZ55" s="1283"/>
      <c r="BA55" s="1283"/>
      <c r="BB55" s="1282" t="s">
        <v>621</v>
      </c>
      <c r="BC55" s="1282"/>
      <c r="BD55" s="1282"/>
      <c r="BE55" s="1282"/>
      <c r="BF55" s="1282"/>
      <c r="BG55" s="1282"/>
      <c r="BH55" s="1282"/>
      <c r="BI55" s="1282"/>
      <c r="BJ55" s="1282"/>
      <c r="BK55" s="1282"/>
      <c r="BL55" s="1282"/>
      <c r="BM55" s="1282"/>
      <c r="BN55" s="1282"/>
      <c r="BO55" s="1282"/>
      <c r="BP55" s="1281">
        <v>16.600000000000001</v>
      </c>
      <c r="BQ55" s="1281"/>
      <c r="BR55" s="1281"/>
      <c r="BS55" s="1281"/>
      <c r="BT55" s="1281"/>
      <c r="BU55" s="1281"/>
      <c r="BV55" s="1281"/>
      <c r="BW55" s="1281"/>
      <c r="BX55" s="1281">
        <v>17.399999999999999</v>
      </c>
      <c r="BY55" s="1281"/>
      <c r="BZ55" s="1281"/>
      <c r="CA55" s="1281"/>
      <c r="CB55" s="1281"/>
      <c r="CC55" s="1281"/>
      <c r="CD55" s="1281"/>
      <c r="CE55" s="1281"/>
      <c r="CF55" s="1281">
        <v>12.1</v>
      </c>
      <c r="CG55" s="1281"/>
      <c r="CH55" s="1281"/>
      <c r="CI55" s="1281"/>
      <c r="CJ55" s="1281"/>
      <c r="CK55" s="1281"/>
      <c r="CL55" s="1281"/>
      <c r="CM55" s="1281"/>
      <c r="CN55" s="1281">
        <v>11.2</v>
      </c>
      <c r="CO55" s="1281"/>
      <c r="CP55" s="1281"/>
      <c r="CQ55" s="1281"/>
      <c r="CR55" s="1281"/>
      <c r="CS55" s="1281"/>
      <c r="CT55" s="1281"/>
      <c r="CU55" s="1281"/>
      <c r="CV55" s="1281">
        <v>7.1</v>
      </c>
      <c r="CW55" s="1281"/>
      <c r="CX55" s="1281"/>
      <c r="CY55" s="1281"/>
      <c r="CZ55" s="1281"/>
      <c r="DA55" s="1281"/>
      <c r="DB55" s="1281"/>
      <c r="DC55" s="1281"/>
    </row>
    <row r="56" spans="1:109" ht="13.5" x14ac:dyDescent="0.15">
      <c r="A56" s="1310"/>
      <c r="B56" s="1274"/>
      <c r="G56" s="1286"/>
      <c r="H56" s="1286"/>
      <c r="I56" s="1286"/>
      <c r="J56" s="1286"/>
      <c r="K56" s="1289"/>
      <c r="L56" s="1289"/>
      <c r="M56" s="1289"/>
      <c r="N56" s="1289"/>
      <c r="AN56" s="1283"/>
      <c r="AO56" s="1283"/>
      <c r="AP56" s="1283"/>
      <c r="AQ56" s="1283"/>
      <c r="AR56" s="1283"/>
      <c r="AS56" s="1283"/>
      <c r="AT56" s="1283"/>
      <c r="AU56" s="1283"/>
      <c r="AV56" s="1283"/>
      <c r="AW56" s="1283"/>
      <c r="AX56" s="1283"/>
      <c r="AY56" s="1283"/>
      <c r="AZ56" s="1283"/>
      <c r="BA56" s="1283"/>
      <c r="BB56" s="1282"/>
      <c r="BC56" s="1282"/>
      <c r="BD56" s="1282"/>
      <c r="BE56" s="1282"/>
      <c r="BF56" s="1282"/>
      <c r="BG56" s="1282"/>
      <c r="BH56" s="1282"/>
      <c r="BI56" s="1282"/>
      <c r="BJ56" s="1282"/>
      <c r="BK56" s="1282"/>
      <c r="BL56" s="1282"/>
      <c r="BM56" s="1282"/>
      <c r="BN56" s="1282"/>
      <c r="BO56" s="1282"/>
      <c r="BP56" s="1281"/>
      <c r="BQ56" s="1281"/>
      <c r="BR56" s="1281"/>
      <c r="BS56" s="1281"/>
      <c r="BT56" s="1281"/>
      <c r="BU56" s="1281"/>
      <c r="BV56" s="1281"/>
      <c r="BW56" s="1281"/>
      <c r="BX56" s="1281"/>
      <c r="BY56" s="1281"/>
      <c r="BZ56" s="1281"/>
      <c r="CA56" s="1281"/>
      <c r="CB56" s="1281"/>
      <c r="CC56" s="1281"/>
      <c r="CD56" s="1281"/>
      <c r="CE56" s="1281"/>
      <c r="CF56" s="1281"/>
      <c r="CG56" s="1281"/>
      <c r="CH56" s="1281"/>
      <c r="CI56" s="1281"/>
      <c r="CJ56" s="1281"/>
      <c r="CK56" s="1281"/>
      <c r="CL56" s="1281"/>
      <c r="CM56" s="1281"/>
      <c r="CN56" s="1281"/>
      <c r="CO56" s="1281"/>
      <c r="CP56" s="1281"/>
      <c r="CQ56" s="1281"/>
      <c r="CR56" s="1281"/>
      <c r="CS56" s="1281"/>
      <c r="CT56" s="1281"/>
      <c r="CU56" s="1281"/>
      <c r="CV56" s="1281"/>
      <c r="CW56" s="1281"/>
      <c r="CX56" s="1281"/>
      <c r="CY56" s="1281"/>
      <c r="CZ56" s="1281"/>
      <c r="DA56" s="1281"/>
      <c r="DB56" s="1281"/>
      <c r="DC56" s="1281"/>
    </row>
    <row r="57" spans="1:109" s="1310" customFormat="1" ht="13.5" x14ac:dyDescent="0.15">
      <c r="B57" s="1316"/>
      <c r="G57" s="1286"/>
      <c r="H57" s="1286"/>
      <c r="I57" s="1285"/>
      <c r="J57" s="1285"/>
      <c r="K57" s="1289"/>
      <c r="L57" s="1289"/>
      <c r="M57" s="1289"/>
      <c r="N57" s="1289"/>
      <c r="AM57" s="1273"/>
      <c r="AN57" s="1283"/>
      <c r="AO57" s="1283"/>
      <c r="AP57" s="1283"/>
      <c r="AQ57" s="1283"/>
      <c r="AR57" s="1283"/>
      <c r="AS57" s="1283"/>
      <c r="AT57" s="1283"/>
      <c r="AU57" s="1283"/>
      <c r="AV57" s="1283"/>
      <c r="AW57" s="1283"/>
      <c r="AX57" s="1283"/>
      <c r="AY57" s="1283"/>
      <c r="AZ57" s="1283"/>
      <c r="BA57" s="1283"/>
      <c r="BB57" s="1282" t="s">
        <v>628</v>
      </c>
      <c r="BC57" s="1282"/>
      <c r="BD57" s="1282"/>
      <c r="BE57" s="1282"/>
      <c r="BF57" s="1282"/>
      <c r="BG57" s="1282"/>
      <c r="BH57" s="1282"/>
      <c r="BI57" s="1282"/>
      <c r="BJ57" s="1282"/>
      <c r="BK57" s="1282"/>
      <c r="BL57" s="1282"/>
      <c r="BM57" s="1282"/>
      <c r="BN57" s="1282"/>
      <c r="BO57" s="1282"/>
      <c r="BP57" s="1281">
        <v>58.6</v>
      </c>
      <c r="BQ57" s="1281"/>
      <c r="BR57" s="1281"/>
      <c r="BS57" s="1281"/>
      <c r="BT57" s="1281"/>
      <c r="BU57" s="1281"/>
      <c r="BV57" s="1281"/>
      <c r="BW57" s="1281"/>
      <c r="BX57" s="1281">
        <v>58.9</v>
      </c>
      <c r="BY57" s="1281"/>
      <c r="BZ57" s="1281"/>
      <c r="CA57" s="1281"/>
      <c r="CB57" s="1281"/>
      <c r="CC57" s="1281"/>
      <c r="CD57" s="1281"/>
      <c r="CE57" s="1281"/>
      <c r="CF57" s="1281">
        <v>59.4</v>
      </c>
      <c r="CG57" s="1281"/>
      <c r="CH57" s="1281"/>
      <c r="CI57" s="1281"/>
      <c r="CJ57" s="1281"/>
      <c r="CK57" s="1281"/>
      <c r="CL57" s="1281"/>
      <c r="CM57" s="1281"/>
      <c r="CN57" s="1281">
        <v>60.2</v>
      </c>
      <c r="CO57" s="1281"/>
      <c r="CP57" s="1281"/>
      <c r="CQ57" s="1281"/>
      <c r="CR57" s="1281"/>
      <c r="CS57" s="1281"/>
      <c r="CT57" s="1281"/>
      <c r="CU57" s="1281"/>
      <c r="CV57" s="1281">
        <v>61</v>
      </c>
      <c r="CW57" s="1281"/>
      <c r="CX57" s="1281"/>
      <c r="CY57" s="1281"/>
      <c r="CZ57" s="1281"/>
      <c r="DA57" s="1281"/>
      <c r="DB57" s="1281"/>
      <c r="DC57" s="1281"/>
      <c r="DD57" s="1321"/>
      <c r="DE57" s="1316"/>
    </row>
    <row r="58" spans="1:109" s="1310" customFormat="1" ht="13.5" x14ac:dyDescent="0.15">
      <c r="A58" s="1273"/>
      <c r="B58" s="1316"/>
      <c r="G58" s="1286"/>
      <c r="H58" s="1286"/>
      <c r="I58" s="1285"/>
      <c r="J58" s="1285"/>
      <c r="K58" s="1289"/>
      <c r="L58" s="1289"/>
      <c r="M58" s="1289"/>
      <c r="N58" s="1289"/>
      <c r="AM58" s="1273"/>
      <c r="AN58" s="1283"/>
      <c r="AO58" s="1283"/>
      <c r="AP58" s="1283"/>
      <c r="AQ58" s="1283"/>
      <c r="AR58" s="1283"/>
      <c r="AS58" s="1283"/>
      <c r="AT58" s="1283"/>
      <c r="AU58" s="1283"/>
      <c r="AV58" s="1283"/>
      <c r="AW58" s="1283"/>
      <c r="AX58" s="1283"/>
      <c r="AY58" s="1283"/>
      <c r="AZ58" s="1283"/>
      <c r="BA58" s="1283"/>
      <c r="BB58" s="1282"/>
      <c r="BC58" s="1282"/>
      <c r="BD58" s="1282"/>
      <c r="BE58" s="1282"/>
      <c r="BF58" s="1282"/>
      <c r="BG58" s="1282"/>
      <c r="BH58" s="1282"/>
      <c r="BI58" s="1282"/>
      <c r="BJ58" s="1282"/>
      <c r="BK58" s="1282"/>
      <c r="BL58" s="1282"/>
      <c r="BM58" s="1282"/>
      <c r="BN58" s="1282"/>
      <c r="BO58" s="1282"/>
      <c r="BP58" s="1281"/>
      <c r="BQ58" s="1281"/>
      <c r="BR58" s="1281"/>
      <c r="BS58" s="1281"/>
      <c r="BT58" s="1281"/>
      <c r="BU58" s="1281"/>
      <c r="BV58" s="1281"/>
      <c r="BW58" s="1281"/>
      <c r="BX58" s="1281"/>
      <c r="BY58" s="1281"/>
      <c r="BZ58" s="1281"/>
      <c r="CA58" s="1281"/>
      <c r="CB58" s="1281"/>
      <c r="CC58" s="1281"/>
      <c r="CD58" s="1281"/>
      <c r="CE58" s="1281"/>
      <c r="CF58" s="1281"/>
      <c r="CG58" s="1281"/>
      <c r="CH58" s="1281"/>
      <c r="CI58" s="1281"/>
      <c r="CJ58" s="1281"/>
      <c r="CK58" s="1281"/>
      <c r="CL58" s="1281"/>
      <c r="CM58" s="1281"/>
      <c r="CN58" s="1281"/>
      <c r="CO58" s="1281"/>
      <c r="CP58" s="1281"/>
      <c r="CQ58" s="1281"/>
      <c r="CR58" s="1281"/>
      <c r="CS58" s="1281"/>
      <c r="CT58" s="1281"/>
      <c r="CU58" s="1281"/>
      <c r="CV58" s="1281"/>
      <c r="CW58" s="1281"/>
      <c r="CX58" s="1281"/>
      <c r="CY58" s="1281"/>
      <c r="CZ58" s="1281"/>
      <c r="DA58" s="1281"/>
      <c r="DB58" s="1281"/>
      <c r="DC58" s="1281"/>
      <c r="DD58" s="1321"/>
      <c r="DE58" s="1316"/>
    </row>
    <row r="59" spans="1:109" s="1310" customFormat="1" ht="13.5" x14ac:dyDescent="0.15">
      <c r="A59" s="1273"/>
      <c r="B59" s="1316"/>
      <c r="K59" s="1322"/>
      <c r="L59" s="1322"/>
      <c r="M59" s="1322"/>
      <c r="N59" s="1322"/>
      <c r="AQ59" s="1322"/>
      <c r="AR59" s="1322"/>
      <c r="AS59" s="1322"/>
      <c r="AT59" s="1322"/>
      <c r="BC59" s="1322"/>
      <c r="BD59" s="1322"/>
      <c r="BE59" s="1322"/>
      <c r="BF59" s="1322"/>
      <c r="BO59" s="1322"/>
      <c r="BP59" s="1322"/>
      <c r="BQ59" s="1322"/>
      <c r="BR59" s="1322"/>
      <c r="CA59" s="1322"/>
      <c r="CB59" s="1322"/>
      <c r="CC59" s="1322"/>
      <c r="CD59" s="1322"/>
      <c r="CM59" s="1322"/>
      <c r="CN59" s="1322"/>
      <c r="CO59" s="1322"/>
      <c r="CP59" s="1322"/>
      <c r="CY59" s="1322"/>
      <c r="CZ59" s="1322"/>
      <c r="DA59" s="1322"/>
      <c r="DB59" s="1322"/>
      <c r="DC59" s="1322"/>
      <c r="DD59" s="1321"/>
      <c r="DE59" s="1316"/>
    </row>
    <row r="60" spans="1:109" s="1310" customFormat="1" ht="13.5" x14ac:dyDescent="0.15">
      <c r="A60" s="1273"/>
      <c r="B60" s="1316"/>
      <c r="K60" s="1322"/>
      <c r="L60" s="1322"/>
      <c r="M60" s="1322"/>
      <c r="N60" s="1322"/>
      <c r="AQ60" s="1322"/>
      <c r="AR60" s="1322"/>
      <c r="AS60" s="1322"/>
      <c r="AT60" s="1322"/>
      <c r="BC60" s="1322"/>
      <c r="BD60" s="1322"/>
      <c r="BE60" s="1322"/>
      <c r="BF60" s="1322"/>
      <c r="BO60" s="1322"/>
      <c r="BP60" s="1322"/>
      <c r="BQ60" s="1322"/>
      <c r="BR60" s="1322"/>
      <c r="CA60" s="1322"/>
      <c r="CB60" s="1322"/>
      <c r="CC60" s="1322"/>
      <c r="CD60" s="1322"/>
      <c r="CM60" s="1322"/>
      <c r="CN60" s="1322"/>
      <c r="CO60" s="1322"/>
      <c r="CP60" s="1322"/>
      <c r="CY60" s="1322"/>
      <c r="CZ60" s="1322"/>
      <c r="DA60" s="1322"/>
      <c r="DB60" s="1322"/>
      <c r="DC60" s="1322"/>
      <c r="DD60" s="1321"/>
      <c r="DE60" s="1316"/>
    </row>
    <row r="61" spans="1:109" s="1310" customFormat="1" ht="13.5" x14ac:dyDescent="0.15">
      <c r="A61" s="1273"/>
      <c r="B61" s="1320"/>
      <c r="C61" s="1319"/>
      <c r="D61" s="1319"/>
      <c r="E61" s="1319"/>
      <c r="F61" s="1319"/>
      <c r="G61" s="1319"/>
      <c r="H61" s="1319"/>
      <c r="I61" s="1319"/>
      <c r="J61" s="1319"/>
      <c r="K61" s="1319"/>
      <c r="L61" s="1319"/>
      <c r="M61" s="1318"/>
      <c r="N61" s="1318"/>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18"/>
      <c r="AT61" s="1318"/>
      <c r="AU61" s="1319"/>
      <c r="AV61" s="1319"/>
      <c r="AW61" s="1319"/>
      <c r="AX61" s="1319"/>
      <c r="AY61" s="1319"/>
      <c r="AZ61" s="1319"/>
      <c r="BA61" s="1319"/>
      <c r="BB61" s="1319"/>
      <c r="BC61" s="1319"/>
      <c r="BD61" s="1319"/>
      <c r="BE61" s="1318"/>
      <c r="BF61" s="1318"/>
      <c r="BG61" s="1319"/>
      <c r="BH61" s="1319"/>
      <c r="BI61" s="1319"/>
      <c r="BJ61" s="1319"/>
      <c r="BK61" s="1319"/>
      <c r="BL61" s="1319"/>
      <c r="BM61" s="1319"/>
      <c r="BN61" s="1319"/>
      <c r="BO61" s="1319"/>
      <c r="BP61" s="1319"/>
      <c r="BQ61" s="1318"/>
      <c r="BR61" s="1318"/>
      <c r="BS61" s="1319"/>
      <c r="BT61" s="1319"/>
      <c r="BU61" s="1319"/>
      <c r="BV61" s="1319"/>
      <c r="BW61" s="1319"/>
      <c r="BX61" s="1319"/>
      <c r="BY61" s="1319"/>
      <c r="BZ61" s="1319"/>
      <c r="CA61" s="1319"/>
      <c r="CB61" s="1319"/>
      <c r="CC61" s="1318"/>
      <c r="CD61" s="1318"/>
      <c r="CE61" s="1319"/>
      <c r="CF61" s="1319"/>
      <c r="CG61" s="1319"/>
      <c r="CH61" s="1319"/>
      <c r="CI61" s="1319"/>
      <c r="CJ61" s="1319"/>
      <c r="CK61" s="1319"/>
      <c r="CL61" s="1319"/>
      <c r="CM61" s="1319"/>
      <c r="CN61" s="1319"/>
      <c r="CO61" s="1318"/>
      <c r="CP61" s="1318"/>
      <c r="CQ61" s="1319"/>
      <c r="CR61" s="1319"/>
      <c r="CS61" s="1319"/>
      <c r="CT61" s="1319"/>
      <c r="CU61" s="1319"/>
      <c r="CV61" s="1319"/>
      <c r="CW61" s="1319"/>
      <c r="CX61" s="1319"/>
      <c r="CY61" s="1319"/>
      <c r="CZ61" s="1319"/>
      <c r="DA61" s="1318"/>
      <c r="DB61" s="1318"/>
      <c r="DC61" s="1318"/>
      <c r="DD61" s="1317"/>
      <c r="DE61" s="1316"/>
    </row>
    <row r="62" spans="1:109" ht="13.5" x14ac:dyDescent="0.15">
      <c r="B62" s="1315"/>
      <c r="C62" s="1315"/>
      <c r="D62" s="1315"/>
      <c r="E62" s="1315"/>
      <c r="F62" s="1315"/>
      <c r="G62" s="1315"/>
      <c r="H62" s="1315"/>
      <c r="I62" s="1315"/>
      <c r="J62" s="1315"/>
      <c r="K62" s="1315"/>
      <c r="L62" s="1315"/>
      <c r="M62" s="1315"/>
      <c r="N62" s="1315"/>
      <c r="O62" s="1315"/>
      <c r="P62" s="1315"/>
      <c r="Q62" s="1315"/>
      <c r="R62" s="1315"/>
      <c r="S62" s="1315"/>
      <c r="T62" s="1315"/>
      <c r="U62" s="1315"/>
      <c r="V62" s="1315"/>
      <c r="W62" s="1315"/>
      <c r="X62" s="1315"/>
      <c r="Y62" s="1315"/>
      <c r="Z62" s="1315"/>
      <c r="AA62" s="1315"/>
      <c r="AB62" s="1315"/>
      <c r="AC62" s="1315"/>
      <c r="AD62" s="1315"/>
      <c r="AE62" s="1315"/>
      <c r="AF62" s="1315"/>
      <c r="AG62" s="1315"/>
      <c r="AH62" s="1315"/>
      <c r="AI62" s="1315"/>
      <c r="AJ62" s="1315"/>
      <c r="AK62" s="1315"/>
      <c r="AL62" s="1315"/>
      <c r="AM62" s="1315"/>
      <c r="AN62" s="1315"/>
      <c r="AO62" s="1315"/>
      <c r="AP62" s="1315"/>
      <c r="AQ62" s="1315"/>
      <c r="AR62" s="1315"/>
      <c r="AS62" s="1315"/>
      <c r="AT62" s="1315"/>
      <c r="AU62" s="1315"/>
      <c r="AV62" s="1315"/>
      <c r="AW62" s="1315"/>
      <c r="AX62" s="1315"/>
      <c r="AY62" s="1315"/>
      <c r="AZ62" s="1315"/>
      <c r="BA62" s="1315"/>
      <c r="BB62" s="1315"/>
      <c r="BC62" s="1315"/>
      <c r="BD62" s="1315"/>
      <c r="BE62" s="1315"/>
      <c r="BF62" s="1315"/>
      <c r="BG62" s="1315"/>
      <c r="BH62" s="1315"/>
      <c r="BI62" s="1315"/>
      <c r="BJ62" s="1315"/>
      <c r="BK62" s="1315"/>
      <c r="BL62" s="1315"/>
      <c r="BM62" s="1315"/>
      <c r="BN62" s="1315"/>
      <c r="BO62" s="1315"/>
      <c r="BP62" s="1315"/>
      <c r="BQ62" s="1315"/>
      <c r="BR62" s="1315"/>
      <c r="BS62" s="1315"/>
      <c r="BT62" s="1315"/>
      <c r="BU62" s="1315"/>
      <c r="BV62" s="1315"/>
      <c r="BW62" s="1315"/>
      <c r="BX62" s="1315"/>
      <c r="BY62" s="1315"/>
      <c r="BZ62" s="1315"/>
      <c r="CA62" s="1315"/>
      <c r="CB62" s="1315"/>
      <c r="CC62" s="1315"/>
      <c r="CD62" s="1315"/>
      <c r="CE62" s="1315"/>
      <c r="CF62" s="1315"/>
      <c r="CG62" s="1315"/>
      <c r="CH62" s="1315"/>
      <c r="CI62" s="1315"/>
      <c r="CJ62" s="1315"/>
      <c r="CK62" s="1315"/>
      <c r="CL62" s="1315"/>
      <c r="CM62" s="1315"/>
      <c r="CN62" s="1315"/>
      <c r="CO62" s="1315"/>
      <c r="CP62" s="1315"/>
      <c r="CQ62" s="1315"/>
      <c r="CR62" s="1315"/>
      <c r="CS62" s="1315"/>
      <c r="CT62" s="1315"/>
      <c r="CU62" s="1315"/>
      <c r="CV62" s="1315"/>
      <c r="CW62" s="1315"/>
      <c r="CX62" s="1315"/>
      <c r="CY62" s="1315"/>
      <c r="CZ62" s="1315"/>
      <c r="DA62" s="1315"/>
      <c r="DB62" s="1315"/>
      <c r="DC62" s="1315"/>
      <c r="DD62" s="1315"/>
      <c r="DE62" s="1273"/>
    </row>
    <row r="63" spans="1:109" ht="17.25" x14ac:dyDescent="0.15">
      <c r="B63" s="1314" t="s">
        <v>627</v>
      </c>
    </row>
    <row r="64" spans="1:109" ht="13.5" x14ac:dyDescent="0.15">
      <c r="B64" s="1274"/>
      <c r="G64" s="1311"/>
      <c r="I64" s="1313"/>
      <c r="J64" s="1313"/>
      <c r="K64" s="1313"/>
      <c r="L64" s="1313"/>
      <c r="M64" s="1313"/>
      <c r="N64" s="1312"/>
      <c r="AM64" s="1311"/>
      <c r="AN64" s="1311" t="s">
        <v>626</v>
      </c>
      <c r="AP64" s="1310"/>
      <c r="AQ64" s="1310"/>
      <c r="AR64" s="1310"/>
      <c r="AY64" s="1311"/>
      <c r="BA64" s="1310"/>
      <c r="BB64" s="1310"/>
      <c r="BC64" s="1310"/>
      <c r="BK64" s="1311"/>
      <c r="BM64" s="1310"/>
      <c r="BN64" s="1310"/>
      <c r="BO64" s="1310"/>
      <c r="BW64" s="1311"/>
      <c r="BY64" s="1310"/>
      <c r="BZ64" s="1310"/>
      <c r="CA64" s="1310"/>
      <c r="CI64" s="1311"/>
      <c r="CK64" s="1310"/>
      <c r="CL64" s="1310"/>
      <c r="CM64" s="1310"/>
      <c r="CU64" s="1311"/>
      <c r="CW64" s="1310"/>
      <c r="CX64" s="1310"/>
      <c r="CY64" s="1310"/>
    </row>
    <row r="65" spans="2:107" ht="13.5" x14ac:dyDescent="0.15">
      <c r="B65" s="1274"/>
      <c r="AN65" s="1309" t="s">
        <v>625</v>
      </c>
      <c r="AO65" s="1308"/>
      <c r="AP65" s="1308"/>
      <c r="AQ65" s="1308"/>
      <c r="AR65" s="1308"/>
      <c r="AS65" s="1308"/>
      <c r="AT65" s="1308"/>
      <c r="AU65" s="1308"/>
      <c r="AV65" s="1308"/>
      <c r="AW65" s="1308"/>
      <c r="AX65" s="1308"/>
      <c r="AY65" s="1308"/>
      <c r="AZ65" s="1308"/>
      <c r="BA65" s="1308"/>
      <c r="BB65" s="1308"/>
      <c r="BC65" s="1308"/>
      <c r="BD65" s="1308"/>
      <c r="BE65" s="1308"/>
      <c r="BF65" s="1308"/>
      <c r="BG65" s="1308"/>
      <c r="BH65" s="1308"/>
      <c r="BI65" s="1308"/>
      <c r="BJ65" s="1308"/>
      <c r="BK65" s="1308"/>
      <c r="BL65" s="1308"/>
      <c r="BM65" s="1308"/>
      <c r="BN65" s="1308"/>
      <c r="BO65" s="1308"/>
      <c r="BP65" s="1308"/>
      <c r="BQ65" s="1308"/>
      <c r="BR65" s="1308"/>
      <c r="BS65" s="1308"/>
      <c r="BT65" s="1308"/>
      <c r="BU65" s="1308"/>
      <c r="BV65" s="1308"/>
      <c r="BW65" s="1308"/>
      <c r="BX65" s="1308"/>
      <c r="BY65" s="1308"/>
      <c r="BZ65" s="1308"/>
      <c r="CA65" s="1308"/>
      <c r="CB65" s="1308"/>
      <c r="CC65" s="1308"/>
      <c r="CD65" s="1308"/>
      <c r="CE65" s="1308"/>
      <c r="CF65" s="1308"/>
      <c r="CG65" s="1308"/>
      <c r="CH65" s="1308"/>
      <c r="CI65" s="1308"/>
      <c r="CJ65" s="1308"/>
      <c r="CK65" s="1308"/>
      <c r="CL65" s="1308"/>
      <c r="CM65" s="1308"/>
      <c r="CN65" s="1308"/>
      <c r="CO65" s="1308"/>
      <c r="CP65" s="1308"/>
      <c r="CQ65" s="1308"/>
      <c r="CR65" s="1308"/>
      <c r="CS65" s="1308"/>
      <c r="CT65" s="1308"/>
      <c r="CU65" s="1308"/>
      <c r="CV65" s="1308"/>
      <c r="CW65" s="1308"/>
      <c r="CX65" s="1308"/>
      <c r="CY65" s="1308"/>
      <c r="CZ65" s="1308"/>
      <c r="DA65" s="1308"/>
      <c r="DB65" s="1308"/>
      <c r="DC65" s="1307"/>
    </row>
    <row r="66" spans="2:107" ht="13.5" x14ac:dyDescent="0.15">
      <c r="B66" s="1274"/>
      <c r="AN66" s="1306"/>
      <c r="AO66" s="1305"/>
      <c r="AP66" s="1305"/>
      <c r="AQ66" s="1305"/>
      <c r="AR66" s="1305"/>
      <c r="AS66" s="1305"/>
      <c r="AT66" s="1305"/>
      <c r="AU66" s="1305"/>
      <c r="AV66" s="1305"/>
      <c r="AW66" s="1305"/>
      <c r="AX66" s="1305"/>
      <c r="AY66" s="1305"/>
      <c r="AZ66" s="1305"/>
      <c r="BA66" s="1305"/>
      <c r="BB66" s="1305"/>
      <c r="BC66" s="1305"/>
      <c r="BD66" s="1305"/>
      <c r="BE66" s="1305"/>
      <c r="BF66" s="1305"/>
      <c r="BG66" s="1305"/>
      <c r="BH66" s="1305"/>
      <c r="BI66" s="1305"/>
      <c r="BJ66" s="1305"/>
      <c r="BK66" s="1305"/>
      <c r="BL66" s="1305"/>
      <c r="BM66" s="1305"/>
      <c r="BN66" s="1305"/>
      <c r="BO66" s="1305"/>
      <c r="BP66" s="1305"/>
      <c r="BQ66" s="1305"/>
      <c r="BR66" s="1305"/>
      <c r="BS66" s="1305"/>
      <c r="BT66" s="1305"/>
      <c r="BU66" s="1305"/>
      <c r="BV66" s="1305"/>
      <c r="BW66" s="1305"/>
      <c r="BX66" s="1305"/>
      <c r="BY66" s="1305"/>
      <c r="BZ66" s="1305"/>
      <c r="CA66" s="1305"/>
      <c r="CB66" s="1305"/>
      <c r="CC66" s="1305"/>
      <c r="CD66" s="1305"/>
      <c r="CE66" s="1305"/>
      <c r="CF66" s="1305"/>
      <c r="CG66" s="1305"/>
      <c r="CH66" s="1305"/>
      <c r="CI66" s="1305"/>
      <c r="CJ66" s="1305"/>
      <c r="CK66" s="1305"/>
      <c r="CL66" s="1305"/>
      <c r="CM66" s="1305"/>
      <c r="CN66" s="1305"/>
      <c r="CO66" s="1305"/>
      <c r="CP66" s="1305"/>
      <c r="CQ66" s="1305"/>
      <c r="CR66" s="1305"/>
      <c r="CS66" s="1305"/>
      <c r="CT66" s="1305"/>
      <c r="CU66" s="1305"/>
      <c r="CV66" s="1305"/>
      <c r="CW66" s="1305"/>
      <c r="CX66" s="1305"/>
      <c r="CY66" s="1305"/>
      <c r="CZ66" s="1305"/>
      <c r="DA66" s="1305"/>
      <c r="DB66" s="1305"/>
      <c r="DC66" s="1304"/>
    </row>
    <row r="67" spans="2:107" ht="13.5" x14ac:dyDescent="0.15">
      <c r="B67" s="1274"/>
      <c r="AN67" s="1306"/>
      <c r="AO67" s="1305"/>
      <c r="AP67" s="1305"/>
      <c r="AQ67" s="1305"/>
      <c r="AR67" s="1305"/>
      <c r="AS67" s="1305"/>
      <c r="AT67" s="1305"/>
      <c r="AU67" s="1305"/>
      <c r="AV67" s="1305"/>
      <c r="AW67" s="1305"/>
      <c r="AX67" s="1305"/>
      <c r="AY67" s="1305"/>
      <c r="AZ67" s="1305"/>
      <c r="BA67" s="1305"/>
      <c r="BB67" s="1305"/>
      <c r="BC67" s="1305"/>
      <c r="BD67" s="1305"/>
      <c r="BE67" s="1305"/>
      <c r="BF67" s="1305"/>
      <c r="BG67" s="1305"/>
      <c r="BH67" s="1305"/>
      <c r="BI67" s="1305"/>
      <c r="BJ67" s="1305"/>
      <c r="BK67" s="1305"/>
      <c r="BL67" s="1305"/>
      <c r="BM67" s="1305"/>
      <c r="BN67" s="1305"/>
      <c r="BO67" s="1305"/>
      <c r="BP67" s="1305"/>
      <c r="BQ67" s="1305"/>
      <c r="BR67" s="1305"/>
      <c r="BS67" s="1305"/>
      <c r="BT67" s="1305"/>
      <c r="BU67" s="1305"/>
      <c r="BV67" s="1305"/>
      <c r="BW67" s="1305"/>
      <c r="BX67" s="1305"/>
      <c r="BY67" s="1305"/>
      <c r="BZ67" s="1305"/>
      <c r="CA67" s="1305"/>
      <c r="CB67" s="1305"/>
      <c r="CC67" s="1305"/>
      <c r="CD67" s="1305"/>
      <c r="CE67" s="1305"/>
      <c r="CF67" s="1305"/>
      <c r="CG67" s="1305"/>
      <c r="CH67" s="1305"/>
      <c r="CI67" s="1305"/>
      <c r="CJ67" s="1305"/>
      <c r="CK67" s="1305"/>
      <c r="CL67" s="1305"/>
      <c r="CM67" s="1305"/>
      <c r="CN67" s="1305"/>
      <c r="CO67" s="1305"/>
      <c r="CP67" s="1305"/>
      <c r="CQ67" s="1305"/>
      <c r="CR67" s="1305"/>
      <c r="CS67" s="1305"/>
      <c r="CT67" s="1305"/>
      <c r="CU67" s="1305"/>
      <c r="CV67" s="1305"/>
      <c r="CW67" s="1305"/>
      <c r="CX67" s="1305"/>
      <c r="CY67" s="1305"/>
      <c r="CZ67" s="1305"/>
      <c r="DA67" s="1305"/>
      <c r="DB67" s="1305"/>
      <c r="DC67" s="1304"/>
    </row>
    <row r="68" spans="2:107" ht="13.5" x14ac:dyDescent="0.15">
      <c r="B68" s="1274"/>
      <c r="AN68" s="1306"/>
      <c r="AO68" s="1305"/>
      <c r="AP68" s="1305"/>
      <c r="AQ68" s="1305"/>
      <c r="AR68" s="1305"/>
      <c r="AS68" s="1305"/>
      <c r="AT68" s="1305"/>
      <c r="AU68" s="1305"/>
      <c r="AV68" s="1305"/>
      <c r="AW68" s="1305"/>
      <c r="AX68" s="1305"/>
      <c r="AY68" s="1305"/>
      <c r="AZ68" s="1305"/>
      <c r="BA68" s="1305"/>
      <c r="BB68" s="1305"/>
      <c r="BC68" s="1305"/>
      <c r="BD68" s="1305"/>
      <c r="BE68" s="1305"/>
      <c r="BF68" s="1305"/>
      <c r="BG68" s="1305"/>
      <c r="BH68" s="1305"/>
      <c r="BI68" s="1305"/>
      <c r="BJ68" s="1305"/>
      <c r="BK68" s="1305"/>
      <c r="BL68" s="1305"/>
      <c r="BM68" s="1305"/>
      <c r="BN68" s="1305"/>
      <c r="BO68" s="1305"/>
      <c r="BP68" s="1305"/>
      <c r="BQ68" s="1305"/>
      <c r="BR68" s="1305"/>
      <c r="BS68" s="1305"/>
      <c r="BT68" s="1305"/>
      <c r="BU68" s="1305"/>
      <c r="BV68" s="1305"/>
      <c r="BW68" s="1305"/>
      <c r="BX68" s="1305"/>
      <c r="BY68" s="1305"/>
      <c r="BZ68" s="1305"/>
      <c r="CA68" s="1305"/>
      <c r="CB68" s="1305"/>
      <c r="CC68" s="1305"/>
      <c r="CD68" s="1305"/>
      <c r="CE68" s="1305"/>
      <c r="CF68" s="1305"/>
      <c r="CG68" s="1305"/>
      <c r="CH68" s="1305"/>
      <c r="CI68" s="1305"/>
      <c r="CJ68" s="1305"/>
      <c r="CK68" s="1305"/>
      <c r="CL68" s="1305"/>
      <c r="CM68" s="1305"/>
      <c r="CN68" s="1305"/>
      <c r="CO68" s="1305"/>
      <c r="CP68" s="1305"/>
      <c r="CQ68" s="1305"/>
      <c r="CR68" s="1305"/>
      <c r="CS68" s="1305"/>
      <c r="CT68" s="1305"/>
      <c r="CU68" s="1305"/>
      <c r="CV68" s="1305"/>
      <c r="CW68" s="1305"/>
      <c r="CX68" s="1305"/>
      <c r="CY68" s="1305"/>
      <c r="CZ68" s="1305"/>
      <c r="DA68" s="1305"/>
      <c r="DB68" s="1305"/>
      <c r="DC68" s="1304"/>
    </row>
    <row r="69" spans="2:107" ht="13.5" x14ac:dyDescent="0.15">
      <c r="B69" s="1274"/>
      <c r="AN69" s="1303"/>
      <c r="AO69" s="1302"/>
      <c r="AP69" s="1302"/>
      <c r="AQ69" s="1302"/>
      <c r="AR69" s="1302"/>
      <c r="AS69" s="1302"/>
      <c r="AT69" s="1302"/>
      <c r="AU69" s="1302"/>
      <c r="AV69" s="1302"/>
      <c r="AW69" s="1302"/>
      <c r="AX69" s="1302"/>
      <c r="AY69" s="1302"/>
      <c r="AZ69" s="1302"/>
      <c r="BA69" s="1302"/>
      <c r="BB69" s="1302"/>
      <c r="BC69" s="1302"/>
      <c r="BD69" s="1302"/>
      <c r="BE69" s="1302"/>
      <c r="BF69" s="1302"/>
      <c r="BG69" s="1302"/>
      <c r="BH69" s="1302"/>
      <c r="BI69" s="1302"/>
      <c r="BJ69" s="1302"/>
      <c r="BK69" s="1302"/>
      <c r="BL69" s="1302"/>
      <c r="BM69" s="1302"/>
      <c r="BN69" s="1302"/>
      <c r="BO69" s="1302"/>
      <c r="BP69" s="1302"/>
      <c r="BQ69" s="1302"/>
      <c r="BR69" s="1302"/>
      <c r="BS69" s="1302"/>
      <c r="BT69" s="1302"/>
      <c r="BU69" s="1302"/>
      <c r="BV69" s="1302"/>
      <c r="BW69" s="1302"/>
      <c r="BX69" s="1302"/>
      <c r="BY69" s="1302"/>
      <c r="BZ69" s="1302"/>
      <c r="CA69" s="1302"/>
      <c r="CB69" s="1302"/>
      <c r="CC69" s="1302"/>
      <c r="CD69" s="1302"/>
      <c r="CE69" s="1302"/>
      <c r="CF69" s="1302"/>
      <c r="CG69" s="1302"/>
      <c r="CH69" s="1302"/>
      <c r="CI69" s="1302"/>
      <c r="CJ69" s="1302"/>
      <c r="CK69" s="1302"/>
      <c r="CL69" s="1302"/>
      <c r="CM69" s="1302"/>
      <c r="CN69" s="1302"/>
      <c r="CO69" s="1302"/>
      <c r="CP69" s="1302"/>
      <c r="CQ69" s="1302"/>
      <c r="CR69" s="1302"/>
      <c r="CS69" s="1302"/>
      <c r="CT69" s="1302"/>
      <c r="CU69" s="1302"/>
      <c r="CV69" s="1302"/>
      <c r="CW69" s="1302"/>
      <c r="CX69" s="1302"/>
      <c r="CY69" s="1302"/>
      <c r="CZ69" s="1302"/>
      <c r="DA69" s="1302"/>
      <c r="DB69" s="1302"/>
      <c r="DC69" s="1301"/>
    </row>
    <row r="70" spans="2:107" ht="13.5" x14ac:dyDescent="0.15">
      <c r="B70" s="1274"/>
      <c r="H70" s="1300"/>
      <c r="I70" s="1300"/>
      <c r="J70" s="1298"/>
      <c r="K70" s="1298"/>
      <c r="L70" s="1297"/>
      <c r="M70" s="1298"/>
      <c r="N70" s="1297"/>
      <c r="AN70" s="1288"/>
      <c r="AO70" s="1288"/>
      <c r="AP70" s="1288"/>
      <c r="AZ70" s="1288"/>
      <c r="BA70" s="1288"/>
      <c r="BB70" s="1288"/>
      <c r="BL70" s="1288"/>
      <c r="BM70" s="1288"/>
      <c r="BN70" s="1288"/>
      <c r="BX70" s="1288"/>
      <c r="BY70" s="1288"/>
      <c r="BZ70" s="1288"/>
      <c r="CJ70" s="1288"/>
      <c r="CK70" s="1288"/>
      <c r="CL70" s="1288"/>
      <c r="CV70" s="1288"/>
      <c r="CW70" s="1288"/>
      <c r="CX70" s="1288"/>
    </row>
    <row r="71" spans="2:107" ht="13.5" x14ac:dyDescent="0.15">
      <c r="B71" s="1274"/>
      <c r="G71" s="1296"/>
      <c r="I71" s="1299"/>
      <c r="J71" s="1298"/>
      <c r="K71" s="1298"/>
      <c r="L71" s="1297"/>
      <c r="M71" s="1298"/>
      <c r="N71" s="1297"/>
      <c r="AM71" s="1296"/>
      <c r="AN71" s="1273" t="s">
        <v>624</v>
      </c>
    </row>
    <row r="72" spans="2:107" ht="13.5" x14ac:dyDescent="0.15">
      <c r="B72" s="1274"/>
      <c r="G72" s="1286"/>
      <c r="H72" s="1286"/>
      <c r="I72" s="1286"/>
      <c r="J72" s="1286"/>
      <c r="K72" s="1295"/>
      <c r="L72" s="1295"/>
      <c r="M72" s="1294"/>
      <c r="N72" s="1294"/>
      <c r="AN72" s="1293"/>
      <c r="AO72" s="1292"/>
      <c r="AP72" s="1292"/>
      <c r="AQ72" s="1292"/>
      <c r="AR72" s="1292"/>
      <c r="AS72" s="1292"/>
      <c r="AT72" s="1292"/>
      <c r="AU72" s="1292"/>
      <c r="AV72" s="1292"/>
      <c r="AW72" s="1292"/>
      <c r="AX72" s="1292"/>
      <c r="AY72" s="1292"/>
      <c r="AZ72" s="1292"/>
      <c r="BA72" s="1292"/>
      <c r="BB72" s="1292"/>
      <c r="BC72" s="1292"/>
      <c r="BD72" s="1292"/>
      <c r="BE72" s="1292"/>
      <c r="BF72" s="1292"/>
      <c r="BG72" s="1292"/>
      <c r="BH72" s="1292"/>
      <c r="BI72" s="1292"/>
      <c r="BJ72" s="1292"/>
      <c r="BK72" s="1292"/>
      <c r="BL72" s="1292"/>
      <c r="BM72" s="1292"/>
      <c r="BN72" s="1292"/>
      <c r="BO72" s="1291"/>
      <c r="BP72" s="1283" t="s">
        <v>576</v>
      </c>
      <c r="BQ72" s="1283"/>
      <c r="BR72" s="1283"/>
      <c r="BS72" s="1283"/>
      <c r="BT72" s="1283"/>
      <c r="BU72" s="1283"/>
      <c r="BV72" s="1283"/>
      <c r="BW72" s="1283"/>
      <c r="BX72" s="1283" t="s">
        <v>577</v>
      </c>
      <c r="BY72" s="1283"/>
      <c r="BZ72" s="1283"/>
      <c r="CA72" s="1283"/>
      <c r="CB72" s="1283"/>
      <c r="CC72" s="1283"/>
      <c r="CD72" s="1283"/>
      <c r="CE72" s="1283"/>
      <c r="CF72" s="1283" t="s">
        <v>578</v>
      </c>
      <c r="CG72" s="1283"/>
      <c r="CH72" s="1283"/>
      <c r="CI72" s="1283"/>
      <c r="CJ72" s="1283"/>
      <c r="CK72" s="1283"/>
      <c r="CL72" s="1283"/>
      <c r="CM72" s="1283"/>
      <c r="CN72" s="1283" t="s">
        <v>579</v>
      </c>
      <c r="CO72" s="1283"/>
      <c r="CP72" s="1283"/>
      <c r="CQ72" s="1283"/>
      <c r="CR72" s="1283"/>
      <c r="CS72" s="1283"/>
      <c r="CT72" s="1283"/>
      <c r="CU72" s="1283"/>
      <c r="CV72" s="1283" t="s">
        <v>580</v>
      </c>
      <c r="CW72" s="1283"/>
      <c r="CX72" s="1283"/>
      <c r="CY72" s="1283"/>
      <c r="CZ72" s="1283"/>
      <c r="DA72" s="1283"/>
      <c r="DB72" s="1283"/>
      <c r="DC72" s="1283"/>
    </row>
    <row r="73" spans="2:107" ht="13.5" x14ac:dyDescent="0.15">
      <c r="B73" s="1274"/>
      <c r="G73" s="1290"/>
      <c r="H73" s="1290"/>
      <c r="I73" s="1290"/>
      <c r="J73" s="1290"/>
      <c r="K73" s="1287"/>
      <c r="L73" s="1287"/>
      <c r="M73" s="1287"/>
      <c r="N73" s="1287"/>
      <c r="AM73" s="1288"/>
      <c r="AN73" s="1282" t="s">
        <v>623</v>
      </c>
      <c r="AO73" s="1282"/>
      <c r="AP73" s="1282"/>
      <c r="AQ73" s="1282"/>
      <c r="AR73" s="1282"/>
      <c r="AS73" s="1282"/>
      <c r="AT73" s="1282"/>
      <c r="AU73" s="1282"/>
      <c r="AV73" s="1282"/>
      <c r="AW73" s="1282"/>
      <c r="AX73" s="1282"/>
      <c r="AY73" s="1282"/>
      <c r="AZ73" s="1282"/>
      <c r="BA73" s="1282"/>
      <c r="BB73" s="1282" t="s">
        <v>621</v>
      </c>
      <c r="BC73" s="1282"/>
      <c r="BD73" s="1282"/>
      <c r="BE73" s="1282"/>
      <c r="BF73" s="1282"/>
      <c r="BG73" s="1282"/>
      <c r="BH73" s="1282"/>
      <c r="BI73" s="1282"/>
      <c r="BJ73" s="1282"/>
      <c r="BK73" s="1282"/>
      <c r="BL73" s="1282"/>
      <c r="BM73" s="1282"/>
      <c r="BN73" s="1282"/>
      <c r="BO73" s="1282"/>
      <c r="BP73" s="1281">
        <v>111.5</v>
      </c>
      <c r="BQ73" s="1281"/>
      <c r="BR73" s="1281"/>
      <c r="BS73" s="1281"/>
      <c r="BT73" s="1281"/>
      <c r="BU73" s="1281"/>
      <c r="BV73" s="1281"/>
      <c r="BW73" s="1281"/>
      <c r="BX73" s="1281">
        <v>103.2</v>
      </c>
      <c r="BY73" s="1281"/>
      <c r="BZ73" s="1281"/>
      <c r="CA73" s="1281"/>
      <c r="CB73" s="1281"/>
      <c r="CC73" s="1281"/>
      <c r="CD73" s="1281"/>
      <c r="CE73" s="1281"/>
      <c r="CF73" s="1281">
        <v>93.7</v>
      </c>
      <c r="CG73" s="1281"/>
      <c r="CH73" s="1281"/>
      <c r="CI73" s="1281"/>
      <c r="CJ73" s="1281"/>
      <c r="CK73" s="1281"/>
      <c r="CL73" s="1281"/>
      <c r="CM73" s="1281"/>
      <c r="CN73" s="1281">
        <v>83.6</v>
      </c>
      <c r="CO73" s="1281"/>
      <c r="CP73" s="1281"/>
      <c r="CQ73" s="1281"/>
      <c r="CR73" s="1281"/>
      <c r="CS73" s="1281"/>
      <c r="CT73" s="1281"/>
      <c r="CU73" s="1281"/>
      <c r="CV73" s="1281">
        <v>70.5</v>
      </c>
      <c r="CW73" s="1281"/>
      <c r="CX73" s="1281"/>
      <c r="CY73" s="1281"/>
      <c r="CZ73" s="1281"/>
      <c r="DA73" s="1281"/>
      <c r="DB73" s="1281"/>
      <c r="DC73" s="1281"/>
    </row>
    <row r="74" spans="2:107" ht="13.5" x14ac:dyDescent="0.15">
      <c r="B74" s="1274"/>
      <c r="G74" s="1290"/>
      <c r="H74" s="1290"/>
      <c r="I74" s="1290"/>
      <c r="J74" s="1290"/>
      <c r="K74" s="1287"/>
      <c r="L74" s="1287"/>
      <c r="M74" s="1287"/>
      <c r="N74" s="1287"/>
      <c r="AM74" s="1288"/>
      <c r="AN74" s="1282"/>
      <c r="AO74" s="1282"/>
      <c r="AP74" s="1282"/>
      <c r="AQ74" s="1282"/>
      <c r="AR74" s="1282"/>
      <c r="AS74" s="1282"/>
      <c r="AT74" s="1282"/>
      <c r="AU74" s="1282"/>
      <c r="AV74" s="1282"/>
      <c r="AW74" s="1282"/>
      <c r="AX74" s="1282"/>
      <c r="AY74" s="1282"/>
      <c r="AZ74" s="1282"/>
      <c r="BA74" s="1282"/>
      <c r="BB74" s="1282"/>
      <c r="BC74" s="1282"/>
      <c r="BD74" s="1282"/>
      <c r="BE74" s="1282"/>
      <c r="BF74" s="1282"/>
      <c r="BG74" s="1282"/>
      <c r="BH74" s="1282"/>
      <c r="BI74" s="1282"/>
      <c r="BJ74" s="1282"/>
      <c r="BK74" s="1282"/>
      <c r="BL74" s="1282"/>
      <c r="BM74" s="1282"/>
      <c r="BN74" s="1282"/>
      <c r="BO74" s="1282"/>
      <c r="BP74" s="1281"/>
      <c r="BQ74" s="1281"/>
      <c r="BR74" s="1281"/>
      <c r="BS74" s="1281"/>
      <c r="BT74" s="1281"/>
      <c r="BU74" s="1281"/>
      <c r="BV74" s="1281"/>
      <c r="BW74" s="1281"/>
      <c r="BX74" s="1281"/>
      <c r="BY74" s="1281"/>
      <c r="BZ74" s="1281"/>
      <c r="CA74" s="1281"/>
      <c r="CB74" s="1281"/>
      <c r="CC74" s="1281"/>
      <c r="CD74" s="1281"/>
      <c r="CE74" s="1281"/>
      <c r="CF74" s="1281"/>
      <c r="CG74" s="1281"/>
      <c r="CH74" s="1281"/>
      <c r="CI74" s="1281"/>
      <c r="CJ74" s="1281"/>
      <c r="CK74" s="1281"/>
      <c r="CL74" s="1281"/>
      <c r="CM74" s="1281"/>
      <c r="CN74" s="1281"/>
      <c r="CO74" s="1281"/>
      <c r="CP74" s="1281"/>
      <c r="CQ74" s="1281"/>
      <c r="CR74" s="1281"/>
      <c r="CS74" s="1281"/>
      <c r="CT74" s="1281"/>
      <c r="CU74" s="1281"/>
      <c r="CV74" s="1281"/>
      <c r="CW74" s="1281"/>
      <c r="CX74" s="1281"/>
      <c r="CY74" s="1281"/>
      <c r="CZ74" s="1281"/>
      <c r="DA74" s="1281"/>
      <c r="DB74" s="1281"/>
      <c r="DC74" s="1281"/>
    </row>
    <row r="75" spans="2:107" ht="13.5" x14ac:dyDescent="0.15">
      <c r="B75" s="1274"/>
      <c r="G75" s="1290"/>
      <c r="H75" s="1290"/>
      <c r="I75" s="1286"/>
      <c r="J75" s="1286"/>
      <c r="K75" s="1289"/>
      <c r="L75" s="1289"/>
      <c r="M75" s="1289"/>
      <c r="N75" s="1289"/>
      <c r="AM75" s="1288"/>
      <c r="AN75" s="1282"/>
      <c r="AO75" s="1282"/>
      <c r="AP75" s="1282"/>
      <c r="AQ75" s="1282"/>
      <c r="AR75" s="1282"/>
      <c r="AS75" s="1282"/>
      <c r="AT75" s="1282"/>
      <c r="AU75" s="1282"/>
      <c r="AV75" s="1282"/>
      <c r="AW75" s="1282"/>
      <c r="AX75" s="1282"/>
      <c r="AY75" s="1282"/>
      <c r="AZ75" s="1282"/>
      <c r="BA75" s="1282"/>
      <c r="BB75" s="1282" t="s">
        <v>620</v>
      </c>
      <c r="BC75" s="1282"/>
      <c r="BD75" s="1282"/>
      <c r="BE75" s="1282"/>
      <c r="BF75" s="1282"/>
      <c r="BG75" s="1282"/>
      <c r="BH75" s="1282"/>
      <c r="BI75" s="1282"/>
      <c r="BJ75" s="1282"/>
      <c r="BK75" s="1282"/>
      <c r="BL75" s="1282"/>
      <c r="BM75" s="1282"/>
      <c r="BN75" s="1282"/>
      <c r="BO75" s="1282"/>
      <c r="BP75" s="1281">
        <v>11.1</v>
      </c>
      <c r="BQ75" s="1281"/>
      <c r="BR75" s="1281"/>
      <c r="BS75" s="1281"/>
      <c r="BT75" s="1281"/>
      <c r="BU75" s="1281"/>
      <c r="BV75" s="1281"/>
      <c r="BW75" s="1281"/>
      <c r="BX75" s="1281">
        <v>10.9</v>
      </c>
      <c r="BY75" s="1281"/>
      <c r="BZ75" s="1281"/>
      <c r="CA75" s="1281"/>
      <c r="CB75" s="1281"/>
      <c r="CC75" s="1281"/>
      <c r="CD75" s="1281"/>
      <c r="CE75" s="1281"/>
      <c r="CF75" s="1281">
        <v>11</v>
      </c>
      <c r="CG75" s="1281"/>
      <c r="CH75" s="1281"/>
      <c r="CI75" s="1281"/>
      <c r="CJ75" s="1281"/>
      <c r="CK75" s="1281"/>
      <c r="CL75" s="1281"/>
      <c r="CM75" s="1281"/>
      <c r="CN75" s="1281">
        <v>10.9</v>
      </c>
      <c r="CO75" s="1281"/>
      <c r="CP75" s="1281"/>
      <c r="CQ75" s="1281"/>
      <c r="CR75" s="1281"/>
      <c r="CS75" s="1281"/>
      <c r="CT75" s="1281"/>
      <c r="CU75" s="1281"/>
      <c r="CV75" s="1281">
        <v>11</v>
      </c>
      <c r="CW75" s="1281"/>
      <c r="CX75" s="1281"/>
      <c r="CY75" s="1281"/>
      <c r="CZ75" s="1281"/>
      <c r="DA75" s="1281"/>
      <c r="DB75" s="1281"/>
      <c r="DC75" s="1281"/>
    </row>
    <row r="76" spans="2:107" ht="13.5" x14ac:dyDescent="0.15">
      <c r="B76" s="1274"/>
      <c r="G76" s="1290"/>
      <c r="H76" s="1290"/>
      <c r="I76" s="1286"/>
      <c r="J76" s="1286"/>
      <c r="K76" s="1289"/>
      <c r="L76" s="1289"/>
      <c r="M76" s="1289"/>
      <c r="N76" s="1289"/>
      <c r="AM76" s="1288"/>
      <c r="AN76" s="1282"/>
      <c r="AO76" s="1282"/>
      <c r="AP76" s="1282"/>
      <c r="AQ76" s="1282"/>
      <c r="AR76" s="1282"/>
      <c r="AS76" s="1282"/>
      <c r="AT76" s="1282"/>
      <c r="AU76" s="1282"/>
      <c r="AV76" s="1282"/>
      <c r="AW76" s="1282"/>
      <c r="AX76" s="1282"/>
      <c r="AY76" s="1282"/>
      <c r="AZ76" s="1282"/>
      <c r="BA76" s="1282"/>
      <c r="BB76" s="1282"/>
      <c r="BC76" s="1282"/>
      <c r="BD76" s="1282"/>
      <c r="BE76" s="1282"/>
      <c r="BF76" s="1282"/>
      <c r="BG76" s="1282"/>
      <c r="BH76" s="1282"/>
      <c r="BI76" s="1282"/>
      <c r="BJ76" s="1282"/>
      <c r="BK76" s="1282"/>
      <c r="BL76" s="1282"/>
      <c r="BM76" s="1282"/>
      <c r="BN76" s="1282"/>
      <c r="BO76" s="1282"/>
      <c r="BP76" s="1281"/>
      <c r="BQ76" s="1281"/>
      <c r="BR76" s="1281"/>
      <c r="BS76" s="1281"/>
      <c r="BT76" s="1281"/>
      <c r="BU76" s="1281"/>
      <c r="BV76" s="1281"/>
      <c r="BW76" s="1281"/>
      <c r="BX76" s="1281"/>
      <c r="BY76" s="1281"/>
      <c r="BZ76" s="1281"/>
      <c r="CA76" s="1281"/>
      <c r="CB76" s="1281"/>
      <c r="CC76" s="1281"/>
      <c r="CD76" s="1281"/>
      <c r="CE76" s="1281"/>
      <c r="CF76" s="1281"/>
      <c r="CG76" s="1281"/>
      <c r="CH76" s="1281"/>
      <c r="CI76" s="1281"/>
      <c r="CJ76" s="1281"/>
      <c r="CK76" s="1281"/>
      <c r="CL76" s="1281"/>
      <c r="CM76" s="1281"/>
      <c r="CN76" s="1281"/>
      <c r="CO76" s="1281"/>
      <c r="CP76" s="1281"/>
      <c r="CQ76" s="1281"/>
      <c r="CR76" s="1281"/>
      <c r="CS76" s="1281"/>
      <c r="CT76" s="1281"/>
      <c r="CU76" s="1281"/>
      <c r="CV76" s="1281"/>
      <c r="CW76" s="1281"/>
      <c r="CX76" s="1281"/>
      <c r="CY76" s="1281"/>
      <c r="CZ76" s="1281"/>
      <c r="DA76" s="1281"/>
      <c r="DB76" s="1281"/>
      <c r="DC76" s="1281"/>
    </row>
    <row r="77" spans="2:107" ht="13.5" x14ac:dyDescent="0.15">
      <c r="B77" s="1274"/>
      <c r="G77" s="1286"/>
      <c r="H77" s="1286"/>
      <c r="I77" s="1286"/>
      <c r="J77" s="1286"/>
      <c r="K77" s="1287"/>
      <c r="L77" s="1287"/>
      <c r="M77" s="1287"/>
      <c r="N77" s="1287"/>
      <c r="AN77" s="1283" t="s">
        <v>622</v>
      </c>
      <c r="AO77" s="1283"/>
      <c r="AP77" s="1283"/>
      <c r="AQ77" s="1283"/>
      <c r="AR77" s="1283"/>
      <c r="AS77" s="1283"/>
      <c r="AT77" s="1283"/>
      <c r="AU77" s="1283"/>
      <c r="AV77" s="1283"/>
      <c r="AW77" s="1283"/>
      <c r="AX77" s="1283"/>
      <c r="AY77" s="1283"/>
      <c r="AZ77" s="1283"/>
      <c r="BA77" s="1283"/>
      <c r="BB77" s="1282" t="s">
        <v>621</v>
      </c>
      <c r="BC77" s="1282"/>
      <c r="BD77" s="1282"/>
      <c r="BE77" s="1282"/>
      <c r="BF77" s="1282"/>
      <c r="BG77" s="1282"/>
      <c r="BH77" s="1282"/>
      <c r="BI77" s="1282"/>
      <c r="BJ77" s="1282"/>
      <c r="BK77" s="1282"/>
      <c r="BL77" s="1282"/>
      <c r="BM77" s="1282"/>
      <c r="BN77" s="1282"/>
      <c r="BO77" s="1282"/>
      <c r="BP77" s="1281">
        <v>16.600000000000001</v>
      </c>
      <c r="BQ77" s="1281"/>
      <c r="BR77" s="1281"/>
      <c r="BS77" s="1281"/>
      <c r="BT77" s="1281"/>
      <c r="BU77" s="1281"/>
      <c r="BV77" s="1281"/>
      <c r="BW77" s="1281"/>
      <c r="BX77" s="1281">
        <v>17.399999999999999</v>
      </c>
      <c r="BY77" s="1281"/>
      <c r="BZ77" s="1281"/>
      <c r="CA77" s="1281"/>
      <c r="CB77" s="1281"/>
      <c r="CC77" s="1281"/>
      <c r="CD77" s="1281"/>
      <c r="CE77" s="1281"/>
      <c r="CF77" s="1281">
        <v>12.1</v>
      </c>
      <c r="CG77" s="1281"/>
      <c r="CH77" s="1281"/>
      <c r="CI77" s="1281"/>
      <c r="CJ77" s="1281"/>
      <c r="CK77" s="1281"/>
      <c r="CL77" s="1281"/>
      <c r="CM77" s="1281"/>
      <c r="CN77" s="1281">
        <v>11.2</v>
      </c>
      <c r="CO77" s="1281"/>
      <c r="CP77" s="1281"/>
      <c r="CQ77" s="1281"/>
      <c r="CR77" s="1281"/>
      <c r="CS77" s="1281"/>
      <c r="CT77" s="1281"/>
      <c r="CU77" s="1281"/>
      <c r="CV77" s="1281">
        <v>7.1</v>
      </c>
      <c r="CW77" s="1281"/>
      <c r="CX77" s="1281"/>
      <c r="CY77" s="1281"/>
      <c r="CZ77" s="1281"/>
      <c r="DA77" s="1281"/>
      <c r="DB77" s="1281"/>
      <c r="DC77" s="1281"/>
    </row>
    <row r="78" spans="2:107" ht="13.5" x14ac:dyDescent="0.15">
      <c r="B78" s="1274"/>
      <c r="G78" s="1286"/>
      <c r="H78" s="1286"/>
      <c r="I78" s="1286"/>
      <c r="J78" s="1286"/>
      <c r="K78" s="1287"/>
      <c r="L78" s="1287"/>
      <c r="M78" s="1287"/>
      <c r="N78" s="1287"/>
      <c r="AN78" s="1283"/>
      <c r="AO78" s="1283"/>
      <c r="AP78" s="1283"/>
      <c r="AQ78" s="1283"/>
      <c r="AR78" s="1283"/>
      <c r="AS78" s="1283"/>
      <c r="AT78" s="1283"/>
      <c r="AU78" s="1283"/>
      <c r="AV78" s="1283"/>
      <c r="AW78" s="1283"/>
      <c r="AX78" s="1283"/>
      <c r="AY78" s="1283"/>
      <c r="AZ78" s="1283"/>
      <c r="BA78" s="1283"/>
      <c r="BB78" s="1282"/>
      <c r="BC78" s="1282"/>
      <c r="BD78" s="1282"/>
      <c r="BE78" s="1282"/>
      <c r="BF78" s="1282"/>
      <c r="BG78" s="1282"/>
      <c r="BH78" s="1282"/>
      <c r="BI78" s="1282"/>
      <c r="BJ78" s="1282"/>
      <c r="BK78" s="1282"/>
      <c r="BL78" s="1282"/>
      <c r="BM78" s="1282"/>
      <c r="BN78" s="1282"/>
      <c r="BO78" s="1282"/>
      <c r="BP78" s="1281"/>
      <c r="BQ78" s="1281"/>
      <c r="BR78" s="1281"/>
      <c r="BS78" s="1281"/>
      <c r="BT78" s="1281"/>
      <c r="BU78" s="1281"/>
      <c r="BV78" s="1281"/>
      <c r="BW78" s="1281"/>
      <c r="BX78" s="1281"/>
      <c r="BY78" s="1281"/>
      <c r="BZ78" s="1281"/>
      <c r="CA78" s="1281"/>
      <c r="CB78" s="1281"/>
      <c r="CC78" s="1281"/>
      <c r="CD78" s="1281"/>
      <c r="CE78" s="1281"/>
      <c r="CF78" s="1281"/>
      <c r="CG78" s="1281"/>
      <c r="CH78" s="1281"/>
      <c r="CI78" s="1281"/>
      <c r="CJ78" s="1281"/>
      <c r="CK78" s="1281"/>
      <c r="CL78" s="1281"/>
      <c r="CM78" s="1281"/>
      <c r="CN78" s="1281"/>
      <c r="CO78" s="1281"/>
      <c r="CP78" s="1281"/>
      <c r="CQ78" s="1281"/>
      <c r="CR78" s="1281"/>
      <c r="CS78" s="1281"/>
      <c r="CT78" s="1281"/>
      <c r="CU78" s="1281"/>
      <c r="CV78" s="1281"/>
      <c r="CW78" s="1281"/>
      <c r="CX78" s="1281"/>
      <c r="CY78" s="1281"/>
      <c r="CZ78" s="1281"/>
      <c r="DA78" s="1281"/>
      <c r="DB78" s="1281"/>
      <c r="DC78" s="1281"/>
    </row>
    <row r="79" spans="2:107" ht="13.5" x14ac:dyDescent="0.15">
      <c r="B79" s="1274"/>
      <c r="G79" s="1286"/>
      <c r="H79" s="1286"/>
      <c r="I79" s="1285"/>
      <c r="J79" s="1285"/>
      <c r="K79" s="1284"/>
      <c r="L79" s="1284"/>
      <c r="M79" s="1284"/>
      <c r="N79" s="1284"/>
      <c r="AN79" s="1283"/>
      <c r="AO79" s="1283"/>
      <c r="AP79" s="1283"/>
      <c r="AQ79" s="1283"/>
      <c r="AR79" s="1283"/>
      <c r="AS79" s="1283"/>
      <c r="AT79" s="1283"/>
      <c r="AU79" s="1283"/>
      <c r="AV79" s="1283"/>
      <c r="AW79" s="1283"/>
      <c r="AX79" s="1283"/>
      <c r="AY79" s="1283"/>
      <c r="AZ79" s="1283"/>
      <c r="BA79" s="1283"/>
      <c r="BB79" s="1282" t="s">
        <v>620</v>
      </c>
      <c r="BC79" s="1282"/>
      <c r="BD79" s="1282"/>
      <c r="BE79" s="1282"/>
      <c r="BF79" s="1282"/>
      <c r="BG79" s="1282"/>
      <c r="BH79" s="1282"/>
      <c r="BI79" s="1282"/>
      <c r="BJ79" s="1282"/>
      <c r="BK79" s="1282"/>
      <c r="BL79" s="1282"/>
      <c r="BM79" s="1282"/>
      <c r="BN79" s="1282"/>
      <c r="BO79" s="1282"/>
      <c r="BP79" s="1281">
        <v>3.6</v>
      </c>
      <c r="BQ79" s="1281"/>
      <c r="BR79" s="1281"/>
      <c r="BS79" s="1281"/>
      <c r="BT79" s="1281"/>
      <c r="BU79" s="1281"/>
      <c r="BV79" s="1281"/>
      <c r="BW79" s="1281"/>
      <c r="BX79" s="1281">
        <v>3.6</v>
      </c>
      <c r="BY79" s="1281"/>
      <c r="BZ79" s="1281"/>
      <c r="CA79" s="1281"/>
      <c r="CB79" s="1281"/>
      <c r="CC79" s="1281"/>
      <c r="CD79" s="1281"/>
      <c r="CE79" s="1281"/>
      <c r="CF79" s="1281">
        <v>3.5</v>
      </c>
      <c r="CG79" s="1281"/>
      <c r="CH79" s="1281"/>
      <c r="CI79" s="1281"/>
      <c r="CJ79" s="1281"/>
      <c r="CK79" s="1281"/>
      <c r="CL79" s="1281"/>
      <c r="CM79" s="1281"/>
      <c r="CN79" s="1281">
        <v>3.5</v>
      </c>
      <c r="CO79" s="1281"/>
      <c r="CP79" s="1281"/>
      <c r="CQ79" s="1281"/>
      <c r="CR79" s="1281"/>
      <c r="CS79" s="1281"/>
      <c r="CT79" s="1281"/>
      <c r="CU79" s="1281"/>
      <c r="CV79" s="1281">
        <v>3.4</v>
      </c>
      <c r="CW79" s="1281"/>
      <c r="CX79" s="1281"/>
      <c r="CY79" s="1281"/>
      <c r="CZ79" s="1281"/>
      <c r="DA79" s="1281"/>
      <c r="DB79" s="1281"/>
      <c r="DC79" s="1281"/>
    </row>
    <row r="80" spans="2:107" ht="13.5" x14ac:dyDescent="0.15">
      <c r="B80" s="1274"/>
      <c r="G80" s="1286"/>
      <c r="H80" s="1286"/>
      <c r="I80" s="1285"/>
      <c r="J80" s="1285"/>
      <c r="K80" s="1284"/>
      <c r="L80" s="1284"/>
      <c r="M80" s="1284"/>
      <c r="N80" s="1284"/>
      <c r="AN80" s="1283"/>
      <c r="AO80" s="1283"/>
      <c r="AP80" s="1283"/>
      <c r="AQ80" s="1283"/>
      <c r="AR80" s="1283"/>
      <c r="AS80" s="1283"/>
      <c r="AT80" s="1283"/>
      <c r="AU80" s="1283"/>
      <c r="AV80" s="1283"/>
      <c r="AW80" s="1283"/>
      <c r="AX80" s="1283"/>
      <c r="AY80" s="1283"/>
      <c r="AZ80" s="1283"/>
      <c r="BA80" s="1283"/>
      <c r="BB80" s="1282"/>
      <c r="BC80" s="1282"/>
      <c r="BD80" s="1282"/>
      <c r="BE80" s="1282"/>
      <c r="BF80" s="1282"/>
      <c r="BG80" s="1282"/>
      <c r="BH80" s="1282"/>
      <c r="BI80" s="1282"/>
      <c r="BJ80" s="1282"/>
      <c r="BK80" s="1282"/>
      <c r="BL80" s="1282"/>
      <c r="BM80" s="1282"/>
      <c r="BN80" s="1282"/>
      <c r="BO80" s="1282"/>
      <c r="BP80" s="1281"/>
      <c r="BQ80" s="1281"/>
      <c r="BR80" s="1281"/>
      <c r="BS80" s="1281"/>
      <c r="BT80" s="1281"/>
      <c r="BU80" s="1281"/>
      <c r="BV80" s="1281"/>
      <c r="BW80" s="1281"/>
      <c r="BX80" s="1281"/>
      <c r="BY80" s="1281"/>
      <c r="BZ80" s="1281"/>
      <c r="CA80" s="1281"/>
      <c r="CB80" s="1281"/>
      <c r="CC80" s="1281"/>
      <c r="CD80" s="1281"/>
      <c r="CE80" s="1281"/>
      <c r="CF80" s="1281"/>
      <c r="CG80" s="1281"/>
      <c r="CH80" s="1281"/>
      <c r="CI80" s="1281"/>
      <c r="CJ80" s="1281"/>
      <c r="CK80" s="1281"/>
      <c r="CL80" s="1281"/>
      <c r="CM80" s="1281"/>
      <c r="CN80" s="1281"/>
      <c r="CO80" s="1281"/>
      <c r="CP80" s="1281"/>
      <c r="CQ80" s="1281"/>
      <c r="CR80" s="1281"/>
      <c r="CS80" s="1281"/>
      <c r="CT80" s="1281"/>
      <c r="CU80" s="1281"/>
      <c r="CV80" s="1281"/>
      <c r="CW80" s="1281"/>
      <c r="CX80" s="1281"/>
      <c r="CY80" s="1281"/>
      <c r="CZ80" s="1281"/>
      <c r="DA80" s="1281"/>
      <c r="DB80" s="1281"/>
      <c r="DC80" s="1281"/>
    </row>
    <row r="81" spans="2:109" ht="13.5" x14ac:dyDescent="0.15">
      <c r="B81" s="1274"/>
    </row>
    <row r="82" spans="2:109" ht="17.25" x14ac:dyDescent="0.15">
      <c r="B82" s="1274"/>
      <c r="K82" s="1280"/>
      <c r="L82" s="1280"/>
      <c r="M82" s="1280"/>
      <c r="N82" s="1280"/>
      <c r="AQ82" s="1280"/>
      <c r="AR82" s="1280"/>
      <c r="AS82" s="1280"/>
      <c r="AT82" s="1280"/>
      <c r="BC82" s="1280"/>
      <c r="BD82" s="1280"/>
      <c r="BE82" s="1280"/>
      <c r="BF82" s="1280"/>
      <c r="BO82" s="1280"/>
      <c r="BP82" s="1280"/>
      <c r="BQ82" s="1280"/>
      <c r="BR82" s="1280"/>
      <c r="CA82" s="1280"/>
      <c r="CB82" s="1280"/>
      <c r="CC82" s="1280"/>
      <c r="CD82" s="1280"/>
      <c r="CM82" s="1280"/>
      <c r="CN82" s="1280"/>
      <c r="CO82" s="1280"/>
      <c r="CP82" s="1280"/>
      <c r="CY82" s="1280"/>
      <c r="CZ82" s="1280"/>
      <c r="DA82" s="1280"/>
      <c r="DB82" s="1280"/>
      <c r="DC82" s="1280"/>
    </row>
    <row r="83" spans="2:109" ht="13.5" x14ac:dyDescent="0.15">
      <c r="B83" s="1279"/>
      <c r="C83" s="1278"/>
      <c r="D83" s="1278"/>
      <c r="E83" s="1278"/>
      <c r="F83" s="1278"/>
      <c r="G83" s="1278"/>
      <c r="H83" s="1278"/>
      <c r="I83" s="1278"/>
      <c r="J83" s="1278"/>
      <c r="K83" s="1278"/>
      <c r="L83" s="1278"/>
      <c r="M83" s="1278"/>
      <c r="N83" s="1278"/>
      <c r="O83" s="1278"/>
      <c r="P83" s="1278"/>
      <c r="Q83" s="1278"/>
      <c r="R83" s="1278"/>
      <c r="S83" s="1278"/>
      <c r="T83" s="1278"/>
      <c r="U83" s="1278"/>
      <c r="V83" s="1278"/>
      <c r="W83" s="1278"/>
      <c r="X83" s="1278"/>
      <c r="Y83" s="1278"/>
      <c r="Z83" s="1278"/>
      <c r="AA83" s="1278"/>
      <c r="AB83" s="1278"/>
      <c r="AC83" s="1278"/>
      <c r="AD83" s="1278"/>
      <c r="AE83" s="1278"/>
      <c r="AF83" s="1278"/>
      <c r="AG83" s="1278"/>
      <c r="AH83" s="1278"/>
      <c r="AI83" s="1278"/>
      <c r="AJ83" s="1278"/>
      <c r="AK83" s="1278"/>
      <c r="AL83" s="1278"/>
      <c r="AM83" s="1278"/>
      <c r="AN83" s="1278"/>
      <c r="AO83" s="1278"/>
      <c r="AP83" s="1278"/>
      <c r="AQ83" s="1278"/>
      <c r="AR83" s="1278"/>
      <c r="AS83" s="1278"/>
      <c r="AT83" s="1278"/>
      <c r="AU83" s="1278"/>
      <c r="AV83" s="1278"/>
      <c r="AW83" s="1278"/>
      <c r="AX83" s="1278"/>
      <c r="AY83" s="1278"/>
      <c r="AZ83" s="1278"/>
      <c r="BA83" s="1278"/>
      <c r="BB83" s="1278"/>
      <c r="BC83" s="1278"/>
      <c r="BD83" s="1278"/>
      <c r="BE83" s="1278"/>
      <c r="BF83" s="1278"/>
      <c r="BG83" s="1278"/>
      <c r="BH83" s="1278"/>
      <c r="BI83" s="1278"/>
      <c r="BJ83" s="1278"/>
      <c r="BK83" s="1278"/>
      <c r="BL83" s="1278"/>
      <c r="BM83" s="1278"/>
      <c r="BN83" s="1278"/>
      <c r="BO83" s="1278"/>
      <c r="BP83" s="1278"/>
      <c r="BQ83" s="1278"/>
      <c r="BR83" s="1278"/>
      <c r="BS83" s="1278"/>
      <c r="BT83" s="1278"/>
      <c r="BU83" s="1278"/>
      <c r="BV83" s="1278"/>
      <c r="BW83" s="1278"/>
      <c r="BX83" s="1278"/>
      <c r="BY83" s="1278"/>
      <c r="BZ83" s="1278"/>
      <c r="CA83" s="1278"/>
      <c r="CB83" s="1278"/>
      <c r="CC83" s="1278"/>
      <c r="CD83" s="1278"/>
      <c r="CE83" s="1278"/>
      <c r="CF83" s="1278"/>
      <c r="CG83" s="1278"/>
      <c r="CH83" s="1278"/>
      <c r="CI83" s="1278"/>
      <c r="CJ83" s="1278"/>
      <c r="CK83" s="1278"/>
      <c r="CL83" s="1278"/>
      <c r="CM83" s="1278"/>
      <c r="CN83" s="1278"/>
      <c r="CO83" s="1278"/>
      <c r="CP83" s="1278"/>
      <c r="CQ83" s="1278"/>
      <c r="CR83" s="1278"/>
      <c r="CS83" s="1278"/>
      <c r="CT83" s="1278"/>
      <c r="CU83" s="1278"/>
      <c r="CV83" s="1278"/>
      <c r="CW83" s="1278"/>
      <c r="CX83" s="1278"/>
      <c r="CY83" s="1278"/>
      <c r="CZ83" s="1278"/>
      <c r="DA83" s="1278"/>
      <c r="DB83" s="1278"/>
      <c r="DC83" s="1278"/>
      <c r="DD83" s="1277"/>
    </row>
    <row r="84" spans="2:109" ht="13.5" x14ac:dyDescent="0.15">
      <c r="DD84" s="1273"/>
      <c r="DE84" s="1273"/>
    </row>
    <row r="85" spans="2:109" ht="13.5" x14ac:dyDescent="0.15">
      <c r="DD85" s="1273"/>
      <c r="DE85" s="1273"/>
    </row>
    <row r="86" spans="2:109" ht="13.5" hidden="1" x14ac:dyDescent="0.15">
      <c r="DD86" s="1273"/>
      <c r="DE86" s="1273"/>
    </row>
    <row r="87" spans="2:109" ht="13.5" hidden="1" x14ac:dyDescent="0.15">
      <c r="K87" s="1276"/>
      <c r="AQ87" s="1276"/>
      <c r="BC87" s="1276"/>
      <c r="BO87" s="1276"/>
      <c r="CA87" s="1276"/>
      <c r="CM87" s="1276"/>
      <c r="CY87" s="1276"/>
      <c r="DD87" s="1273"/>
      <c r="DE87" s="1273"/>
    </row>
    <row r="88" spans="2:109" ht="13.5" hidden="1" x14ac:dyDescent="0.15">
      <c r="DD88" s="1273"/>
      <c r="DE88" s="1273"/>
    </row>
    <row r="89" spans="2:109" ht="13.5" hidden="1" x14ac:dyDescent="0.15">
      <c r="DD89" s="1273"/>
      <c r="DE89" s="1273"/>
    </row>
    <row r="90" spans="2:109" ht="13.5" hidden="1" x14ac:dyDescent="0.15">
      <c r="DD90" s="1273"/>
      <c r="DE90" s="1273"/>
    </row>
    <row r="91" spans="2:109" ht="13.5"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M/SIu4iTWk/X1NNsSq4+MxJLg1WXseeFreXuIHTqsO+flm2D8Dn8jfO8eWUzBdzCF2wkksHLn7AXnRcy4kvaLg==" saltValue="6qpb3x7/Eqxi6GyNm8hI5A=="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BP53:BW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CN57:CU58"/>
    <mergeCell ref="CV57:DC58"/>
    <mergeCell ref="CN53:CU54"/>
    <mergeCell ref="I51:J52"/>
    <mergeCell ref="K51:K52"/>
    <mergeCell ref="L51:L52"/>
    <mergeCell ref="M51:M52"/>
    <mergeCell ref="N51:N52"/>
    <mergeCell ref="I57:J58"/>
    <mergeCell ref="K57:K58"/>
    <mergeCell ref="BB55:BO56"/>
    <mergeCell ref="BP55:BW56"/>
    <mergeCell ref="G51:H54"/>
    <mergeCell ref="BP57:BW58"/>
    <mergeCell ref="BX57:CE58"/>
    <mergeCell ref="CF57:CM58"/>
    <mergeCell ref="L57:L58"/>
    <mergeCell ref="M57:M58"/>
    <mergeCell ref="N57:N58"/>
    <mergeCell ref="BB57:BO58"/>
    <mergeCell ref="BX73:CE74"/>
    <mergeCell ref="CF73:CM74"/>
    <mergeCell ref="CN73:CU7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AN55:BA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9CC4-6500-49AB-9130-646D1D43FD21}">
  <sheetPr>
    <pageSetUpPr fitToPage="1"/>
  </sheetPr>
  <dimension ref="A1:DR125"/>
  <sheetViews>
    <sheetView showGridLines="0" topLeftCell="A97" zoomScaleNormal="100" zoomScaleSheetLayoutView="70" workbookViewId="0">
      <selection activeCell="AF63" sqref="AF63"/>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3yt8hVphGcArK6qFBC3r6IN4j6cznLP6p6izhMyZZMbvqTibJbKPo6MqGVlzFq9us2a6BAfOEwbnx1zlWYQYUg==" saltValue="MffUlam3YJBgek94vP7+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1D151-68A2-4587-9D72-A2E79C2D6D97}">
  <sheetPr>
    <pageSetUpPr fitToPage="1"/>
  </sheetPr>
  <dimension ref="A1:DR125"/>
  <sheetViews>
    <sheetView showGridLines="0" topLeftCell="A108" zoomScaleNormal="100" zoomScaleSheetLayoutView="55" workbookViewId="0">
      <selection activeCell="AH28" sqref="AH28"/>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523</v>
      </c>
    </row>
  </sheetData>
  <sheetProtection algorithmName="SHA-512" hashValue="DgbGAEsSRWFUEv4MmMMbrDwtoTRIYqZOwPlo6KlfDTwlLrQv+Lbih4jVMzQlVCHu0uXuHfIsP3wcxDZMm2RMNw==" saltValue="FVVjCxW9khrQW3AGnXP/4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573</v>
      </c>
      <c r="G2" s="157"/>
      <c r="H2" s="158"/>
    </row>
    <row r="3" spans="1:8" x14ac:dyDescent="0.15">
      <c r="A3" s="154" t="s">
        <v>566</v>
      </c>
      <c r="B3" s="159"/>
      <c r="C3" s="160"/>
      <c r="D3" s="161">
        <v>53995</v>
      </c>
      <c r="E3" s="162"/>
      <c r="F3" s="163">
        <v>39893</v>
      </c>
      <c r="G3" s="164"/>
      <c r="H3" s="165"/>
    </row>
    <row r="4" spans="1:8" x14ac:dyDescent="0.15">
      <c r="A4" s="166"/>
      <c r="B4" s="167"/>
      <c r="C4" s="168"/>
      <c r="D4" s="169">
        <v>17429</v>
      </c>
      <c r="E4" s="170"/>
      <c r="F4" s="171">
        <v>26170</v>
      </c>
      <c r="G4" s="172"/>
      <c r="H4" s="173"/>
    </row>
    <row r="5" spans="1:8" x14ac:dyDescent="0.15">
      <c r="A5" s="154" t="s">
        <v>568</v>
      </c>
      <c r="B5" s="159"/>
      <c r="C5" s="160"/>
      <c r="D5" s="161">
        <v>57240</v>
      </c>
      <c r="E5" s="162"/>
      <c r="F5" s="163">
        <v>41080</v>
      </c>
      <c r="G5" s="164"/>
      <c r="H5" s="165"/>
    </row>
    <row r="6" spans="1:8" x14ac:dyDescent="0.15">
      <c r="A6" s="166"/>
      <c r="B6" s="167"/>
      <c r="C6" s="168"/>
      <c r="D6" s="169">
        <v>17983</v>
      </c>
      <c r="E6" s="170"/>
      <c r="F6" s="171">
        <v>27265</v>
      </c>
      <c r="G6" s="172"/>
      <c r="H6" s="173"/>
    </row>
    <row r="7" spans="1:8" x14ac:dyDescent="0.15">
      <c r="A7" s="154" t="s">
        <v>569</v>
      </c>
      <c r="B7" s="159"/>
      <c r="C7" s="160"/>
      <c r="D7" s="161">
        <v>49148</v>
      </c>
      <c r="E7" s="162"/>
      <c r="F7" s="163">
        <v>33173</v>
      </c>
      <c r="G7" s="164"/>
      <c r="H7" s="165"/>
    </row>
    <row r="8" spans="1:8" x14ac:dyDescent="0.15">
      <c r="A8" s="166"/>
      <c r="B8" s="167"/>
      <c r="C8" s="168"/>
      <c r="D8" s="169">
        <v>23858</v>
      </c>
      <c r="E8" s="170"/>
      <c r="F8" s="171">
        <v>20353</v>
      </c>
      <c r="G8" s="172"/>
      <c r="H8" s="173"/>
    </row>
    <row r="9" spans="1:8" x14ac:dyDescent="0.15">
      <c r="A9" s="154" t="s">
        <v>570</v>
      </c>
      <c r="B9" s="159"/>
      <c r="C9" s="160"/>
      <c r="D9" s="161">
        <v>44120</v>
      </c>
      <c r="E9" s="162"/>
      <c r="F9" s="163">
        <v>37644</v>
      </c>
      <c r="G9" s="164"/>
      <c r="H9" s="165"/>
    </row>
    <row r="10" spans="1:8" x14ac:dyDescent="0.15">
      <c r="A10" s="166"/>
      <c r="B10" s="167"/>
      <c r="C10" s="168"/>
      <c r="D10" s="169">
        <v>24376</v>
      </c>
      <c r="E10" s="170"/>
      <c r="F10" s="171">
        <v>24939</v>
      </c>
      <c r="G10" s="172"/>
      <c r="H10" s="173"/>
    </row>
    <row r="11" spans="1:8" x14ac:dyDescent="0.15">
      <c r="A11" s="154" t="s">
        <v>571</v>
      </c>
      <c r="B11" s="159"/>
      <c r="C11" s="160"/>
      <c r="D11" s="161">
        <v>65798</v>
      </c>
      <c r="E11" s="162"/>
      <c r="F11" s="163">
        <v>39221</v>
      </c>
      <c r="G11" s="164"/>
      <c r="H11" s="165"/>
    </row>
    <row r="12" spans="1:8" x14ac:dyDescent="0.15">
      <c r="A12" s="166"/>
      <c r="B12" s="167"/>
      <c r="C12" s="174"/>
      <c r="D12" s="169">
        <v>29944</v>
      </c>
      <c r="E12" s="170"/>
      <c r="F12" s="171">
        <v>24821</v>
      </c>
      <c r="G12" s="172"/>
      <c r="H12" s="173"/>
    </row>
    <row r="13" spans="1:8" x14ac:dyDescent="0.15">
      <c r="A13" s="154"/>
      <c r="B13" s="159"/>
      <c r="C13" s="175"/>
      <c r="D13" s="176">
        <v>54060</v>
      </c>
      <c r="E13" s="177"/>
      <c r="F13" s="178">
        <v>38202</v>
      </c>
      <c r="G13" s="179"/>
      <c r="H13" s="165"/>
    </row>
    <row r="14" spans="1:8" x14ac:dyDescent="0.15">
      <c r="A14" s="166"/>
      <c r="B14" s="167"/>
      <c r="C14" s="168"/>
      <c r="D14" s="169">
        <v>22718</v>
      </c>
      <c r="E14" s="170"/>
      <c r="F14" s="171">
        <v>24710</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1.24</v>
      </c>
      <c r="C19" s="180">
        <f>ROUND(VALUE(SUBSTITUTE(実質収支比率等に係る経年分析!G$48,"▲","-")),2)</f>
        <v>0.11</v>
      </c>
      <c r="D19" s="180">
        <f>ROUND(VALUE(SUBSTITUTE(実質収支比率等に係る経年分析!H$48,"▲","-")),2)</f>
        <v>1.34</v>
      </c>
      <c r="E19" s="180">
        <f>ROUND(VALUE(SUBSTITUTE(実質収支比率等に係る経年分析!I$48,"▲","-")),2)</f>
        <v>0.16</v>
      </c>
      <c r="F19" s="180">
        <f>ROUND(VALUE(SUBSTITUTE(実質収支比率等に係る経年分析!J$48,"▲","-")),2)</f>
        <v>1.27</v>
      </c>
    </row>
    <row r="20" spans="1:11" x14ac:dyDescent="0.15">
      <c r="A20" s="180" t="s">
        <v>55</v>
      </c>
      <c r="B20" s="180">
        <f>ROUND(VALUE(SUBSTITUTE(実質収支比率等に係る経年分析!F$47,"▲","-")),2)</f>
        <v>1.85</v>
      </c>
      <c r="C20" s="180">
        <f>ROUND(VALUE(SUBSTITUTE(実質収支比率等に係る経年分析!G$47,"▲","-")),2)</f>
        <v>1.96</v>
      </c>
      <c r="D20" s="180">
        <f>ROUND(VALUE(SUBSTITUTE(実質収支比率等に係る経年分析!H$47,"▲","-")),2)</f>
        <v>2.0299999999999998</v>
      </c>
      <c r="E20" s="180">
        <f>ROUND(VALUE(SUBSTITUTE(実質収支比率等に係る経年分析!I$47,"▲","-")),2)</f>
        <v>2.71</v>
      </c>
      <c r="F20" s="180">
        <f>ROUND(VALUE(SUBSTITUTE(実質収支比率等に係る経年分析!J$47,"▲","-")),2)</f>
        <v>2.74</v>
      </c>
    </row>
    <row r="21" spans="1:11" x14ac:dyDescent="0.15">
      <c r="A21" s="180" t="s">
        <v>56</v>
      </c>
      <c r="B21" s="180">
        <f>IF(ISNUMBER(VALUE(SUBSTITUTE(実質収支比率等に係る経年分析!F$49,"▲","-"))),ROUND(VALUE(SUBSTITUTE(実質収支比率等に係る経年分析!F$49,"▲","-")),2),NA())</f>
        <v>-2.41</v>
      </c>
      <c r="C21" s="180">
        <f>IF(ISNUMBER(VALUE(SUBSTITUTE(実質収支比率等に係る経年分析!G$49,"▲","-"))),ROUND(VALUE(SUBSTITUTE(実質収支比率等に係る経年分析!G$49,"▲","-")),2),NA())</f>
        <v>-1.64</v>
      </c>
      <c r="D21" s="180">
        <f>IF(ISNUMBER(VALUE(SUBSTITUTE(実質収支比率等に係る経年分析!H$49,"▲","-"))),ROUND(VALUE(SUBSTITUTE(実質収支比率等に係る経年分析!H$49,"▲","-")),2),NA())</f>
        <v>1.23</v>
      </c>
      <c r="E21" s="180">
        <f>IF(ISNUMBER(VALUE(SUBSTITUTE(実質収支比率等に係る経年分析!I$49,"▲","-"))),ROUND(VALUE(SUBSTITUTE(実質収支比率等に係る経年分析!I$49,"▲","-")),2),NA())</f>
        <v>-1.17</v>
      </c>
      <c r="F21" s="180">
        <f>IF(ISNUMBER(VALUE(SUBSTITUTE(実質収支比率等に係る経年分析!J$49,"▲","-"))),ROUND(VALUE(SUBSTITUTE(実質収支比率等に係る経年分析!J$49,"▲","-")),2),NA())</f>
        <v>1.1100000000000001</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0.14000000000000001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0.19</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0.18</v>
      </c>
    </row>
    <row r="28" spans="1:11" x14ac:dyDescent="0.15">
      <c r="A28" s="181" t="str">
        <f>IF(連結実質赤字比率に係る赤字・黒字の構成分析!C$42="",NA(),連結実質赤字比率に係る赤字・黒字の構成分析!C$42)</f>
        <v>その他会計（赤字）</v>
      </c>
      <c r="B28" s="181">
        <f>IF(ROUND(VALUE(SUBSTITUTE(連結実質赤字比率に係る赤字・黒字の構成分析!F$42,"▲", "-")), 2) &lt; 0, ABS(ROUND(VALUE(SUBSTITUTE(連結実質赤字比率に係る赤字・黒字の構成分析!F$42,"▲", "-")), 2)), NA())</f>
        <v>1.02</v>
      </c>
      <c r="C28" s="181" t="e">
        <f>IF(ROUND(VALUE(SUBSTITUTE(連結実質赤字比率に係る赤字・黒字の構成分析!F$42,"▲", "-")), 2) &gt;= 0, ABS(ROUND(VALUE(SUBSTITUTE(連結実質赤字比率に係る赤字・黒字の構成分析!F$42,"▲", "-")), 2)), NA())</f>
        <v>#N/A</v>
      </c>
      <c r="D28" s="181">
        <f>IF(ROUND(VALUE(SUBSTITUTE(連結実質赤字比率に係る赤字・黒字の構成分析!G$42,"▲", "-")), 2) &lt; 0, ABS(ROUND(VALUE(SUBSTITUTE(連結実質赤字比率に係る赤字・黒字の構成分析!G$42,"▲", "-")), 2)), NA())</f>
        <v>0.41</v>
      </c>
      <c r="E28" s="181" t="e">
        <f>IF(ROUND(VALUE(SUBSTITUTE(連結実質赤字比率に係る赤字・黒字の構成分析!G$42,"▲", "-")), 2) &gt;= 0, ABS(ROUND(VALUE(SUBSTITUTE(連結実質赤字比率に係る赤字・黒字の構成分析!G$42,"▲", "-")), 2)), NA())</f>
        <v>#N/A</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釧路市工業用水道事業会計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0.24</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0.28999999999999998</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0.34</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0.38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0.27</v>
      </c>
    </row>
    <row r="30" spans="1:11" x14ac:dyDescent="0.15">
      <c r="A30" s="181" t="str">
        <f>IF(連結実質赤字比率に係る赤字・黒字の構成分析!C$40="",NA(),連結実質赤字比率に係る赤字・黒字の構成分析!C$40)</f>
        <v>国民健康保険特別会計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0.76</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0.76</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0.48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0.43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0.3</v>
      </c>
    </row>
    <row r="31" spans="1:11" x14ac:dyDescent="0.15">
      <c r="A31" s="181" t="str">
        <f>IF(連結実質赤字比率に係る赤字・黒字の構成分析!C$39="",NA(),連結実質赤字比率に係る赤字・黒字の構成分析!C$39)</f>
        <v>釧路市公設地方卸売市場事業会計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0.43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0.41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0.48</v>
      </c>
    </row>
    <row r="32" spans="1:11" x14ac:dyDescent="0.15">
      <c r="A32" s="181" t="str">
        <f>IF(連結実質赤字比率に係る赤字・黒字の構成分析!C$38="",NA(),連結実質赤字比率に係る赤字・黒字の構成分析!C$38)</f>
        <v>一般会計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1.22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1.33</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0.15</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1.26</v>
      </c>
    </row>
    <row r="33" spans="1:16" x14ac:dyDescent="0.15">
      <c r="A33" s="181" t="str">
        <f>IF(連結実質赤字比率に係る赤字・黒字の構成分析!C$37="",NA(),連結実質赤字比率に係る赤字・黒字の構成分析!C$37)</f>
        <v>介護保険特別会計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0.34</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0.56000000000000005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1.66</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x14ac:dyDescent="0.15">
      <c r="A34" s="181" t="str">
        <f>IF(連結実質赤字比率に係る赤字・黒字の構成分析!C$36="",NA(),連結実質赤字比率に係る赤字・黒字の構成分析!C$36)</f>
        <v>釧路市水道事業会計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5.23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4.6900000000000004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4.9800000000000004</v>
      </c>
    </row>
    <row r="35" spans="1:16" x14ac:dyDescent="0.15">
      <c r="A35" s="181" t="str">
        <f>IF(連結実質赤字比率に係る赤字・黒字の構成分析!C$35="",NA(),連結実質赤字比率に係る赤字・黒字の構成分析!C$35)</f>
        <v>釧路市港湾整備事業会計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4.1900000000000004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4.22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3.26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8.99</v>
      </c>
    </row>
    <row r="36" spans="1:16" x14ac:dyDescent="0.15">
      <c r="A36" s="181" t="str">
        <f>IF(連結実質赤字比率に係る赤字・黒字の構成分析!C$34="",NA(),連結実質赤字比率に係る赤字・黒字の構成分析!C$34)</f>
        <v>釧路市病院事業会計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5.03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4.1900000000000004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4.0999999999999996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4.79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9.5</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10670</v>
      </c>
      <c r="E42" s="182"/>
      <c r="F42" s="182"/>
      <c r="G42" s="182">
        <f>'実質公債費比率（分子）の構造'!L$52</f>
        <v>10543</v>
      </c>
      <c r="H42" s="182"/>
      <c r="I42" s="182"/>
      <c r="J42" s="182">
        <f>'実質公債費比率（分子）の構造'!M$52</f>
        <v>10561</v>
      </c>
      <c r="K42" s="182"/>
      <c r="L42" s="182"/>
      <c r="M42" s="182">
        <f>'実質公債費比率（分子）の構造'!N$52</f>
        <v>10681</v>
      </c>
      <c r="N42" s="182"/>
      <c r="O42" s="182"/>
      <c r="P42" s="182">
        <f>'実質公債費比率（分子）の構造'!O$52</f>
        <v>10426</v>
      </c>
    </row>
    <row r="43" spans="1:16" x14ac:dyDescent="0.15">
      <c r="A43" s="182" t="s">
        <v>64</v>
      </c>
      <c r="B43" s="182">
        <f>'実質公債費比率（分子）の構造'!K$51</f>
        <v>1</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236</v>
      </c>
      <c r="C44" s="182"/>
      <c r="D44" s="182"/>
      <c r="E44" s="182">
        <f>'実質公債費比率（分子）の構造'!L$50</f>
        <v>231</v>
      </c>
      <c r="F44" s="182"/>
      <c r="G44" s="182"/>
      <c r="H44" s="182">
        <f>'実質公債費比率（分子）の構造'!M$50</f>
        <v>162</v>
      </c>
      <c r="I44" s="182"/>
      <c r="J44" s="182"/>
      <c r="K44" s="182">
        <f>'実質公債費比率（分子）の構造'!N$50</f>
        <v>123</v>
      </c>
      <c r="L44" s="182"/>
      <c r="M44" s="182"/>
      <c r="N44" s="182">
        <f>'実質公債費比率（分子）の構造'!O$50</f>
        <v>107</v>
      </c>
      <c r="O44" s="182"/>
      <c r="P44" s="182"/>
    </row>
    <row r="45" spans="1:16" x14ac:dyDescent="0.15">
      <c r="A45" s="182" t="s">
        <v>66</v>
      </c>
      <c r="B45" s="182">
        <f>'実質公債費比率（分子）の構造'!K$49</f>
        <v>303</v>
      </c>
      <c r="C45" s="182"/>
      <c r="D45" s="182"/>
      <c r="E45" s="182">
        <f>'実質公債費比率（分子）の構造'!L$49</f>
        <v>303</v>
      </c>
      <c r="F45" s="182"/>
      <c r="G45" s="182"/>
      <c r="H45" s="182">
        <f>'実質公債費比率（分子）の構造'!M$49</f>
        <v>299</v>
      </c>
      <c r="I45" s="182"/>
      <c r="J45" s="182"/>
      <c r="K45" s="182">
        <f>'実質公債費比率（分子）の構造'!N$49</f>
        <v>298</v>
      </c>
      <c r="L45" s="182"/>
      <c r="M45" s="182"/>
      <c r="N45" s="182">
        <f>'実質公債費比率（分子）の構造'!O$49</f>
        <v>118</v>
      </c>
      <c r="O45" s="182"/>
      <c r="P45" s="182"/>
    </row>
    <row r="46" spans="1:16" x14ac:dyDescent="0.15">
      <c r="A46" s="182" t="s">
        <v>67</v>
      </c>
      <c r="B46" s="182">
        <f>'実質公債費比率（分子）の構造'!K$48</f>
        <v>1926</v>
      </c>
      <c r="C46" s="182"/>
      <c r="D46" s="182"/>
      <c r="E46" s="182">
        <f>'実質公債費比率（分子）の構造'!L$48</f>
        <v>1869</v>
      </c>
      <c r="F46" s="182"/>
      <c r="G46" s="182"/>
      <c r="H46" s="182">
        <f>'実質公債費比率（分子）の構造'!M$48</f>
        <v>1820</v>
      </c>
      <c r="I46" s="182"/>
      <c r="J46" s="182"/>
      <c r="K46" s="182">
        <f>'実質公債費比率（分子）の構造'!N$48</f>
        <v>1627</v>
      </c>
      <c r="L46" s="182"/>
      <c r="M46" s="182"/>
      <c r="N46" s="182">
        <f>'実質公債費比率（分子）の構造'!O$48</f>
        <v>1785</v>
      </c>
      <c r="O46" s="182"/>
      <c r="P46" s="182"/>
    </row>
    <row r="47" spans="1:16" x14ac:dyDescent="0.15">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12703</v>
      </c>
      <c r="C49" s="182"/>
      <c r="D49" s="182"/>
      <c r="E49" s="182">
        <f>'実質公債費比率（分子）の構造'!L$45</f>
        <v>12482</v>
      </c>
      <c r="F49" s="182"/>
      <c r="G49" s="182"/>
      <c r="H49" s="182">
        <f>'実質公債費比率（分子）の構造'!M$45</f>
        <v>12653</v>
      </c>
      <c r="I49" s="182"/>
      <c r="J49" s="182"/>
      <c r="K49" s="182">
        <f>'実質公債費比率（分子）の構造'!N$45</f>
        <v>13023</v>
      </c>
      <c r="L49" s="182"/>
      <c r="M49" s="182"/>
      <c r="N49" s="182">
        <f>'実質公債費比率（分子）の構造'!O$45</f>
        <v>12956</v>
      </c>
      <c r="O49" s="182"/>
      <c r="P49" s="182"/>
    </row>
    <row r="50" spans="1:16" x14ac:dyDescent="0.15">
      <c r="A50" s="182" t="s">
        <v>70</v>
      </c>
      <c r="B50" s="182" t="e">
        <f>NA()</f>
        <v>#N/A</v>
      </c>
      <c r="C50" s="182">
        <f>IF(ISNUMBER('実質公債費比率（分子）の構造'!K$53),'実質公債費比率（分子）の構造'!K$53,NA())</f>
        <v>4499</v>
      </c>
      <c r="D50" s="182" t="e">
        <f>NA()</f>
        <v>#N/A</v>
      </c>
      <c r="E50" s="182" t="e">
        <f>NA()</f>
        <v>#N/A</v>
      </c>
      <c r="F50" s="182">
        <f>IF(ISNUMBER('実質公債費比率（分子）の構造'!L$53),'実質公債費比率（分子）の構造'!L$53,NA())</f>
        <v>4342</v>
      </c>
      <c r="G50" s="182" t="e">
        <f>NA()</f>
        <v>#N/A</v>
      </c>
      <c r="H50" s="182" t="e">
        <f>NA()</f>
        <v>#N/A</v>
      </c>
      <c r="I50" s="182">
        <f>IF(ISNUMBER('実質公債費比率（分子）の構造'!M$53),'実質公債費比率（分子）の構造'!M$53,NA())</f>
        <v>4373</v>
      </c>
      <c r="J50" s="182" t="e">
        <f>NA()</f>
        <v>#N/A</v>
      </c>
      <c r="K50" s="182" t="e">
        <f>NA()</f>
        <v>#N/A</v>
      </c>
      <c r="L50" s="182">
        <f>IF(ISNUMBER('実質公債費比率（分子）の構造'!N$53),'実質公債費比率（分子）の構造'!N$53,NA())</f>
        <v>4390</v>
      </c>
      <c r="M50" s="182" t="e">
        <f>NA()</f>
        <v>#N/A</v>
      </c>
      <c r="N50" s="182" t="e">
        <f>NA()</f>
        <v>#N/A</v>
      </c>
      <c r="O50" s="182">
        <f>IF(ISNUMBER('実質公債費比率（分子）の構造'!O$53),'実質公債費比率（分子）の構造'!O$53,NA())</f>
        <v>4540</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43</v>
      </c>
      <c r="B56" s="181"/>
      <c r="C56" s="181"/>
      <c r="D56" s="181">
        <f>'将来負担比率（分子）の構造'!I$52</f>
        <v>88326</v>
      </c>
      <c r="E56" s="181"/>
      <c r="F56" s="181"/>
      <c r="G56" s="181">
        <f>'将来負担比率（分子）の構造'!J$52</f>
        <v>86704</v>
      </c>
      <c r="H56" s="181"/>
      <c r="I56" s="181"/>
      <c r="J56" s="181">
        <f>'将来負担比率（分子）の構造'!K$52</f>
        <v>84391</v>
      </c>
      <c r="K56" s="181"/>
      <c r="L56" s="181"/>
      <c r="M56" s="181">
        <f>'将来負担比率（分子）の構造'!L$52</f>
        <v>80504</v>
      </c>
      <c r="N56" s="181"/>
      <c r="O56" s="181"/>
      <c r="P56" s="181">
        <f>'将来負担比率（分子）の構造'!M$52</f>
        <v>81504</v>
      </c>
    </row>
    <row r="57" spans="1:16" x14ac:dyDescent="0.15">
      <c r="A57" s="181" t="s">
        <v>42</v>
      </c>
      <c r="B57" s="181"/>
      <c r="C57" s="181"/>
      <c r="D57" s="181">
        <f>'将来負担比率（分子）の構造'!I$51</f>
        <v>17806</v>
      </c>
      <c r="E57" s="181"/>
      <c r="F57" s="181"/>
      <c r="G57" s="181">
        <f>'将来負担比率（分子）の構造'!J$51</f>
        <v>18978</v>
      </c>
      <c r="H57" s="181"/>
      <c r="I57" s="181"/>
      <c r="J57" s="181">
        <f>'将来負担比率（分子）の構造'!K$51</f>
        <v>20909</v>
      </c>
      <c r="K57" s="181"/>
      <c r="L57" s="181"/>
      <c r="M57" s="181">
        <f>'将来負担比率（分子）の構造'!L$51</f>
        <v>21446</v>
      </c>
      <c r="N57" s="181"/>
      <c r="O57" s="181"/>
      <c r="P57" s="181">
        <f>'将来負担比率（分子）の構造'!M$51</f>
        <v>21840</v>
      </c>
    </row>
    <row r="58" spans="1:16" x14ac:dyDescent="0.15">
      <c r="A58" s="181" t="s">
        <v>41</v>
      </c>
      <c r="B58" s="181"/>
      <c r="C58" s="181"/>
      <c r="D58" s="181">
        <f>'将来負担比率（分子）の構造'!I$50</f>
        <v>8801</v>
      </c>
      <c r="E58" s="181"/>
      <c r="F58" s="181"/>
      <c r="G58" s="181">
        <f>'将来負担比率（分子）の構造'!J$50</f>
        <v>9375</v>
      </c>
      <c r="H58" s="181"/>
      <c r="I58" s="181"/>
      <c r="J58" s="181">
        <f>'将来負担比率（分子）の構造'!K$50</f>
        <v>9543</v>
      </c>
      <c r="K58" s="181"/>
      <c r="L58" s="181"/>
      <c r="M58" s="181">
        <f>'将来負担比率（分子）の構造'!L$50</f>
        <v>10398</v>
      </c>
      <c r="N58" s="181"/>
      <c r="O58" s="181"/>
      <c r="P58" s="181">
        <f>'将来負担比率（分子）の構造'!M$50</f>
        <v>11226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11570</v>
      </c>
      <c r="C62" s="181"/>
      <c r="D62" s="181"/>
      <c r="E62" s="181">
        <f>'将来負担比率（分子）の構造'!J$45</f>
        <v>11485</v>
      </c>
      <c r="F62" s="181"/>
      <c r="G62" s="181"/>
      <c r="H62" s="181">
        <f>'将来負担比率（分子）の構造'!K$45</f>
        <v>10675</v>
      </c>
      <c r="I62" s="181"/>
      <c r="J62" s="181"/>
      <c r="K62" s="181">
        <f>'将来負担比率（分子）の構造'!L$45</f>
        <v>10338</v>
      </c>
      <c r="L62" s="181"/>
      <c r="M62" s="181"/>
      <c r="N62" s="181">
        <f>'将来負担比率（分子）の構造'!M$45</f>
        <v>10037</v>
      </c>
      <c r="O62" s="181"/>
      <c r="P62" s="181"/>
    </row>
    <row r="63" spans="1:16" x14ac:dyDescent="0.15">
      <c r="A63" s="181" t="s">
        <v>34</v>
      </c>
      <c r="B63" s="181">
        <f>'将来負担比率（分子）の構造'!I$44</f>
        <v>1317</v>
      </c>
      <c r="C63" s="181"/>
      <c r="D63" s="181"/>
      <c r="E63" s="181">
        <f>'将来負担比率（分子）の構造'!J$44</f>
        <v>1012</v>
      </c>
      <c r="F63" s="181"/>
      <c r="G63" s="181"/>
      <c r="H63" s="181">
        <f>'将来負担比率（分子）の構造'!K$44</f>
        <v>702</v>
      </c>
      <c r="I63" s="181"/>
      <c r="J63" s="181"/>
      <c r="K63" s="181">
        <f>'将来負担比率（分子）の構造'!L$44</f>
        <v>388</v>
      </c>
      <c r="L63" s="181"/>
      <c r="M63" s="181"/>
      <c r="N63" s="181">
        <f>'将来負担比率（分子）の構造'!M$44</f>
        <v>244</v>
      </c>
      <c r="O63" s="181"/>
      <c r="P63" s="181"/>
    </row>
    <row r="64" spans="1:16" x14ac:dyDescent="0.15">
      <c r="A64" s="181" t="s">
        <v>33</v>
      </c>
      <c r="B64" s="181">
        <f>'将来負担比率（分子）の構造'!I$43</f>
        <v>18831</v>
      </c>
      <c r="C64" s="181"/>
      <c r="D64" s="181"/>
      <c r="E64" s="181">
        <f>'将来負担比率（分子）の構造'!J$43</f>
        <v>18877</v>
      </c>
      <c r="F64" s="181"/>
      <c r="G64" s="181"/>
      <c r="H64" s="181">
        <f>'将来負担比率（分子）の構造'!K$43</f>
        <v>18397</v>
      </c>
      <c r="I64" s="181"/>
      <c r="J64" s="181"/>
      <c r="K64" s="181">
        <f>'将来負担比率（分子）の構造'!L$43</f>
        <v>17625</v>
      </c>
      <c r="L64" s="181"/>
      <c r="M64" s="181"/>
      <c r="N64" s="181">
        <f>'将来負担比率（分子）の構造'!M$43</f>
        <v>17995</v>
      </c>
      <c r="O64" s="181"/>
      <c r="P64" s="181"/>
    </row>
    <row r="65" spans="1:16" x14ac:dyDescent="0.15">
      <c r="A65" s="181" t="s">
        <v>32</v>
      </c>
      <c r="B65" s="181">
        <f>'将来負担比率（分子）の構造'!I$42</f>
        <v>1145</v>
      </c>
      <c r="C65" s="181"/>
      <c r="D65" s="181"/>
      <c r="E65" s="181">
        <f>'将来負担比率（分子）の構造'!J$42</f>
        <v>943</v>
      </c>
      <c r="F65" s="181"/>
      <c r="G65" s="181"/>
      <c r="H65" s="181">
        <f>'将来負担比率（分子）の構造'!K$42</f>
        <v>806</v>
      </c>
      <c r="I65" s="181"/>
      <c r="J65" s="181"/>
      <c r="K65" s="181">
        <f>'将来負担比率（分子）の構造'!L$42</f>
        <v>702</v>
      </c>
      <c r="L65" s="181"/>
      <c r="M65" s="181"/>
      <c r="N65" s="181">
        <f>'将来負担比率（分子）の構造'!M$42</f>
        <v>611</v>
      </c>
      <c r="O65" s="181"/>
      <c r="P65" s="181"/>
    </row>
    <row r="66" spans="1:16" x14ac:dyDescent="0.15">
      <c r="A66" s="181" t="s">
        <v>31</v>
      </c>
      <c r="B66" s="181">
        <f>'将来負担比率（分子）の構造'!I$41</f>
        <v>126596</v>
      </c>
      <c r="C66" s="181"/>
      <c r="D66" s="181"/>
      <c r="E66" s="181">
        <f>'将来負担比率（分子）の構造'!J$41</f>
        <v>123898</v>
      </c>
      <c r="F66" s="181"/>
      <c r="G66" s="181"/>
      <c r="H66" s="181">
        <f>'将来負担比率（分子）の構造'!K$41</f>
        <v>121351</v>
      </c>
      <c r="I66" s="181"/>
      <c r="J66" s="181"/>
      <c r="K66" s="181">
        <f>'将来負担比率（分子）の構造'!L$41</f>
        <v>116544</v>
      </c>
      <c r="L66" s="181"/>
      <c r="M66" s="181"/>
      <c r="N66" s="181">
        <f>'将来負担比率（分子）の構造'!M$41</f>
        <v>114507</v>
      </c>
      <c r="O66" s="181"/>
      <c r="P66" s="181"/>
    </row>
    <row r="67" spans="1:16" x14ac:dyDescent="0.15">
      <c r="A67" s="181" t="s">
        <v>74</v>
      </c>
      <c r="B67" s="181" t="e">
        <f>NA()</f>
        <v>#N/A</v>
      </c>
      <c r="C67" s="181">
        <f>IF(ISNUMBER('将来負担比率（分子）の構造'!I$53), IF('将来負担比率（分子）の構造'!I$53 &lt; 0, 0, '将来負担比率（分子）の構造'!I$53), NA())</f>
        <v>44525</v>
      </c>
      <c r="D67" s="181" t="e">
        <f>NA()</f>
        <v>#N/A</v>
      </c>
      <c r="E67" s="181" t="e">
        <f>NA()</f>
        <v>#N/A</v>
      </c>
      <c r="F67" s="181">
        <f>IF(ISNUMBER('将来負担比率（分子）の構造'!J$53), IF('将来負担比率（分子）の構造'!J$53 &lt; 0, 0, '将来負担比率（分子）の構造'!J$53), NA())</f>
        <v>41159</v>
      </c>
      <c r="G67" s="181" t="e">
        <f>NA()</f>
        <v>#N/A</v>
      </c>
      <c r="H67" s="181" t="e">
        <f>NA()</f>
        <v>#N/A</v>
      </c>
      <c r="I67" s="181">
        <f>IF(ISNUMBER('将来負担比率（分子）の構造'!K$53), IF('将来負担比率（分子）の構造'!K$53 &lt; 0, 0, '将来負担比率（分子）の構造'!K$53), NA())</f>
        <v>37087</v>
      </c>
      <c r="J67" s="181" t="e">
        <f>NA()</f>
        <v>#N/A</v>
      </c>
      <c r="K67" s="181" t="e">
        <f>NA()</f>
        <v>#N/A</v>
      </c>
      <c r="L67" s="181">
        <f>IF(ISNUMBER('将来負担比率（分子）の構造'!L$53), IF('将来負担比率（分子）の構造'!L$53 &lt; 0, 0, '将来負担比率（分子）の構造'!L$53), NA())</f>
        <v>33249</v>
      </c>
      <c r="M67" s="181" t="e">
        <f>NA()</f>
        <v>#N/A</v>
      </c>
      <c r="N67" s="181" t="e">
        <f>NA()</f>
        <v>#N/A</v>
      </c>
      <c r="O67" s="181">
        <f>IF(ISNUMBER('将来負担比率（分子）の構造'!M$53), IF('将来負担比率（分子）の構造'!M$53 &lt; 0, 0, '将来負担比率（分子）の構造'!M$53), NA())</f>
        <v>28824</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981</v>
      </c>
      <c r="C72" s="185">
        <f>基金残高に係る経年分析!G55</f>
        <v>1311</v>
      </c>
      <c r="D72" s="185">
        <f>基金残高に係る経年分析!H55</f>
        <v>1351</v>
      </c>
    </row>
    <row r="73" spans="1:16" x14ac:dyDescent="0.15">
      <c r="A73" s="184" t="s">
        <v>77</v>
      </c>
      <c r="B73" s="185">
        <f>基金残高に係る経年分析!F56</f>
        <v>5924</v>
      </c>
      <c r="C73" s="185">
        <f>基金残高に係る経年分析!G56</f>
        <v>5931</v>
      </c>
      <c r="D73" s="185">
        <f>基金残高に係る経年分析!H56</f>
        <v>5933</v>
      </c>
    </row>
    <row r="74" spans="1:16" x14ac:dyDescent="0.15">
      <c r="A74" s="184" t="s">
        <v>78</v>
      </c>
      <c r="B74" s="185">
        <f>基金残高に係る経年分析!F57</f>
        <v>2772</v>
      </c>
      <c r="C74" s="185">
        <f>基金残高に係る経年分析!G57</f>
        <v>2274</v>
      </c>
      <c r="D74" s="185">
        <f>基金残高に係る経年分析!H57</f>
        <v>2245</v>
      </c>
    </row>
  </sheetData>
  <sheetProtection algorithmName="SHA-512" hashValue="Trw0oFJS1h7J3dBz+WkuQR3whffzd2APGGcFoJ9lAKlb5ztyj9GKrX56T74KfsTFjqjgv5mmxwFxinj67dRfMg==" saltValue="gE/h7B0RjnPTxGaQnPEIN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2022-03-18T03:53:25Z</cp:lastPrinted>
  <dcterms:created xsi:type="dcterms:W3CDTF">2022-02-02T03:03:20Z</dcterms:created>
  <dcterms:modified xsi:type="dcterms:W3CDTF">2022-09-09T05:48:04Z</dcterms:modified>
  <cp:category/>
</cp:coreProperties>
</file>