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0filesv1\共有\20財政部\01財政課\01財政係\20広報・公表\03 財政状況資料集（旧財政比較分析表）\令和４年度版\10 HP公表\R7.03月追加掲載\"/>
    </mc:Choice>
  </mc:AlternateContent>
  <xr:revisionPtr revIDLastSave="0" documentId="13_ncr:1_{46B0CA35-320D-4699-A970-EC21A42A9AF0}" xr6:coauthVersionLast="47" xr6:coauthVersionMax="47" xr10:uidLastSave="{00000000-0000-0000-0000-000000000000}"/>
  <bookViews>
    <workbookView xWindow="-27465" yWindow="1950" windowWidth="16035" windowHeight="1039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9" i="10" l="1"/>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C39" i="10"/>
  <c r="BW38" i="10"/>
  <c r="BE38" i="10"/>
  <c r="C38" i="10"/>
  <c r="BW37" i="10"/>
  <c r="BE37" i="10"/>
  <c r="C37" i="10"/>
  <c r="BW36" i="10"/>
  <c r="BE36" i="10"/>
  <c r="BW35" i="10"/>
  <c r="BE35" i="10"/>
  <c r="BW34" i="10"/>
  <c r="BE34" i="10"/>
  <c r="C34" i="10"/>
  <c r="CO34" i="10" l="1"/>
  <c r="CO35" i="10" s="1"/>
  <c r="CO36" i="10" s="1"/>
  <c r="CO37" i="10" s="1"/>
  <c r="CO38"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AM36" i="10" s="1"/>
  <c r="AM37" i="10" s="1"/>
  <c r="AM38" i="10" s="1"/>
  <c r="AM39" i="10" s="1"/>
</calcChain>
</file>

<file path=xl/sharedStrings.xml><?xml version="1.0" encoding="utf-8"?>
<sst xmlns="http://schemas.openxmlformats.org/spreadsheetml/2006/main" count="1109" uniqueCount="635">
  <si>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</si>
  <si>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</si>
  <si>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</si>
  <si>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</si>
  <si>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</si>
  <si>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</si>
  <si>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</si>
  <si>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</si>
  <si>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</si>
  <si>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</si>
  <si>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</si>
  <si>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</si>
  <si>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</si>
  <si>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</si>
  <si>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</si>
  <si>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</si>
  <si>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</si>
  <si>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</si>
  <si>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</si>
  <si>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</si>
  <si>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</si>
  <si>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</si>
  <si>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</si>
  <si>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</si>
  <si>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</si>
  <si>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</si>
  <si>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</si>
  <si>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</si>
  <si>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</si>
  <si>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</si>
  <si>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</si>
  <si>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</si>
  <si>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</si>
  <si>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</si>
  <si>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</si>
  <si>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</si>
  <si>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</si>
  <si>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</si>
  <si>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</si>
  <si>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</si>
  <si>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</si>
  <si>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</si>
  <si>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</si>
  <si>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</si>
  <si>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</si>
  <si>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</si>
  <si>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</si>
  <si>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</si>
  <si>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</si>
  <si>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</si>
  <si>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</si>
  <si>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</si>
  <si>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</si>
  <si>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</si>
  <si>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</si>
  <si>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</si>
  <si>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</si>
  <si>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</si>
  <si>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</si>
  <si>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</si>
  <si>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</si>
  <si>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</si>
  <si>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</si>
  <si>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</si>
  <si>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</si>
  <si>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</si>
  <si>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</si>
  <si>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</si>
  <si>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</si>
  <si>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</si>
  <si>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</si>
  <si>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</si>
  <si>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</si>
  <si>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</si>
  <si>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</si>
  <si>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</si>
  <si>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</si>
  <si>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</si>
  <si>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</si>
  <si>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</si>
  <si>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</si>
  <si>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</si>
  <si>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</si>
  <si>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</si>
  <si>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</si>
  <si>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</si>
  <si>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</si>
  <si>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</si>
  <si>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</si>
  <si>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</si>
  <si>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</si>
  <si>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</si>
  <si>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</si>
  <si>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</si>
  <si>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</si>
  <si>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</si>
  <si>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</si>
  <si>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</si>
  <si>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</si>
  <si>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</si>
  <si>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</si>
  <si>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</si>
  <si>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</si>
  <si>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</si>
  <si>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</si>
  <si>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</si>
  <si>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</si>
  <si>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</si>
  <si>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</si>
  <si>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</si>
  <si>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</si>
  <si>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</si>
  <si>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</si>
  <si>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</si>
  <si>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</si>
  <si>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</si>
  <si>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</si>
  <si>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</si>
  <si>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</si>
  <si>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</si>
  <si>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</si>
  <si>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</si>
  <si>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</si>
  <si>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</si>
  <si>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</si>
  <si>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</si>
  <si>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</si>
  <si>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</si>
  <si>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</si>
  <si>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</si>
  <si>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</si>
  <si>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</si>
  <si>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</si>
  <si>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</si>
  <si>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</si>
  <si>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</si>
  <si>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</si>
  <si>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</si>
  <si>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</si>
  <si>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</si>
  <si>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</si>
  <si>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</si>
  <si>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</si>
  <si>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</si>
  <si>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</si>
  <si>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</si>
  <si>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</si>
  <si>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</si>
  <si>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</si>
  <si>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</si>
  <si>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</si>
  <si>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</si>
  <si>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</si>
  <si>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</si>
  <si>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</si>
  <si>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</si>
  <si>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</si>
  <si>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</si>
  <si>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</si>
  <si>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</si>
  <si>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</si>
  <si>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</si>
  <si>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</si>
  <si>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</si>
  <si>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</si>
  <si>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</si>
  <si>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</si>
  <si>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</si>
  <si>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</si>
  <si>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</si>
  <si>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</si>
  <si>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</si>
  <si>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</si>
  <si>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</si>
  <si>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</si>
  <si>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</si>
  <si>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</si>
  <si>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</si>
  <si>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</si>
  <si>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</si>
  <si>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</si>
  <si>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</si>
  <si>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</si>
  <si>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</si>
  <si>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</si>
  <si>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</si>
  <si>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</si>
  <si>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</si>
  <si>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</si>
  <si>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</si>
  <si>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</si>
  <si>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</si>
  <si>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</si>
  <si>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</si>
  <si>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</si>
  <si>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</si>
  <si>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</si>
  <si>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</si>
  <si>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</si>
  <si>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</si>
  <si>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</si>
  <si>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</si>
  <si>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</si>
  <si>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</si>
  <si>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</si>
  <si>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</si>
  <si>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</si>
  <si>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</si>
  <si>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</si>
  <si>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</si>
  <si>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</si>
  <si>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</si>
  <si>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</si>
  <si>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</si>
  <si>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</si>
  <si>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</si>
  <si>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</si>
  <si>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</si>
  <si>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</si>
  <si>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</si>
  <si>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</si>
  <si>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</si>
  <si>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北海道釧路市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</si>
  <si>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</si>
  <si>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</si>
  <si>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</si>
  <si>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</si>
  <si>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</si>
  <si>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</si>
  <si>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</si>
  <si>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</si>
  <si>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</si>
  <si>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</si>
  <si>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</si>
  <si>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</si>
  <si>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</si>
  <si>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</si>
  <si>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</si>
  <si>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</si>
  <si>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</si>
  <si>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</si>
  <si>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</si>
  <si>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</si>
  <si>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</si>
  <si>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</si>
  <si>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</si>
  <si>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</si>
  <si>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</si>
  <si>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</si>
  <si>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</si>
  <si>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</si>
  <si>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</si>
  <si>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</si>
  <si>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</si>
  <si>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</si>
  <si>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</si>
  <si>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</si>
  <si>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</si>
  <si>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</si>
  <si>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</si>
  <si>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</si>
  <si>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</si>
  <si>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</si>
  <si>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</si>
  <si>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</si>
  <si>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</si>
  <si>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</si>
  <si>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</si>
  <si>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</si>
  <si>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</si>
  <si>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</si>
  <si>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</si>
  <si>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</si>
  <si>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</si>
  <si>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</si>
  <si>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</si>
  <si>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</si>
  <si>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</si>
  <si>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</si>
  <si>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</si>
  <si>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</si>
  <si>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</si>
  <si>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</si>
  <si>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</si>
  <si>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</si>
  <si>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</si>
  <si>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</si>
  <si>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</si>
  <si>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</si>
  <si>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</si>
  <si>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</si>
  <si>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</si>
  <si>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</si>
  <si>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</si>
  <si>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</si>
  <si>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</si>
  <si>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</si>
  <si>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</si>
  <si>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</si>
  <si>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</si>
  <si>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</si>
  <si>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</si>
  <si>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</si>
  <si>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</si>
  <si>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</si>
  <si>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</si>
  <si>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</si>
  <si>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</si>
  <si>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</si>
  <si>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</si>
  <si>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</si>
  <si>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</si>
  <si>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</si>
  <si>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</si>
  <si>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</si>
  <si>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</si>
  <si>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</si>
  <si>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</si>
  <si>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</si>
  <si>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</si>
  <si>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</si>
  <si>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</si>
  <si>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</si>
  <si>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</si>
  <si>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</si>
  <si>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</si>
  <si>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</si>
  <si>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</si>
  <si>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</si>
  <si>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</si>
  <si>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</si>
  <si>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</si>
  <si>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</si>
  <si>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</si>
  <si>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</si>
  <si>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</si>
  <si>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</si>
  <si>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</si>
  <si>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</si>
  <si>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</si>
  <si>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</si>
  <si>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</si>
  <si>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</si>
  <si>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</si>
  <si>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</si>
  <si>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</si>
  <si>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</si>
  <si>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</si>
  <si>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</si>
  <si>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</si>
  <si>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</si>
  <si>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</si>
  <si>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</si>
  <si>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</si>
  <si>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</si>
  <si>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</si>
  <si>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</si>
  <si>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</si>
  <si>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</si>
  <si>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</si>
  <si>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</si>
  <si>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</si>
  <si>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</si>
  <si>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</si>
  <si>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</si>
  <si>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</si>
  <si>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</si>
  <si>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</si>
  <si>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</si>
  <si>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</si>
  <si>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</si>
  <si>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</si>
  <si>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</si>
  <si>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</si>
  <si>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</si>
  <si>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北海道釧路市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</si>
  <si>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</si>
  <si>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</si>
  <si>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</si>
  <si>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</si>
  <si>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</si>
  <si>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</si>
  <si>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</si>
  <si>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</si>
  <si>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</si>
  <si>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</si>
  <si>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</si>
  <si>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</si>
  <si>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</si>
  <si>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</si>
  <si>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</si>
  <si>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</si>
  <si>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</si>
  <si>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</si>
  <si>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</si>
  <si>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</si>
  <si>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魚揚場事業特別会計</t>
    <phoneticPr fontId="5"/>
  </si>
  <si>
    <t>-</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</si>
  <si>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</si>
  <si>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</si>
  <si>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</si>
  <si>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</si>
  <si>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</si>
  <si>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</si>
  <si>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</si>
  <si>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</si>
  <si>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</si>
  <si>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</si>
  <si>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</si>
  <si>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</si>
  <si>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</si>
  <si>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</si>
  <si>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</si>
  <si>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</si>
  <si>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t>
    <phoneticPr fontId="5"/>
  </si>
  <si>
    <t>国民健康保険音別診療所事業特別会計</t>
    <phoneticPr fontId="5"/>
  </si>
  <si>
    <t>-</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</si>
  <si>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</si>
  <si>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</si>
  <si>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</si>
  <si>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</si>
  <si>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</si>
  <si>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</si>
  <si>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法適用企業</t>
    <phoneticPr fontId="5"/>
  </si>
  <si>
    <t>釧路市工業用水道事業会計</t>
    <phoneticPr fontId="5"/>
  </si>
  <si>
    <t>法適用企業</t>
    <phoneticPr fontId="5"/>
  </si>
  <si>
    <t>釧路市下水道事業会計</t>
    <phoneticPr fontId="5"/>
  </si>
  <si>
    <t>法適用企業</t>
    <phoneticPr fontId="5"/>
  </si>
  <si>
    <t>釧路市公設地方卸売市場事業会計</t>
    <phoneticPr fontId="5"/>
  </si>
  <si>
    <t>法適用企業</t>
    <phoneticPr fontId="5"/>
  </si>
  <si>
    <t>釧路市港湾整備事業会計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</si>
  <si>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</si>
  <si>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</si>
  <si>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</si>
  <si>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</si>
  <si>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</si>
  <si>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</si>
  <si>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</si>
  <si>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</si>
  <si>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</si>
  <si>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</si>
  <si>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</si>
  <si>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</si>
  <si>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</si>
  <si>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</si>
  <si>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</si>
  <si>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</si>
  <si>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</si>
  <si>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</si>
  <si>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</si>
  <si>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</si>
  <si>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</si>
  <si>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</si>
  <si>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</si>
  <si>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</si>
  <si>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</si>
  <si>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</si>
  <si>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</si>
  <si>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</si>
  <si>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</si>
  <si>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</si>
  <si>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</si>
  <si>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</si>
  <si>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</si>
  <si>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</si>
  <si>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</si>
  <si>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</si>
  <si>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</si>
  <si>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</si>
  <si>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</si>
  <si>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</si>
  <si>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</si>
  <si>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</si>
  <si>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</si>
  <si>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</si>
  <si>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</si>
  <si>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</si>
  <si>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</si>
  <si>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</si>
  <si>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</si>
  <si>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</si>
  <si>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</si>
  <si>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</si>
  <si>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</si>
  <si>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</si>
  <si>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</si>
  <si>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</si>
  <si>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</si>
  <si>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</si>
  <si>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</si>
  <si>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</si>
  <si>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</si>
  <si>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釧路市下水道事業会計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</si>
  <si>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</si>
  <si>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</si>
  <si>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釧路市病院事業会計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</si>
  <si>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</si>
  <si>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釧路市水道事業会計</t>
    <phoneticPr fontId="5"/>
  </si>
  <si>
    <t>(Ｆ)</t>
    <phoneticPr fontId="5"/>
  </si>
  <si>
    <t>釧路市公設地方卸売市場事業会計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</si>
  <si>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</si>
  <si>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</si>
  <si>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</si>
  <si>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</si>
  <si>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</si>
  <si>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</si>
  <si>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</si>
  <si>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</si>
  <si>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</si>
  <si>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</si>
  <si>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</si>
  <si>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</si>
  <si>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</si>
  <si>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</si>
  <si>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</si>
  <si>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</si>
  <si>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</si>
  <si>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</si>
  <si>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</si>
  <si>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</si>
  <si>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</si>
  <si>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</si>
  <si>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</si>
  <si>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</si>
  <si>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</si>
  <si>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</si>
  <si>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</si>
  <si>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</si>
  <si>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</si>
  <si>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</si>
  <si>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</si>
  <si>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</si>
  <si>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</si>
  <si>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</si>
  <si>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</si>
  <si>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</si>
  <si>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</si>
  <si>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</si>
  <si>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</si>
  <si>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</si>
  <si>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</si>
  <si>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</si>
  <si>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</si>
  <si>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</si>
  <si>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</si>
  <si>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</si>
  <si>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</si>
  <si>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</si>
  <si>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</si>
  <si>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</si>
  <si>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</si>
  <si>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</si>
  <si>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</si>
  <si>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</si>
  <si>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</si>
  <si>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</si>
  <si>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</si>
  <si>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</si>
  <si>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</si>
  <si>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</si>
  <si>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</si>
  <si>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</si>
  <si>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</si>
  <si>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</si>
  <si>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</si>
  <si>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</si>
  <si>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</si>
  <si>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</si>
  <si>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</si>
  <si>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</si>
  <si>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</si>
  <si>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</si>
  <si>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</si>
  <si>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</si>
  <si>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</si>
  <si>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</si>
  <si>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</si>
  <si>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</si>
  <si>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</si>
  <si>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</si>
  <si>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</si>
  <si>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</si>
  <si>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</si>
  <si>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</si>
  <si>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</si>
  <si>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</si>
  <si>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</si>
  <si>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</si>
  <si>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</si>
  <si>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</si>
  <si>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</si>
  <si>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</si>
  <si>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1.17</t>
  </si>
  <si>
    <t>▲ 4.63</t>
  </si>
  <si>
    <t>釧路市病院事業会計</t>
  </si>
  <si>
    <t>釧路市水道事業会計</t>
  </si>
  <si>
    <t>一般会計</t>
  </si>
  <si>
    <t>釧路市港湾整備事業会計</t>
  </si>
  <si>
    <t>釧路市下水道事業会計</t>
  </si>
  <si>
    <t>介護保険特別会計</t>
  </si>
  <si>
    <t>釧路市公設地方卸売市場事業会計</t>
  </si>
  <si>
    <t>釧路市工業用水道事業会計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</si>
  <si>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</si>
  <si>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</si>
  <si>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</si>
  <si>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</si>
  <si>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</si>
  <si>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</si>
  <si>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</si>
  <si>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</si>
  <si>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2">
      <t>チイキ</t>
    </rPh>
    <rPh sb="2" eb="4">
      <t>シンコウ</t>
    </rPh>
    <rPh sb="4" eb="6">
      <t>キキン</t>
    </rPh>
    <phoneticPr fontId="2"/>
  </si>
  <si>
    <t>公共施設整備等基金</t>
    <rPh sb="0" eb="2">
      <t>コウキョウ</t>
    </rPh>
    <rPh sb="2" eb="4">
      <t>シセツ</t>
    </rPh>
    <rPh sb="4" eb="6">
      <t>セイビ</t>
    </rPh>
    <rPh sb="6" eb="7">
      <t>トウ</t>
    </rPh>
    <rPh sb="7" eb="9">
      <t>キキン</t>
    </rPh>
    <phoneticPr fontId="2"/>
  </si>
  <si>
    <t>森林環境整備基金</t>
    <rPh sb="0" eb="2">
      <t>シンリン</t>
    </rPh>
    <rPh sb="2" eb="4">
      <t>カンキョウ</t>
    </rPh>
    <rPh sb="4" eb="6">
      <t>セイビ</t>
    </rPh>
    <rPh sb="6" eb="8">
      <t>キキン</t>
    </rPh>
    <phoneticPr fontId="2"/>
  </si>
  <si>
    <t>福祉基金</t>
    <rPh sb="0" eb="2">
      <t>フクシ</t>
    </rPh>
    <rPh sb="2" eb="4">
      <t>キキン</t>
    </rPh>
    <phoneticPr fontId="2"/>
  </si>
  <si>
    <t>市有林基金</t>
    <rPh sb="0" eb="2">
      <t>シユウ</t>
    </rPh>
    <rPh sb="2" eb="3">
      <t>リン</t>
    </rPh>
    <rPh sb="3" eb="5">
      <t>キキン</t>
    </rPh>
    <phoneticPr fontId="2"/>
  </si>
  <si>
    <t>-</t>
    <phoneticPr fontId="2"/>
  </si>
  <si>
    <t>釧路熱供給公社</t>
    <rPh sb="0" eb="2">
      <t>クシロ</t>
    </rPh>
    <rPh sb="2" eb="3">
      <t>ネツ</t>
    </rPh>
    <rPh sb="3" eb="5">
      <t>キョウキュウ</t>
    </rPh>
    <rPh sb="5" eb="7">
      <t>コウシャ</t>
    </rPh>
    <phoneticPr fontId="8"/>
  </si>
  <si>
    <t>釧路西港開発埠頭</t>
    <rPh sb="0" eb="2">
      <t>クシロ</t>
    </rPh>
    <rPh sb="2" eb="4">
      <t>ニシコウ</t>
    </rPh>
    <rPh sb="4" eb="6">
      <t>カイハツ</t>
    </rPh>
    <rPh sb="6" eb="8">
      <t>フトウ</t>
    </rPh>
    <phoneticPr fontId="8"/>
  </si>
  <si>
    <t>釧路根室圏産業技術振興センター</t>
    <rPh sb="0" eb="2">
      <t>クシロ</t>
    </rPh>
    <rPh sb="2" eb="4">
      <t>ネムロ</t>
    </rPh>
    <rPh sb="4" eb="5">
      <t>ケン</t>
    </rPh>
    <rPh sb="5" eb="7">
      <t>サンギョウ</t>
    </rPh>
    <rPh sb="7" eb="9">
      <t>ギジュツ</t>
    </rPh>
    <rPh sb="9" eb="11">
      <t>シンコウ</t>
    </rPh>
    <phoneticPr fontId="8"/>
  </si>
  <si>
    <t>釧路河畔開発公社</t>
    <rPh sb="0" eb="2">
      <t>クシロ</t>
    </rPh>
    <rPh sb="2" eb="4">
      <t>カハン</t>
    </rPh>
    <rPh sb="4" eb="6">
      <t>カイハツ</t>
    </rPh>
    <rPh sb="6" eb="8">
      <t>コウシャ</t>
    </rPh>
    <phoneticPr fontId="8"/>
  </si>
  <si>
    <t>阿寒町観光振興公社</t>
    <rPh sb="0" eb="3">
      <t>アカンチョウ</t>
    </rPh>
    <rPh sb="3" eb="5">
      <t>カンコウ</t>
    </rPh>
    <rPh sb="5" eb="7">
      <t>シンコウ</t>
    </rPh>
    <rPh sb="7" eb="9">
      <t>コウシャ</t>
    </rPh>
    <phoneticPr fontId="8"/>
  </si>
  <si>
    <t>釧路広域連合</t>
    <rPh sb="0" eb="2">
      <t>クシロ</t>
    </rPh>
    <rPh sb="2" eb="4">
      <t>コウイキ</t>
    </rPh>
    <rPh sb="4" eb="6">
      <t>レンゴウ</t>
    </rPh>
    <phoneticPr fontId="2"/>
  </si>
  <si>
    <t>釧路公立大学事務組合</t>
    <rPh sb="0" eb="2">
      <t>クシロ</t>
    </rPh>
    <rPh sb="2" eb="4">
      <t>コウリツ</t>
    </rPh>
    <rPh sb="4" eb="6">
      <t>ダイガク</t>
    </rPh>
    <rPh sb="6" eb="10">
      <t>ジムクミアイ</t>
    </rPh>
    <phoneticPr fontId="2"/>
  </si>
  <si>
    <t>釧路白糠工業用水道企業団</t>
    <rPh sb="0" eb="2">
      <t>クシロ</t>
    </rPh>
    <rPh sb="2" eb="4">
      <t>シラヌカ</t>
    </rPh>
    <rPh sb="4" eb="6">
      <t>コウギョウ</t>
    </rPh>
    <rPh sb="6" eb="8">
      <t>ヨウスイ</t>
    </rPh>
    <rPh sb="8" eb="9">
      <t>ミチ</t>
    </rPh>
    <rPh sb="9" eb="12">
      <t>キギョウダン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</si>
  <si>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</si>
  <si>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</si>
  <si>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有形固定資産減価償却率は類似団体平均を下回っているが、将来負担比率は類似団体平均を上回っている。
将来負担比率は、市債残高の減少や充当可能基金の増加などにより改善傾向にあり、今後も「返す以上に借りない」を基本方針として将来負担比率の改善を図る。</t>
    <rPh sb="12" eb="14">
      <t>ルイジ</t>
    </rPh>
    <rPh sb="14" eb="16">
      <t>ダンタイ</t>
    </rPh>
    <rPh sb="16" eb="18">
      <t>ヘイキン</t>
    </rPh>
    <rPh sb="19" eb="21">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</si>
  <si>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</si>
  <si>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</si>
  <si>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</si>
  <si>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</si>
  <si>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</si>
  <si>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</si>
  <si>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「返す以上に借りない」を基本方針とした公債費の縮減などにより、今後も比率の抑制に努める。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</si>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</sst>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01B1B7-A075-4A91-B1B8-77DF9346CE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1DB5-4283-BDCE-E177040ECD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49148</c:v>
                </c:pt>
                <c:pt idx="1">
                  <c:v>44120</c:v>
                </c:pt>
                <c:pt idx="2">
                  <c:v>65798</c:v>
                </c:pt>
                <c:pt idx="3">
                  <c:v>56816</c:v>
                </c:pt>
                <c:pt idx="4">
                  <c:v>50226</c:v>
                </c:pt>
              </c:numCache>
            </c:numRef>
          </c:val>
          <c:smooth val="0"/>
          <c:extLst>
            <c:ext xmlns:c16="http://schemas.microsoft.com/office/drawing/2014/chart" uri="{C3380CC4-5D6E-409C-BE32-E72D297353CC}">
              <c16:uniqueId val="{00000001-1DB5-4283-BDCE-E177040ECD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1.34</c:v>
                </c:pt>
                <c:pt idx="1">
                  <c:v>0.16</c:v>
                </c:pt>
                <c:pt idx="2">
                  <c:v>1.27</c:v>
                </c:pt>
                <c:pt idx="3">
                  <c:v>8.42</c:v>
                </c:pt>
                <c:pt idx="4">
                  <c:v>3.97</c:v>
                </c:pt>
              </c:numCache>
            </c:numRef>
          </c:val>
          <c:extLst>
            <c:ext xmlns:c16="http://schemas.microsoft.com/office/drawing/2014/chart" uri="{C3380CC4-5D6E-409C-BE32-E72D297353CC}">
              <c16:uniqueId val="{00000000-0105-440C-8E2B-E615A8652F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2.0299999999999998</c:v>
                </c:pt>
                <c:pt idx="1">
                  <c:v>2.71</c:v>
                </c:pt>
                <c:pt idx="2">
                  <c:v>2.74</c:v>
                </c:pt>
                <c:pt idx="3">
                  <c:v>3.3</c:v>
                </c:pt>
                <c:pt idx="4">
                  <c:v>7.69</c:v>
                </c:pt>
              </c:numCache>
            </c:numRef>
          </c:val>
          <c:extLst>
            <c:ext xmlns:c16="http://schemas.microsoft.com/office/drawing/2014/chart" uri="{C3380CC4-5D6E-409C-BE32-E72D297353CC}">
              <c16:uniqueId val="{00000001-0105-440C-8E2B-E615A8652F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1.23</c:v>
                </c:pt>
                <c:pt idx="1">
                  <c:v>-1.17</c:v>
                </c:pt>
                <c:pt idx="2">
                  <c:v>1.1100000000000001</c:v>
                </c:pt>
                <c:pt idx="3">
                  <c:v>7.19</c:v>
                </c:pt>
                <c:pt idx="4">
                  <c:v>-4.63</c:v>
                </c:pt>
              </c:numCache>
            </c:numRef>
          </c:val>
          <c:smooth val="0"/>
          <c:extLst>
            <c:ext xmlns:c16="http://schemas.microsoft.com/office/drawing/2014/chart" uri="{C3380CC4-5D6E-409C-BE32-E72D297353CC}">
              <c16:uniqueId val="{00000002-0105-440C-8E2B-E615A8652F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0.63</c:v>
                </c:pt>
                <c:pt idx="2">
                  <c:v>#N/A</c:v>
                </c:pt>
                <c:pt idx="3">
                  <c:v>0.62</c:v>
                </c:pt>
                <c:pt idx="4">
                  <c:v>#N/A</c:v>
                </c:pt>
                <c:pt idx="5">
                  <c:v>0.48</c:v>
                </c:pt>
                <c:pt idx="6">
                  <c:v>#N/A</c:v>
                </c:pt>
                <c:pt idx="7">
                  <c:v>0.28999999999999998</c:v>
                </c:pt>
                <c:pt idx="8">
                  <c:v>#N/A</c:v>
                </c:pt>
                <c:pt idx="9">
                  <c:v>0.26</c:v>
                </c:pt>
              </c:numCache>
            </c:numRef>
          </c:val>
          <c:extLst>
            <c:ext xmlns:c16="http://schemas.microsoft.com/office/drawing/2014/chart" uri="{C3380CC4-5D6E-409C-BE32-E72D297353CC}">
              <c16:uniqueId val="{00000000-0549-40B9-923E-05D1A7D77A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49-40B9-923E-05D1A7D77A31}"/>
            </c:ext>
          </c:extLst>
        </c:ser>
        <c:ser>
          <c:idx val="2"/>
          <c:order val="2"/>
          <c:tx>
            <c:strRef>
              <c:f>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0.34</c:v>
                </c:pt>
                <c:pt idx="2">
                  <c:v>#N/A</c:v>
                </c:pt>
                <c:pt idx="3">
                  <c:v>0.38</c:v>
                </c:pt>
                <c:pt idx="4">
                  <c:v>#N/A</c:v>
                </c:pt>
                <c:pt idx="5">
                  <c:v>0.27</c:v>
                </c:pt>
                <c:pt idx="6">
                  <c:v>#N/A</c:v>
                </c:pt>
                <c:pt idx="7">
                  <c:v>0.28000000000000003</c:v>
                </c:pt>
                <c:pt idx="8">
                  <c:v>#N/A</c:v>
                </c:pt>
                <c:pt idx="9">
                  <c:v>0.32</c:v>
                </c:pt>
              </c:numCache>
            </c:numRef>
          </c:val>
          <c:extLst>
            <c:ext xmlns:c16="http://schemas.microsoft.com/office/drawing/2014/chart" uri="{C3380CC4-5D6E-409C-BE32-E72D297353CC}">
              <c16:uniqueId val="{00000002-0549-40B9-923E-05D1A7D77A31}"/>
            </c:ext>
          </c:extLst>
        </c:ser>
        <c:ser>
          <c:idx val="3"/>
          <c:order val="3"/>
          <c:tx>
            <c:strRef>
              <c:f>データシート!$A$30</c:f>
              <c:strCache>
                <c:ptCount val="1"/>
                <c:pt idx="0">
                  <c:v>釧路市公設地方卸売市場事業会計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0.43</c:v>
                </c:pt>
                <c:pt idx="2">
                  <c:v>#N/A</c:v>
                </c:pt>
                <c:pt idx="3">
                  <c:v>0.41</c:v>
                </c:pt>
                <c:pt idx="4">
                  <c:v>#N/A</c:v>
                </c:pt>
                <c:pt idx="5">
                  <c:v>0.48</c:v>
                </c:pt>
                <c:pt idx="6">
                  <c:v>#N/A</c:v>
                </c:pt>
                <c:pt idx="7">
                  <c:v>0.5</c:v>
                </c:pt>
                <c:pt idx="8">
                  <c:v>#N/A</c:v>
                </c:pt>
                <c:pt idx="9">
                  <c:v>0.52</c:v>
                </c:pt>
              </c:numCache>
            </c:numRef>
          </c:val>
          <c:extLst>
            <c:ext xmlns:c16="http://schemas.microsoft.com/office/drawing/2014/chart" uri="{C3380CC4-5D6E-409C-BE32-E72D297353CC}">
              <c16:uniqueId val="{00000003-0549-40B9-923E-05D1A7D77A3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c:v>
                </c:pt>
                <c:pt idx="2">
                  <c:v>#N/A</c:v>
                </c:pt>
                <c:pt idx="3">
                  <c:v>1.66</c:v>
                </c:pt>
                <c:pt idx="4">
                  <c:v>#N/A</c:v>
                </c:pt>
                <c:pt idx="5">
                  <c:v>1.38</c:v>
                </c:pt>
                <c:pt idx="6">
                  <c:v>#N/A</c:v>
                </c:pt>
                <c:pt idx="7">
                  <c:v>0.91</c:v>
                </c:pt>
                <c:pt idx="8">
                  <c:v>#N/A</c:v>
                </c:pt>
                <c:pt idx="9">
                  <c:v>1.1000000000000001</c:v>
                </c:pt>
              </c:numCache>
            </c:numRef>
          </c:val>
          <c:extLst>
            <c:ext xmlns:c16="http://schemas.microsoft.com/office/drawing/2014/chart" uri="{C3380CC4-5D6E-409C-BE32-E72D297353CC}">
              <c16:uniqueId val="{00000004-0549-40B9-923E-05D1A7D77A31}"/>
            </c:ext>
          </c:extLst>
        </c:ser>
        <c:ser>
          <c:idx val="5"/>
          <c:order val="5"/>
          <c:tx>
            <c:strRef>
              <c:f>データシート!$A$32</c:f>
              <c:strCache>
                <c:ptCount val="1"/>
                <c:pt idx="0">
                  <c:v>釧路市下水道事業会計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1.1399999999999999</c:v>
                </c:pt>
                <c:pt idx="8">
                  <c:v>#N/A</c:v>
                </c:pt>
                <c:pt idx="9">
                  <c:v>2</c:v>
                </c:pt>
              </c:numCache>
            </c:numRef>
          </c:val>
          <c:extLst>
            <c:ext xmlns:c16="http://schemas.microsoft.com/office/drawing/2014/chart" uri="{C3380CC4-5D6E-409C-BE32-E72D297353CC}">
              <c16:uniqueId val="{00000005-0549-40B9-923E-05D1A7D77A31}"/>
            </c:ext>
          </c:extLst>
        </c:ser>
        <c:ser>
          <c:idx val="6"/>
          <c:order val="6"/>
          <c:tx>
            <c:strRef>
              <c:f>データシート!$A$33</c:f>
              <c:strCache>
                <c:ptCount val="1"/>
                <c:pt idx="0">
                  <c:v>釧路市港湾整備事業会計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4.22</c:v>
                </c:pt>
                <c:pt idx="2">
                  <c:v>#N/A</c:v>
                </c:pt>
                <c:pt idx="3">
                  <c:v>3.26</c:v>
                </c:pt>
                <c:pt idx="4">
                  <c:v>#N/A</c:v>
                </c:pt>
                <c:pt idx="5">
                  <c:v>8.99</c:v>
                </c:pt>
                <c:pt idx="6">
                  <c:v>#N/A</c:v>
                </c:pt>
                <c:pt idx="7">
                  <c:v>3.47</c:v>
                </c:pt>
                <c:pt idx="8">
                  <c:v>#N/A</c:v>
                </c:pt>
                <c:pt idx="9">
                  <c:v>3.93</c:v>
                </c:pt>
              </c:numCache>
            </c:numRef>
          </c:val>
          <c:extLst>
            <c:ext xmlns:c16="http://schemas.microsoft.com/office/drawing/2014/chart" uri="{C3380CC4-5D6E-409C-BE32-E72D297353CC}">
              <c16:uniqueId val="{00000006-0549-40B9-923E-05D1A7D77A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0.15</c:v>
                </c:pt>
                <c:pt idx="4">
                  <c:v>#N/A</c:v>
                </c:pt>
                <c:pt idx="5">
                  <c:v>1.26</c:v>
                </c:pt>
                <c:pt idx="6">
                  <c:v>#N/A</c:v>
                </c:pt>
                <c:pt idx="7">
                  <c:v>8.41</c:v>
                </c:pt>
                <c:pt idx="8">
                  <c:v>#N/A</c:v>
                </c:pt>
                <c:pt idx="9">
                  <c:v>3.96</c:v>
                </c:pt>
              </c:numCache>
            </c:numRef>
          </c:val>
          <c:extLst>
            <c:ext xmlns:c16="http://schemas.microsoft.com/office/drawing/2014/chart" uri="{C3380CC4-5D6E-409C-BE32-E72D297353CC}">
              <c16:uniqueId val="{00000007-0549-40B9-923E-05D1A7D77A31}"/>
            </c:ext>
          </c:extLst>
        </c:ser>
        <c:ser>
          <c:idx val="8"/>
          <c:order val="8"/>
          <c:tx>
            <c:strRef>
              <c:f>データシート!$A$35</c:f>
              <c:strCache>
                <c:ptCount val="1"/>
                <c:pt idx="0">
                  <c:v>釧路市水道事業会計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4.6900000000000004</c:v>
                </c:pt>
                <c:pt idx="2">
                  <c:v>#N/A</c:v>
                </c:pt>
                <c:pt idx="3">
                  <c:v>4.8</c:v>
                </c:pt>
                <c:pt idx="4">
                  <c:v>#N/A</c:v>
                </c:pt>
                <c:pt idx="5">
                  <c:v>4.9800000000000004</c:v>
                </c:pt>
                <c:pt idx="6">
                  <c:v>#N/A</c:v>
                </c:pt>
                <c:pt idx="7">
                  <c:v>4.9800000000000004</c:v>
                </c:pt>
                <c:pt idx="8">
                  <c:v>#N/A</c:v>
                </c:pt>
                <c:pt idx="9">
                  <c:v>5.18</c:v>
                </c:pt>
              </c:numCache>
            </c:numRef>
          </c:val>
          <c:extLst>
            <c:ext xmlns:c16="http://schemas.microsoft.com/office/drawing/2014/chart" uri="{C3380CC4-5D6E-409C-BE32-E72D297353CC}">
              <c16:uniqueId val="{00000008-0549-40B9-923E-05D1A7D77A31}"/>
            </c:ext>
          </c:extLst>
        </c:ser>
        <c:ser>
          <c:idx val="9"/>
          <c:order val="9"/>
          <c:tx>
            <c:strRef>
              <c:f>データシート!$A$36</c:f>
              <c:strCache>
                <c:ptCount val="1"/>
                <c:pt idx="0">
                  <c:v>釧路市病院事業会計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4.0999999999999996</c:v>
                </c:pt>
                <c:pt idx="2">
                  <c:v>#N/A</c:v>
                </c:pt>
                <c:pt idx="3">
                  <c:v>4.79</c:v>
                </c:pt>
                <c:pt idx="4">
                  <c:v>#N/A</c:v>
                </c:pt>
                <c:pt idx="5">
                  <c:v>9.5</c:v>
                </c:pt>
                <c:pt idx="6">
                  <c:v>#N/A</c:v>
                </c:pt>
                <c:pt idx="7">
                  <c:v>12.37</c:v>
                </c:pt>
                <c:pt idx="8">
                  <c:v>#N/A</c:v>
                </c:pt>
                <c:pt idx="9">
                  <c:v>13.54</c:v>
                </c:pt>
              </c:numCache>
            </c:numRef>
          </c:val>
          <c:extLst>
            <c:ext xmlns:c16="http://schemas.microsoft.com/office/drawing/2014/chart" uri="{C3380CC4-5D6E-409C-BE32-E72D297353CC}">
              <c16:uniqueId val="{00000009-0549-40B9-923E-05D1A7D77A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10561</c:v>
                </c:pt>
                <c:pt idx="5">
                  <c:v>10681</c:v>
                </c:pt>
                <c:pt idx="8">
                  <c:v>10426</c:v>
                </c:pt>
                <c:pt idx="11">
                  <c:v>10330</c:v>
                </c:pt>
                <c:pt idx="14">
                  <c:v>10143</c:v>
                </c:pt>
              </c:numCache>
            </c:numRef>
          </c:val>
          <c:extLst>
            <c:ext xmlns:c16="http://schemas.microsoft.com/office/drawing/2014/chart" uri="{C3380CC4-5D6E-409C-BE32-E72D297353CC}">
              <c16:uniqueId val="{00000000-4F20-4C19-9F0F-4D632BA39C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20-4C19-9F0F-4D632BA39C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162</c:v>
                </c:pt>
                <c:pt idx="3">
                  <c:v>123</c:v>
                </c:pt>
                <c:pt idx="6">
                  <c:v>107</c:v>
                </c:pt>
                <c:pt idx="9">
                  <c:v>102</c:v>
                </c:pt>
                <c:pt idx="12">
                  <c:v>71</c:v>
                </c:pt>
              </c:numCache>
            </c:numRef>
          </c:val>
          <c:extLst>
            <c:ext xmlns:c16="http://schemas.microsoft.com/office/drawing/2014/chart" uri="{C3380CC4-5D6E-409C-BE32-E72D297353CC}">
              <c16:uniqueId val="{00000002-4F20-4C19-9F0F-4D632BA39C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299</c:v>
                </c:pt>
                <c:pt idx="3">
                  <c:v>298</c:v>
                </c:pt>
                <c:pt idx="6">
                  <c:v>118</c:v>
                </c:pt>
                <c:pt idx="9">
                  <c:v>10</c:v>
                </c:pt>
                <c:pt idx="12">
                  <c:v>9</c:v>
                </c:pt>
              </c:numCache>
            </c:numRef>
          </c:val>
          <c:extLst>
            <c:ext xmlns:c16="http://schemas.microsoft.com/office/drawing/2014/chart" uri="{C3380CC4-5D6E-409C-BE32-E72D297353CC}">
              <c16:uniqueId val="{00000003-4F20-4C19-9F0F-4D632BA39C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1820</c:v>
                </c:pt>
                <c:pt idx="3">
                  <c:v>1627</c:v>
                </c:pt>
                <c:pt idx="6">
                  <c:v>1785</c:v>
                </c:pt>
                <c:pt idx="9">
                  <c:v>1672</c:v>
                </c:pt>
                <c:pt idx="12">
                  <c:v>1972</c:v>
                </c:pt>
              </c:numCache>
            </c:numRef>
          </c:val>
          <c:extLst>
            <c:ext xmlns:c16="http://schemas.microsoft.com/office/drawing/2014/chart" uri="{C3380CC4-5D6E-409C-BE32-E72D297353CC}">
              <c16:uniqueId val="{00000004-4F20-4C19-9F0F-4D632BA39C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20-4C19-9F0F-4D632BA39C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20-4C19-9F0F-4D632BA39C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12653</c:v>
                </c:pt>
                <c:pt idx="3">
                  <c:v>13023</c:v>
                </c:pt>
                <c:pt idx="6">
                  <c:v>12956</c:v>
                </c:pt>
                <c:pt idx="9">
                  <c:v>12867</c:v>
                </c:pt>
                <c:pt idx="12">
                  <c:v>12655</c:v>
                </c:pt>
              </c:numCache>
            </c:numRef>
          </c:val>
          <c:extLst>
            <c:ext xmlns:c16="http://schemas.microsoft.com/office/drawing/2014/chart" uri="{C3380CC4-5D6E-409C-BE32-E72D297353CC}">
              <c16:uniqueId val="{00000007-4F20-4C19-9F0F-4D632BA39C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4373</c:v>
                </c:pt>
                <c:pt idx="2">
                  <c:v>#N/A</c:v>
                </c:pt>
                <c:pt idx="3">
                  <c:v>#N/A</c:v>
                </c:pt>
                <c:pt idx="4">
                  <c:v>4390</c:v>
                </c:pt>
                <c:pt idx="5">
                  <c:v>#N/A</c:v>
                </c:pt>
                <c:pt idx="6">
                  <c:v>#N/A</c:v>
                </c:pt>
                <c:pt idx="7">
                  <c:v>4540</c:v>
                </c:pt>
                <c:pt idx="8">
                  <c:v>#N/A</c:v>
                </c:pt>
                <c:pt idx="9">
                  <c:v>#N/A</c:v>
                </c:pt>
                <c:pt idx="10">
                  <c:v>4321</c:v>
                </c:pt>
                <c:pt idx="11">
                  <c:v>#N/A</c:v>
                </c:pt>
                <c:pt idx="12">
                  <c:v>#N/A</c:v>
                </c:pt>
                <c:pt idx="13">
                  <c:v>4564</c:v>
                </c:pt>
                <c:pt idx="14">
                  <c:v>#N/A</c:v>
                </c:pt>
              </c:numCache>
            </c:numRef>
          </c:val>
          <c:smooth val="0"/>
          <c:extLst>
            <c:ext xmlns:c16="http://schemas.microsoft.com/office/drawing/2014/chart" uri="{C3380CC4-5D6E-409C-BE32-E72D297353CC}">
              <c16:uniqueId val="{00000008-4F20-4C19-9F0F-4D632BA39C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84391</c:v>
                </c:pt>
                <c:pt idx="5">
                  <c:v>80504</c:v>
                </c:pt>
                <c:pt idx="8">
                  <c:v>81504</c:v>
                </c:pt>
                <c:pt idx="11">
                  <c:v>81487</c:v>
                </c:pt>
                <c:pt idx="14">
                  <c:v>78194</c:v>
                </c:pt>
              </c:numCache>
            </c:numRef>
          </c:val>
          <c:extLst>
            <c:ext xmlns:c16="http://schemas.microsoft.com/office/drawing/2014/chart" uri="{C3380CC4-5D6E-409C-BE32-E72D297353CC}">
              <c16:uniqueId val="{00000000-B020-4908-B28C-E17507F6F0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20909</c:v>
                </c:pt>
                <c:pt idx="5">
                  <c:v>21446</c:v>
                </c:pt>
                <c:pt idx="8">
                  <c:v>21840</c:v>
                </c:pt>
                <c:pt idx="11">
                  <c:v>21732</c:v>
                </c:pt>
                <c:pt idx="14">
                  <c:v>20575</c:v>
                </c:pt>
              </c:numCache>
            </c:numRef>
          </c:val>
          <c:extLst>
            <c:ext xmlns:c16="http://schemas.microsoft.com/office/drawing/2014/chart" uri="{C3380CC4-5D6E-409C-BE32-E72D297353CC}">
              <c16:uniqueId val="{00000001-B020-4908-B28C-E17507F6F0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9543</c:v>
                </c:pt>
                <c:pt idx="5">
                  <c:v>10398</c:v>
                </c:pt>
                <c:pt idx="8">
                  <c:v>11226</c:v>
                </c:pt>
                <c:pt idx="11">
                  <c:v>12479</c:v>
                </c:pt>
                <c:pt idx="14">
                  <c:v>15039</c:v>
                </c:pt>
              </c:numCache>
            </c:numRef>
          </c:val>
          <c:extLst>
            <c:ext xmlns:c16="http://schemas.microsoft.com/office/drawing/2014/chart" uri="{C3380CC4-5D6E-409C-BE32-E72D297353CC}">
              <c16:uniqueId val="{00000002-B020-4908-B28C-E17507F6F0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20-4908-B28C-E17507F6F0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20-4908-B28C-E17507F6F0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0-4908-B28C-E17507F6F0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10675</c:v>
                </c:pt>
                <c:pt idx="3">
                  <c:v>10338</c:v>
                </c:pt>
                <c:pt idx="6">
                  <c:v>10037</c:v>
                </c:pt>
                <c:pt idx="9">
                  <c:v>9926</c:v>
                </c:pt>
                <c:pt idx="12">
                  <c:v>9786</c:v>
                </c:pt>
              </c:numCache>
            </c:numRef>
          </c:val>
          <c:extLst>
            <c:ext xmlns:c16="http://schemas.microsoft.com/office/drawing/2014/chart" uri="{C3380CC4-5D6E-409C-BE32-E72D297353CC}">
              <c16:uniqueId val="{00000006-B020-4908-B28C-E17507F6F0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702</c:v>
                </c:pt>
                <c:pt idx="3">
                  <c:v>388</c:v>
                </c:pt>
                <c:pt idx="6">
                  <c:v>244</c:v>
                </c:pt>
                <c:pt idx="9">
                  <c:v>205</c:v>
                </c:pt>
                <c:pt idx="12">
                  <c:v>169</c:v>
                </c:pt>
              </c:numCache>
            </c:numRef>
          </c:val>
          <c:extLst>
            <c:ext xmlns:c16="http://schemas.microsoft.com/office/drawing/2014/chart" uri="{C3380CC4-5D6E-409C-BE32-E72D297353CC}">
              <c16:uniqueId val="{00000007-B020-4908-B28C-E17507F6F0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18397</c:v>
                </c:pt>
                <c:pt idx="3">
                  <c:v>17625</c:v>
                </c:pt>
                <c:pt idx="6">
                  <c:v>17995</c:v>
                </c:pt>
                <c:pt idx="9">
                  <c:v>17715</c:v>
                </c:pt>
                <c:pt idx="12">
                  <c:v>18665</c:v>
                </c:pt>
              </c:numCache>
            </c:numRef>
          </c:val>
          <c:extLst>
            <c:ext xmlns:c16="http://schemas.microsoft.com/office/drawing/2014/chart" uri="{C3380CC4-5D6E-409C-BE32-E72D297353CC}">
              <c16:uniqueId val="{00000008-B020-4908-B28C-E17507F6F0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806</c:v>
                </c:pt>
                <c:pt idx="3">
                  <c:v>702</c:v>
                </c:pt>
                <c:pt idx="6">
                  <c:v>611</c:v>
                </c:pt>
                <c:pt idx="9">
                  <c:v>522</c:v>
                </c:pt>
                <c:pt idx="12">
                  <c:v>460</c:v>
                </c:pt>
              </c:numCache>
            </c:numRef>
          </c:val>
          <c:extLst>
            <c:ext xmlns:c16="http://schemas.microsoft.com/office/drawing/2014/chart" uri="{C3380CC4-5D6E-409C-BE32-E72D297353CC}">
              <c16:uniqueId val="{00000009-B020-4908-B28C-E17507F6F0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121351</c:v>
                </c:pt>
                <c:pt idx="3">
                  <c:v>116544</c:v>
                </c:pt>
                <c:pt idx="6">
                  <c:v>114507</c:v>
                </c:pt>
                <c:pt idx="9">
                  <c:v>111610</c:v>
                </c:pt>
                <c:pt idx="12">
                  <c:v>105110</c:v>
                </c:pt>
              </c:numCache>
            </c:numRef>
          </c:val>
          <c:extLst>
            <c:ext xmlns:c16="http://schemas.microsoft.com/office/drawing/2014/chart" uri="{C3380CC4-5D6E-409C-BE32-E72D297353CC}">
              <c16:uniqueId val="{0000000A-B020-4908-B28C-E17507F6F0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37087</c:v>
                </c:pt>
                <c:pt idx="2">
                  <c:v>#N/A</c:v>
                </c:pt>
                <c:pt idx="3">
                  <c:v>#N/A</c:v>
                </c:pt>
                <c:pt idx="4">
                  <c:v>33249</c:v>
                </c:pt>
                <c:pt idx="5">
                  <c:v>#N/A</c:v>
                </c:pt>
                <c:pt idx="6">
                  <c:v>#N/A</c:v>
                </c:pt>
                <c:pt idx="7">
                  <c:v>28824</c:v>
                </c:pt>
                <c:pt idx="8">
                  <c:v>#N/A</c:v>
                </c:pt>
                <c:pt idx="9">
                  <c:v>#N/A</c:v>
                </c:pt>
                <c:pt idx="10">
                  <c:v>24280</c:v>
                </c:pt>
                <c:pt idx="11">
                  <c:v>#N/A</c:v>
                </c:pt>
                <c:pt idx="12">
                  <c:v>#N/A</c:v>
                </c:pt>
                <c:pt idx="13">
                  <c:v>20381</c:v>
                </c:pt>
                <c:pt idx="14">
                  <c:v>#N/A</c:v>
                </c:pt>
              </c:numCache>
            </c:numRef>
          </c:val>
          <c:smooth val="0"/>
          <c:extLst>
            <c:ext xmlns:c16="http://schemas.microsoft.com/office/drawing/2014/chart" uri="{C3380CC4-5D6E-409C-BE32-E72D297353CC}">
              <c16:uniqueId val="{0000000B-B020-4908-B28C-E17507F6F0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1351</c:v>
                </c:pt>
                <c:pt idx="1">
                  <c:v>1671</c:v>
                </c:pt>
                <c:pt idx="2">
                  <c:v>3812</c:v>
                </c:pt>
              </c:numCache>
            </c:numRef>
          </c:val>
          <c:extLst>
            <c:ext xmlns:c16="http://schemas.microsoft.com/office/drawing/2014/chart" uri="{C3380CC4-5D6E-409C-BE32-E72D297353CC}">
              <c16:uniqueId val="{00000000-1E09-4969-AB3F-6D1829C506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5933</c:v>
                </c:pt>
                <c:pt idx="1">
                  <c:v>5971</c:v>
                </c:pt>
                <c:pt idx="2">
                  <c:v>5972</c:v>
                </c:pt>
              </c:numCache>
            </c:numRef>
          </c:val>
          <c:extLst>
            <c:ext xmlns:c16="http://schemas.microsoft.com/office/drawing/2014/chart" uri="{C3380CC4-5D6E-409C-BE32-E72D297353CC}">
              <c16:uniqueId val="{00000001-1E09-4969-AB3F-6D1829C506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2245</c:v>
                </c:pt>
                <c:pt idx="1">
                  <c:v>2207</c:v>
                </c:pt>
                <c:pt idx="2">
                  <c:v>2564</c:v>
                </c:pt>
              </c:numCache>
            </c:numRef>
          </c:val>
          <c:extLst>
            <c:ext xmlns:c16="http://schemas.microsoft.com/office/drawing/2014/chart" uri="{C3380CC4-5D6E-409C-BE32-E72D297353CC}">
              <c16:uniqueId val="{00000002-1E09-4969-AB3F-6D1829C506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{C4ABE99B-3299-40B6-8CBB-CE350C88DB02}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C1-41E3-B6C5-F0C5B10DB3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{8A5E7B62-248F-41C5-9FFE-410295D4BAE0}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C1-41E3-B6C5-F0C5B10DB3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{6B7A3AE3-1AA0-471B-B2CC-E1C0861C9C67}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C1-41E3-B6C5-F0C5B10DB3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{3C2D2C01-EE40-4767-9978-C6B4E6CC9544}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C1-41E3-B6C5-F0C5B10DB3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{603C7C1F-7790-41F5-A164-6E5C41B3A0FA}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C1-41E3-B6C5-F0C5B10DB39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{D462E781-65F7-4D06-9424-2BC13A8C0739}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C1-41E3-B6C5-F0C5B10DB39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{864C1CB6-43D5-4AB2-89D9-EA0642474191}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C1-41E3-B6C5-F0C5B10DB39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{25EB80DC-273E-4C93-986A-E8504E6E4FD2}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C1-41E3-B6C5-F0C5B10DB39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{93D0E7A6-176F-4A99-9878-65720DE24710}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C1-41E3-B6C5-F0C5B10DB3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61.9</c:v>
                </c:pt>
                <c:pt idx="16">
                  <c:v>62.7</c:v>
                </c:pt>
                <c:pt idx="24">
                  <c:v>63.2</c:v>
                </c:pt>
                <c:pt idx="32">
                  <c:v>65</c:v>
                </c:pt>
              </c:numCache>
            </c:numRef>
          </c:xVal>
          <c:yVal>
            <c:numRef>
              <c:f>公会計指標分析・財政指標組合せ分析表!$BP$51:$DC$51</c:f>
              <c:numCache>
                <c:formatCode>#,##0.0;"▲ "#,##0.0</c:formatCode>
                <c:ptCount val="40"/>
                <c:pt idx="0">
                  <c:v>93.7</c:v>
                </c:pt>
                <c:pt idx="8">
                  <c:v>83.6</c:v>
                </c:pt>
                <c:pt idx="16">
                  <c:v>70.5</c:v>
                </c:pt>
                <c:pt idx="24">
                  <c:v>57.4</c:v>
                </c:pt>
                <c:pt idx="32">
                  <c:v>49.3</c:v>
                </c:pt>
              </c:numCache>
            </c:numRef>
          </c:yVal>
          <c:smooth val="0"/>
          <c:extLst>
            <c:ext xmlns:c16="http://schemas.microsoft.com/office/drawing/2014/chart" uri="{C3380CC4-5D6E-409C-BE32-E72D297353CC}">
              <c16:uniqueId val="{00000009-88C1-41E3-B6C5-F0C5B10DB3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{8CB05DA6-CDD0-4521-B5DA-7CDFC3BB07E8}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C1-41E3-B6C5-F0C5B10DB3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{21AB16F3-31FF-4FCE-BDD8-F9DB4F2EEE2D}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C1-41E3-B6C5-F0C5B10DB3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{4B1A3676-093B-450A-AE81-59760A707687}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C1-41E3-B6C5-F0C5B10DB3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{04C625A8-B000-4A22-8F23-058348C74346}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C1-41E3-B6C5-F0C5B10DB3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{BC51FF15-D54A-4F28-88A6-3BE656ABB82C}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C1-41E3-B6C5-F0C5B10DB39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{D1884C35-F79E-412D-AE70-40D4720D759B}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C1-41E3-B6C5-F0C5B10DB39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{32EE207D-2679-4D4B-939B-C4FEECD25A5F}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C1-41E3-B6C5-F0C5B10DB39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{3EA844CE-925D-42AE-9ED1-D8DB57848B8A}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C1-41E3-B6C5-F0C5B10DB39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{4D937981-2F95-4A6F-8EB4-2B8886058C22}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C1-41E3-B6C5-F0C5B10DB3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8C1-41E3-B6C5-F0C5B10DB399}"/>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{3233C5FC-6B48-48A9-9F83-19FC99C67C86}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CA-4493-9D4C-B85EC6355A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{F134340D-F0DF-44F8-98DF-E031D73B86DF}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A-4493-9D4C-B85EC6355A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{21D6D245-8966-4C5D-BED9-77A0C74BD0E1}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A-4493-9D4C-B85EC6355A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{77B4FB6D-8677-435F-BE08-306E2B684615}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A-4493-9D4C-B85EC6355A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{F4E01F1A-0B70-45DE-A59E-4B007906BF22}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A-4493-9D4C-B85EC6355A9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{F1EA2D25-44CB-4A3B-A621-2EAD128D6A12}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CA-4493-9D4C-B85EC6355A9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{0B014D16-5FC5-40B7-AC1A-DA139A38972D}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CA-4493-9D4C-B85EC6355A9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{A2B9F6B9-06C9-41F7-B208-4140CB1084E8}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CA-4493-9D4C-B85EC6355A9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{092FB7F0-1A69-4916-950C-25A1068B9A00}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CA-4493-9D4C-B85EC6355A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10.9</c:v>
                </c:pt>
                <c:pt idx="16">
                  <c:v>11</c:v>
                </c:pt>
                <c:pt idx="24">
                  <c:v>10.7</c:v>
                </c:pt>
                <c:pt idx="32">
                  <c:v>10.7</c:v>
                </c:pt>
              </c:numCache>
            </c:numRef>
          </c:xVal>
          <c:yVal>
            <c:numRef>
              <c:f>公会計指標分析・財政指標組合せ分析表!$BP$73:$DC$73</c:f>
              <c:numCache>
                <c:formatCode>#,##0.0;"▲ "#,##0.0</c:formatCode>
                <c:ptCount val="40"/>
                <c:pt idx="0">
                  <c:v>93.7</c:v>
                </c:pt>
                <c:pt idx="8">
                  <c:v>83.6</c:v>
                </c:pt>
                <c:pt idx="16">
                  <c:v>70.5</c:v>
                </c:pt>
                <c:pt idx="24">
                  <c:v>57.4</c:v>
                </c:pt>
                <c:pt idx="32">
                  <c:v>49.3</c:v>
                </c:pt>
              </c:numCache>
            </c:numRef>
          </c:yVal>
          <c:smooth val="0"/>
          <c:extLst>
            <c:ext xmlns:c16="http://schemas.microsoft.com/office/drawing/2014/chart" uri="{C3380CC4-5D6E-409C-BE32-E72D297353CC}">
              <c16:uniqueId val="{00000009-B6CA-4493-9D4C-B85EC6355A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97628547571865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{21187273-16D5-4EC2-A9CA-3793C151D48D}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CA-4493-9D4C-B85EC6355A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{96DE9643-6EC3-4CD8-BE9C-D01FF6AB57A6}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A-4493-9D4C-B85EC6355A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{C0A83ECA-1F23-4275-B95D-344841CC4EF6}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A-4493-9D4C-B85EC6355A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{14A8AD74-2005-40DF-8601-A6FB0ACB262B}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A-4493-9D4C-B85EC6355A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{9368442D-1A1A-4A3D-BC99-9C6A07CC2EF5}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A-4493-9D4C-B85EC6355A95}"/>
                </c:ext>
              </c:extLst>
            </c:dLbl>
            <c:dLbl>
              <c:idx val="8"/>
              <c:layout>
                <c:manualLayout>
                  <c:x val="0"/>
                  <c:y val="1.47273079723571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{9D65E96F-BE62-494B-887D-2D0ED06BC0BD}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CA-4493-9D4C-B85EC6355A95}"/>
                </c:ext>
              </c:extLst>
            </c:dLbl>
            <c:dLbl>
              <c:idx val="16"/>
              <c:layout>
                <c:manualLayout>
                  <c:x val="0"/>
                  <c:y val="-3.090796194552122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{B2C2CBB9-E4B0-43CE-B9DA-E25340B58F59}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CA-4493-9D4C-B85EC6355A95}"/>
                </c:ext>
              </c:extLst>
            </c:dLbl>
            <c:dLbl>
              <c:idx val="24"/>
              <c:layout>
                <c:manualLayout>
                  <c:x val="0"/>
                  <c:y val="1.621045039170303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{9DF06431-487F-4645-80BC-9BC06EABFA93}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CA-4493-9D4C-B85EC6355A95}"/>
                </c:ext>
              </c:extLst>
            </c:dLbl>
            <c:dLbl>
              <c:idx val="32"/>
              <c:layout>
                <c:manualLayout>
                  <c:x val="0"/>
                  <c:y val="-2.979247993194088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{379DFFCB-AA90-4151-AC46-390847577B9D}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CA-4493-9D4C-B85EC6355A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B6CA-4493-9D4C-B85EC6355A95}"/>
            </c:ext>
          </c:extLst>
        </c:ser>
        <c:dLbls>
          <c:showLegendKey val="0"/>
          <c:showVal val="1"/>
          <c:showCatName val="0"/>
          <c:showSerName val="0"/>
          <c:showPercent val="0"/>
          <c:showBubbleSize val="0"/>
        </c:dLbls>
        <c:axId val="84219776"/>
        <c:axId val="84234240"/>
      </c:scatterChart>
      <c:valAx>
        <c:axId val="84219776"/>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D29ACCF-F84D-47F6-9DE6-72427677016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3A0F9AA-AA9F-4F02-BA98-574DD98A54D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50916C7-FC25-4598-9888-DBC7D3E261B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FE634C8-C685-413B-AA14-2C0501C6365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F6091A-0AA4-4D8B-AD8E-33D446CB51C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8D63DE2-1753-490D-850D-605340AFFEF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B6D4CF5-1710-44E5-A86B-D9BDDB9BABF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2E524F6-EBB1-428D-BAD6-52E97A42F31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DBCD381-2048-4B30-B957-1A6881D6A0D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F33228-8697-4609-A6AA-44CC947D2E5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A6BF932-DB35-4051-9A02-1EDDC4FAA7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14666A7-16CA-4EC1-8846-891D9C53E31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D4E338E-1193-48F5-B9E6-34F02409A7F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EB129E0-BCA5-4225-82DE-6B72FD039FA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FFA9A88-350E-46F4-B904-8E64CAB5EF8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2D84F08-8E74-40F3-B346-A00FA405FCF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3BC8315-3724-44F3-B61B-CDC4568B1C3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D4790E8-88E7-4117-AB73-2F5E6C45473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21D4633-7086-4C89-857D-A7220414A21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D754B65-AC23-4B29-943D-DCF56BE858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0FC56A2-4A25-49C4-AB43-5F323101AE4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5C3F51B-B731-4A6B-B398-42E06D5535B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86335A0-5D30-4BDE-A12F-38333EAE546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45BC967-593E-4CBD-BA67-1DF855A0D12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5B5DFC1-9021-4F8D-BB06-996679A21C6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139FE00-6686-4C6F-9368-D5CF4941DAF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54E71CC-FCDF-436A-B94D-3E877E9CC9D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F7909E0-6834-4FA8-9F95-60DE13AAA26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CE6B1C6-8C6B-4437-9D29-EC6152A2ACA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6D9D0B8-8CDC-4640-9CA8-0FD88DC62B4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A16BFCD-9BF0-4885-8904-0AE3BFA4CC7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7C17B4F-3282-4880-B0C5-4C5555FB34C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B3E638-C305-4118-A89C-9EB5E84526E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135DBA5-5F8D-4FE5-A0F8-A48E717BC5B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D29779-ABDF-44C4-8FED-C927D7D2471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5DD385B-ACC8-4A97-B116-597F0F0A78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B32E1C8-B57D-41C2-B01F-7BD20A3F893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FD31AD1-B655-42D0-829B-604CE28F06B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C534F0B-EFC6-44D1-8689-FA45D33491B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5B39319-C713-45E5-A815-5029DA3DDC8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D9EF92-4659-4BC3-95BC-7FA059D5465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EDF3B40-3A9D-49EC-84E1-1DBA10BE850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613D91D-BA97-419C-9D77-E96701CD958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950798E-E63B-4D76-BC7C-C2BA7F8C61A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4D66679-643D-438C-A1AD-3F8DE3F27A4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C11BE1F-801C-4C22-918E-2F8D5352203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32BFF70-193E-4D04-BFEB-20EE53D3F29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人口の減少や長引く地域経済の低迷により、財政基盤が弱く、類似団体平均を大きく下回っている。この対策として、平成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釧路市財政健全化推進プラン」に沿った各種健全化の着実な実行を基本としながら、歳入に見合った歳出規模の実現を図るため、事務事業の見直しや市税等の収納強化対策及び市税等の自主財源割合を高めるための取り組みに重点的に投資することなど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496A8BB-EF7D-4D53-BE18-D95A7A43540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9492369-2A87-4DB5-AF6C-92F629D809E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74E44D6-76A0-42F9-85EA-84333E576BC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B20464E-CD5E-4AD7-B3EF-D0F4F8022FB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219B82D-B5F6-45E3-8937-28B45C00321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359E1B8-F2C8-41A9-9A2B-A8682BF53F0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738A80C-109C-4B28-AC48-B0CA64DF1EE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9A79A75-339A-462B-8141-3ABB780E50C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F8D7A26-3160-4AA0-BAE5-5C02D812595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009E3D5-D8EB-491A-9E01-CCD186CE609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02910CB-3739-406E-AF1E-F83A0677DB9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5E557C1-3879-4A40-9B95-4BBB1219A22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7978568-6806-48C6-A97A-8BE95673E01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030A1C0-0015-4A53-A14C-9E1CF90D7C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6C5BB05-3AE9-4352-8080-28C15FD993E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768A9E4-F54E-4774-BE7F-406A5AE36E8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970BAEBF-95DA-4096-93BC-D9AE19C2250C}"/>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44F85C3C-DF73-49A4-818F-BEDE349366D6}"/>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EFE8E03D-BEDF-4222-9B87-CB4196D36034}"/>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47B8E62F-8F44-4B27-B9AA-5661EE351C8D}"/>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525DE721-A24C-4C39-A7A0-26358E78BC2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92FA3DEF-76D2-429A-AF77-9A970A494302}"/>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C17B23F7-92FB-41BF-B552-30FC1A961D74}"/>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6D82FE86-9291-46ED-9C73-D9695192861D}"/>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DD6A67C7-A931-43AE-9B39-8BD5F793E8A3}"/>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6C219D9C-0DA1-4C50-A8D5-F93DFC3A9EAA}"/>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953ABD7E-B3D7-4D53-8600-8756A6109E82}"/>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D6B077AC-CB03-426A-9D59-7895F64772CB}"/>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819DFDD2-5341-4193-A78F-BBF22E46A4EE}"/>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9841665B-099B-47F6-999E-D4885E5C9581}"/>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5C7596C6-A8E3-425E-B41B-6640EA88D547}"/>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EBA0AE22-3621-4887-9FA6-7D7BBBA945A5}"/>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4009C7EE-CEA0-4397-A69C-C6CFA5A8DD1E}"/>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EA636185-2AE4-4BD6-8163-BD513B1BF449}"/>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1530DA9-A752-4EA1-B94E-5DFFF21979D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05AC15-4554-4A8E-B629-A80ECE0EFC3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D3DAD6B-A56F-442E-BAEE-E39160E65A0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F597B9-860A-4579-8088-DB0604385BB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4063DBF-5540-444F-8567-3E1C4E058B0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4DC2C2FA-2408-4E00-BB9B-44E0E20D8747}"/>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9AF82048-8C35-4659-B594-CA03AF84A85E}"/>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E2A6E230-3A36-428F-8EFF-90ED46877F35}"/>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292A9523-A9D3-4223-9936-BB41D2A7D0A7}"/>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AF113F98-4A5C-4540-AD8C-7BE4652F7D3C}"/>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4CF01E5B-7290-4096-9583-1D9C0F73FB61}"/>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BFC5C0FC-881A-4F76-B676-58E7B4C37F61}"/>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82BCFBCC-3773-42CE-A035-21DEE3AD9381}"/>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1FDC7CB9-CB44-43CE-9003-54E22F173FBE}"/>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B18D39A9-BDFD-4788-9543-259F4D6F402B}"/>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6C59C42-3F06-4950-8D0E-D4D33A87E70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E378818-AEB4-4C7A-91AA-0388025796E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A92135D-4B35-4E5C-A33B-EDAF3E974B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C49EB46-699E-457B-8469-2FCAF6352F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CDDA5B0-B621-4A72-8A97-8143FE6422D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E339266-35CE-4ADB-BDEF-DAFEB328936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DFB657D-78AA-474F-BACA-9DC19332281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5700FDF-5ABF-4FDF-A72F-12046796D3A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EBC5ECB-3E3C-4E89-B7ED-748B710D1D6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169AB45-67C0-4A64-BA11-7EFB65B1B0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AD858BB-8E85-46B6-9C15-E0628C99387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5D03A19-2051-401E-B6CD-7F20AA84B7D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123E526-7071-441B-B56F-89CF8476949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市税などの増があったものの、地方特例交付金、臨時財政対策債の減少などにより、経常収支比率は前年度比で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9C5D16C-5E79-45BC-A5A2-DF1337B87CD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63D52E9-AE0B-4DD6-8D6E-65F48CF34E1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E231E0D-8AEB-4055-8F98-C225FC2AE5F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737D94B-AB49-4D44-B79B-5EC17E377AA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BB0A7DB-7646-4439-A88B-1B2C6FF5F5E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9D0C2F-8B7F-4F3A-9E8B-18EFF0C13A6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323BA73-D492-47A3-A80E-DFE2291BD9A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537971F-BBB1-4344-8FD0-950F5E476C4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1E0A434-A002-423B-81E5-495E8078357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8B969C0-65FE-4C32-93B3-F734FE394C6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4C7B780-46BF-4D77-AD46-A9FB88EEF07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88CF0DF3-39BE-4826-8011-029B54AC5F3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23254D40-3F48-4961-8998-591CA414172B}"/>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1E683BE-D359-4BE7-9F93-FB9F8B58C9D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EDBB70E-845C-4B48-8362-26B2F977DFC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BA3DBCF-200E-433A-82F4-72F6EE200B4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E670172C-FABE-4E2C-BD2C-E85BA335FD36}"/>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5084A2A5-5E09-47B4-AEF1-E86A7F7545F4}"/>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671836C-F22C-4F1A-8F07-C7703AF0EE4A}"/>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E92CA6D6-FFA2-4CF2-A3BF-FB976359D37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A50B9747-205A-451A-817E-360F8A8DE897}"/>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151977</xdr:rowOff>
    </xdr:to>
    <xdr:cxnSp macro="">
      <xdr:nvCxnSpPr>
        <xdr:cNvPr id="132" name="直線コネクタ 131">
          <a:extLst>
            <a:ext uri="{FF2B5EF4-FFF2-40B4-BE49-F238E27FC236}">
              <a16:creationId xmlns:a16="http://schemas.microsoft.com/office/drawing/2014/main" id="{266CDA45-AC64-4BF3-BB5C-90B4952617E8}"/>
            </a:ext>
          </a:extLst>
        </xdr:cNvPr>
        <xdr:cNvCxnSpPr/>
      </xdr:nvCxnSpPr>
      <xdr:spPr>
        <a:xfrm>
          <a:off x="4114800" y="1087543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6C3040CC-0BC2-4F73-A52E-027CB56B1267}"/>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E84EA450-41BA-4DD6-BFF6-15D8A9988369}"/>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65</xdr:row>
      <xdr:rowOff>93133</xdr:rowOff>
    </xdr:to>
    <xdr:cxnSp macro="">
      <xdr:nvCxnSpPr>
        <xdr:cNvPr id="135" name="直線コネクタ 134">
          <a:extLst>
            <a:ext uri="{FF2B5EF4-FFF2-40B4-BE49-F238E27FC236}">
              <a16:creationId xmlns:a16="http://schemas.microsoft.com/office/drawing/2014/main" id="{82C65E5E-C005-4923-9F26-68909122123F}"/>
            </a:ext>
          </a:extLst>
        </xdr:cNvPr>
        <xdr:cNvCxnSpPr/>
      </xdr:nvCxnSpPr>
      <xdr:spPr>
        <a:xfrm flipV="1">
          <a:off x="3225800" y="1087543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BDA3BAA-26F4-457F-B05E-43ED8B132434}"/>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F8D5F04F-0283-4525-89E8-9FB65402130F}"/>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890BCBFA-E3D4-4035-91C5-64986FE4AFF2}"/>
            </a:ext>
          </a:extLst>
        </xdr:cNvPr>
        <xdr:cNvCxnSpPr/>
      </xdr:nvCxnSpPr>
      <xdr:spPr>
        <a:xfrm flipV="1">
          <a:off x="2336800" y="112373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F098A356-823E-4784-A734-7A6D8A6B7D9D}"/>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4907F46F-3DB6-4ED1-8A3A-C8E1F2120423}"/>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122767</xdr:rowOff>
    </xdr:to>
    <xdr:cxnSp macro="">
      <xdr:nvCxnSpPr>
        <xdr:cNvPr id="141" name="直線コネクタ 140">
          <a:extLst>
            <a:ext uri="{FF2B5EF4-FFF2-40B4-BE49-F238E27FC236}">
              <a16:creationId xmlns:a16="http://schemas.microsoft.com/office/drawing/2014/main" id="{AE883C36-4061-4F1E-8914-06352218E60A}"/>
            </a:ext>
          </a:extLst>
        </xdr:cNvPr>
        <xdr:cNvCxnSpPr/>
      </xdr:nvCxnSpPr>
      <xdr:spPr>
        <a:xfrm flipV="1">
          <a:off x="1447800" y="113419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7AF98A60-CBC1-493F-ADC3-66FFC176444A}"/>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429ACE69-AD59-4C79-B910-A2DB9F74063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A4103F12-236E-4263-983F-92487127BC46}"/>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4F115DEF-F690-4376-883C-4A681E239111}"/>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E58B246-58DE-4621-8DFF-9E40BFF9CFF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617C5C2-12D1-4B3C-8215-74B1BBBEC72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728C78C-D31F-4426-A899-503E5886159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A8503F1-0B6F-40D0-9E37-91A8E92C901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4658DBA-0EA9-4CD5-B8FC-DDDB880B94B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a:extLst>
            <a:ext uri="{FF2B5EF4-FFF2-40B4-BE49-F238E27FC236}">
              <a16:creationId xmlns:a16="http://schemas.microsoft.com/office/drawing/2014/main" id="{96ABC7C0-D42B-401D-8BC3-9D1E6AE12685}"/>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a:extLst>
            <a:ext uri="{FF2B5EF4-FFF2-40B4-BE49-F238E27FC236}">
              <a16:creationId xmlns:a16="http://schemas.microsoft.com/office/drawing/2014/main" id="{A7E49F7C-8957-4E23-8035-5DD6706E7957}"/>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52E4023E-CAE0-4ABC-81A0-D66B5D12BB7E}"/>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a:extLst>
            <a:ext uri="{FF2B5EF4-FFF2-40B4-BE49-F238E27FC236}">
              <a16:creationId xmlns:a16="http://schemas.microsoft.com/office/drawing/2014/main" id="{0ABF2106-A1E5-45AC-BEEB-AC67E4CA09CB}"/>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a:extLst>
            <a:ext uri="{FF2B5EF4-FFF2-40B4-BE49-F238E27FC236}">
              <a16:creationId xmlns:a16="http://schemas.microsoft.com/office/drawing/2014/main" id="{0A051AB9-92A1-4A3B-8468-4FE740C83E7F}"/>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C6489F82-F247-4707-A873-4022CD3B1FFB}"/>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91A8A253-148D-4E69-9E37-DFFFE61604DB}"/>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D76D7FF-1CBF-40F7-8A46-FBF9A06A6AEC}"/>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59" name="楕円 158">
          <a:extLst>
            <a:ext uri="{FF2B5EF4-FFF2-40B4-BE49-F238E27FC236}">
              <a16:creationId xmlns:a16="http://schemas.microsoft.com/office/drawing/2014/main" id="{A8AE415C-E54C-4EE0-8D03-0A7533C309A8}"/>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158344</xdr:rowOff>
    </xdr:from>
    <xdr:ext cx="762000" cy="259045"/>
    <xdr:sp macro="" textlink="">
      <xdr:nvSpPr>
        <xdr:cNvPr id="160" name="テキスト ボックス 159">
          <a:extLst>
            <a:ext uri="{FF2B5EF4-FFF2-40B4-BE49-F238E27FC236}">
              <a16:creationId xmlns:a16="http://schemas.microsoft.com/office/drawing/2014/main" id="{628AC18C-8C90-4BCF-A66A-4AACB06C773B}"/>
            </a:ext>
          </a:extLst>
        </xdr:cNvPr>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AE0B668-E188-406C-90F8-E374D1C7479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91B9497-B49C-46E3-9333-5D1B9C8672A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030140D-1F90-417B-8F4B-2D3E1AAB743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E567C30-88B3-4DAB-8051-5885A80C4D5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1836BB1-00AF-4AC7-80DA-319F16236E3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C8CD862-5B80-42CF-84D8-6D2A67DA5BE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BCEC695-22A0-4156-BD4C-5C8246E37B0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F3D84A0-113E-4958-8198-A223E06FD8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FD0AC9F-F0B2-4A1E-A259-2D17BB24ED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DC1D75C-E14F-4B13-BC04-1B74681F010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FCCFC6-3AD2-4062-B01C-B2F0E14AE21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CB48955-2990-46D4-B29F-9B5E6A3ADE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2D8B625-D8E8-4123-99DF-EDFA1549A39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人件費については、消防事務を直接行っていることや動物園を有していることなどにより、類似団体の平均を上回っているものと考えている。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これまでも人件費の縮減に努めているが、人口減少が進んでいることから、人口一人当たりの人件費・物件費等が増大している状況にある。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今後も、業務の効率化を図り、人件費の縮減に努めていく。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BA2BEFB-7154-4BE4-BA38-3F20DD83136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9139D45-B9B7-46A1-AF66-08BE90E6E3A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631F5CC-9AF3-4AA0-B010-FD375DAA20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9BFC3D8C-0D26-453E-9841-B195FED0865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884A094D-F2DF-46D6-999B-84904EE4347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A2B78503-E96B-4F6A-9952-B63A6C166EB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461A5CD4-35FA-428F-BBAC-C902B9CD45A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6D6B178-C008-4A0A-AF23-5DF1D1FB5532}"/>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43D880D0-828F-4B7B-93CE-E5C954B2694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95B6A97D-C3F9-4442-99A3-FF230293187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EC8A5D0E-EE36-43A9-AE98-FBA8D0A3AD8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AEBFBB67-A01C-4D6B-8059-6C602E33DCE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F5F62DF-39CA-40E3-9588-DCA6AB5752A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17242261-DDDC-4024-AB19-BE9CE34E7FD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133361A-E846-4CB0-B571-F147AD181DC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7F9A4C2-C9EF-4ACD-BF13-E57A0B1ACC7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5167CF15-9514-40C0-A910-B913DC461A8D}"/>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8222B208-E75E-4F46-9F89-CC78118DCE78}"/>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4CC5C847-B4DB-41AF-9877-6F3426E7B14A}"/>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168C4B9A-3D7D-467B-8F7E-A1964124890C}"/>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8E2F15C4-CAD7-476E-A3CB-F1DE7A88358E}"/>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118242</xdr:rowOff>
    </xdr:from>
    <xdr:to>
      <xdr:col>23</xdr:col>
      <xdr:colOff>133350</xdr:colOff>
      <xdr:row>86</xdr:row>
      <xdr:rowOff>87243</xdr:rowOff>
    </xdr:to>
    <xdr:cxnSp macro="">
      <xdr:nvCxnSpPr>
        <xdr:cNvPr id="195" name="直線コネクタ 194">
          <a:extLst>
            <a:ext uri="{FF2B5EF4-FFF2-40B4-BE49-F238E27FC236}">
              <a16:creationId xmlns:a16="http://schemas.microsoft.com/office/drawing/2014/main" id="{A78CEB30-86B2-454B-A885-EFF5BBAF4760}"/>
            </a:ext>
          </a:extLst>
        </xdr:cNvPr>
        <xdr:cNvCxnSpPr/>
      </xdr:nvCxnSpPr>
      <xdr:spPr>
        <a:xfrm>
          <a:off x="4114800" y="14691492"/>
          <a:ext cx="838200" cy="1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BA826E91-401C-43CE-83DE-D39659D0FB72}"/>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A7530471-D0C4-47DE-9723-CE1C0B41D98B}"/>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70948</xdr:rowOff>
    </xdr:from>
    <xdr:to>
      <xdr:col>19</xdr:col>
      <xdr:colOff>133350</xdr:colOff>
      <xdr:row>85</xdr:row>
      <xdr:rowOff>118242</xdr:rowOff>
    </xdr:to>
    <xdr:cxnSp macro="">
      <xdr:nvCxnSpPr>
        <xdr:cNvPr id="198" name="直線コネクタ 197">
          <a:extLst>
            <a:ext uri="{FF2B5EF4-FFF2-40B4-BE49-F238E27FC236}">
              <a16:creationId xmlns:a16="http://schemas.microsoft.com/office/drawing/2014/main" id="{551EDB8E-227A-4B66-B917-63FCC7597114}"/>
            </a:ext>
          </a:extLst>
        </xdr:cNvPr>
        <xdr:cNvCxnSpPr/>
      </xdr:nvCxnSpPr>
      <xdr:spPr>
        <a:xfrm>
          <a:off x="3225800" y="14644198"/>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DC1AE0C8-3B3E-417A-9AA9-6D04341A70A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7CF61BD5-CE05-48E6-9FB5-0BCF686ABAC3}"/>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90272</xdr:rowOff>
    </xdr:from>
    <xdr:to>
      <xdr:col>15</xdr:col>
      <xdr:colOff>82550</xdr:colOff>
      <xdr:row>85</xdr:row>
      <xdr:rowOff>70948</xdr:rowOff>
    </xdr:to>
    <xdr:cxnSp macro="">
      <xdr:nvCxnSpPr>
        <xdr:cNvPr id="201" name="直線コネクタ 200">
          <a:extLst>
            <a:ext uri="{FF2B5EF4-FFF2-40B4-BE49-F238E27FC236}">
              <a16:creationId xmlns:a16="http://schemas.microsoft.com/office/drawing/2014/main" id="{F0F0D323-F84E-4430-82DA-F1BEAFB15137}"/>
            </a:ext>
          </a:extLst>
        </xdr:cNvPr>
        <xdr:cNvCxnSpPr/>
      </xdr:nvCxnSpPr>
      <xdr:spPr>
        <a:xfrm>
          <a:off x="2336800" y="14492072"/>
          <a:ext cx="889000" cy="1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B5A273B1-7527-498E-93E7-AA15A436F89C}"/>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F8033C9-43BE-454C-BDD1-BDC03EEFC0A3}"/>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1808</xdr:rowOff>
    </xdr:from>
    <xdr:to>
      <xdr:col>11</xdr:col>
      <xdr:colOff>31750</xdr:colOff>
      <xdr:row>84</xdr:row>
      <xdr:rowOff>90272</xdr:rowOff>
    </xdr:to>
    <xdr:cxnSp macro="">
      <xdr:nvCxnSpPr>
        <xdr:cNvPr id="204" name="直線コネクタ 203">
          <a:extLst>
            <a:ext uri="{FF2B5EF4-FFF2-40B4-BE49-F238E27FC236}">
              <a16:creationId xmlns:a16="http://schemas.microsoft.com/office/drawing/2014/main" id="{B519B625-479D-4DDB-B2F7-CEB457B7FD7E}"/>
            </a:ext>
          </a:extLst>
        </xdr:cNvPr>
        <xdr:cNvCxnSpPr/>
      </xdr:nvCxnSpPr>
      <xdr:spPr>
        <a:xfrm>
          <a:off x="1447800" y="14403608"/>
          <a:ext cx="889000" cy="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891EBF0F-F935-41C2-915A-6DE3BBB40C7B}"/>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BF000537-E7EA-445B-8B1A-0399B050F2D3}"/>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46C9BE8A-DACB-4E72-A621-472FD070DA15}"/>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C0EA209D-32E8-42CE-B5C0-91E01D198A8E}"/>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DCBDF4F-EA2F-466A-92EF-FAB75942B33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BBAAD69-3CA8-4B06-A7A5-3CC042F342A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139B2A1-DA2B-4047-95FD-4E0B808ADFE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577198A-BA82-4147-BD84-7360EC03837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30C1AD0-6A6C-45FF-BB45-0AB83F8BC62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36443</xdr:rowOff>
    </xdr:from>
    <xdr:to>
      <xdr:col>23</xdr:col>
      <xdr:colOff>184150</xdr:colOff>
      <xdr:row>86</xdr:row>
      <xdr:rowOff>138043</xdr:rowOff>
    </xdr:to>
    <xdr:sp macro="" textlink="">
      <xdr:nvSpPr>
        <xdr:cNvPr id="214" name="楕円 213">
          <a:extLst>
            <a:ext uri="{FF2B5EF4-FFF2-40B4-BE49-F238E27FC236}">
              <a16:creationId xmlns:a16="http://schemas.microsoft.com/office/drawing/2014/main" id="{8F4942F8-80BC-4040-BE4B-F3B28549B7A0}"/>
            </a:ext>
          </a:extLst>
        </xdr:cNvPr>
        <xdr:cNvSpPr/>
      </xdr:nvSpPr>
      <xdr:spPr>
        <a:xfrm>
          <a:off x="4902200" y="147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8520</xdr:rowOff>
    </xdr:from>
    <xdr:ext cx="762000" cy="259045"/>
    <xdr:sp macro="" textlink="">
      <xdr:nvSpPr>
        <xdr:cNvPr id="215" name="人件費・物件費等の状況該当値テキスト">
          <a:extLst>
            <a:ext uri="{FF2B5EF4-FFF2-40B4-BE49-F238E27FC236}">
              <a16:creationId xmlns:a16="http://schemas.microsoft.com/office/drawing/2014/main" id="{F812E716-4D58-4EF0-80CA-0368A45BE176}"/>
            </a:ext>
          </a:extLst>
        </xdr:cNvPr>
        <xdr:cNvSpPr txBox="1"/>
      </xdr:nvSpPr>
      <xdr:spPr>
        <a:xfrm>
          <a:off x="5041900" y="14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67442</xdr:rowOff>
    </xdr:from>
    <xdr:to>
      <xdr:col>19</xdr:col>
      <xdr:colOff>184150</xdr:colOff>
      <xdr:row>85</xdr:row>
      <xdr:rowOff>169042</xdr:rowOff>
    </xdr:to>
    <xdr:sp macro="" textlink="">
      <xdr:nvSpPr>
        <xdr:cNvPr id="216" name="楕円 215">
          <a:extLst>
            <a:ext uri="{FF2B5EF4-FFF2-40B4-BE49-F238E27FC236}">
              <a16:creationId xmlns:a16="http://schemas.microsoft.com/office/drawing/2014/main" id="{342B9BE0-A2E2-4181-886C-1BDCF7991C17}"/>
            </a:ext>
          </a:extLst>
        </xdr:cNvPr>
        <xdr:cNvSpPr/>
      </xdr:nvSpPr>
      <xdr:spPr>
        <a:xfrm>
          <a:off x="4064000" y="146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153819</xdr:rowOff>
    </xdr:from>
    <xdr:ext cx="736600" cy="259045"/>
    <xdr:sp macro="" textlink="">
      <xdr:nvSpPr>
        <xdr:cNvPr id="217" name="テキスト ボックス 216">
          <a:extLst>
            <a:ext uri="{FF2B5EF4-FFF2-40B4-BE49-F238E27FC236}">
              <a16:creationId xmlns:a16="http://schemas.microsoft.com/office/drawing/2014/main" id="{F1DDC461-93F2-45D3-8E53-9A11EDE66B8A}"/>
            </a:ext>
          </a:extLst>
        </xdr:cNvPr>
        <xdr:cNvSpPr txBox="1"/>
      </xdr:nvSpPr>
      <xdr:spPr>
        <a:xfrm>
          <a:off x="3733800" y="147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20148</xdr:rowOff>
    </xdr:from>
    <xdr:to>
      <xdr:col>15</xdr:col>
      <xdr:colOff>133350</xdr:colOff>
      <xdr:row>85</xdr:row>
      <xdr:rowOff>121748</xdr:rowOff>
    </xdr:to>
    <xdr:sp macro="" textlink="">
      <xdr:nvSpPr>
        <xdr:cNvPr id="218" name="楕円 217">
          <a:extLst>
            <a:ext uri="{FF2B5EF4-FFF2-40B4-BE49-F238E27FC236}">
              <a16:creationId xmlns:a16="http://schemas.microsoft.com/office/drawing/2014/main" id="{B4FB6964-E0ED-4CDF-9D50-064DEAFDCDAB}"/>
            </a:ext>
          </a:extLst>
        </xdr:cNvPr>
        <xdr:cNvSpPr/>
      </xdr:nvSpPr>
      <xdr:spPr>
        <a:xfrm>
          <a:off x="3175000" y="14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106525</xdr:rowOff>
    </xdr:from>
    <xdr:ext cx="762000" cy="259045"/>
    <xdr:sp macro="" textlink="">
      <xdr:nvSpPr>
        <xdr:cNvPr id="219" name="テキスト ボックス 218">
          <a:extLst>
            <a:ext uri="{FF2B5EF4-FFF2-40B4-BE49-F238E27FC236}">
              <a16:creationId xmlns:a16="http://schemas.microsoft.com/office/drawing/2014/main" id="{231D36A4-44FD-4F15-AC55-DC2A48792F8C}"/>
            </a:ext>
          </a:extLst>
        </xdr:cNvPr>
        <xdr:cNvSpPr txBox="1"/>
      </xdr:nvSpPr>
      <xdr:spPr>
        <a:xfrm>
          <a:off x="2844800" y="1467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39472</xdr:rowOff>
    </xdr:from>
    <xdr:to>
      <xdr:col>11</xdr:col>
      <xdr:colOff>82550</xdr:colOff>
      <xdr:row>84</xdr:row>
      <xdr:rowOff>141072</xdr:rowOff>
    </xdr:to>
    <xdr:sp macro="" textlink="">
      <xdr:nvSpPr>
        <xdr:cNvPr id="220" name="楕円 219">
          <a:extLst>
            <a:ext uri="{FF2B5EF4-FFF2-40B4-BE49-F238E27FC236}">
              <a16:creationId xmlns:a16="http://schemas.microsoft.com/office/drawing/2014/main" id="{D99984E7-3D1F-40CC-B356-78F161BCD408}"/>
            </a:ext>
          </a:extLst>
        </xdr:cNvPr>
        <xdr:cNvSpPr/>
      </xdr:nvSpPr>
      <xdr:spPr>
        <a:xfrm>
          <a:off x="2286000" y="144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125849</xdr:rowOff>
    </xdr:from>
    <xdr:ext cx="762000" cy="259045"/>
    <xdr:sp macro="" textlink="">
      <xdr:nvSpPr>
        <xdr:cNvPr id="221" name="テキスト ボックス 220">
          <a:extLst>
            <a:ext uri="{FF2B5EF4-FFF2-40B4-BE49-F238E27FC236}">
              <a16:creationId xmlns:a16="http://schemas.microsoft.com/office/drawing/2014/main" id="{DB5C65BC-0A89-42B1-9109-389189A96428}"/>
            </a:ext>
          </a:extLst>
        </xdr:cNvPr>
        <xdr:cNvSpPr txBox="1"/>
      </xdr:nvSpPr>
      <xdr:spPr>
        <a:xfrm>
          <a:off x="1955800" y="145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122458</xdr:rowOff>
    </xdr:from>
    <xdr:to>
      <xdr:col>7</xdr:col>
      <xdr:colOff>31750</xdr:colOff>
      <xdr:row>84</xdr:row>
      <xdr:rowOff>52608</xdr:rowOff>
    </xdr:to>
    <xdr:sp macro="" textlink="">
      <xdr:nvSpPr>
        <xdr:cNvPr id="222" name="楕円 221">
          <a:extLst>
            <a:ext uri="{FF2B5EF4-FFF2-40B4-BE49-F238E27FC236}">
              <a16:creationId xmlns:a16="http://schemas.microsoft.com/office/drawing/2014/main" id="{BB352D10-B18F-46EA-BD4E-7A39069B200D}"/>
            </a:ext>
          </a:extLst>
        </xdr:cNvPr>
        <xdr:cNvSpPr/>
      </xdr:nvSpPr>
      <xdr:spPr>
        <a:xfrm>
          <a:off x="1397000" y="143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37385</xdr:rowOff>
    </xdr:from>
    <xdr:ext cx="762000" cy="259045"/>
    <xdr:sp macro="" textlink="">
      <xdr:nvSpPr>
        <xdr:cNvPr id="223" name="テキスト ボックス 222">
          <a:extLst>
            <a:ext uri="{FF2B5EF4-FFF2-40B4-BE49-F238E27FC236}">
              <a16:creationId xmlns:a16="http://schemas.microsoft.com/office/drawing/2014/main" id="{05C4DF21-D849-4BDD-B338-101DA2695239}"/>
            </a:ext>
          </a:extLst>
        </xdr:cNvPr>
        <xdr:cNvSpPr txBox="1"/>
      </xdr:nvSpPr>
      <xdr:spPr>
        <a:xfrm>
          <a:off x="1066800" y="144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7AA2251C-A048-4B59-9C28-DBC1D9CDD22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13F90797-3190-49EC-A375-51A82EF4065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AFF5620-C5E4-4E31-BFD2-F771B8C9112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54F331D-017E-4C94-BDCF-F3417BB7B16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3DC7E88-AC55-4206-8667-F68BDF91ECE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F957DC6-BC5F-4F3B-9BD2-298D7AF83EE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126968E5-649C-4228-BA01-1CD1DFE921E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A9B6A8B-A7B0-4E3F-9B09-EEC6110B61B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F98785A-0A0F-4CC5-ADE6-7E6D66441D2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BD25BA8-7A2E-4FC1-9928-6B9B5FC1E08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807F3E5C-02A4-4682-A772-F5970A8D6E0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4093E68-7A0F-458C-8210-2BC792DD15A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0E6CABF-DC9F-4CF6-AA40-279A75CEAE2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行財政改革取組の一環として平成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年度から実施した給与の独自削減は平成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年度で終了したが、その後も国と同様の給与制度を維持してきたことにより、ラスパイレス指数は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未満で類似団体平均を下回っている。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ED8F784-F71E-4376-A4F2-FE77BE3740F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11C098D-9A3E-4056-ADAF-C560FE063D2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EDD4435B-6C59-4E4C-A7CE-35EA6C36B70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BB5614A1-2857-4A84-9B83-C60893FB9F5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497D4E95-7767-4FFB-9612-6F0FFD21C23E}"/>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44268441-E8E6-498A-A91F-FCBAA1A2B20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2598349-ED16-4560-8591-D7ED0265998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19CE0D24-857C-4C2F-9E63-0E2C28EDBF4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594DA772-05B2-4F3F-A820-E42A7AFCAA5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ED4F03B8-555D-47BD-A9D5-F60BDD4D404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FD04FCF0-E467-46FC-9696-A87BC5D15F9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1C5F3F4-5042-4900-84BD-0F12350E779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AC72571-2BC2-49DE-8813-A2A835138CB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14D1E9A-79B1-442D-949A-43D1A5480E9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A1D5909-C26A-4551-9209-C7F721C5B3B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C21D2061-5132-4CD7-8A1D-52B720059242}"/>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38B960B0-C4CF-4A7F-BD2A-DA89ACD73FE2}"/>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F331DCD3-48E8-4C56-A308-C0C490EFFEFC}"/>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F98E7222-FCD0-4CAA-892E-625EF2BD173A}"/>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5F07895A-16F9-40C2-BAFB-03C5AB64216C}"/>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7" name="直線コネクタ 256">
          <a:extLst>
            <a:ext uri="{FF2B5EF4-FFF2-40B4-BE49-F238E27FC236}">
              <a16:creationId xmlns:a16="http://schemas.microsoft.com/office/drawing/2014/main" id="{016C7E9C-657F-40C5-B749-19DF8063D58A}"/>
            </a:ext>
          </a:extLst>
        </xdr:cNvPr>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76550A87-F6F9-408B-8D89-84300667EDF7}"/>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678553BB-2CA0-439B-8BFF-60A8A8111314}"/>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EAFE4482-CEF4-46EC-B935-C763A6A6C874}"/>
            </a:ext>
          </a:extLst>
        </xdr:cNvPr>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2B20EE72-9C25-4F05-BBD1-A6A84E0BDEE4}"/>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E33EED7D-1CD6-4156-9B4D-DCEA2C77F1AC}"/>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E135E139-2E68-4099-9CB0-C71980D92502}"/>
            </a:ext>
          </a:extLst>
        </xdr:cNvPr>
        <xdr:cNvCxnSpPr/>
      </xdr:nvCxnSpPr>
      <xdr:spPr>
        <a:xfrm>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8B23A078-E9A1-493C-951B-34636DC58D86}"/>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66A46684-DEF6-47F7-A2A1-413F51A3009D}"/>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B00C2F05-928F-408E-8C84-587456F78A89}"/>
            </a:ext>
          </a:extLst>
        </xdr:cNvPr>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841855CF-D820-4ED5-82C1-DD7E752EA406}"/>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845798FE-8365-47DC-8358-318CEE7E01FB}"/>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A7A96369-7921-4594-8B0D-37C86B82D11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AEBE7DE1-24D8-4961-B501-60AD415ECAE1}"/>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6A7D9D-444D-4D99-BA6A-131E0C50EFB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1F20407-FBFA-4B53-BA43-5B4A831287C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C7360EF-A917-440E-917A-8CFA3A71988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33E7A49-C2A4-4A36-93DE-A8354AE71B2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6415136-5A2C-43F5-853E-1F0411F6434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6" name="楕円 275">
          <a:extLst>
            <a:ext uri="{FF2B5EF4-FFF2-40B4-BE49-F238E27FC236}">
              <a16:creationId xmlns:a16="http://schemas.microsoft.com/office/drawing/2014/main" id="{B92C66C5-11DC-46E4-8B7F-FBA793E5D355}"/>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7" name="給与水準   （国との比較）該当値テキスト">
          <a:extLst>
            <a:ext uri="{FF2B5EF4-FFF2-40B4-BE49-F238E27FC236}">
              <a16:creationId xmlns:a16="http://schemas.microsoft.com/office/drawing/2014/main" id="{F3F9CFA0-559E-4644-8DEC-DAB7F74A1254}"/>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a:extLst>
            <a:ext uri="{FF2B5EF4-FFF2-40B4-BE49-F238E27FC236}">
              <a16:creationId xmlns:a16="http://schemas.microsoft.com/office/drawing/2014/main" id="{613F1BCC-0A3F-402F-A1DE-12A974EA1AB7}"/>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9" name="テキスト ボックス 278">
          <a:extLst>
            <a:ext uri="{FF2B5EF4-FFF2-40B4-BE49-F238E27FC236}">
              <a16:creationId xmlns:a16="http://schemas.microsoft.com/office/drawing/2014/main" id="{F87CA721-430D-4FCE-9630-9AFC28B815A7}"/>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22E1ECD4-A2FF-493F-B071-5082633ED53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972A5416-2EBB-410C-B583-EF7E460AB39D}"/>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936D62EE-7C1D-4C5E-A14B-85D9CB88FFCC}"/>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6A3D2174-CFE2-4610-AC5A-443D1A1A125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a:extLst>
            <a:ext uri="{FF2B5EF4-FFF2-40B4-BE49-F238E27FC236}">
              <a16:creationId xmlns:a16="http://schemas.microsoft.com/office/drawing/2014/main" id="{97C1BCAC-374D-432E-97C7-5BFEBA961633}"/>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5F9D0361-62BF-414A-8C95-54DD124752A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2E4B447-D6F9-481F-BE80-D7023E40B5C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3047128C-43D2-45AF-89BA-A1E5F68C4CF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EE00DCC-DF79-4A8D-87B0-DD2F491234F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AB19404-A97E-4966-BC34-2E365AD26E0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E6E31EED-457C-4595-BDE7-07992873FD3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6161444-0D5F-450E-8D00-99E000069DF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5DB7A2FA-97A1-41DE-A755-4933700B501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21DC78B8-865F-4D44-A71D-D755EF3B48D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91131CB-9C30-4E05-B1A0-46AF01DABFE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CAA7EAD6-59D6-4DF9-8BF8-C4E17C663B8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9C0C608-7C53-4661-923A-DA74454C365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EF79231-45E9-483E-BAAA-840B95EA2FB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2D2E378-CB20-442D-88BE-BA755C95FFF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市町合併以降、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人を超える職員数の削減を行ってきたが、類似団体との比較では平均を上回っている。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人口減少が急速に進んだことに加え、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方キロメートルを超える全国でも有数の広大な面積を管轄していることや、隣町から消防事務を受託していること、さらには、港湾、市立高校、動物園部門を有していること、生活保護の受給率が高いことなどが要因であると考えている。今後、デジタル化の推進などによる業務の効率化を進めながら適正な定員管理に努め、限られた経営資源を有効活用できる行政執行体制の構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DD4286DD-C8B0-4331-A633-F67812D3123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F3791B0B-7A97-422C-9D04-F33E5C8263D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1CFF3002-F23D-481B-93EE-D17BEA9DEF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9CB9E6DD-2351-4015-9E23-93AE2F08042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528B01E6-B1A7-47ED-BAD4-7F027BDB531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69C7305D-CA9A-49A1-AFB2-171FF7A3A24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531B3756-66B8-4B22-942B-1D58EC381A8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8BDE2431-B821-4066-8DC8-93561CC1866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E94CD8CB-0333-44DC-AE02-93594D30BD3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163BD7CE-CFC9-4376-B38E-78BF746D5DA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9173CAE5-114A-4CA5-8E29-B687B3B790F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D2D73C0F-37FB-4103-9CDE-D524D8ED9B3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CCEC91A8-3567-44B0-8588-E3B043148A5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CC17F70D-54B4-442D-9780-51E5EF87820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D8E12368-EB45-4CE4-9145-0BD92802D8F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56BEB231-B1EE-4B8E-A8E5-A15F75ABE03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48AA8065-6EE0-440A-8D60-F279BA2CDF3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B5B6A1E4-E254-4309-9273-5970E0A78A8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1A030390-C674-4327-A158-4B9DDF6A59B1}"/>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1B238314-4CDF-4E3A-B9F7-32B723521B0D}"/>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5655CD88-38FB-4097-BB1B-4AD51603E95B}"/>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275D51C1-5500-44B0-87C8-6B082F273231}"/>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5820DC33-546A-4031-8566-66C237D198D5}"/>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80010</xdr:rowOff>
    </xdr:from>
    <xdr:to>
      <xdr:col>81</xdr:col>
      <xdr:colOff>44450</xdr:colOff>
      <xdr:row>67</xdr:row>
      <xdr:rowOff>114481</xdr:rowOff>
    </xdr:to>
    <xdr:cxnSp macro="">
      <xdr:nvCxnSpPr>
        <xdr:cNvPr id="322" name="直線コネクタ 321">
          <a:extLst>
            <a:ext uri="{FF2B5EF4-FFF2-40B4-BE49-F238E27FC236}">
              <a16:creationId xmlns:a16="http://schemas.microsoft.com/office/drawing/2014/main" id="{3566E595-C319-4ED8-91EB-0613437F0821}"/>
            </a:ext>
          </a:extLst>
        </xdr:cNvPr>
        <xdr:cNvCxnSpPr/>
      </xdr:nvCxnSpPr>
      <xdr:spPr>
        <a:xfrm>
          <a:off x="16179800" y="115671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8DDD5089-7FEE-47BB-B2B0-0BD8C005B35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141B3A42-B50E-43E1-892E-344F0F5AFFAB}"/>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35197</xdr:rowOff>
    </xdr:from>
    <xdr:to>
      <xdr:col>77</xdr:col>
      <xdr:colOff>44450</xdr:colOff>
      <xdr:row>67</xdr:row>
      <xdr:rowOff>80010</xdr:rowOff>
    </xdr:to>
    <xdr:cxnSp macro="">
      <xdr:nvCxnSpPr>
        <xdr:cNvPr id="325" name="直線コネクタ 324">
          <a:extLst>
            <a:ext uri="{FF2B5EF4-FFF2-40B4-BE49-F238E27FC236}">
              <a16:creationId xmlns:a16="http://schemas.microsoft.com/office/drawing/2014/main" id="{BDA5E361-CBEA-458D-90BB-0C6E892670E4}"/>
            </a:ext>
          </a:extLst>
        </xdr:cNvPr>
        <xdr:cNvCxnSpPr/>
      </xdr:nvCxnSpPr>
      <xdr:spPr>
        <a:xfrm>
          <a:off x="15290800" y="1152234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AC8CE0EA-6905-4E03-A539-3FCC661C8536}"/>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C0E2EE22-7761-4299-A1C7-1A59FF0450F5}"/>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31750</xdr:rowOff>
    </xdr:from>
    <xdr:to>
      <xdr:col>72</xdr:col>
      <xdr:colOff>203200</xdr:colOff>
      <xdr:row>67</xdr:row>
      <xdr:rowOff>35197</xdr:rowOff>
    </xdr:to>
    <xdr:cxnSp macro="">
      <xdr:nvCxnSpPr>
        <xdr:cNvPr id="328" name="直線コネクタ 327">
          <a:extLst>
            <a:ext uri="{FF2B5EF4-FFF2-40B4-BE49-F238E27FC236}">
              <a16:creationId xmlns:a16="http://schemas.microsoft.com/office/drawing/2014/main" id="{4351A5D8-14F6-4764-9B4D-360EBA022335}"/>
            </a:ext>
          </a:extLst>
        </xdr:cNvPr>
        <xdr:cNvCxnSpPr/>
      </xdr:nvCxnSpPr>
      <xdr:spPr>
        <a:xfrm>
          <a:off x="14401800" y="115189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B0F5234-9003-4900-83CF-E6B5C0D90599}"/>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FC5950C7-E40D-4D77-8D60-E534AB941E85}"/>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134257</xdr:rowOff>
    </xdr:from>
    <xdr:to>
      <xdr:col>68</xdr:col>
      <xdr:colOff>152400</xdr:colOff>
      <xdr:row>67</xdr:row>
      <xdr:rowOff>31750</xdr:rowOff>
    </xdr:to>
    <xdr:cxnSp macro="">
      <xdr:nvCxnSpPr>
        <xdr:cNvPr id="331" name="直線コネクタ 330">
          <a:extLst>
            <a:ext uri="{FF2B5EF4-FFF2-40B4-BE49-F238E27FC236}">
              <a16:creationId xmlns:a16="http://schemas.microsoft.com/office/drawing/2014/main" id="{B87CDFAA-E789-4C00-A378-0A89E51D372E}"/>
            </a:ext>
          </a:extLst>
        </xdr:cNvPr>
        <xdr:cNvCxnSpPr/>
      </xdr:nvCxnSpPr>
      <xdr:spPr>
        <a:xfrm>
          <a:off x="13512800" y="1144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E05B4319-03A1-42A7-9614-A891297802CA}"/>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32ABCD2A-4D67-4941-82F6-0DD375EF88D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C04683AB-2F31-44F8-9E6E-B344A946B251}"/>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7A478EF7-416D-42CE-B8CF-0DE95EBF63BA}"/>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0986819-CD7C-4282-95C0-279FBF3149D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DB79B6A-6B17-4E35-9AC9-1C68DD47C68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3E083A2-DB73-4229-93DA-09200D07E34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549CAFD-0780-4470-9C06-E114D3557C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A235D1E-0F28-41CB-8512-EAB68EE932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63681</xdr:rowOff>
    </xdr:from>
    <xdr:to>
      <xdr:col>81</xdr:col>
      <xdr:colOff>95250</xdr:colOff>
      <xdr:row>67</xdr:row>
      <xdr:rowOff>165281</xdr:rowOff>
    </xdr:to>
    <xdr:sp macro="" textlink="">
      <xdr:nvSpPr>
        <xdr:cNvPr id="341" name="楕円 340">
          <a:extLst>
            <a:ext uri="{FF2B5EF4-FFF2-40B4-BE49-F238E27FC236}">
              <a16:creationId xmlns:a16="http://schemas.microsoft.com/office/drawing/2014/main" id="{DFD3692B-9E2F-40D5-8275-8A9F68B90558}"/>
            </a:ext>
          </a:extLst>
        </xdr:cNvPr>
        <xdr:cNvSpPr/>
      </xdr:nvSpPr>
      <xdr:spPr>
        <a:xfrm>
          <a:off x="169672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131008</xdr:rowOff>
    </xdr:from>
    <xdr:ext cx="762000" cy="259045"/>
    <xdr:sp macro="" textlink="">
      <xdr:nvSpPr>
        <xdr:cNvPr id="342" name="定員管理の状況該当値テキスト">
          <a:extLst>
            <a:ext uri="{FF2B5EF4-FFF2-40B4-BE49-F238E27FC236}">
              <a16:creationId xmlns:a16="http://schemas.microsoft.com/office/drawing/2014/main" id="{8CB4C74D-4B19-4F26-9FED-3E43B074BE80}"/>
            </a:ext>
          </a:extLst>
        </xdr:cNvPr>
        <xdr:cNvSpPr txBox="1"/>
      </xdr:nvSpPr>
      <xdr:spPr>
        <a:xfrm>
          <a:off x="17106900" y="1144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29210</xdr:rowOff>
    </xdr:from>
    <xdr:to>
      <xdr:col>77</xdr:col>
      <xdr:colOff>95250</xdr:colOff>
      <xdr:row>67</xdr:row>
      <xdr:rowOff>130810</xdr:rowOff>
    </xdr:to>
    <xdr:sp macro="" textlink="">
      <xdr:nvSpPr>
        <xdr:cNvPr id="343" name="楕円 342">
          <a:extLst>
            <a:ext uri="{FF2B5EF4-FFF2-40B4-BE49-F238E27FC236}">
              <a16:creationId xmlns:a16="http://schemas.microsoft.com/office/drawing/2014/main" id="{C72D322F-5DBF-454E-A13C-1DD5DA1A7F83}"/>
            </a:ext>
          </a:extLst>
        </xdr:cNvPr>
        <xdr:cNvSpPr/>
      </xdr:nvSpPr>
      <xdr:spPr>
        <a:xfrm>
          <a:off x="16129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115587</xdr:rowOff>
    </xdr:from>
    <xdr:ext cx="736600" cy="259045"/>
    <xdr:sp macro="" textlink="">
      <xdr:nvSpPr>
        <xdr:cNvPr id="344" name="テキスト ボックス 343">
          <a:extLst>
            <a:ext uri="{FF2B5EF4-FFF2-40B4-BE49-F238E27FC236}">
              <a16:creationId xmlns:a16="http://schemas.microsoft.com/office/drawing/2014/main" id="{AF3CBD34-81B7-4C4F-A72E-DC91EB648A1E}"/>
            </a:ext>
          </a:extLst>
        </xdr:cNvPr>
        <xdr:cNvSpPr txBox="1"/>
      </xdr:nvSpPr>
      <xdr:spPr>
        <a:xfrm>
          <a:off x="15798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155847</xdr:rowOff>
    </xdr:from>
    <xdr:to>
      <xdr:col>73</xdr:col>
      <xdr:colOff>44450</xdr:colOff>
      <xdr:row>67</xdr:row>
      <xdr:rowOff>85997</xdr:rowOff>
    </xdr:to>
    <xdr:sp macro="" textlink="">
      <xdr:nvSpPr>
        <xdr:cNvPr id="345" name="楕円 344">
          <a:extLst>
            <a:ext uri="{FF2B5EF4-FFF2-40B4-BE49-F238E27FC236}">
              <a16:creationId xmlns:a16="http://schemas.microsoft.com/office/drawing/2014/main" id="{BD3122F8-6DF1-4C2D-B5F0-B65D89543036}"/>
            </a:ext>
          </a:extLst>
        </xdr:cNvPr>
        <xdr:cNvSpPr/>
      </xdr:nvSpPr>
      <xdr:spPr>
        <a:xfrm>
          <a:off x="15240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70774</xdr:rowOff>
    </xdr:from>
    <xdr:ext cx="762000" cy="259045"/>
    <xdr:sp macro="" textlink="">
      <xdr:nvSpPr>
        <xdr:cNvPr id="346" name="テキスト ボックス 345">
          <a:extLst>
            <a:ext uri="{FF2B5EF4-FFF2-40B4-BE49-F238E27FC236}">
              <a16:creationId xmlns:a16="http://schemas.microsoft.com/office/drawing/2014/main" id="{BDF559E3-A814-4DC3-9204-BD86026163DC}"/>
            </a:ext>
          </a:extLst>
        </xdr:cNvPr>
        <xdr:cNvSpPr txBox="1"/>
      </xdr:nvSpPr>
      <xdr:spPr>
        <a:xfrm>
          <a:off x="14909800" y="115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152400</xdr:rowOff>
    </xdr:from>
    <xdr:to>
      <xdr:col>68</xdr:col>
      <xdr:colOff>203200</xdr:colOff>
      <xdr:row>67</xdr:row>
      <xdr:rowOff>82550</xdr:rowOff>
    </xdr:to>
    <xdr:sp macro="" textlink="">
      <xdr:nvSpPr>
        <xdr:cNvPr id="347" name="楕円 346">
          <a:extLst>
            <a:ext uri="{FF2B5EF4-FFF2-40B4-BE49-F238E27FC236}">
              <a16:creationId xmlns:a16="http://schemas.microsoft.com/office/drawing/2014/main" id="{607EBAE4-D8B6-4BF3-913D-03B342744C2B}"/>
            </a:ext>
          </a:extLst>
        </xdr:cNvPr>
        <xdr:cNvSpPr/>
      </xdr:nvSpPr>
      <xdr:spPr>
        <a:xfrm>
          <a:off x="14351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67327</xdr:rowOff>
    </xdr:from>
    <xdr:ext cx="762000" cy="259045"/>
    <xdr:sp macro="" textlink="">
      <xdr:nvSpPr>
        <xdr:cNvPr id="348" name="テキスト ボックス 347">
          <a:extLst>
            <a:ext uri="{FF2B5EF4-FFF2-40B4-BE49-F238E27FC236}">
              <a16:creationId xmlns:a16="http://schemas.microsoft.com/office/drawing/2014/main" id="{F51246F4-6F57-488E-A368-0F58E6757A3D}"/>
            </a:ext>
          </a:extLst>
        </xdr:cNvPr>
        <xdr:cNvSpPr txBox="1"/>
      </xdr:nvSpPr>
      <xdr:spPr>
        <a:xfrm>
          <a:off x="14020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83457</xdr:rowOff>
    </xdr:from>
    <xdr:to>
      <xdr:col>64</xdr:col>
      <xdr:colOff>152400</xdr:colOff>
      <xdr:row>67</xdr:row>
      <xdr:rowOff>13607</xdr:rowOff>
    </xdr:to>
    <xdr:sp macro="" textlink="">
      <xdr:nvSpPr>
        <xdr:cNvPr id="349" name="楕円 348">
          <a:extLst>
            <a:ext uri="{FF2B5EF4-FFF2-40B4-BE49-F238E27FC236}">
              <a16:creationId xmlns:a16="http://schemas.microsoft.com/office/drawing/2014/main" id="{071A7F15-E830-468C-9F4A-08B2F1A531F9}"/>
            </a:ext>
          </a:extLst>
        </xdr:cNvPr>
        <xdr:cNvSpPr/>
      </xdr:nvSpPr>
      <xdr:spPr>
        <a:xfrm>
          <a:off x="13462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169834</xdr:rowOff>
    </xdr:from>
    <xdr:ext cx="762000" cy="259045"/>
    <xdr:sp macro="" textlink="">
      <xdr:nvSpPr>
        <xdr:cNvPr id="350" name="テキスト ボックス 349">
          <a:extLst>
            <a:ext uri="{FF2B5EF4-FFF2-40B4-BE49-F238E27FC236}">
              <a16:creationId xmlns:a16="http://schemas.microsoft.com/office/drawing/2014/main" id="{82705E8A-2D7A-446F-915A-A9603FE5235A}"/>
            </a:ext>
          </a:extLst>
        </xdr:cNvPr>
        <xdr:cNvSpPr txBox="1"/>
      </xdr:nvSpPr>
      <xdr:spPr>
        <a:xfrm>
          <a:off x="13131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D40EF9F-8D27-4B41-8648-0A4D52F2D38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F662B3FE-04AC-4D15-B36D-E8C5EE89CA9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F6935285-31C2-4F94-9653-7610775E768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6B1AFB2-BD23-4C5C-990D-CCC0B194BEE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0ACF6C4-57AB-4F28-8F9C-BD102DE1179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F8BC098F-B44A-417C-84D5-3703612FCB4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3B6E232-72DA-4C51-B8CE-3C99D67B7A1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DDF1332-F58F-45F5-AE17-320987D2496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EDD072F-FAB9-4C80-85B2-9CDF8B11D90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750F5529-9587-4666-A873-82E569904A3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6293CD12-E77B-42B3-A967-DB6AD1A0BC4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88D982F-FE57-4663-9679-F0DA35ECBCA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C69A42D-08FD-4EA0-BFC9-9E296CCD92E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第三セクター等改革推進債（振興公社分）の償還が始まった平成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％以上で高止まり傾向にあったが、その他の元利償還金の減等により、平成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令和４年度においては、算出から外れた令和元年度と比較して、算入された令和４年度の単年度比率がほぼ同率であったため、横ばいとなっている。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依然として類似団体平均を大きく上回っているため、今後も「返す以上に借りない」という方針に基づき、公債費の縮減に努める。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165C011-57AC-4450-AA1A-1CCE065C98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F8C0BF74-EAD5-437E-A93E-BDA2F8166D2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E2A89B1-2373-4DF9-9838-70C06EC7458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74AF1158-46F9-437D-81B5-161F46A5126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16836D3E-3742-4787-98F6-7100C63B42E5}"/>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7F9CECBC-4A0F-43EC-98C5-FAF6BC858693}"/>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4357E60F-17B3-4BF0-A544-EC76A85DDD1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F726419-BF2D-4F72-9138-594E7F5A23FD}"/>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D6E3C188-73CE-40EA-AAE7-71C13A5BAF4E}"/>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78E7E417-5B5A-4472-AAEE-4BDE355578E5}"/>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F8C13443-CA0D-49AE-96D5-6E6ACC20A729}"/>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469C7AEA-495F-410E-B5C6-D495DDD0C5E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89DA11F-4C41-4F3A-9FBA-1A7780354E86}"/>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9DD589B-5981-4694-A771-DEF0B6C3411C}"/>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E3C6A4EC-0893-41F3-838E-B3AD4F4D250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AC7BB508-E6A9-4B02-B251-4D9B8BA15BB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850ED973-C63A-4128-9D38-65FEB838E7AA}"/>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93D8088E-D88F-4F76-8329-26E6724926FA}"/>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42CE3554-2F06-4FCD-8EF6-55DAE52A8371}"/>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4BEE1328-66AD-43FF-872B-E7B13135EBFF}"/>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D01F6BC8-47E5-43E3-AEFB-90463627336B}"/>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153609</xdr:rowOff>
    </xdr:from>
    <xdr:to>
      <xdr:col>81</xdr:col>
      <xdr:colOff>44450</xdr:colOff>
      <xdr:row>44</xdr:row>
      <xdr:rowOff>153609</xdr:rowOff>
    </xdr:to>
    <xdr:cxnSp macro="">
      <xdr:nvCxnSpPr>
        <xdr:cNvPr id="385" name="直線コネクタ 384">
          <a:extLst>
            <a:ext uri="{FF2B5EF4-FFF2-40B4-BE49-F238E27FC236}">
              <a16:creationId xmlns:a16="http://schemas.microsoft.com/office/drawing/2014/main" id="{A639151F-FFDC-49C9-84AE-839C63476615}"/>
            </a:ext>
          </a:extLst>
        </xdr:cNvPr>
        <xdr:cNvCxnSpPr/>
      </xdr:nvCxnSpPr>
      <xdr:spPr>
        <a:xfrm>
          <a:off x="16179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BB67354A-B9DD-4FBE-8EB6-30F1DD674034}"/>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2186EE1F-CEFA-4343-B1EE-F5EB5BA176E1}"/>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153609</xdr:rowOff>
    </xdr:from>
    <xdr:to>
      <xdr:col>77</xdr:col>
      <xdr:colOff>44450</xdr:colOff>
      <xdr:row>45</xdr:row>
      <xdr:rowOff>16631</xdr:rowOff>
    </xdr:to>
    <xdr:cxnSp macro="">
      <xdr:nvCxnSpPr>
        <xdr:cNvPr id="388" name="直線コネクタ 387">
          <a:extLst>
            <a:ext uri="{FF2B5EF4-FFF2-40B4-BE49-F238E27FC236}">
              <a16:creationId xmlns:a16="http://schemas.microsoft.com/office/drawing/2014/main" id="{F3215627-28E2-45D1-B60C-939D061FA22D}"/>
            </a:ext>
          </a:extLst>
        </xdr:cNvPr>
        <xdr:cNvCxnSpPr/>
      </xdr:nvCxnSpPr>
      <xdr:spPr>
        <a:xfrm flipV="1">
          <a:off x="15290800" y="76974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F13E415D-4145-49EE-9D03-292D5684EADB}"/>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68B55238-2B5F-42F7-9807-7C1AFF8A96C7}"/>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5141</xdr:rowOff>
    </xdr:from>
    <xdr:to>
      <xdr:col>72</xdr:col>
      <xdr:colOff>203200</xdr:colOff>
      <xdr:row>45</xdr:row>
      <xdr:rowOff>16631</xdr:rowOff>
    </xdr:to>
    <xdr:cxnSp macro="">
      <xdr:nvCxnSpPr>
        <xdr:cNvPr id="391" name="直線コネクタ 390">
          <a:extLst>
            <a:ext uri="{FF2B5EF4-FFF2-40B4-BE49-F238E27FC236}">
              <a16:creationId xmlns:a16="http://schemas.microsoft.com/office/drawing/2014/main" id="{EBBAE93F-C803-46BB-914B-F7C5324B7D4D}"/>
            </a:ext>
          </a:extLst>
        </xdr:cNvPr>
        <xdr:cNvCxnSpPr/>
      </xdr:nvCxnSpPr>
      <xdr:spPr>
        <a:xfrm>
          <a:off x="14401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CE89CC90-2047-4910-AF94-4BF7797C14CA}"/>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229482FB-BC27-4C9A-99E1-F8229BA90DBA}"/>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16631</xdr:rowOff>
    </xdr:to>
    <xdr:cxnSp macro="">
      <xdr:nvCxnSpPr>
        <xdr:cNvPr id="394" name="直線コネクタ 393">
          <a:extLst>
            <a:ext uri="{FF2B5EF4-FFF2-40B4-BE49-F238E27FC236}">
              <a16:creationId xmlns:a16="http://schemas.microsoft.com/office/drawing/2014/main" id="{C9D0A62E-266C-4BAF-9AC6-571D8EDB5AC8}"/>
            </a:ext>
          </a:extLst>
        </xdr:cNvPr>
        <xdr:cNvCxnSpPr/>
      </xdr:nvCxnSpPr>
      <xdr:spPr>
        <a:xfrm flipV="1">
          <a:off x="13512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EB2A5244-E92A-4B29-9DAB-0F6B8F7589A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78DA6D4D-22B8-4420-AD15-3FE62870CA3F}"/>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B084B27D-6D06-4290-918B-AA166BE12815}"/>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2140A516-D112-4CBD-B0ED-60D15B69B9F2}"/>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6CBC1C3-6E3C-4C85-A0DC-8A8DD7D59FB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00E6DF5-D663-471E-8582-7EE44789CB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EF18084-8228-4B09-85F9-B26B9DC4300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1EC289A-2F63-4424-9D91-F9FAFDAC1CE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BF5A69C-5F72-46B5-B902-AA563E0DF3F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102809</xdr:rowOff>
    </xdr:from>
    <xdr:to>
      <xdr:col>81</xdr:col>
      <xdr:colOff>95250</xdr:colOff>
      <xdr:row>45</xdr:row>
      <xdr:rowOff>32959</xdr:rowOff>
    </xdr:to>
    <xdr:sp macro="" textlink="">
      <xdr:nvSpPr>
        <xdr:cNvPr id="404" name="楕円 403">
          <a:extLst>
            <a:ext uri="{FF2B5EF4-FFF2-40B4-BE49-F238E27FC236}">
              <a16:creationId xmlns:a16="http://schemas.microsoft.com/office/drawing/2014/main" id="{DA13DD29-CA98-458E-B879-93B19AB8C83C}"/>
            </a:ext>
          </a:extLst>
        </xdr:cNvPr>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170136</xdr:rowOff>
    </xdr:from>
    <xdr:ext cx="762000" cy="259045"/>
    <xdr:sp macro="" textlink="">
      <xdr:nvSpPr>
        <xdr:cNvPr id="405" name="公債費負担の状況該当値テキスト">
          <a:extLst>
            <a:ext uri="{FF2B5EF4-FFF2-40B4-BE49-F238E27FC236}">
              <a16:creationId xmlns:a16="http://schemas.microsoft.com/office/drawing/2014/main" id="{C2AB59A1-93DF-45A4-BB46-1FB674AD5C3D}"/>
            </a:ext>
          </a:extLst>
        </xdr:cNvPr>
        <xdr:cNvSpPr txBox="1"/>
      </xdr:nvSpPr>
      <xdr:spPr>
        <a:xfrm>
          <a:off x="17106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102809</xdr:rowOff>
    </xdr:from>
    <xdr:to>
      <xdr:col>77</xdr:col>
      <xdr:colOff>95250</xdr:colOff>
      <xdr:row>45</xdr:row>
      <xdr:rowOff>32959</xdr:rowOff>
    </xdr:to>
    <xdr:sp macro="" textlink="">
      <xdr:nvSpPr>
        <xdr:cNvPr id="406" name="楕円 405">
          <a:extLst>
            <a:ext uri="{FF2B5EF4-FFF2-40B4-BE49-F238E27FC236}">
              <a16:creationId xmlns:a16="http://schemas.microsoft.com/office/drawing/2014/main" id="{DC5E8A39-8B07-4307-9B97-DD266C54CFE6}"/>
            </a:ext>
          </a:extLst>
        </xdr:cNvPr>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17736</xdr:rowOff>
    </xdr:from>
    <xdr:ext cx="736600" cy="259045"/>
    <xdr:sp macro="" textlink="">
      <xdr:nvSpPr>
        <xdr:cNvPr id="407" name="テキスト ボックス 406">
          <a:extLst>
            <a:ext uri="{FF2B5EF4-FFF2-40B4-BE49-F238E27FC236}">
              <a16:creationId xmlns:a16="http://schemas.microsoft.com/office/drawing/2014/main" id="{E0A9A7CB-FB28-4B58-8521-D9B4BDAB2BEA}"/>
            </a:ext>
          </a:extLst>
        </xdr:cNvPr>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137281</xdr:rowOff>
    </xdr:from>
    <xdr:to>
      <xdr:col>73</xdr:col>
      <xdr:colOff>44450</xdr:colOff>
      <xdr:row>45</xdr:row>
      <xdr:rowOff>67431</xdr:rowOff>
    </xdr:to>
    <xdr:sp macro="" textlink="">
      <xdr:nvSpPr>
        <xdr:cNvPr id="408" name="楕円 407">
          <a:extLst>
            <a:ext uri="{FF2B5EF4-FFF2-40B4-BE49-F238E27FC236}">
              <a16:creationId xmlns:a16="http://schemas.microsoft.com/office/drawing/2014/main" id="{6DE582D0-8CF2-4036-A8C4-D199DD1A3814}"/>
            </a:ext>
          </a:extLst>
        </xdr:cNvPr>
        <xdr:cNvSpPr/>
      </xdr:nvSpPr>
      <xdr:spPr>
        <a:xfrm>
          <a:off x="15240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52208</xdr:rowOff>
    </xdr:from>
    <xdr:ext cx="762000" cy="259045"/>
    <xdr:sp macro="" textlink="">
      <xdr:nvSpPr>
        <xdr:cNvPr id="409" name="テキスト ボックス 408">
          <a:extLst>
            <a:ext uri="{FF2B5EF4-FFF2-40B4-BE49-F238E27FC236}">
              <a16:creationId xmlns:a16="http://schemas.microsoft.com/office/drawing/2014/main" id="{541B3334-8820-4116-A580-1AFE0E32D552}"/>
            </a:ext>
          </a:extLst>
        </xdr:cNvPr>
        <xdr:cNvSpPr txBox="1"/>
      </xdr:nvSpPr>
      <xdr:spPr>
        <a:xfrm>
          <a:off x="14909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125791</xdr:rowOff>
    </xdr:from>
    <xdr:to>
      <xdr:col>68</xdr:col>
      <xdr:colOff>203200</xdr:colOff>
      <xdr:row>45</xdr:row>
      <xdr:rowOff>55941</xdr:rowOff>
    </xdr:to>
    <xdr:sp macro="" textlink="">
      <xdr:nvSpPr>
        <xdr:cNvPr id="410" name="楕円 409">
          <a:extLst>
            <a:ext uri="{FF2B5EF4-FFF2-40B4-BE49-F238E27FC236}">
              <a16:creationId xmlns:a16="http://schemas.microsoft.com/office/drawing/2014/main" id="{324536CD-025A-4CD2-9A73-740E66500BB0}"/>
            </a:ext>
          </a:extLst>
        </xdr:cNvPr>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40718</xdr:rowOff>
    </xdr:from>
    <xdr:ext cx="762000" cy="259045"/>
    <xdr:sp macro="" textlink="">
      <xdr:nvSpPr>
        <xdr:cNvPr id="411" name="テキスト ボックス 410">
          <a:extLst>
            <a:ext uri="{FF2B5EF4-FFF2-40B4-BE49-F238E27FC236}">
              <a16:creationId xmlns:a16="http://schemas.microsoft.com/office/drawing/2014/main" id="{5EE1D941-120B-4B63-9F6A-7FDB6333CB1A}"/>
            </a:ext>
          </a:extLst>
        </xdr:cNvPr>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2" name="楕円 411">
          <a:extLst>
            <a:ext uri="{FF2B5EF4-FFF2-40B4-BE49-F238E27FC236}">
              <a16:creationId xmlns:a16="http://schemas.microsoft.com/office/drawing/2014/main" id="{AB70D303-1039-4692-9D05-EF14035ADA99}"/>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3" name="テキスト ボックス 412">
          <a:extLst>
            <a:ext uri="{FF2B5EF4-FFF2-40B4-BE49-F238E27FC236}">
              <a16:creationId xmlns:a16="http://schemas.microsoft.com/office/drawing/2014/main" id="{8F5907F1-4658-4BE6-9F8C-7BCD6D2FA98D}"/>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BBA9654C-23B4-401B-8268-66F95492F7D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F9FF6E5-7BAC-4AB5-9F89-CB7EC50B330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5DEA2DA6-2166-43C8-A235-059F317DF73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8CEEFA2-B56C-4F2E-8C6F-9208C7C7640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8681D741-B525-4A9F-BC70-3D05677373A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72C169B-E8DA-491E-8253-03340C6645F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AFC342DB-BFA4-4420-82A0-AAC6D6A236B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CC06A877-CC6D-4506-8B67-794D5279A78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77B06E9-F8C1-4375-94E5-06D584E2A19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665AEB8-FC0B-466D-BF1B-5A9E3B5CF5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F4170B23-642A-40B5-A1EA-8A2A88DF4CF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43CF4CC-E710-45B1-9708-7D7F323495B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FF3B884-E0B0-4FDC-A32D-7E73FAA2DF8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地方債残高の減少や充当可能基金の増加などにより、将来負担比率は年々減少しており、令和４年度は前年度比で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依然として類似団体平均を大きく上回っているため、今後もなお一層の収支改善に取り組み、財政健全化に努める。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E31A72E-D5E0-4489-84E3-564DEE81FD1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CC1622F-A256-43CA-A12A-E5F1A40FAC2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FC8F4FD-1297-4B77-ABDA-D320DAEB533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57D88D62-C929-4688-BF2F-8F393D9365C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DAAE3B89-8ABF-4D77-AEFF-87A0D6CF6825}"/>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73B3FDF8-C7A2-4560-BAD3-1A16D164A39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FF12BB12-0643-4BB8-8E7B-99F01B5D8BC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6538F5C2-5505-436E-AE8B-4024DBC3DCD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D89BA2E3-A036-4EC1-B3C9-79FE96F4A11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AEB5483C-B64D-4D84-82D5-D5A5345C51C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9619B85-013B-480C-8E5F-C9C0BF8B0FB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AAEDA1F7-7949-4A00-85E1-435012D58DDF}"/>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A4390571-5A82-4033-BF49-FB1FAB7B668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DABC121B-D79F-43AF-BC33-D52E3868F52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A77CF6D6-3526-4692-81A4-A378F6543B1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C0724227-EC58-4B88-9E78-F22BDCFA1D7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67777C6F-7F76-4EF6-8D01-68D3BE70495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C612E3A4-8425-4BAC-B83C-97F58562B054}"/>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BAAFBA35-1D8D-4566-A1F8-531AA41EF078}"/>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797CC7C6-FBD2-4651-92A0-C3FD42EB327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88542CF0-7586-4C1B-96A4-1821F7B04764}"/>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952ED759-55A0-4101-8851-A0422052B5E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76835</xdr:rowOff>
    </xdr:from>
    <xdr:to>
      <xdr:col>81</xdr:col>
      <xdr:colOff>44450</xdr:colOff>
      <xdr:row>19</xdr:row>
      <xdr:rowOff>44994</xdr:rowOff>
    </xdr:to>
    <xdr:cxnSp macro="">
      <xdr:nvCxnSpPr>
        <xdr:cNvPr id="449" name="直線コネクタ 448">
          <a:extLst>
            <a:ext uri="{FF2B5EF4-FFF2-40B4-BE49-F238E27FC236}">
              <a16:creationId xmlns:a16="http://schemas.microsoft.com/office/drawing/2014/main" id="{1D2B8582-11DA-49E5-BF84-7852056EFA72}"/>
            </a:ext>
          </a:extLst>
        </xdr:cNvPr>
        <xdr:cNvCxnSpPr/>
      </xdr:nvCxnSpPr>
      <xdr:spPr>
        <a:xfrm flipV="1">
          <a:off x="16179800" y="3162935"/>
          <a:ext cx="838200" cy="1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71C34764-12C8-497A-9B5F-B8DFA163A90B}"/>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A3FF0590-70FC-49DE-B266-923D4B87674E}"/>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44994</xdr:rowOff>
    </xdr:from>
    <xdr:to>
      <xdr:col>77</xdr:col>
      <xdr:colOff>44450</xdr:colOff>
      <xdr:row>20</xdr:row>
      <xdr:rowOff>99332</xdr:rowOff>
    </xdr:to>
    <xdr:cxnSp macro="">
      <xdr:nvCxnSpPr>
        <xdr:cNvPr id="452" name="直線コネクタ 451">
          <a:extLst>
            <a:ext uri="{FF2B5EF4-FFF2-40B4-BE49-F238E27FC236}">
              <a16:creationId xmlns:a16="http://schemas.microsoft.com/office/drawing/2014/main" id="{0B904257-8BCC-43DA-B493-AC7EF4727957}"/>
            </a:ext>
          </a:extLst>
        </xdr:cNvPr>
        <xdr:cNvCxnSpPr/>
      </xdr:nvCxnSpPr>
      <xdr:spPr>
        <a:xfrm flipV="1">
          <a:off x="15290800" y="3302544"/>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E534F6C3-AB40-4A9F-AFFA-0F3E079C1B7D}"/>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A8AA0167-F754-4AAF-BDD6-812C8CE5CDD9}"/>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99332</xdr:rowOff>
    </xdr:from>
    <xdr:to>
      <xdr:col>72</xdr:col>
      <xdr:colOff>203200</xdr:colOff>
      <xdr:row>21</xdr:row>
      <xdr:rowOff>153670</xdr:rowOff>
    </xdr:to>
    <xdr:cxnSp macro="">
      <xdr:nvCxnSpPr>
        <xdr:cNvPr id="455" name="直線コネクタ 454">
          <a:extLst>
            <a:ext uri="{FF2B5EF4-FFF2-40B4-BE49-F238E27FC236}">
              <a16:creationId xmlns:a16="http://schemas.microsoft.com/office/drawing/2014/main" id="{725044B9-9ABF-4079-A3FE-59355B14A00B}"/>
            </a:ext>
          </a:extLst>
        </xdr:cNvPr>
        <xdr:cNvCxnSpPr/>
      </xdr:nvCxnSpPr>
      <xdr:spPr>
        <a:xfrm flipV="1">
          <a:off x="14401800" y="3528332"/>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B807839B-A6B1-4A5C-99C0-CAC409FE4E0A}"/>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48F42EA0-47B0-4951-B24E-AC31AFF218B5}"/>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153670</xdr:rowOff>
    </xdr:from>
    <xdr:to>
      <xdr:col>68</xdr:col>
      <xdr:colOff>152400</xdr:colOff>
      <xdr:row>22</xdr:row>
      <xdr:rowOff>156301</xdr:rowOff>
    </xdr:to>
    <xdr:cxnSp macro="">
      <xdr:nvCxnSpPr>
        <xdr:cNvPr id="458" name="直線コネクタ 457">
          <a:extLst>
            <a:ext uri="{FF2B5EF4-FFF2-40B4-BE49-F238E27FC236}">
              <a16:creationId xmlns:a16="http://schemas.microsoft.com/office/drawing/2014/main" id="{D0061819-C93C-4321-AB70-1BF612B8BAE6}"/>
            </a:ext>
          </a:extLst>
        </xdr:cNvPr>
        <xdr:cNvCxnSpPr/>
      </xdr:nvCxnSpPr>
      <xdr:spPr>
        <a:xfrm flipV="1">
          <a:off x="13512800" y="3754120"/>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9F099046-8D15-4981-8AF0-F1DA8C7E4135}"/>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833A8BC7-1E30-41B1-9F25-E6473FA2989C}"/>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A5B49659-E825-42D1-B8DC-E3AEB6CBFDAF}"/>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695C3486-0023-4404-A70B-DC475E496977}"/>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934F7A1-24A4-4874-8907-2D6976A5826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7C206BE-AF31-42A6-AEE4-76362B47D92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F4EB580-B68D-48F2-B7E1-04FE892C2C1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71E83A56-13AA-4C63-A610-E5EC225173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96453F73-7DF3-4401-800D-7AD3AC82D7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26035</xdr:rowOff>
    </xdr:from>
    <xdr:to>
      <xdr:col>81</xdr:col>
      <xdr:colOff>95250</xdr:colOff>
      <xdr:row>18</xdr:row>
      <xdr:rowOff>127635</xdr:rowOff>
    </xdr:to>
    <xdr:sp macro="" textlink="">
      <xdr:nvSpPr>
        <xdr:cNvPr id="468" name="楕円 467">
          <a:extLst>
            <a:ext uri="{FF2B5EF4-FFF2-40B4-BE49-F238E27FC236}">
              <a16:creationId xmlns:a16="http://schemas.microsoft.com/office/drawing/2014/main" id="{A81B2970-8C45-4593-94C5-6331E1521ED0}"/>
            </a:ext>
          </a:extLst>
        </xdr:cNvPr>
        <xdr:cNvSpPr/>
      </xdr:nvSpPr>
      <xdr:spPr>
        <a:xfrm>
          <a:off x="169672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169562</xdr:rowOff>
    </xdr:from>
    <xdr:ext cx="762000" cy="259045"/>
    <xdr:sp macro="" textlink="">
      <xdr:nvSpPr>
        <xdr:cNvPr id="469" name="将来負担の状況該当値テキスト">
          <a:extLst>
            <a:ext uri="{FF2B5EF4-FFF2-40B4-BE49-F238E27FC236}">
              <a16:creationId xmlns:a16="http://schemas.microsoft.com/office/drawing/2014/main" id="{1A5487FA-713B-42C4-BB15-9B51D741BA0A}"/>
            </a:ext>
          </a:extLst>
        </xdr:cNvPr>
        <xdr:cNvSpPr txBox="1"/>
      </xdr:nvSpPr>
      <xdr:spPr>
        <a:xfrm>
          <a:off x="17106900" y="308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165644</xdr:rowOff>
    </xdr:from>
    <xdr:to>
      <xdr:col>77</xdr:col>
      <xdr:colOff>95250</xdr:colOff>
      <xdr:row>19</xdr:row>
      <xdr:rowOff>95794</xdr:rowOff>
    </xdr:to>
    <xdr:sp macro="" textlink="">
      <xdr:nvSpPr>
        <xdr:cNvPr id="470" name="楕円 469">
          <a:extLst>
            <a:ext uri="{FF2B5EF4-FFF2-40B4-BE49-F238E27FC236}">
              <a16:creationId xmlns:a16="http://schemas.microsoft.com/office/drawing/2014/main" id="{D98E1D02-B1E0-4350-8040-9AD4B669227D}"/>
            </a:ext>
          </a:extLst>
        </xdr:cNvPr>
        <xdr:cNvSpPr/>
      </xdr:nvSpPr>
      <xdr:spPr>
        <a:xfrm>
          <a:off x="16129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80571</xdr:rowOff>
    </xdr:from>
    <xdr:ext cx="736600" cy="259045"/>
    <xdr:sp macro="" textlink="">
      <xdr:nvSpPr>
        <xdr:cNvPr id="471" name="テキスト ボックス 470">
          <a:extLst>
            <a:ext uri="{FF2B5EF4-FFF2-40B4-BE49-F238E27FC236}">
              <a16:creationId xmlns:a16="http://schemas.microsoft.com/office/drawing/2014/main" id="{22D179E2-717E-472E-84B9-D3112894BA10}"/>
            </a:ext>
          </a:extLst>
        </xdr:cNvPr>
        <xdr:cNvSpPr txBox="1"/>
      </xdr:nvSpPr>
      <xdr:spPr>
        <a:xfrm>
          <a:off x="15798800" y="333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48532</xdr:rowOff>
    </xdr:from>
    <xdr:to>
      <xdr:col>73</xdr:col>
      <xdr:colOff>44450</xdr:colOff>
      <xdr:row>20</xdr:row>
      <xdr:rowOff>150132</xdr:rowOff>
    </xdr:to>
    <xdr:sp macro="" textlink="">
      <xdr:nvSpPr>
        <xdr:cNvPr id="472" name="楕円 471">
          <a:extLst>
            <a:ext uri="{FF2B5EF4-FFF2-40B4-BE49-F238E27FC236}">
              <a16:creationId xmlns:a16="http://schemas.microsoft.com/office/drawing/2014/main" id="{C2A8D753-B898-4168-915D-A5F4ED3C07B9}"/>
            </a:ext>
          </a:extLst>
        </xdr:cNvPr>
        <xdr:cNvSpPr/>
      </xdr:nvSpPr>
      <xdr:spPr>
        <a:xfrm>
          <a:off x="15240000" y="34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134909</xdr:rowOff>
    </xdr:from>
    <xdr:ext cx="762000" cy="259045"/>
    <xdr:sp macro="" textlink="">
      <xdr:nvSpPr>
        <xdr:cNvPr id="473" name="テキスト ボックス 472">
          <a:extLst>
            <a:ext uri="{FF2B5EF4-FFF2-40B4-BE49-F238E27FC236}">
              <a16:creationId xmlns:a16="http://schemas.microsoft.com/office/drawing/2014/main" id="{6194C1A4-D8E2-4D36-BDFC-C86EF3408B48}"/>
            </a:ext>
          </a:extLst>
        </xdr:cNvPr>
        <xdr:cNvSpPr txBox="1"/>
      </xdr:nvSpPr>
      <xdr:spPr>
        <a:xfrm>
          <a:off x="14909800" y="35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102870</xdr:rowOff>
    </xdr:from>
    <xdr:to>
      <xdr:col>68</xdr:col>
      <xdr:colOff>203200</xdr:colOff>
      <xdr:row>22</xdr:row>
      <xdr:rowOff>33020</xdr:rowOff>
    </xdr:to>
    <xdr:sp macro="" textlink="">
      <xdr:nvSpPr>
        <xdr:cNvPr id="474" name="楕円 473">
          <a:extLst>
            <a:ext uri="{FF2B5EF4-FFF2-40B4-BE49-F238E27FC236}">
              <a16:creationId xmlns:a16="http://schemas.microsoft.com/office/drawing/2014/main" id="{4B3532F2-43CA-489C-8816-6FEAD1026048}"/>
            </a:ext>
          </a:extLst>
        </xdr:cNvPr>
        <xdr:cNvSpPr/>
      </xdr:nvSpPr>
      <xdr:spPr>
        <a:xfrm>
          <a:off x="1435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17797</xdr:rowOff>
    </xdr:from>
    <xdr:ext cx="762000" cy="259045"/>
    <xdr:sp macro="" textlink="">
      <xdr:nvSpPr>
        <xdr:cNvPr id="475" name="テキスト ボックス 474">
          <a:extLst>
            <a:ext uri="{FF2B5EF4-FFF2-40B4-BE49-F238E27FC236}">
              <a16:creationId xmlns:a16="http://schemas.microsoft.com/office/drawing/2014/main" id="{8A4DACEF-5F85-4248-8ACE-C3D9C5F7EB82}"/>
            </a:ext>
          </a:extLst>
        </xdr:cNvPr>
        <xdr:cNvSpPr txBox="1"/>
      </xdr:nvSpPr>
      <xdr:spPr>
        <a:xfrm>
          <a:off x="14020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105501</xdr:rowOff>
    </xdr:from>
    <xdr:to>
      <xdr:col>64</xdr:col>
      <xdr:colOff>152400</xdr:colOff>
      <xdr:row>23</xdr:row>
      <xdr:rowOff>35651</xdr:rowOff>
    </xdr:to>
    <xdr:sp macro="" textlink="">
      <xdr:nvSpPr>
        <xdr:cNvPr id="476" name="楕円 475">
          <a:extLst>
            <a:ext uri="{FF2B5EF4-FFF2-40B4-BE49-F238E27FC236}">
              <a16:creationId xmlns:a16="http://schemas.microsoft.com/office/drawing/2014/main" id="{C65CCF94-C1F9-404B-9136-5D478B218BB5}"/>
            </a:ext>
          </a:extLst>
        </xdr:cNvPr>
        <xdr:cNvSpPr/>
      </xdr:nvSpPr>
      <xdr:spPr>
        <a:xfrm>
          <a:off x="13462000" y="38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20428</xdr:rowOff>
    </xdr:from>
    <xdr:ext cx="762000" cy="259045"/>
    <xdr:sp macro="" textlink="">
      <xdr:nvSpPr>
        <xdr:cNvPr id="477" name="テキスト ボックス 476">
          <a:extLst>
            <a:ext uri="{FF2B5EF4-FFF2-40B4-BE49-F238E27FC236}">
              <a16:creationId xmlns:a16="http://schemas.microsoft.com/office/drawing/2014/main" id="{2FF3553F-FCF3-4C94-9390-2764B267EF67}"/>
            </a:ext>
          </a:extLst>
        </xdr:cNvPr>
        <xdr:cNvSpPr txBox="1"/>
      </xdr:nvSpPr>
      <xdr:spPr>
        <a:xfrm>
          <a:off x="13131800" y="396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定員適正化計画等に基づく職員定数の見直しや財政健全化推進プランに基づいた業務のアウトソーシング、給与の独自削減等に取り組んできた結果、類似団体平均を下回っている。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引き続き業務のアウトソーシングや職員の適正配置により、人件費の抑制に努める。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傾向にある。これは、財政健全化推進プランに基づいた事務事業の見直しにより経費を節減している一方で、業務のアウトソーシングの推進を着実に実行した結果、委託料が増加したことによるものである。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引き続き、事務事業の見直しによる歳出の抑制とともに業務のアウトソーシングを積極的に推進していく。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30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29845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73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0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生活保護受給者の自立支援を目的とした釧路市自立支援プログラムの推進などにより、生活保護費は減少傾向にあ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令和４年度は障害福祉サービス費などの増加により、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また、経常的一般財源の扶助費に占める生活保護費の割合は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％と依然として大きいことから、今後も、自立支援プログラムの推進による生活保護費の抑制に努めていく。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類似団体と比較すると平均を下回っており、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82550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133350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補助費等の経常収支比率が類似団体平均を上回っているのは、建設投資に係る企業債の償還のための企業会計への補助費が多いためである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121557</xdr:rowOff>
    </xdr:from>
    <xdr:to>
      <xdr:col>82</xdr:col>
      <xdr:colOff>107950</xdr:colOff>
      <xdr:row>37</xdr:row>
      <xdr:rowOff>4536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93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36</xdr:row>
      <xdr:rowOff>154214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9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36</xdr:row>
      <xdr:rowOff>154214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70757</xdr:rowOff>
    </xdr:from>
    <xdr:to>
      <xdr:col>78</xdr:col>
      <xdr:colOff>120650</xdr:colOff>
      <xdr:row>37</xdr:row>
      <xdr:rowOff>907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通常、県が行っている港湾や空港の建設費用を当市が負担しており、これらに係る公債費の経常収支比率は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％である。これを当市の比率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％から差し引くと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％まで低下する。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しかし、それでも類似団体平均を大きく上回っていることから、今後も、「返す以上に借りない」という方針を守り、比率の低下に努める。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40132</xdr:rowOff>
    </xdr:from>
    <xdr:to>
      <xdr:col>24</xdr:col>
      <xdr:colOff>25400</xdr:colOff>
      <xdr:row>79</xdr:row>
      <xdr:rowOff>74422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2743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46499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74422</xdr:rowOff>
    </xdr:from>
    <xdr:to>
      <xdr:col>24</xdr:col>
      <xdr:colOff>114300</xdr:colOff>
      <xdr:row>79</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61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126509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40132</xdr:rowOff>
    </xdr:from>
    <xdr:to>
      <xdr:col>24</xdr:col>
      <xdr:colOff>114300</xdr:colOff>
      <xdr:row>74</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6144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60723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614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44196</xdr:rowOff>
    </xdr:from>
    <xdr:to>
      <xdr:col>20</xdr:col>
      <xdr:colOff>38100</xdr:colOff>
      <xdr:row>76</xdr:row>
      <xdr:rowOff>145796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103649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公債費以外では、類似団体平均を下回っている。これは、人件費や物件費の割合が類似団体平均より低いことが要因である。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104140</xdr:rowOff>
    </xdr:from>
    <xdr:to>
      <xdr:col>82</xdr:col>
      <xdr:colOff>107950</xdr:colOff>
      <xdr:row>74</xdr:row>
      <xdr:rowOff>35560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4485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74</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4485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149352</xdr:rowOff>
    </xdr:from>
    <xdr:to>
      <xdr:col>74</xdr:col>
      <xdr:colOff>31750</xdr:colOff>
      <xdr:row>79</xdr:row>
      <xdr:rowOff>79502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417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14478</xdr:rowOff>
    </xdr:from>
    <xdr:to>
      <xdr:col>69</xdr:col>
      <xdr:colOff>142875</xdr:colOff>
      <xdr:row>79</xdr:row>
      <xdr:rowOff>116078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64787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66459</xdr:rowOff>
    </xdr:from>
    <xdr:to>
      <xdr:col>29</xdr:col>
      <xdr:colOff>127000</xdr:colOff>
      <xdr:row>13</xdr:row>
      <xdr:rowOff>75794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2934"/>
          <a:ext cx="6477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75794</xdr:rowOff>
    </xdr:from>
    <xdr:to>
      <xdr:col>26</xdr:col>
      <xdr:colOff>50800</xdr:colOff>
      <xdr:row>13</xdr:row>
      <xdr:rowOff>108712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52269"/>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108712</xdr:rowOff>
    </xdr:from>
    <xdr:to>
      <xdr:col>22</xdr:col>
      <xdr:colOff>114300</xdr:colOff>
      <xdr:row>14</xdr:row>
      <xdr:rowOff>43104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85187"/>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27483</xdr:rowOff>
    </xdr:from>
    <xdr:to>
      <xdr:col>18</xdr:col>
      <xdr:colOff>177800</xdr:colOff>
      <xdr:row>14</xdr:row>
      <xdr:rowOff>43104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75408"/>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15659</xdr:rowOff>
    </xdr:from>
    <xdr:to>
      <xdr:col>29</xdr:col>
      <xdr:colOff>177800</xdr:colOff>
      <xdr:row>13</xdr:row>
      <xdr:rowOff>117259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95686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24994</xdr:rowOff>
    </xdr:from>
    <xdr:to>
      <xdr:col>26</xdr:col>
      <xdr:colOff>101600</xdr:colOff>
      <xdr:row>13</xdr:row>
      <xdr:rowOff>126594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136771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57912</xdr:rowOff>
    </xdr:from>
    <xdr:to>
      <xdr:col>22</xdr:col>
      <xdr:colOff>165100</xdr:colOff>
      <xdr:row>13</xdr:row>
      <xdr:rowOff>159512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3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169689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163754</xdr:rowOff>
    </xdr:from>
    <xdr:to>
      <xdr:col>19</xdr:col>
      <xdr:colOff>38100</xdr:colOff>
      <xdr:row>14</xdr:row>
      <xdr:rowOff>93904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104081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148133</xdr:rowOff>
    </xdr:from>
    <xdr:to>
      <xdr:col>15</xdr:col>
      <xdr:colOff>101600</xdr:colOff>
      <xdr:row>14</xdr:row>
      <xdr:rowOff>78283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88460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167577</xdr:rowOff>
    </xdr:from>
    <xdr:to>
      <xdr:col>29</xdr:col>
      <xdr:colOff>127000</xdr:colOff>
      <xdr:row>33</xdr:row>
      <xdr:rowOff>241529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92127"/>
          <a:ext cx="6477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207048</xdr:rowOff>
    </xdr:from>
    <xdr:to>
      <xdr:col>26</xdr:col>
      <xdr:colOff>50800</xdr:colOff>
      <xdr:row>33</xdr:row>
      <xdr:rowOff>241529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31598"/>
          <a:ext cx="698500" cy="3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207048</xdr:rowOff>
    </xdr:from>
    <xdr:to>
      <xdr:col>22</xdr:col>
      <xdr:colOff>114300</xdr:colOff>
      <xdr:row>33</xdr:row>
      <xdr:rowOff>255778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31598"/>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255778</xdr:rowOff>
    </xdr:from>
    <xdr:to>
      <xdr:col>18</xdr:col>
      <xdr:colOff>177800</xdr:colOff>
      <xdr:row>33</xdr:row>
      <xdr:rowOff>273190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80328"/>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116777</xdr:rowOff>
    </xdr:from>
    <xdr:to>
      <xdr:col>29</xdr:col>
      <xdr:colOff>177800</xdr:colOff>
      <xdr:row>33</xdr:row>
      <xdr:rowOff>218377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4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63454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190729</xdr:rowOff>
    </xdr:from>
    <xdr:to>
      <xdr:col>26</xdr:col>
      <xdr:colOff>101600</xdr:colOff>
      <xdr:row>33</xdr:row>
      <xdr:rowOff>292329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1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131056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8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156248</xdr:rowOff>
    </xdr:from>
    <xdr:to>
      <xdr:col>22</xdr:col>
      <xdr:colOff>165100</xdr:colOff>
      <xdr:row>33</xdr:row>
      <xdr:rowOff>257848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96575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4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204978</xdr:rowOff>
    </xdr:from>
    <xdr:to>
      <xdr:col>19</xdr:col>
      <xdr:colOff>38100</xdr:colOff>
      <xdr:row>33</xdr:row>
      <xdr:rowOff>306578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145305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222390</xdr:rowOff>
    </xdr:from>
    <xdr:to>
      <xdr:col>15</xdr:col>
      <xdr:colOff>101600</xdr:colOff>
      <xdr:row>33</xdr:row>
      <xdr:rowOff>323990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162717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1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64589</xdr:rowOff>
    </xdr:from>
    <xdr:to>
      <xdr:col>24</xdr:col>
      <xdr:colOff>63500</xdr:colOff>
      <xdr:row>32</xdr:row>
      <xdr:rowOff>68279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50989"/>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64589</xdr:rowOff>
    </xdr:from>
    <xdr:to>
      <xdr:col>19</xdr:col>
      <xdr:colOff>177800</xdr:colOff>
      <xdr:row>32</xdr:row>
      <xdr:rowOff>66809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5098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66809</xdr:rowOff>
    </xdr:from>
    <xdr:to>
      <xdr:col>15</xdr:col>
      <xdr:colOff>50800</xdr:colOff>
      <xdr:row>33</xdr:row>
      <xdr:rowOff>16942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53209"/>
          <a:ext cx="889000" cy="1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16942</xdr:rowOff>
    </xdr:from>
    <xdr:to>
      <xdr:col>10</xdr:col>
      <xdr:colOff>114300</xdr:colOff>
      <xdr:row>33</xdr:row>
      <xdr:rowOff>40292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74792"/>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17479</xdr:rowOff>
    </xdr:from>
    <xdr:to>
      <xdr:col>24</xdr:col>
      <xdr:colOff>114300</xdr:colOff>
      <xdr:row>32</xdr:row>
      <xdr:rowOff>119079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40356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13789</xdr:rowOff>
    </xdr:from>
    <xdr:to>
      <xdr:col>20</xdr:col>
      <xdr:colOff>38100</xdr:colOff>
      <xdr:row>32</xdr:row>
      <xdr:rowOff>115389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131916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16009</xdr:rowOff>
    </xdr:from>
    <xdr:to>
      <xdr:col>15</xdr:col>
      <xdr:colOff>101600</xdr:colOff>
      <xdr:row>32</xdr:row>
      <xdr:rowOff>117609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134136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137592</xdr:rowOff>
    </xdr:from>
    <xdr:to>
      <xdr:col>10</xdr:col>
      <xdr:colOff>165100</xdr:colOff>
      <xdr:row>33</xdr:row>
      <xdr:rowOff>67742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84269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3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160942</xdr:rowOff>
    </xdr:from>
    <xdr:to>
      <xdr:col>6</xdr:col>
      <xdr:colOff>38100</xdr:colOff>
      <xdr:row>33</xdr:row>
      <xdr:rowOff>91092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107619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115563</xdr:rowOff>
    </xdr:from>
    <xdr:to>
      <xdr:col>24</xdr:col>
      <xdr:colOff>63500</xdr:colOff>
      <xdr:row>55</xdr:row>
      <xdr:rowOff>110725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3863"/>
          <a:ext cx="8382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110725</xdr:rowOff>
    </xdr:from>
    <xdr:to>
      <xdr:col>19</xdr:col>
      <xdr:colOff>177800</xdr:colOff>
      <xdr:row>56</xdr:row>
      <xdr:rowOff>7760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0475"/>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7760</xdr:rowOff>
    </xdr:from>
    <xdr:to>
      <xdr:col>15</xdr:col>
      <xdr:colOff>50800</xdr:colOff>
      <xdr:row>56</xdr:row>
      <xdr:rowOff>131890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896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131890</xdr:rowOff>
    </xdr:from>
    <xdr:to>
      <xdr:col>10</xdr:col>
      <xdr:colOff>114300</xdr:colOff>
      <xdr:row>57</xdr:row>
      <xdr:rowOff>57214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3090"/>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64763</xdr:rowOff>
    </xdr:from>
    <xdr:to>
      <xdr:col>24</xdr:col>
      <xdr:colOff>114300</xdr:colOff>
      <xdr:row>54</xdr:row>
      <xdr:rowOff>166363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59925</xdr:rowOff>
    </xdr:from>
    <xdr:to>
      <xdr:col>20</xdr:col>
      <xdr:colOff>38100</xdr:colOff>
      <xdr:row>55</xdr:row>
      <xdr:rowOff>161525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128410</xdr:rowOff>
    </xdr:from>
    <xdr:to>
      <xdr:col>15</xdr:col>
      <xdr:colOff>101600</xdr:colOff>
      <xdr:row>56</xdr:row>
      <xdr:rowOff>58560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75087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81090</xdr:rowOff>
    </xdr:from>
    <xdr:to>
      <xdr:col>10</xdr:col>
      <xdr:colOff>165100</xdr:colOff>
      <xdr:row>57</xdr:row>
      <xdr:rowOff>11240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27767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6414</xdr:rowOff>
    </xdr:from>
    <xdr:to>
      <xdr:col>6</xdr:col>
      <xdr:colOff>38100</xdr:colOff>
      <xdr:row>57</xdr:row>
      <xdr:rowOff>108014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49998</xdr:rowOff>
    </xdr:from>
    <xdr:to>
      <xdr:col>24</xdr:col>
      <xdr:colOff>63500</xdr:colOff>
      <xdr:row>74</xdr:row>
      <xdr:rowOff>34909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565848"/>
          <a:ext cx="838200" cy="1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149667</xdr:rowOff>
    </xdr:from>
    <xdr:to>
      <xdr:col>19</xdr:col>
      <xdr:colOff>177800</xdr:colOff>
      <xdr:row>74</xdr:row>
      <xdr:rowOff>34909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65517"/>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123972</xdr:rowOff>
    </xdr:from>
    <xdr:to>
      <xdr:col>15</xdr:col>
      <xdr:colOff>50800</xdr:colOff>
      <xdr:row>73</xdr:row>
      <xdr:rowOff>149667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639822"/>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123972</xdr:rowOff>
    </xdr:from>
    <xdr:to>
      <xdr:col>10</xdr:col>
      <xdr:colOff>114300</xdr:colOff>
      <xdr:row>74</xdr:row>
      <xdr:rowOff>80447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39822"/>
          <a:ext cx="889000" cy="1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170648</xdr:rowOff>
    </xdr:from>
    <xdr:to>
      <xdr:col>24</xdr:col>
      <xdr:colOff>114300</xdr:colOff>
      <xdr:row>73</xdr:row>
      <xdr:rowOff>100798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5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22075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155559</xdr:rowOff>
    </xdr:from>
    <xdr:to>
      <xdr:col>20</xdr:col>
      <xdr:colOff>38100</xdr:colOff>
      <xdr:row>74</xdr:row>
      <xdr:rowOff>85709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102236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44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98867</xdr:rowOff>
    </xdr:from>
    <xdr:to>
      <xdr:col>15</xdr:col>
      <xdr:colOff>101600</xdr:colOff>
      <xdr:row>74</xdr:row>
      <xdr:rowOff>29017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45544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73172</xdr:rowOff>
    </xdr:from>
    <xdr:to>
      <xdr:col>10</xdr:col>
      <xdr:colOff>165100</xdr:colOff>
      <xdr:row>74</xdr:row>
      <xdr:rowOff>3322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19849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36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29647</xdr:rowOff>
    </xdr:from>
    <xdr:to>
      <xdr:col>6</xdr:col>
      <xdr:colOff>38100</xdr:colOff>
      <xdr:row>74</xdr:row>
      <xdr:rowOff>131247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147774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4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94450</xdr:rowOff>
    </xdr:from>
    <xdr:to>
      <xdr:col>24</xdr:col>
      <xdr:colOff>63500</xdr:colOff>
      <xdr:row>91</xdr:row>
      <xdr:rowOff>150076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24950"/>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94450</xdr:rowOff>
    </xdr:from>
    <xdr:to>
      <xdr:col>19</xdr:col>
      <xdr:colOff>177800</xdr:colOff>
      <xdr:row>93</xdr:row>
      <xdr:rowOff>14542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24950"/>
          <a:ext cx="889000" cy="4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14542</xdr:rowOff>
    </xdr:from>
    <xdr:to>
      <xdr:col>15</xdr:col>
      <xdr:colOff>50800</xdr:colOff>
      <xdr:row>93</xdr:row>
      <xdr:rowOff>58813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59392"/>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58813</xdr:rowOff>
    </xdr:from>
    <xdr:to>
      <xdr:col>10</xdr:col>
      <xdr:colOff>114300</xdr:colOff>
      <xdr:row>93</xdr:row>
      <xdr:rowOff>157632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03663"/>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99276</xdr:rowOff>
    </xdr:from>
    <xdr:to>
      <xdr:col>24</xdr:col>
      <xdr:colOff>114300</xdr:colOff>
      <xdr:row>92</xdr:row>
      <xdr:rowOff>29426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52303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5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43650</xdr:rowOff>
    </xdr:from>
    <xdr:to>
      <xdr:col>20</xdr:col>
      <xdr:colOff>38100</xdr:colOff>
      <xdr:row>90</xdr:row>
      <xdr:rowOff>145250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4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161777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135192</xdr:rowOff>
    </xdr:from>
    <xdr:to>
      <xdr:col>15</xdr:col>
      <xdr:colOff>101600</xdr:colOff>
      <xdr:row>93</xdr:row>
      <xdr:rowOff>65342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81869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8013</xdr:rowOff>
    </xdr:from>
    <xdr:to>
      <xdr:col>10</xdr:col>
      <xdr:colOff>165100</xdr:colOff>
      <xdr:row>93</xdr:row>
      <xdr:rowOff>109613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126140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106832</xdr:rowOff>
    </xdr:from>
    <xdr:to>
      <xdr:col>6</xdr:col>
      <xdr:colOff>38100</xdr:colOff>
      <xdr:row>94</xdr:row>
      <xdr:rowOff>36982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53509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5382</xdr:rowOff>
    </xdr:from>
    <xdr:to>
      <xdr:col>54</xdr:col>
      <xdr:colOff>189865</xdr:colOff>
      <xdr:row>38</xdr:row>
      <xdr:rowOff>98689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77582"/>
          <a:ext cx="1270" cy="43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102516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98689</xdr:rowOff>
    </xdr:from>
    <xdr:to>
      <xdr:col>55</xdr:col>
      <xdr:colOff>88900</xdr:colOff>
      <xdr:row>38</xdr:row>
      <xdr:rowOff>98689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3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123509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5382</xdr:rowOff>
    </xdr:from>
    <xdr:to>
      <xdr:col>55</xdr:col>
      <xdr:colOff>88900</xdr:colOff>
      <xdr:row>36</xdr:row>
      <xdr:rowOff>5382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7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22634</xdr:rowOff>
    </xdr:from>
    <xdr:to>
      <xdr:col>55</xdr:col>
      <xdr:colOff>0</xdr:colOff>
      <xdr:row>36</xdr:row>
      <xdr:rowOff>53099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94834"/>
          <a:ext cx="8382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50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28115</xdr:rowOff>
    </xdr:from>
    <xdr:to>
      <xdr:col>55</xdr:col>
      <xdr:colOff>50800</xdr:colOff>
      <xdr:row>37</xdr:row>
      <xdr:rowOff>129715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147495</xdr:rowOff>
    </xdr:from>
    <xdr:to>
      <xdr:col>50</xdr:col>
      <xdr:colOff>114300</xdr:colOff>
      <xdr:row>36</xdr:row>
      <xdr:rowOff>53099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62445"/>
          <a:ext cx="889000" cy="7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57247</xdr:rowOff>
    </xdr:from>
    <xdr:to>
      <xdr:col>50</xdr:col>
      <xdr:colOff>165100</xdr:colOff>
      <xdr:row>37</xdr:row>
      <xdr:rowOff>158846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149974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147495</xdr:rowOff>
    </xdr:from>
    <xdr:to>
      <xdr:col>45</xdr:col>
      <xdr:colOff>177800</xdr:colOff>
      <xdr:row>36</xdr:row>
      <xdr:rowOff>159908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62445"/>
          <a:ext cx="889000" cy="8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142514</xdr:rowOff>
    </xdr:from>
    <xdr:to>
      <xdr:col>46</xdr:col>
      <xdr:colOff>38100</xdr:colOff>
      <xdr:row>33</xdr:row>
      <xdr:rowOff>72664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63791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2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159908</xdr:rowOff>
    </xdr:from>
    <xdr:to>
      <xdr:col>41</xdr:col>
      <xdr:colOff>50800</xdr:colOff>
      <xdr:row>37</xdr:row>
      <xdr:rowOff>49502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32108"/>
          <a:ext cx="889000" cy="6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113871</xdr:rowOff>
    </xdr:from>
    <xdr:to>
      <xdr:col>41</xdr:col>
      <xdr:colOff>101600</xdr:colOff>
      <xdr:row>38</xdr:row>
      <xdr:rowOff>44021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123876</xdr:rowOff>
    </xdr:from>
    <xdr:to>
      <xdr:col>36</xdr:col>
      <xdr:colOff>165100</xdr:colOff>
      <xdr:row>38</xdr:row>
      <xdr:rowOff>54026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45153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143284</xdr:rowOff>
    </xdr:from>
    <xdr:to>
      <xdr:col>55</xdr:col>
      <xdr:colOff>50800</xdr:colOff>
      <xdr:row>36</xdr:row>
      <xdr:rowOff>73434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79059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2299</xdr:rowOff>
    </xdr:from>
    <xdr:to>
      <xdr:col>50</xdr:col>
      <xdr:colOff>165100</xdr:colOff>
      <xdr:row>36</xdr:row>
      <xdr:rowOff>103899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120426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4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96695</xdr:rowOff>
    </xdr:from>
    <xdr:to>
      <xdr:col>46</xdr:col>
      <xdr:colOff>38100</xdr:colOff>
      <xdr:row>32</xdr:row>
      <xdr:rowOff>26845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43372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109108</xdr:rowOff>
    </xdr:from>
    <xdr:to>
      <xdr:col>41</xdr:col>
      <xdr:colOff>101600</xdr:colOff>
      <xdr:row>37</xdr:row>
      <xdr:rowOff>39258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55785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170152</xdr:rowOff>
    </xdr:from>
    <xdr:to>
      <xdr:col>36</xdr:col>
      <xdr:colOff>165100</xdr:colOff>
      <xdr:row>37</xdr:row>
      <xdr:rowOff>100302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116829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155336</xdr:rowOff>
    </xdr:from>
    <xdr:to>
      <xdr:col>55</xdr:col>
      <xdr:colOff>0</xdr:colOff>
      <xdr:row>54</xdr:row>
      <xdr:rowOff>134534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242186"/>
          <a:ext cx="8382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121458</xdr:rowOff>
    </xdr:from>
    <xdr:to>
      <xdr:col>50</xdr:col>
      <xdr:colOff>114300</xdr:colOff>
      <xdr:row>53</xdr:row>
      <xdr:rowOff>155336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036858"/>
          <a:ext cx="889000" cy="2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121458</xdr:rowOff>
    </xdr:from>
    <xdr:to>
      <xdr:col>45</xdr:col>
      <xdr:colOff>177800</xdr:colOff>
      <xdr:row>55</xdr:row>
      <xdr:rowOff>102667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036858"/>
          <a:ext cx="889000" cy="49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159177</xdr:rowOff>
    </xdr:from>
    <xdr:to>
      <xdr:col>41</xdr:col>
      <xdr:colOff>50800</xdr:colOff>
      <xdr:row>55</xdr:row>
      <xdr:rowOff>102667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17477"/>
          <a:ext cx="889000" cy="1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83734</xdr:rowOff>
    </xdr:from>
    <xdr:to>
      <xdr:col>55</xdr:col>
      <xdr:colOff>50800</xdr:colOff>
      <xdr:row>55</xdr:row>
      <xdr:rowOff>13884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3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106611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104536</xdr:rowOff>
    </xdr:from>
    <xdr:to>
      <xdr:col>50</xdr:col>
      <xdr:colOff>165100</xdr:colOff>
      <xdr:row>54</xdr:row>
      <xdr:rowOff>34686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51213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896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70658</xdr:rowOff>
    </xdr:from>
    <xdr:to>
      <xdr:col>46</xdr:col>
      <xdr:colOff>38100</xdr:colOff>
      <xdr:row>53</xdr:row>
      <xdr:rowOff>808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9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17335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87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51867</xdr:rowOff>
    </xdr:from>
    <xdr:to>
      <xdr:col>41</xdr:col>
      <xdr:colOff>101600</xdr:colOff>
      <xdr:row>55</xdr:row>
      <xdr:rowOff>153467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169994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25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108377</xdr:rowOff>
    </xdr:from>
    <xdr:to>
      <xdr:col>36</xdr:col>
      <xdr:colOff>165100</xdr:colOff>
      <xdr:row>55</xdr:row>
      <xdr:rowOff>38527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55054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49037</xdr:rowOff>
    </xdr:from>
    <xdr:to>
      <xdr:col>55</xdr:col>
      <xdr:colOff>0</xdr:colOff>
      <xdr:row>78</xdr:row>
      <xdr:rowOff>113274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2137"/>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49037</xdr:rowOff>
    </xdr:from>
    <xdr:to>
      <xdr:col>50</xdr:col>
      <xdr:colOff>114300</xdr:colOff>
      <xdr:row>78</xdr:row>
      <xdr:rowOff>122417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213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122417</xdr:rowOff>
    </xdr:from>
    <xdr:to>
      <xdr:col>45</xdr:col>
      <xdr:colOff>177800</xdr:colOff>
      <xdr:row>78</xdr:row>
      <xdr:rowOff>134945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5517"/>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116794</xdr:rowOff>
    </xdr:from>
    <xdr:to>
      <xdr:col>41</xdr:col>
      <xdr:colOff>50800</xdr:colOff>
      <xdr:row>78</xdr:row>
      <xdr:rowOff>134945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989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62474</xdr:rowOff>
    </xdr:from>
    <xdr:to>
      <xdr:col>55</xdr:col>
      <xdr:colOff>50800</xdr:colOff>
      <xdr:row>78</xdr:row>
      <xdr:rowOff>164074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148851</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169687</xdr:rowOff>
    </xdr:from>
    <xdr:to>
      <xdr:col>50</xdr:col>
      <xdr:colOff>165100</xdr:colOff>
      <xdr:row>78</xdr:row>
      <xdr:rowOff>99837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90964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71617</xdr:rowOff>
    </xdr:from>
    <xdr:to>
      <xdr:col>46</xdr:col>
      <xdr:colOff>38100</xdr:colOff>
      <xdr:row>79</xdr:row>
      <xdr:rowOff>1767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164344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5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84145</xdr:rowOff>
    </xdr:from>
    <xdr:to>
      <xdr:col>41</xdr:col>
      <xdr:colOff>101600</xdr:colOff>
      <xdr:row>79</xdr:row>
      <xdr:rowOff>14295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5422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4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65994</xdr:rowOff>
    </xdr:from>
    <xdr:to>
      <xdr:col>36</xdr:col>
      <xdr:colOff>165100</xdr:colOff>
      <xdr:row>78</xdr:row>
      <xdr:rowOff>167594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158721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3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63291</xdr:rowOff>
    </xdr:from>
    <xdr:to>
      <xdr:col>55</xdr:col>
      <xdr:colOff>0</xdr:colOff>
      <xdr:row>94</xdr:row>
      <xdr:rowOff>127603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79591"/>
          <a:ext cx="8382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163951</xdr:rowOff>
    </xdr:from>
    <xdr:to>
      <xdr:col>50</xdr:col>
      <xdr:colOff>114300</xdr:colOff>
      <xdr:row>94</xdr:row>
      <xdr:rowOff>127603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937351"/>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163951</xdr:rowOff>
    </xdr:from>
    <xdr:to>
      <xdr:col>45</xdr:col>
      <xdr:colOff>177800</xdr:colOff>
      <xdr:row>95</xdr:row>
      <xdr:rowOff>92894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937351"/>
          <a:ext cx="889000" cy="4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144214</xdr:rowOff>
    </xdr:from>
    <xdr:to>
      <xdr:col>41</xdr:col>
      <xdr:colOff>50800</xdr:colOff>
      <xdr:row>95</xdr:row>
      <xdr:rowOff>92894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60514"/>
          <a:ext cx="889000" cy="1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12491</xdr:rowOff>
    </xdr:from>
    <xdr:to>
      <xdr:col>55</xdr:col>
      <xdr:colOff>50800</xdr:colOff>
      <xdr:row>94</xdr:row>
      <xdr:rowOff>114091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35368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76803</xdr:rowOff>
    </xdr:from>
    <xdr:to>
      <xdr:col>50</xdr:col>
      <xdr:colOff>165100</xdr:colOff>
      <xdr:row>95</xdr:row>
      <xdr:rowOff>6953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23480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59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113151</xdr:rowOff>
    </xdr:from>
    <xdr:to>
      <xdr:col>46</xdr:col>
      <xdr:colOff>38100</xdr:colOff>
      <xdr:row>93</xdr:row>
      <xdr:rowOff>43301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8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59828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6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42094</xdr:rowOff>
    </xdr:from>
    <xdr:to>
      <xdr:col>41</xdr:col>
      <xdr:colOff>101600</xdr:colOff>
      <xdr:row>95</xdr:row>
      <xdr:rowOff>143694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160221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93414</xdr:rowOff>
    </xdr:from>
    <xdr:to>
      <xdr:col>36</xdr:col>
      <xdr:colOff>165100</xdr:colOff>
      <xdr:row>95</xdr:row>
      <xdr:rowOff>23564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40091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59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120106</xdr:rowOff>
    </xdr:from>
    <xdr:to>
      <xdr:col>85</xdr:col>
      <xdr:colOff>127000</xdr:colOff>
      <xdr:row>38</xdr:row>
      <xdr:rowOff>26488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949406"/>
          <a:ext cx="838200" cy="5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26488</xdr:rowOff>
    </xdr:from>
    <xdr:to>
      <xdr:col>81</xdr:col>
      <xdr:colOff>50800</xdr:colOff>
      <xdr:row>38</xdr:row>
      <xdr:rowOff>46083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415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144599</xdr:rowOff>
    </xdr:from>
    <xdr:to>
      <xdr:col>76</xdr:col>
      <xdr:colOff>114300</xdr:colOff>
      <xdr:row>38</xdr:row>
      <xdr:rowOff>46083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8824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144599</xdr:rowOff>
    </xdr:from>
    <xdr:to>
      <xdr:col>71</xdr:col>
      <xdr:colOff>177800</xdr:colOff>
      <xdr:row>39</xdr:row>
      <xdr:rowOff>1996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88249"/>
          <a:ext cx="8890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69306</xdr:rowOff>
    </xdr:from>
    <xdr:to>
      <xdr:col>85</xdr:col>
      <xdr:colOff>177800</xdr:colOff>
      <xdr:row>34</xdr:row>
      <xdr:rowOff>170906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92183</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75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147139</xdr:rowOff>
    </xdr:from>
    <xdr:to>
      <xdr:col>81</xdr:col>
      <xdr:colOff>101600</xdr:colOff>
      <xdr:row>38</xdr:row>
      <xdr:rowOff>77288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90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93816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26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166733</xdr:rowOff>
    </xdr:from>
    <xdr:to>
      <xdr:col>76</xdr:col>
      <xdr:colOff>165100</xdr:colOff>
      <xdr:row>38</xdr:row>
      <xdr:rowOff>96883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88010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0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93799</xdr:rowOff>
    </xdr:from>
    <xdr:to>
      <xdr:col>72</xdr:col>
      <xdr:colOff>38100</xdr:colOff>
      <xdr:row>38</xdr:row>
      <xdr:rowOff>23949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40476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1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122646</xdr:rowOff>
    </xdr:from>
    <xdr:to>
      <xdr:col>67</xdr:col>
      <xdr:colOff>101600</xdr:colOff>
      <xdr:row>39</xdr:row>
      <xdr:rowOff>52796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43923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304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82512</xdr:rowOff>
    </xdr:from>
    <xdr:to>
      <xdr:col>85</xdr:col>
      <xdr:colOff>127000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08401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84531</xdr:rowOff>
    </xdr:from>
    <xdr:to>
      <xdr:col>81</xdr:col>
      <xdr:colOff>50800</xdr:colOff>
      <xdr:row>70</xdr:row>
      <xdr:rowOff>97428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0860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97428</xdr:rowOff>
    </xdr:from>
    <xdr:to>
      <xdr:col>76</xdr:col>
      <xdr:colOff>114300</xdr:colOff>
      <xdr:row>70</xdr:row>
      <xdr:rowOff>111278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098928"/>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111278</xdr:rowOff>
    </xdr:from>
    <xdr:to>
      <xdr:col>71</xdr:col>
      <xdr:colOff>177800</xdr:colOff>
      <xdr:row>71</xdr:row>
      <xdr:rowOff>1016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112778"/>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31712</xdr:rowOff>
    </xdr:from>
    <xdr:to>
      <xdr:col>85</xdr:col>
      <xdr:colOff>177800</xdr:colOff>
      <xdr:row>70</xdr:row>
      <xdr:rowOff>133312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156189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19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33731</xdr:rowOff>
    </xdr:from>
    <xdr:to>
      <xdr:col>81</xdr:col>
      <xdr:colOff>101600</xdr:colOff>
      <xdr:row>70</xdr:row>
      <xdr:rowOff>135331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0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151858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18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46628</xdr:rowOff>
    </xdr:from>
    <xdr:to>
      <xdr:col>76</xdr:col>
      <xdr:colOff>165100</xdr:colOff>
      <xdr:row>70</xdr:row>
      <xdr:rowOff>148228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164755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1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60478</xdr:rowOff>
    </xdr:from>
    <xdr:to>
      <xdr:col>72</xdr:col>
      <xdr:colOff>38100</xdr:colOff>
      <xdr:row>70</xdr:row>
      <xdr:rowOff>162078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7155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1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121666</xdr:rowOff>
    </xdr:from>
    <xdr:to>
      <xdr:col>67</xdr:col>
      <xdr:colOff>101600</xdr:colOff>
      <xdr:row>71</xdr:row>
      <xdr:rowOff>51816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1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68343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18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112382</xdr:rowOff>
    </xdr:from>
    <xdr:to>
      <xdr:col>85</xdr:col>
      <xdr:colOff>127000</xdr:colOff>
      <xdr:row>98</xdr:row>
      <xdr:rowOff>170408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4482"/>
          <a:ext cx="8382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160846</xdr:rowOff>
    </xdr:from>
    <xdr:to>
      <xdr:col>81</xdr:col>
      <xdr:colOff>50800</xdr:colOff>
      <xdr:row>98</xdr:row>
      <xdr:rowOff>170408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2946"/>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160846</xdr:rowOff>
    </xdr:from>
    <xdr:to>
      <xdr:col>76</xdr:col>
      <xdr:colOff>114300</xdr:colOff>
      <xdr:row>99</xdr:row>
      <xdr:rowOff>13322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2946"/>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10540</xdr:rowOff>
    </xdr:from>
    <xdr:to>
      <xdr:col>71</xdr:col>
      <xdr:colOff>177800</xdr:colOff>
      <xdr:row>99</xdr:row>
      <xdr:rowOff>13322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8409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61582</xdr:rowOff>
    </xdr:from>
    <xdr:to>
      <xdr:col>85</xdr:col>
      <xdr:colOff>177800</xdr:colOff>
      <xdr:row>98</xdr:row>
      <xdr:rowOff>163182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147959</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119608</xdr:rowOff>
    </xdr:from>
    <xdr:to>
      <xdr:col>81</xdr:col>
      <xdr:colOff>101600</xdr:colOff>
      <xdr:row>99</xdr:row>
      <xdr:rowOff>49758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40885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110046</xdr:rowOff>
    </xdr:from>
    <xdr:to>
      <xdr:col>76</xdr:col>
      <xdr:colOff>165100</xdr:colOff>
      <xdr:row>99</xdr:row>
      <xdr:rowOff>40196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31323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133972</xdr:rowOff>
    </xdr:from>
    <xdr:to>
      <xdr:col>72</xdr:col>
      <xdr:colOff>38100</xdr:colOff>
      <xdr:row>99</xdr:row>
      <xdr:rowOff>64122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55249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02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131190</xdr:rowOff>
    </xdr:from>
    <xdr:to>
      <xdr:col>67</xdr:col>
      <xdr:colOff>101600</xdr:colOff>
      <xdr:row>99</xdr:row>
      <xdr:rowOff>61340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52467</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02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168656</xdr:rowOff>
    </xdr:from>
    <xdr:to>
      <xdr:col>116</xdr:col>
      <xdr:colOff>63500</xdr:colOff>
      <xdr:row>38</xdr:row>
      <xdr:rowOff>154178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826506"/>
          <a:ext cx="838200" cy="8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168656</xdr:rowOff>
    </xdr:from>
    <xdr:to>
      <xdr:col>111</xdr:col>
      <xdr:colOff>177800</xdr:colOff>
      <xdr:row>34</xdr:row>
      <xdr:rowOff>89408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82650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65024</xdr:rowOff>
    </xdr:from>
    <xdr:to>
      <xdr:col>107</xdr:col>
      <xdr:colOff>50800</xdr:colOff>
      <xdr:row>34</xdr:row>
      <xdr:rowOff>89408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8943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65024</xdr:rowOff>
    </xdr:from>
    <xdr:to>
      <xdr:col>102</xdr:col>
      <xdr:colOff>114300</xdr:colOff>
      <xdr:row>34</xdr:row>
      <xdr:rowOff>79121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89432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140860</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103378</xdr:rowOff>
    </xdr:from>
    <xdr:to>
      <xdr:col>116</xdr:col>
      <xdr:colOff>114300</xdr:colOff>
      <xdr:row>39</xdr:row>
      <xdr:rowOff>33528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18305</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3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117856</xdr:rowOff>
    </xdr:from>
    <xdr:to>
      <xdr:col>112</xdr:col>
      <xdr:colOff>38100</xdr:colOff>
      <xdr:row>34</xdr:row>
      <xdr:rowOff>48006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64533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38608</xdr:rowOff>
    </xdr:from>
    <xdr:to>
      <xdr:col>107</xdr:col>
      <xdr:colOff>101600</xdr:colOff>
      <xdr:row>34</xdr:row>
      <xdr:rowOff>140208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156735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14224</xdr:rowOff>
    </xdr:from>
    <xdr:to>
      <xdr:col>102</xdr:col>
      <xdr:colOff>165100</xdr:colOff>
      <xdr:row>34</xdr:row>
      <xdr:rowOff>115824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132351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28321</xdr:rowOff>
    </xdr:from>
    <xdr:to>
      <xdr:col>98</xdr:col>
      <xdr:colOff>38100</xdr:colOff>
      <xdr:row>34</xdr:row>
      <xdr:rowOff>129921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146448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78207</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507957"/>
          <a:ext cx="1269" cy="57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24884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92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78207</xdr:rowOff>
    </xdr:from>
    <xdr:to>
      <xdr:col>116</xdr:col>
      <xdr:colOff>152400</xdr:colOff>
      <xdr:row>55</xdr:row>
      <xdr:rowOff>78207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5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1488</xdr:rowOff>
    </xdr:from>
    <xdr:to>
      <xdr:col>116</xdr:col>
      <xdr:colOff>63500</xdr:colOff>
      <xdr:row>55</xdr:row>
      <xdr:rowOff>78207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431238"/>
          <a:ext cx="8382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146057</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8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167630</xdr:rowOff>
    </xdr:from>
    <xdr:to>
      <xdr:col>116</xdr:col>
      <xdr:colOff>114300</xdr:colOff>
      <xdr:row>58</xdr:row>
      <xdr:rowOff>97780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145872</xdr:rowOff>
    </xdr:from>
    <xdr:to>
      <xdr:col>111</xdr:col>
      <xdr:colOff>177800</xdr:colOff>
      <xdr:row>55</xdr:row>
      <xdr:rowOff>1488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232722"/>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158028</xdr:rowOff>
    </xdr:from>
    <xdr:to>
      <xdr:col>112</xdr:col>
      <xdr:colOff>38100</xdr:colOff>
      <xdr:row>58</xdr:row>
      <xdr:rowOff>88178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3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79305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0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143860</xdr:rowOff>
    </xdr:from>
    <xdr:to>
      <xdr:col>107</xdr:col>
      <xdr:colOff>50800</xdr:colOff>
      <xdr:row>53</xdr:row>
      <xdr:rowOff>145872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059260"/>
          <a:ext cx="889000" cy="1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148748</xdr:rowOff>
    </xdr:from>
    <xdr:to>
      <xdr:col>107</xdr:col>
      <xdr:colOff>101600</xdr:colOff>
      <xdr:row>58</xdr:row>
      <xdr:rowOff>78898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70025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67828</xdr:rowOff>
    </xdr:from>
    <xdr:to>
      <xdr:col>102</xdr:col>
      <xdr:colOff>114300</xdr:colOff>
      <xdr:row>52</xdr:row>
      <xdr:rowOff>143860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8640328"/>
          <a:ext cx="8890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144815</xdr:rowOff>
    </xdr:from>
    <xdr:to>
      <xdr:col>102</xdr:col>
      <xdr:colOff>165100</xdr:colOff>
      <xdr:row>58</xdr:row>
      <xdr:rowOff>74965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1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123876</xdr:rowOff>
    </xdr:from>
    <xdr:to>
      <xdr:col>98</xdr:col>
      <xdr:colOff>38100</xdr:colOff>
      <xdr:row>58</xdr:row>
      <xdr:rowOff>54026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45153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27407</xdr:rowOff>
    </xdr:from>
    <xdr:to>
      <xdr:col>116</xdr:col>
      <xdr:colOff>114300</xdr:colOff>
      <xdr:row>55</xdr:row>
      <xdr:rowOff>129007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151884</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122138</xdr:rowOff>
    </xdr:from>
    <xdr:to>
      <xdr:col>112</xdr:col>
      <xdr:colOff>38100</xdr:colOff>
      <xdr:row>55</xdr:row>
      <xdr:rowOff>52288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3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68815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1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95072</xdr:rowOff>
    </xdr:from>
    <xdr:to>
      <xdr:col>107</xdr:col>
      <xdr:colOff>101600</xdr:colOff>
      <xdr:row>54</xdr:row>
      <xdr:rowOff>25222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41749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8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93060</xdr:rowOff>
    </xdr:from>
    <xdr:to>
      <xdr:col>102</xdr:col>
      <xdr:colOff>165100</xdr:colOff>
      <xdr:row>53</xdr:row>
      <xdr:rowOff>23210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39737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87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17028</xdr:rowOff>
    </xdr:from>
    <xdr:to>
      <xdr:col>98</xdr:col>
      <xdr:colOff>38100</xdr:colOff>
      <xdr:row>50</xdr:row>
      <xdr:rowOff>118628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85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135155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3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151633</xdr:rowOff>
    </xdr:from>
    <xdr:to>
      <xdr:col>116</xdr:col>
      <xdr:colOff>63500</xdr:colOff>
      <xdr:row>72</xdr:row>
      <xdr:rowOff>61930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324583"/>
          <a:ext cx="8382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61930</xdr:rowOff>
    </xdr:from>
    <xdr:to>
      <xdr:col>111</xdr:col>
      <xdr:colOff>177800</xdr:colOff>
      <xdr:row>72</xdr:row>
      <xdr:rowOff>68971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06330"/>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68971</xdr:rowOff>
    </xdr:from>
    <xdr:to>
      <xdr:col>107</xdr:col>
      <xdr:colOff>50800</xdr:colOff>
      <xdr:row>72</xdr:row>
      <xdr:rowOff>127493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41337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127493</xdr:rowOff>
    </xdr:from>
    <xdr:to>
      <xdr:col>102</xdr:col>
      <xdr:colOff>114300</xdr:colOff>
      <xdr:row>73</xdr:row>
      <xdr:rowOff>80218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71893"/>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100833</xdr:rowOff>
    </xdr:from>
    <xdr:to>
      <xdr:col>116</xdr:col>
      <xdr:colOff>114300</xdr:colOff>
      <xdr:row>72</xdr:row>
      <xdr:rowOff>30983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2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19113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1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11130</xdr:rowOff>
    </xdr:from>
    <xdr:to>
      <xdr:col>112</xdr:col>
      <xdr:colOff>38100</xdr:colOff>
      <xdr:row>72</xdr:row>
      <xdr:rowOff>112730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129257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1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18171</xdr:rowOff>
    </xdr:from>
    <xdr:to>
      <xdr:col>107</xdr:col>
      <xdr:colOff>101600</xdr:colOff>
      <xdr:row>72</xdr:row>
      <xdr:rowOff>119771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136298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1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76693</xdr:rowOff>
    </xdr:from>
    <xdr:to>
      <xdr:col>102</xdr:col>
      <xdr:colOff>165100</xdr:colOff>
      <xdr:row>73</xdr:row>
      <xdr:rowOff>6843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23370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29418</xdr:rowOff>
    </xdr:from>
    <xdr:to>
      <xdr:col>98</xdr:col>
      <xdr:colOff>38100</xdr:colOff>
      <xdr:row>73</xdr:row>
      <xdr:rowOff>131018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円となっており、類似団体と比較してコストが高い状況が続いている。生活保護費については平成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年度をピークに減少傾向にあるが、障害福祉サービス費等の増加傾向が主な要因となっている。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円で類似団体平均を大きく上回り、前年度よりコスト減となっているが、これは制度融資に係る預託金の減等によるものである。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年間行った水道事業会計への出資金の皆減によるものである。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34</xdr:row>
      <xdr:rowOff>14427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4408"/>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14427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184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2540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166675</xdr:rowOff>
    </xdr:from>
    <xdr:to>
      <xdr:col>10</xdr:col>
      <xdr:colOff>114300</xdr:colOff>
      <xdr:row>34</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45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118635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81754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69867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115875</xdr:rowOff>
    </xdr:from>
    <xdr:to>
      <xdr:col>6</xdr:col>
      <xdr:colOff>38100</xdr:colOff>
      <xdr:row>34</xdr:row>
      <xdr:rowOff>46025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62552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88973</xdr:rowOff>
    </xdr:from>
    <xdr:to>
      <xdr:col>24</xdr:col>
      <xdr:colOff>63500</xdr:colOff>
      <xdr:row>56</xdr:row>
      <xdr:rowOff>121412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90173"/>
          <a:ext cx="8382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87242</xdr:rowOff>
    </xdr:from>
    <xdr:to>
      <xdr:col>19</xdr:col>
      <xdr:colOff>177800</xdr:colOff>
      <xdr:row>56</xdr:row>
      <xdr:rowOff>121412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59742"/>
          <a:ext cx="889000" cy="10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87242</xdr:rowOff>
    </xdr:from>
    <xdr:to>
      <xdr:col>15</xdr:col>
      <xdr:colOff>50800</xdr:colOff>
      <xdr:row>57</xdr:row>
      <xdr:rowOff>1930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59742"/>
          <a:ext cx="889000" cy="1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1930</xdr:rowOff>
    </xdr:from>
    <xdr:to>
      <xdr:col>10</xdr:col>
      <xdr:colOff>114300</xdr:colOff>
      <xdr:row>57</xdr:row>
      <xdr:rowOff>85718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74580"/>
          <a:ext cx="889000" cy="8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38173</xdr:rowOff>
    </xdr:from>
    <xdr:to>
      <xdr:col>24</xdr:col>
      <xdr:colOff>114300</xdr:colOff>
      <xdr:row>56</xdr:row>
      <xdr:rowOff>139773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61050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70612</xdr:rowOff>
    </xdr:from>
    <xdr:to>
      <xdr:col>20</xdr:col>
      <xdr:colOff>38100</xdr:colOff>
      <xdr:row>57</xdr:row>
      <xdr:rowOff>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163339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36442</xdr:rowOff>
    </xdr:from>
    <xdr:to>
      <xdr:col>15</xdr:col>
      <xdr:colOff>101600</xdr:colOff>
      <xdr:row>50</xdr:row>
      <xdr:rowOff>138042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154569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122580</xdr:rowOff>
    </xdr:from>
    <xdr:to>
      <xdr:col>10</xdr:col>
      <xdr:colOff>165100</xdr:colOff>
      <xdr:row>57</xdr:row>
      <xdr:rowOff>52730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69257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34918</xdr:rowOff>
    </xdr:from>
    <xdr:to>
      <xdr:col>6</xdr:col>
      <xdr:colOff>38100</xdr:colOff>
      <xdr:row>57</xdr:row>
      <xdr:rowOff>136518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127645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115828</xdr:rowOff>
    </xdr:from>
    <xdr:to>
      <xdr:col>24</xdr:col>
      <xdr:colOff>63500</xdr:colOff>
      <xdr:row>70</xdr:row>
      <xdr:rowOff>141170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1945878"/>
          <a:ext cx="838200" cy="19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115828</xdr:rowOff>
    </xdr:from>
    <xdr:to>
      <xdr:col>19</xdr:col>
      <xdr:colOff>177800</xdr:colOff>
      <xdr:row>72</xdr:row>
      <xdr:rowOff>1343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1945878"/>
          <a:ext cx="889000" cy="3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1343</xdr:rowOff>
    </xdr:from>
    <xdr:to>
      <xdr:col>15</xdr:col>
      <xdr:colOff>50800</xdr:colOff>
      <xdr:row>72</xdr:row>
      <xdr:rowOff>80405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345743"/>
          <a:ext cx="8890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80405</xdr:rowOff>
    </xdr:from>
    <xdr:to>
      <xdr:col>10</xdr:col>
      <xdr:colOff>114300</xdr:colOff>
      <xdr:row>73</xdr:row>
      <xdr:rowOff>11967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24805"/>
          <a:ext cx="8890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90370</xdr:rowOff>
    </xdr:from>
    <xdr:to>
      <xdr:col>24</xdr:col>
      <xdr:colOff>114300</xdr:colOff>
      <xdr:row>71</xdr:row>
      <xdr:rowOff>20520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43397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4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65028</xdr:rowOff>
    </xdr:from>
    <xdr:to>
      <xdr:col>20</xdr:col>
      <xdr:colOff>38100</xdr:colOff>
      <xdr:row>69</xdr:row>
      <xdr:rowOff>166628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1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11705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6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121993</xdr:rowOff>
    </xdr:from>
    <xdr:to>
      <xdr:col>15</xdr:col>
      <xdr:colOff>101600</xdr:colOff>
      <xdr:row>72</xdr:row>
      <xdr:rowOff>52143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68670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0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29605</xdr:rowOff>
    </xdr:from>
    <xdr:to>
      <xdr:col>10</xdr:col>
      <xdr:colOff>165100</xdr:colOff>
      <xdr:row>72</xdr:row>
      <xdr:rowOff>131205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147732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4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132617</xdr:rowOff>
    </xdr:from>
    <xdr:to>
      <xdr:col>6</xdr:col>
      <xdr:colOff>38100</xdr:colOff>
      <xdr:row>73</xdr:row>
      <xdr:rowOff>62767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79294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5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136880</xdr:rowOff>
    </xdr:from>
    <xdr:to>
      <xdr:col>24</xdr:col>
      <xdr:colOff>63500</xdr:colOff>
      <xdr:row>95</xdr:row>
      <xdr:rowOff>31648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53180"/>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31648</xdr:rowOff>
    </xdr:from>
    <xdr:to>
      <xdr:col>19</xdr:col>
      <xdr:colOff>177800</xdr:colOff>
      <xdr:row>96</xdr:row>
      <xdr:rowOff>102324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9398"/>
          <a:ext cx="889000" cy="2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102324</xdr:rowOff>
    </xdr:from>
    <xdr:to>
      <xdr:col>15</xdr:col>
      <xdr:colOff>50800</xdr:colOff>
      <xdr:row>97</xdr:row>
      <xdr:rowOff>11131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1524"/>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11131</xdr:rowOff>
    </xdr:from>
    <xdr:to>
      <xdr:col>10</xdr:col>
      <xdr:colOff>114300</xdr:colOff>
      <xdr:row>97</xdr:row>
      <xdr:rowOff>71234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1781"/>
          <a:ext cx="889000" cy="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86080</xdr:rowOff>
    </xdr:from>
    <xdr:to>
      <xdr:col>24</xdr:col>
      <xdr:colOff>114300</xdr:colOff>
      <xdr:row>95</xdr:row>
      <xdr:rowOff>16230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108957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152298</xdr:rowOff>
    </xdr:from>
    <xdr:to>
      <xdr:col>20</xdr:col>
      <xdr:colOff>38100</xdr:colOff>
      <xdr:row>95</xdr:row>
      <xdr:rowOff>82448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98975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51524</xdr:rowOff>
    </xdr:from>
    <xdr:to>
      <xdr:col>15</xdr:col>
      <xdr:colOff>101600</xdr:colOff>
      <xdr:row>96</xdr:row>
      <xdr:rowOff>153124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169651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131781</xdr:rowOff>
    </xdr:from>
    <xdr:to>
      <xdr:col>10</xdr:col>
      <xdr:colOff>165100</xdr:colOff>
      <xdr:row>97</xdr:row>
      <xdr:rowOff>61931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20434</xdr:rowOff>
    </xdr:from>
    <xdr:to>
      <xdr:col>6</xdr:col>
      <xdr:colOff>38100</xdr:colOff>
      <xdr:row>97</xdr:row>
      <xdr:rowOff>122034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138561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56261</xdr:rowOff>
    </xdr:from>
    <xdr:to>
      <xdr:col>55</xdr:col>
      <xdr:colOff>0</xdr:colOff>
      <xdr:row>37</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9991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56261</xdr:rowOff>
    </xdr:from>
    <xdr:to>
      <xdr:col>50</xdr:col>
      <xdr:colOff>114300</xdr:colOff>
      <xdr:row>37</xdr:row>
      <xdr:rowOff>82550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9991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55118</xdr:rowOff>
    </xdr:from>
    <xdr:to>
      <xdr:col>45</xdr:col>
      <xdr:colOff>177800</xdr:colOff>
      <xdr:row>37</xdr:row>
      <xdr:rowOff>82550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98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40640</xdr:rowOff>
    </xdr:from>
    <xdr:to>
      <xdr:col>41</xdr:col>
      <xdr:colOff>50800</xdr:colOff>
      <xdr:row>37</xdr:row>
      <xdr:rowOff>55118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842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xdr:rowOff>
    </xdr:from>
    <xdr:to>
      <xdr:col>55</xdr:col>
      <xdr:colOff>50800</xdr:colOff>
      <xdr:row>37</xdr:row>
      <xdr:rowOff>118491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39768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1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xdr:rowOff>
    </xdr:from>
    <xdr:to>
      <xdr:col>50</xdr:col>
      <xdr:colOff>165100</xdr:colOff>
      <xdr:row>37</xdr:row>
      <xdr:rowOff>107061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123588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2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31750</xdr:rowOff>
    </xdr:from>
    <xdr:to>
      <xdr:col>46</xdr:col>
      <xdr:colOff>38100</xdr:colOff>
      <xdr:row>37</xdr:row>
      <xdr:rowOff>133350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124477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xdr:rowOff>
    </xdr:from>
    <xdr:to>
      <xdr:col>41</xdr:col>
      <xdr:colOff>101600</xdr:colOff>
      <xdr:row>37</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97045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161290</xdr:rowOff>
    </xdr:from>
    <xdr:to>
      <xdr:col>36</xdr:col>
      <xdr:colOff>165100</xdr:colOff>
      <xdr:row>37</xdr:row>
      <xdr:rowOff>91440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82567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79978</xdr:rowOff>
    </xdr:from>
    <xdr:to>
      <xdr:col>55</xdr:col>
      <xdr:colOff>0</xdr:colOff>
      <xdr:row>54</xdr:row>
      <xdr:rowOff>81235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3827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81235</xdr:rowOff>
    </xdr:from>
    <xdr:to>
      <xdr:col>50</xdr:col>
      <xdr:colOff>114300</xdr:colOff>
      <xdr:row>54</xdr:row>
      <xdr:rowOff>170447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39535"/>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153701</xdr:rowOff>
    </xdr:from>
    <xdr:to>
      <xdr:col>45</xdr:col>
      <xdr:colOff>177800</xdr:colOff>
      <xdr:row>54</xdr:row>
      <xdr:rowOff>170447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12001"/>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153701</xdr:rowOff>
    </xdr:from>
    <xdr:to>
      <xdr:col>41</xdr:col>
      <xdr:colOff>50800</xdr:colOff>
      <xdr:row>55</xdr:row>
      <xdr:rowOff>9227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12001"/>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29178</xdr:rowOff>
    </xdr:from>
    <xdr:to>
      <xdr:col>55</xdr:col>
      <xdr:colOff>50800</xdr:colOff>
      <xdr:row>54</xdr:row>
      <xdr:rowOff>130778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52055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30435</xdr:rowOff>
    </xdr:from>
    <xdr:to>
      <xdr:col>50</xdr:col>
      <xdr:colOff>165100</xdr:colOff>
      <xdr:row>54</xdr:row>
      <xdr:rowOff>132035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148562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119647</xdr:rowOff>
    </xdr:from>
    <xdr:to>
      <xdr:col>46</xdr:col>
      <xdr:colOff>38100</xdr:colOff>
      <xdr:row>55</xdr:row>
      <xdr:rowOff>49797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66324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1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102901</xdr:rowOff>
    </xdr:from>
    <xdr:to>
      <xdr:col>41</xdr:col>
      <xdr:colOff>101600</xdr:colOff>
      <xdr:row>55</xdr:row>
      <xdr:rowOff>33051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49578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1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129877</xdr:rowOff>
    </xdr:from>
    <xdr:to>
      <xdr:col>36</xdr:col>
      <xdr:colOff>165100</xdr:colOff>
      <xdr:row>55</xdr:row>
      <xdr:rowOff>60027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76554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1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132804</xdr:rowOff>
    </xdr:from>
    <xdr:to>
      <xdr:col>54</xdr:col>
      <xdr:colOff>189865</xdr:colOff>
      <xdr:row>78</xdr:row>
      <xdr:rowOff>146253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648654"/>
          <a:ext cx="1270" cy="87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150080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146253</xdr:rowOff>
    </xdr:from>
    <xdr:to>
      <xdr:col>55</xdr:col>
      <xdr:colOff>88900</xdr:colOff>
      <xdr:row>78</xdr:row>
      <xdr:rowOff>146253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79481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4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132804</xdr:rowOff>
    </xdr:from>
    <xdr:to>
      <xdr:col>55</xdr:col>
      <xdr:colOff>88900</xdr:colOff>
      <xdr:row>73</xdr:row>
      <xdr:rowOff>132804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64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147586</xdr:rowOff>
    </xdr:from>
    <xdr:to>
      <xdr:col>55</xdr:col>
      <xdr:colOff>0</xdr:colOff>
      <xdr:row>73</xdr:row>
      <xdr:rowOff>159283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491986"/>
          <a:ext cx="8382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44544</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46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66117</xdr:rowOff>
    </xdr:from>
    <xdr:to>
      <xdr:col>55</xdr:col>
      <xdr:colOff>50800</xdr:colOff>
      <xdr:row>77</xdr:row>
      <xdr:rowOff>167717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57900</xdr:rowOff>
    </xdr:from>
    <xdr:to>
      <xdr:col>50</xdr:col>
      <xdr:colOff>114300</xdr:colOff>
      <xdr:row>72</xdr:row>
      <xdr:rowOff>147586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230850"/>
          <a:ext cx="889000" cy="2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68707</xdr:rowOff>
    </xdr:from>
    <xdr:to>
      <xdr:col>50</xdr:col>
      <xdr:colOff>165100</xdr:colOff>
      <xdr:row>77</xdr:row>
      <xdr:rowOff>170307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161434</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161760</xdr:rowOff>
    </xdr:from>
    <xdr:to>
      <xdr:col>45</xdr:col>
      <xdr:colOff>177800</xdr:colOff>
      <xdr:row>71</xdr:row>
      <xdr:rowOff>57900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16326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2375</xdr:rowOff>
    </xdr:from>
    <xdr:to>
      <xdr:col>46</xdr:col>
      <xdr:colOff>38100</xdr:colOff>
      <xdr:row>77</xdr:row>
      <xdr:rowOff>103975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95102</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2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161760</xdr:rowOff>
    </xdr:from>
    <xdr:to>
      <xdr:col>41</xdr:col>
      <xdr:colOff>50800</xdr:colOff>
      <xdr:row>72</xdr:row>
      <xdr:rowOff>23914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163260"/>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125248</xdr:rowOff>
    </xdr:from>
    <xdr:to>
      <xdr:col>41</xdr:col>
      <xdr:colOff>101600</xdr:colOff>
      <xdr:row>78</xdr:row>
      <xdr:rowOff>55398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46525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155460</xdr:rowOff>
    </xdr:from>
    <xdr:to>
      <xdr:col>36</xdr:col>
      <xdr:colOff>165100</xdr:colOff>
      <xdr:row>78</xdr:row>
      <xdr:rowOff>85610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76737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108483</xdr:rowOff>
    </xdr:from>
    <xdr:to>
      <xdr:col>55</xdr:col>
      <xdr:colOff>50800</xdr:colOff>
      <xdr:row>74</xdr:row>
      <xdr:rowOff>38633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35031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96786</xdr:rowOff>
    </xdr:from>
    <xdr:to>
      <xdr:col>50</xdr:col>
      <xdr:colOff>165100</xdr:colOff>
      <xdr:row>73</xdr:row>
      <xdr:rowOff>26936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43463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2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7100</xdr:rowOff>
    </xdr:from>
    <xdr:to>
      <xdr:col>46</xdr:col>
      <xdr:colOff>38100</xdr:colOff>
      <xdr:row>71</xdr:row>
      <xdr:rowOff>108700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125227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19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110960</xdr:rowOff>
    </xdr:from>
    <xdr:to>
      <xdr:col>41</xdr:col>
      <xdr:colOff>101600</xdr:colOff>
      <xdr:row>71</xdr:row>
      <xdr:rowOff>41110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57637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18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144564</xdr:rowOff>
    </xdr:from>
    <xdr:to>
      <xdr:col>36</xdr:col>
      <xdr:colOff>165100</xdr:colOff>
      <xdr:row>72</xdr:row>
      <xdr:rowOff>74714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91241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42042</xdr:rowOff>
    </xdr:from>
    <xdr:to>
      <xdr:col>54</xdr:col>
      <xdr:colOff>189865</xdr:colOff>
      <xdr:row>99</xdr:row>
      <xdr:rowOff>9672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986892"/>
          <a:ext cx="1270" cy="99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13499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9672</xdr:rowOff>
    </xdr:from>
    <xdr:to>
      <xdr:col>55</xdr:col>
      <xdr:colOff>88900</xdr:colOff>
      <xdr:row>99</xdr:row>
      <xdr:rowOff>9672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8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160169</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7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42042</xdr:rowOff>
    </xdr:from>
    <xdr:to>
      <xdr:col>55</xdr:col>
      <xdr:colOff>88900</xdr:colOff>
      <xdr:row>93</xdr:row>
      <xdr:rowOff>42042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98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42042</xdr:rowOff>
    </xdr:from>
    <xdr:to>
      <xdr:col>55</xdr:col>
      <xdr:colOff>0</xdr:colOff>
      <xdr:row>93</xdr:row>
      <xdr:rowOff>101090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86892"/>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85820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45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107393</xdr:rowOff>
    </xdr:from>
    <xdr:to>
      <xdr:col>55</xdr:col>
      <xdr:colOff>50800</xdr:colOff>
      <xdr:row>97</xdr:row>
      <xdr:rowOff>37543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162125</xdr:rowOff>
    </xdr:from>
    <xdr:to>
      <xdr:col>50</xdr:col>
      <xdr:colOff>114300</xdr:colOff>
      <xdr:row>93</xdr:row>
      <xdr:rowOff>101090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935525"/>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143650</xdr:rowOff>
    </xdr:from>
    <xdr:to>
      <xdr:col>50</xdr:col>
      <xdr:colOff>165100</xdr:colOff>
      <xdr:row>97</xdr:row>
      <xdr:rowOff>73800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64927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162125</xdr:rowOff>
    </xdr:from>
    <xdr:to>
      <xdr:col>45</xdr:col>
      <xdr:colOff>177800</xdr:colOff>
      <xdr:row>94</xdr:row>
      <xdr:rowOff>137505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935525"/>
          <a:ext cx="889000" cy="3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97152</xdr:rowOff>
    </xdr:from>
    <xdr:to>
      <xdr:col>46</xdr:col>
      <xdr:colOff>38100</xdr:colOff>
      <xdr:row>97</xdr:row>
      <xdr:rowOff>27302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18429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38522</xdr:rowOff>
    </xdr:from>
    <xdr:to>
      <xdr:col>41</xdr:col>
      <xdr:colOff>50800</xdr:colOff>
      <xdr:row>94</xdr:row>
      <xdr:rowOff>137505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811922"/>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135649</xdr:rowOff>
    </xdr:from>
    <xdr:to>
      <xdr:col>41</xdr:col>
      <xdr:colOff>101600</xdr:colOff>
      <xdr:row>97</xdr:row>
      <xdr:rowOff>65799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130756</xdr:rowOff>
    </xdr:from>
    <xdr:to>
      <xdr:col>36</xdr:col>
      <xdr:colOff>165100</xdr:colOff>
      <xdr:row>97</xdr:row>
      <xdr:rowOff>60906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52033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162692</xdr:rowOff>
    </xdr:from>
    <xdr:to>
      <xdr:col>55</xdr:col>
      <xdr:colOff>50800</xdr:colOff>
      <xdr:row>93</xdr:row>
      <xdr:rowOff>92842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115719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50290</xdr:rowOff>
    </xdr:from>
    <xdr:to>
      <xdr:col>50</xdr:col>
      <xdr:colOff>165100</xdr:colOff>
      <xdr:row>93</xdr:row>
      <xdr:rowOff>151890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168417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7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111325</xdr:rowOff>
    </xdr:from>
    <xdr:to>
      <xdr:col>46</xdr:col>
      <xdr:colOff>38100</xdr:colOff>
      <xdr:row>93</xdr:row>
      <xdr:rowOff>41475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58002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6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86705</xdr:rowOff>
    </xdr:from>
    <xdr:to>
      <xdr:col>41</xdr:col>
      <xdr:colOff>101600</xdr:colOff>
      <xdr:row>95</xdr:row>
      <xdr:rowOff>16855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33382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159172</xdr:rowOff>
    </xdr:from>
    <xdr:to>
      <xdr:col>36</xdr:col>
      <xdr:colOff>165100</xdr:colOff>
      <xdr:row>92</xdr:row>
      <xdr:rowOff>89322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105849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58410</xdr:rowOff>
    </xdr:from>
    <xdr:to>
      <xdr:col>85</xdr:col>
      <xdr:colOff>126364</xdr:colOff>
      <xdr:row>38</xdr:row>
      <xdr:rowOff>133025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44810"/>
          <a:ext cx="1269" cy="110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136852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133025</xdr:rowOff>
    </xdr:from>
    <xdr:to>
      <xdr:col>86</xdr:col>
      <xdr:colOff>25400</xdr:colOff>
      <xdr:row>38</xdr:row>
      <xdr:rowOff>133025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4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5087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58410</xdr:rowOff>
    </xdr:from>
    <xdr:to>
      <xdr:col>86</xdr:col>
      <xdr:colOff>25400</xdr:colOff>
      <xdr:row>32</xdr:row>
      <xdr:rowOff>58410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44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58410</xdr:rowOff>
    </xdr:from>
    <xdr:to>
      <xdr:col>85</xdr:col>
      <xdr:colOff>127000</xdr:colOff>
      <xdr:row>34</xdr:row>
      <xdr:rowOff>60787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544810"/>
          <a:ext cx="838200" cy="34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152001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2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2124</xdr:rowOff>
    </xdr:from>
    <xdr:to>
      <xdr:col>85</xdr:col>
      <xdr:colOff>177800</xdr:colOff>
      <xdr:row>37</xdr:row>
      <xdr:rowOff>103724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22017</xdr:rowOff>
    </xdr:from>
    <xdr:to>
      <xdr:col>81</xdr:col>
      <xdr:colOff>50800</xdr:colOff>
      <xdr:row>34</xdr:row>
      <xdr:rowOff>60787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165517"/>
          <a:ext cx="889000" cy="7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22017</xdr:rowOff>
    </xdr:from>
    <xdr:to>
      <xdr:col>76</xdr:col>
      <xdr:colOff>114300</xdr:colOff>
      <xdr:row>33</xdr:row>
      <xdr:rowOff>143266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165517"/>
          <a:ext cx="889000" cy="6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126024</xdr:rowOff>
    </xdr:from>
    <xdr:to>
      <xdr:col>76</xdr:col>
      <xdr:colOff>165100</xdr:colOff>
      <xdr:row>37</xdr:row>
      <xdr:rowOff>56174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47301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143266</xdr:rowOff>
    </xdr:from>
    <xdr:to>
      <xdr:col>71</xdr:col>
      <xdr:colOff>177800</xdr:colOff>
      <xdr:row>34</xdr:row>
      <xdr:rowOff>149393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01116"/>
          <a:ext cx="889000" cy="1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128676</xdr:rowOff>
    </xdr:from>
    <xdr:to>
      <xdr:col>72</xdr:col>
      <xdr:colOff>38100</xdr:colOff>
      <xdr:row>37</xdr:row>
      <xdr:rowOff>58826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49953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15108</xdr:rowOff>
    </xdr:from>
    <xdr:to>
      <xdr:col>67</xdr:col>
      <xdr:colOff>101600</xdr:colOff>
      <xdr:row>37</xdr:row>
      <xdr:rowOff>116708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107835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7610</xdr:rowOff>
    </xdr:from>
    <xdr:to>
      <xdr:col>85</xdr:col>
      <xdr:colOff>177800</xdr:colOff>
      <xdr:row>32</xdr:row>
      <xdr:rowOff>109210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132087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9987</xdr:rowOff>
    </xdr:from>
    <xdr:to>
      <xdr:col>81</xdr:col>
      <xdr:colOff>101600</xdr:colOff>
      <xdr:row>34</xdr:row>
      <xdr:rowOff>111587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128114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142667</xdr:rowOff>
    </xdr:from>
    <xdr:to>
      <xdr:col>76</xdr:col>
      <xdr:colOff>165100</xdr:colOff>
      <xdr:row>30</xdr:row>
      <xdr:rowOff>72817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89344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48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92466</xdr:rowOff>
    </xdr:from>
    <xdr:to>
      <xdr:col>72</xdr:col>
      <xdr:colOff>38100</xdr:colOff>
      <xdr:row>34</xdr:row>
      <xdr:rowOff>22616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39143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98593</xdr:rowOff>
    </xdr:from>
    <xdr:to>
      <xdr:col>67</xdr:col>
      <xdr:colOff>101600</xdr:colOff>
      <xdr:row>35</xdr:row>
      <xdr:rowOff>28743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45270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95199</xdr:rowOff>
    </xdr:from>
    <xdr:to>
      <xdr:col>85</xdr:col>
      <xdr:colOff>127000</xdr:colOff>
      <xdr:row>55</xdr:row>
      <xdr:rowOff>108039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24949"/>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78987</xdr:rowOff>
    </xdr:from>
    <xdr:to>
      <xdr:col>81</xdr:col>
      <xdr:colOff>50800</xdr:colOff>
      <xdr:row>55</xdr:row>
      <xdr:rowOff>95199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37287"/>
          <a:ext cx="889000" cy="18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78987</xdr:rowOff>
    </xdr:from>
    <xdr:to>
      <xdr:col>76</xdr:col>
      <xdr:colOff>114300</xdr:colOff>
      <xdr:row>56</xdr:row>
      <xdr:rowOff>15646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37287"/>
          <a:ext cx="889000" cy="2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15646</xdr:rowOff>
    </xdr:from>
    <xdr:to>
      <xdr:col>71</xdr:col>
      <xdr:colOff>177800</xdr:colOff>
      <xdr:row>56</xdr:row>
      <xdr:rowOff>67901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16846"/>
          <a:ext cx="889000" cy="5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57239</xdr:rowOff>
    </xdr:from>
    <xdr:to>
      <xdr:col>85</xdr:col>
      <xdr:colOff>177800</xdr:colOff>
      <xdr:row>55</xdr:row>
      <xdr:rowOff>158839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80116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44399</xdr:rowOff>
    </xdr:from>
    <xdr:to>
      <xdr:col>81</xdr:col>
      <xdr:colOff>101600</xdr:colOff>
      <xdr:row>55</xdr:row>
      <xdr:rowOff>145999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162526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28187</xdr:rowOff>
    </xdr:from>
    <xdr:to>
      <xdr:col>76</xdr:col>
      <xdr:colOff>165100</xdr:colOff>
      <xdr:row>54</xdr:row>
      <xdr:rowOff>129787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146314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136296</xdr:rowOff>
    </xdr:from>
    <xdr:to>
      <xdr:col>72</xdr:col>
      <xdr:colOff>38100</xdr:colOff>
      <xdr:row>56</xdr:row>
      <xdr:rowOff>66446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82973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17101</xdr:rowOff>
    </xdr:from>
    <xdr:to>
      <xdr:col>67</xdr:col>
      <xdr:colOff>101600</xdr:colOff>
      <xdr:row>56</xdr:row>
      <xdr:rowOff>118701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135228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120106</xdr:rowOff>
    </xdr:from>
    <xdr:to>
      <xdr:col>85</xdr:col>
      <xdr:colOff>127000</xdr:colOff>
      <xdr:row>78</xdr:row>
      <xdr:rowOff>26488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07406"/>
          <a:ext cx="838200" cy="5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26488</xdr:rowOff>
    </xdr:from>
    <xdr:to>
      <xdr:col>81</xdr:col>
      <xdr:colOff>50800</xdr:colOff>
      <xdr:row>78</xdr:row>
      <xdr:rowOff>46082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995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54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144599</xdr:rowOff>
    </xdr:from>
    <xdr:to>
      <xdr:col>76</xdr:col>
      <xdr:colOff>114300</xdr:colOff>
      <xdr:row>78</xdr:row>
      <xdr:rowOff>46082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46249"/>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144599</xdr:rowOff>
    </xdr:from>
    <xdr:to>
      <xdr:col>71</xdr:col>
      <xdr:colOff>177800</xdr:colOff>
      <xdr:row>79</xdr:row>
      <xdr:rowOff>1995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46249"/>
          <a:ext cx="889000" cy="20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69306</xdr:rowOff>
    </xdr:from>
    <xdr:to>
      <xdr:col>85</xdr:col>
      <xdr:colOff>177800</xdr:colOff>
      <xdr:row>74</xdr:row>
      <xdr:rowOff>170906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7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92183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0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147138</xdr:rowOff>
    </xdr:from>
    <xdr:to>
      <xdr:col>81</xdr:col>
      <xdr:colOff>101600</xdr:colOff>
      <xdr:row>78</xdr:row>
      <xdr:rowOff>77288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93815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12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166732</xdr:rowOff>
    </xdr:from>
    <xdr:to>
      <xdr:col>76</xdr:col>
      <xdr:colOff>165100</xdr:colOff>
      <xdr:row>78</xdr:row>
      <xdr:rowOff>96882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88009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46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93799</xdr:rowOff>
    </xdr:from>
    <xdr:to>
      <xdr:col>72</xdr:col>
      <xdr:colOff>38100</xdr:colOff>
      <xdr:row>78</xdr:row>
      <xdr:rowOff>23949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40476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07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122645</xdr:rowOff>
    </xdr:from>
    <xdr:to>
      <xdr:col>67</xdr:col>
      <xdr:colOff>101600</xdr:colOff>
      <xdr:row>79</xdr:row>
      <xdr:rowOff>52795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43922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88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82511</xdr:rowOff>
    </xdr:from>
    <xdr:to>
      <xdr:col>85</xdr:col>
      <xdr:colOff>127000</xdr:colOff>
      <xdr:row>90</xdr:row>
      <xdr:rowOff>84531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513011"/>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84531</xdr:rowOff>
    </xdr:from>
    <xdr:to>
      <xdr:col>81</xdr:col>
      <xdr:colOff>50800</xdr:colOff>
      <xdr:row>90</xdr:row>
      <xdr:rowOff>97428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5150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97428</xdr:rowOff>
    </xdr:from>
    <xdr:to>
      <xdr:col>76</xdr:col>
      <xdr:colOff>114300</xdr:colOff>
      <xdr:row>90</xdr:row>
      <xdr:rowOff>111277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52792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111277</xdr:rowOff>
    </xdr:from>
    <xdr:to>
      <xdr:col>71</xdr:col>
      <xdr:colOff>177800</xdr:colOff>
      <xdr:row>91</xdr:row>
      <xdr:rowOff>1015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541777"/>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31711</xdr:rowOff>
    </xdr:from>
    <xdr:to>
      <xdr:col>85</xdr:col>
      <xdr:colOff>177800</xdr:colOff>
      <xdr:row>90</xdr:row>
      <xdr:rowOff>133311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4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156188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4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33731</xdr:rowOff>
    </xdr:from>
    <xdr:to>
      <xdr:col>81</xdr:col>
      <xdr:colOff>101600</xdr:colOff>
      <xdr:row>90</xdr:row>
      <xdr:rowOff>135331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4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151858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2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46628</xdr:rowOff>
    </xdr:from>
    <xdr:to>
      <xdr:col>76</xdr:col>
      <xdr:colOff>165100</xdr:colOff>
      <xdr:row>90</xdr:row>
      <xdr:rowOff>148228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4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164755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2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60477</xdr:rowOff>
    </xdr:from>
    <xdr:to>
      <xdr:col>72</xdr:col>
      <xdr:colOff>38100</xdr:colOff>
      <xdr:row>90</xdr:row>
      <xdr:rowOff>162077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4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7154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2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121665</xdr:rowOff>
    </xdr:from>
    <xdr:to>
      <xdr:col>67</xdr:col>
      <xdr:colOff>101600</xdr:colOff>
      <xdr:row>91</xdr:row>
      <xdr:rowOff>51815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5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68342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3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なっており、類似団体と比較してコストが高い状況が続いている。貸付金が類似団体に比べ高くなっており、制度融資に係る預託金が主な要因となっている。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円となっており、類似団体と比較してコストが高い状況が続いている。平成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年度に借り入れした第三セクター等改革推進債が主な要因となっている。今後も引き続き「返す以上に借りない」という方針に基づき、公債費の縮減に努めていく。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令和４年度の財政調整基金残高は、標準財政規模比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億円）増となったが、これは、令和３年度決算剰余金の積立てによるものである。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ポイントの減となっているが、市税等の増により黒字を確保している。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今後も財政健全化推進プランの着実な実行により、健全な財政運営に努めていく。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令和４年度は、前年度と比較して、企業会計では資金剰余額が約１１億３千万円増加し、一般・特別会計では実質収支額が約２２億３千万円減少したものの、全ての会計において黒字となっている。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今後も引き続き財政の健全化に向け、一層の取り組みに努めていく。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過去に借り入れした起債の償還が終了することや、過疎債等の交付税措置のある有利な起債を活用することによる減少要素はあるものの、令和４年度は、公営企業債の元利償還金に対する繰入金等による増加要素の方が大きく、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令和４年度は、学校施設耐震化</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や防災庁舎整備事業に係る元金償還のピークを迎えたため、この償還は減少傾向になるが、今後大型建設事業も予定されることから、多少の増減幅はあるものの、実質公債費比率は大幅な増減はしない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今後も「返す以上に借りない」という方針に基づき、公債費の縮減に努めていく。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満期一括償還地方債の償還財源として減債基金に積み立てているものはない。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将来負担比率の分子は、一般会計等に係る地方債の現在高や充当可能基金の増などにより年々減少している。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令和５年度以降は、一般会計に加え、企業会計でも大型事業が予定されていること、また、基金残高が取り崩しにより減少予定であることから、将来負担比率は横ばいまたは微増する見込みである。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今後も財政健全化推進プランの着実な実行により、健全な財政運営に努めていく。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令和３年度決算剰余金の積立等により約２１億４千万円の増となったほか、子どもの医療費無償化や釧路駅周辺整備に要する経費に充てるため地域振興基金を約２億８千万円、市有施設の整備等に要する経費に充てるため公共施設整備等基金２億１千万を取り崩した一方で、同基金に新庁舎の建設に要する経費に充てるため２億５千万円、その他将来の市有施設の整備に要する経費に充てるため令和３年度決算剰余金５億円を積み立てたこと等により特的目的基金としては約３億５千万円の増となり、基金全体として約２５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それぞれの基金の設置目的に応じた有効活用を図っていく。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・地域振興基金：社会の環境変化に対応し、時代に即した社会基盤整備、活力創造、地域の資源活用、地域の団体・住民等との協働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推進その他の地域振興を図る資金に充てる。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・公共施設整備等基金：公共施設等の整備に要する資金に充てる。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医療費無償化や釧路駅周辺整備に要する経費に充てるため地域振興基金を約２億８千万円、市有施設の整備等に要する経費に充てるため公共施設整備等基金２億１千万を取り崩した一方で、同基金に新庁舎の建設に要する経費に充てるため２億５千万円、その他将来の市有施設の整備に要する費用に充てるため５億円を積み立てたこと等により、約３億５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それぞれの基金の設置目的に応じた有効活用を図っていく。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令和３年度決算剰余金の積立等により、約２１億４千万円の増となった。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人口減少による税収減や、災害の発生に伴う突発的な支出等に備え、必要な額を堅持していく。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運用利子の積立てにより、約１百万円の増となった。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地方債償還のピークが数年続いており、また、今後の学校施設の整備等の大型事業実施に伴う起債借入・償還に備え、必要な額を堅持していく。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1B3924-1F7C-4F1C-BAF3-F36BD033E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C6ED71-B00B-42A3-9A38-43D3BFC20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2B9D07-2D03-4753-A9F8-B9850ACD0F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BEAF58A-22E9-45B0-ADBC-9C1681A210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2FB45C-ACCB-40E8-AEE1-12F4F6E068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C4B608-8C43-4383-960A-365F5E93E1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6CB18C-9585-48F1-82CC-6B29DCA914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DCD531-EF93-4896-83C6-8F48F90A5B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F06F4B-41EC-400B-8421-87538DC52F8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CF2F7E5-68EB-4FC7-9D6F-4D51CFCEFFA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F276EA-C5C7-47E4-8084-8C9FF0073E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9C806B-9136-4D99-8FCA-8EE6135569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F8DEEC-7F63-47DC-9683-8F16D0CA0E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2BCD45-1515-442F-9545-10502649ED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6AF00C-5FDD-47AF-88E8-2F9294CFE6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92FBDF-2E1F-402D-8300-643C6D9457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BD2B6B-C6AA-4241-A475-205523BC71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4D959B-791A-4873-8217-1A4D185B9A0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CC8884-9306-4FD4-98B0-571FDBAFBF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AD72C0-472E-43C1-9FFA-B83595318A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0FD938-8961-4702-8121-6508676049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82589E-3933-40C4-8C64-77257A89BA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89AE0D2-194B-4C7A-A620-57BC96B961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EFB3F9-9906-4772-8155-8A48DF784C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6DFB5A-1784-4D84-8D7D-5EA1BB6396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4ADF5C5-0DFF-46E9-8B30-2FE1EF0911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C56A4D1-F077-4354-86CF-7C2EA49B98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4247710-97CE-4EF0-9801-AFDC8A4158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6107C86-2333-442C-8E94-4E956F5663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E7DB1F-3635-4BA8-A083-BD3797C04A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D3E08F-7AD6-449A-BE09-3B49F8B56D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4A907F7-12D8-4E6C-A421-069CC46FAC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C9BFA78-9B3D-4B13-B960-483E697753D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C798949-469F-4904-AEA7-CC9D6F91A9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E27EC0F-30D5-4427-9BD1-297D92B038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978320-BC12-43EA-A76C-0B35031106C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C8CCA8-EB86-4A13-9D9A-511881B753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FCD27C8-E77F-455A-AC2C-61213FB87F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7A863FC-BE3F-4186-80FB-135DADDE974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9ADBE0E-7EEA-4FA7-A5C6-AD85BD83AAE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249680-1234-463D-AA06-A7D0F3BFBE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078C4E4-4A64-413D-BFDC-80E71E7F82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3F2E5E-43F5-4E4B-BF26-0646E640814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33B940E-67B3-4A06-A686-0FC4C244D4D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9469917-27B5-4DB2-BE63-DD5C490FA3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B9C18C-2137-4659-ABC5-5153651C22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AA10D75-9B12-46FD-9B9B-511A5627CD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年代中盤に建設が集中しており、老朽化が進行している。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年９月に策定した釧路市公共施設等総合管理計画に基づき、維持管理コストの縮減、更新費用の負担軽減・平準化などを勘案して施設保有量の最適化を図るなど、適切な運営に努める。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81CBB5-70FC-4EC5-9272-A67F1C9904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0E50132-F6B4-4199-B447-294C8C7E776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9EB687F-E3E6-49DA-97A4-23EBF1A2BE1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473A11C-2790-49DF-9952-82F00E8DB9B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AD105AF-AF0D-466B-8D1D-5E251571412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E3826AD-0E22-40B0-B0B9-1474264AA42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F7E8980-2F28-4BD8-8219-818F2D9A622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E997E95-6F38-4A4A-B5CC-750F334E72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BCA873E-1180-489E-BB4E-F37F0582A74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6B5427-76CC-45E7-923A-58B964C1E8F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CBC9387-C929-4485-AC89-0A06A115C73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591009A-E5F3-49D9-88FE-457339D7C24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AA5934A-F75B-4802-9D04-ED6D987976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C3C2F56-125D-4A67-9F24-B6CC7D9F4C2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4FAFF9D-EE3B-48BA-A4BA-A933FF03A81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257A1F-40F3-49D3-8BF3-C178886956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74A04FC9-F19A-4B89-95F0-916988377CEF}"/>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B3375124-2123-43A0-9CD1-F2527060E5C8}"/>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33312379-3262-49CE-82B4-062024B368F9}"/>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31447813-E389-46D5-B8C2-9198C3BEDC18}"/>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975F25D3-0D2B-441F-A00A-384072D68875}"/>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77050F65-1127-49EE-AA53-C3CE55C0AA7D}"/>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863330EE-1541-4DD8-B857-6CD1E4F4CF46}"/>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E1B98FC-F074-4281-ADF0-CF68F3065CCD}"/>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A471068E-0856-4915-96DE-F13CD9ED53FF}"/>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D088E8F9-96F6-482C-A0DD-DB83056C5B44}"/>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FAF75322-F597-4222-89A7-A53D096EAC2F}"/>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4F6D1A-A7F0-4ED8-96B7-CC2AB13C8B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16F9A1A-9C40-4DF9-BD3E-263088B8C6A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8FB4E1-BFCF-4E0C-B2AC-E177379E2A6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7EFE91-0E7A-4BC3-86F7-3877C37344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1CDC597-B2A5-4E6F-855A-4F12B530051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id="{137D9E37-CCE0-4C71-B906-930863F4AD26}"/>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98019</xdr:rowOff>
    </xdr:from>
    <xdr:ext cx="405111" cy="259045"/>
    <xdr:sp macro="" textlink="">
      <xdr:nvSpPr>
        <xdr:cNvPr id="82" name="有形固定資産減価償却率該当値テキスト">
          <a:extLst>
            <a:ext uri="{FF2B5EF4-FFF2-40B4-BE49-F238E27FC236}">
              <a16:creationId xmlns:a16="http://schemas.microsoft.com/office/drawing/2014/main" id="{B120D1F6-C723-4CA5-9C74-170D967D1F9C}"/>
            </a:ext>
          </a:extLst>
        </xdr:cNvPr>
        <xdr:cNvSpPr txBox="1"/>
      </xdr:nvSpPr>
      <xdr:spPr>
        <a:xfrm>
          <a:off x="4813300" y="60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3FB439F3-FB2B-4494-A851-5668B6497B46}"/>
            </a:ext>
          </a:extLst>
        </xdr:cNvPr>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A5A33B8A-3920-45A5-A9A4-7D322DC9619A}"/>
            </a:ext>
          </a:extLst>
        </xdr:cNvPr>
        <xdr:cNvCxnSpPr/>
      </xdr:nvCxnSpPr>
      <xdr:spPr>
        <a:xfrm>
          <a:off x="4051300" y="614764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a:extLst>
            <a:ext uri="{FF2B5EF4-FFF2-40B4-BE49-F238E27FC236}">
              <a16:creationId xmlns:a16="http://schemas.microsoft.com/office/drawing/2014/main" id="{169E7864-0112-489D-843E-475CDF699923}"/>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16675E61-9475-4771-8A8B-523E3FDA92F5}"/>
            </a:ext>
          </a:extLst>
        </xdr:cNvPr>
        <xdr:cNvCxnSpPr/>
      </xdr:nvCxnSpPr>
      <xdr:spPr>
        <a:xfrm>
          <a:off x="3289300" y="612965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7" name="楕円 86">
          <a:extLst>
            <a:ext uri="{FF2B5EF4-FFF2-40B4-BE49-F238E27FC236}">
              <a16:creationId xmlns:a16="http://schemas.microsoft.com/office/drawing/2014/main" id="{F5359A5D-A94A-4F3F-A595-A62B2D3958A3}"/>
            </a:ext>
          </a:extLst>
        </xdr:cNvPr>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43180</xdr:rowOff>
    </xdr:to>
    <xdr:cxnSp macro="">
      <xdr:nvCxnSpPr>
        <xdr:cNvPr id="88" name="直線コネクタ 87">
          <a:extLst>
            <a:ext uri="{FF2B5EF4-FFF2-40B4-BE49-F238E27FC236}">
              <a16:creationId xmlns:a16="http://schemas.microsoft.com/office/drawing/2014/main" id="{179E8952-3139-42E3-ADD2-1383F2113EFB}"/>
            </a:ext>
          </a:extLst>
        </xdr:cNvPr>
        <xdr:cNvCxnSpPr/>
      </xdr:nvCxnSpPr>
      <xdr:spPr>
        <a:xfrm>
          <a:off x="2527300" y="61008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a:extLst>
            <a:ext uri="{FF2B5EF4-FFF2-40B4-BE49-F238E27FC236}">
              <a16:creationId xmlns:a16="http://schemas.microsoft.com/office/drawing/2014/main" id="{4B1F4469-4C9A-4CCE-AE6E-2FB15C43567F}"/>
            </a:ext>
          </a:extLst>
        </xdr:cNvPr>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31</xdr:row>
      <xdr:rowOff>14393</xdr:rowOff>
    </xdr:to>
    <xdr:cxnSp macro="">
      <xdr:nvCxnSpPr>
        <xdr:cNvPr id="90" name="直線コネクタ 89">
          <a:extLst>
            <a:ext uri="{FF2B5EF4-FFF2-40B4-BE49-F238E27FC236}">
              <a16:creationId xmlns:a16="http://schemas.microsoft.com/office/drawing/2014/main" id="{3289030A-DB13-4DF9-ACB9-FE5C7987DECF}"/>
            </a:ext>
          </a:extLst>
        </xdr:cNvPr>
        <xdr:cNvCxnSpPr/>
      </xdr:nvCxnSpPr>
      <xdr:spPr>
        <a:xfrm>
          <a:off x="1765300" y="60468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7399D842-6C6D-4FC1-93E0-0B9D06820D6E}"/>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E848BD3B-C4E1-41F1-B497-0E7EAACD04D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955FF844-4822-4763-AE8C-922F01D1ABA0}"/>
            </a:ext>
          </a:extLst>
        </xdr:cNvPr>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882CFE81-0BE3-4B2E-8990-E61059DEA5AE}"/>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3E4959D3-5F58-4D44-B0C3-C2625EF21D6C}"/>
            </a:ext>
          </a:extLst>
        </xdr:cNvPr>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6" name="n_2mainValue有形固定資産減価償却率">
          <a:extLst>
            <a:ext uri="{FF2B5EF4-FFF2-40B4-BE49-F238E27FC236}">
              <a16:creationId xmlns:a16="http://schemas.microsoft.com/office/drawing/2014/main" id="{9C3B44DB-5117-4593-A8DF-BEAA95C87C18}"/>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7" name="n_3mainValue有形固定資産減価償却率">
          <a:extLst>
            <a:ext uri="{FF2B5EF4-FFF2-40B4-BE49-F238E27FC236}">
              <a16:creationId xmlns:a16="http://schemas.microsoft.com/office/drawing/2014/main" id="{E7566F95-C783-4B36-9F23-8909D733AD88}"/>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a:extLst>
            <a:ext uri="{FF2B5EF4-FFF2-40B4-BE49-F238E27FC236}">
              <a16:creationId xmlns:a16="http://schemas.microsoft.com/office/drawing/2014/main" id="{01253896-4B2E-4472-A61E-DEEA636F94DD}"/>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8AB0FD4-1725-469D-A09A-481298110C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68D1758-91FB-4D38-9E1F-E990C9E633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64F9895-2E46-4B07-A13F-FCB692835C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B6C4EDB-10DA-4FE8-BD36-77D841CD16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926D90C-9C3F-477F-9941-90AC274866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FD50659-2846-4CC2-B926-32C32B7B757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A89AE6B-56A2-46A8-9972-5BA395AFFE2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AE6D0A6-9C90-4E7D-9E6F-5353FCA2D9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A223AD8-9372-49E7-9C80-E295F19DBE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676F214-3F9C-4C20-9904-2D4459B678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09B1936-A038-4820-933A-BA2E6EAC55F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884DEC9-F160-43A0-8FD3-03E876917A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DFD9E8-31B8-4F3C-9350-923364EF30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「返す以上に借りない」を基本方針として市債の借入を抑制するなど、行財政改革の取組を通じて、今後も債務償還比率の改善を図る。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51551D9-450A-46E5-95D1-0D7F3E6E72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F17E6DB-C07D-467F-9500-43D1CE0578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E2CAFC7-5813-4485-817E-562B5B2BF5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8B7B21B-013A-4547-8086-C4292864D16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6632258-0AF9-4850-9ED8-06538E1327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6551996-64B8-459C-90DA-E76F6D1DB0E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172F9C7-9EFA-47DF-8C7B-A9750A17E87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814F50E-8A1C-4EC7-B9C1-5DB44AAD00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8C8B78B-9295-4ADD-BCEC-368E8464E8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B7004E9-E60F-47A6-AA5D-5588085CECF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623C3D6-185C-489F-AADA-599CF6F7172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8128A85-4EAA-4CD2-8048-EEA8C6A7E81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C732D61-7711-4AD2-A93C-801FB3E49D4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1CC2E8A-87D4-41C8-BF7F-118F81DB121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88338F0-B640-4DDA-963D-EAD26B7F4BD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18EF7E9-7BFB-4616-ADA9-51B282CB75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F9CACF2-C19B-4EE9-B342-60FAF55AD7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E7D771B5-EC44-4223-9128-803C718402BE}"/>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B3CBA0B6-47C6-458D-884A-9EDCA47C7C52}"/>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B102D254-2D5B-460D-B287-CFB39C2CAB40}"/>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CC61509-99E2-4BDF-B3DF-B503E33EC93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9ECEEEA-BC12-4BF8-B08A-D0310B16A72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CC50780A-3616-4A27-9ACE-EE7B21A28984}"/>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C0F7E0B2-221B-4DFD-A243-05DBDECC172D}"/>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D6260F41-92E3-4806-9130-7B7B7D70DB8B}"/>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AC7F7B6E-4842-45B7-A45C-7FD104D6A248}"/>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096FF378-47C2-425E-B0C9-E38707A12BBD}"/>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C54D9DAC-08C9-4989-A8A9-784BA8643F1A}"/>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A76B89A-5814-4CAD-853F-D814B5FAA3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1B92C4F-02A0-4FD3-A060-25D6617439C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85AAF81-139A-4C3C-A4CB-F8CDF043F2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0D4AC1-5F59-4431-B57F-9AE291DDC2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CC60A0A-3B32-4865-A015-20660B03E7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67328</xdr:rowOff>
    </xdr:from>
    <xdr:to>
      <xdr:col>76</xdr:col>
      <xdr:colOff>73025</xdr:colOff>
      <xdr:row>31</xdr:row>
      <xdr:rowOff>168928</xdr:rowOff>
    </xdr:to>
    <xdr:sp macro="" textlink="">
      <xdr:nvSpPr>
        <xdr:cNvPr id="145" name="楕円 144">
          <a:extLst>
            <a:ext uri="{FF2B5EF4-FFF2-40B4-BE49-F238E27FC236}">
              <a16:creationId xmlns:a16="http://schemas.microsoft.com/office/drawing/2014/main" id="{5CFC8F8D-B570-4E74-A379-9B099CDCD739}"/>
            </a:ext>
          </a:extLst>
        </xdr:cNvPr>
        <xdr:cNvSpPr/>
      </xdr:nvSpPr>
      <xdr:spPr>
        <a:xfrm>
          <a:off x="14744700" y="61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45755</xdr:rowOff>
    </xdr:from>
    <xdr:ext cx="469744" cy="259045"/>
    <xdr:sp macro="" textlink="">
      <xdr:nvSpPr>
        <xdr:cNvPr id="146" name="債務償還比率該当値テキスト">
          <a:extLst>
            <a:ext uri="{FF2B5EF4-FFF2-40B4-BE49-F238E27FC236}">
              <a16:creationId xmlns:a16="http://schemas.microsoft.com/office/drawing/2014/main" id="{38863412-189A-4714-8E43-1DDF36C974E9}"/>
            </a:ext>
          </a:extLst>
        </xdr:cNvPr>
        <xdr:cNvSpPr txBox="1"/>
      </xdr:nvSpPr>
      <xdr:spPr>
        <a:xfrm>
          <a:off x="14846300" y="6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10577</xdr:rowOff>
    </xdr:from>
    <xdr:to>
      <xdr:col>72</xdr:col>
      <xdr:colOff>123825</xdr:colOff>
      <xdr:row>31</xdr:row>
      <xdr:rowOff>112177</xdr:rowOff>
    </xdr:to>
    <xdr:sp macro="" textlink="">
      <xdr:nvSpPr>
        <xdr:cNvPr id="147" name="楕円 146">
          <a:extLst>
            <a:ext uri="{FF2B5EF4-FFF2-40B4-BE49-F238E27FC236}">
              <a16:creationId xmlns:a16="http://schemas.microsoft.com/office/drawing/2014/main" id="{C821F583-1448-4CC7-86E8-AEEC34BBFDF4}"/>
            </a:ext>
          </a:extLst>
        </xdr:cNvPr>
        <xdr:cNvSpPr/>
      </xdr:nvSpPr>
      <xdr:spPr>
        <a:xfrm>
          <a:off x="140335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61377</xdr:rowOff>
    </xdr:from>
    <xdr:to>
      <xdr:col>76</xdr:col>
      <xdr:colOff>22225</xdr:colOff>
      <xdr:row>31</xdr:row>
      <xdr:rowOff>118128</xdr:rowOff>
    </xdr:to>
    <xdr:cxnSp macro="">
      <xdr:nvCxnSpPr>
        <xdr:cNvPr id="148" name="直線コネクタ 147">
          <a:extLst>
            <a:ext uri="{FF2B5EF4-FFF2-40B4-BE49-F238E27FC236}">
              <a16:creationId xmlns:a16="http://schemas.microsoft.com/office/drawing/2014/main" id="{1C4F0696-9ED1-4A5C-9C1B-170A100FABD9}"/>
            </a:ext>
          </a:extLst>
        </xdr:cNvPr>
        <xdr:cNvCxnSpPr/>
      </xdr:nvCxnSpPr>
      <xdr:spPr>
        <a:xfrm>
          <a:off x="14084300" y="6147852"/>
          <a:ext cx="7112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39760</xdr:rowOff>
    </xdr:from>
    <xdr:to>
      <xdr:col>68</xdr:col>
      <xdr:colOff>123825</xdr:colOff>
      <xdr:row>32</xdr:row>
      <xdr:rowOff>141360</xdr:rowOff>
    </xdr:to>
    <xdr:sp macro="" textlink="">
      <xdr:nvSpPr>
        <xdr:cNvPr id="149" name="楕円 148">
          <a:extLst>
            <a:ext uri="{FF2B5EF4-FFF2-40B4-BE49-F238E27FC236}">
              <a16:creationId xmlns:a16="http://schemas.microsoft.com/office/drawing/2014/main" id="{8F5BD0AC-2CBA-49B0-8371-9C4ED24DA20E}"/>
            </a:ext>
          </a:extLst>
        </xdr:cNvPr>
        <xdr:cNvSpPr/>
      </xdr:nvSpPr>
      <xdr:spPr>
        <a:xfrm>
          <a:off x="13271500" y="62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61377</xdr:rowOff>
    </xdr:from>
    <xdr:to>
      <xdr:col>72</xdr:col>
      <xdr:colOff>73025</xdr:colOff>
      <xdr:row>32</xdr:row>
      <xdr:rowOff>90560</xdr:rowOff>
    </xdr:to>
    <xdr:cxnSp macro="">
      <xdr:nvCxnSpPr>
        <xdr:cNvPr id="150" name="直線コネクタ 149">
          <a:extLst>
            <a:ext uri="{FF2B5EF4-FFF2-40B4-BE49-F238E27FC236}">
              <a16:creationId xmlns:a16="http://schemas.microsoft.com/office/drawing/2014/main" id="{EB22BE7B-B67D-44D9-AF88-2AFEF7E7C599}"/>
            </a:ext>
          </a:extLst>
        </xdr:cNvPr>
        <xdr:cNvCxnSpPr/>
      </xdr:nvCxnSpPr>
      <xdr:spPr>
        <a:xfrm flipV="1">
          <a:off x="13322300" y="6147852"/>
          <a:ext cx="762000" cy="2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123498</xdr:rowOff>
    </xdr:from>
    <xdr:to>
      <xdr:col>64</xdr:col>
      <xdr:colOff>123825</xdr:colOff>
      <xdr:row>33</xdr:row>
      <xdr:rowOff>53648</xdr:rowOff>
    </xdr:to>
    <xdr:sp macro="" textlink="">
      <xdr:nvSpPr>
        <xdr:cNvPr id="151" name="楕円 150">
          <a:extLst>
            <a:ext uri="{FF2B5EF4-FFF2-40B4-BE49-F238E27FC236}">
              <a16:creationId xmlns:a16="http://schemas.microsoft.com/office/drawing/2014/main" id="{9324D6A9-636A-436C-B660-B061DED384E3}"/>
            </a:ext>
          </a:extLst>
        </xdr:cNvPr>
        <xdr:cNvSpPr/>
      </xdr:nvSpPr>
      <xdr:spPr>
        <a:xfrm>
          <a:off x="12509500" y="63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90560</xdr:rowOff>
    </xdr:from>
    <xdr:to>
      <xdr:col>68</xdr:col>
      <xdr:colOff>73025</xdr:colOff>
      <xdr:row>33</xdr:row>
      <xdr:rowOff>2848</xdr:rowOff>
    </xdr:to>
    <xdr:cxnSp macro="">
      <xdr:nvCxnSpPr>
        <xdr:cNvPr id="152" name="直線コネクタ 151">
          <a:extLst>
            <a:ext uri="{FF2B5EF4-FFF2-40B4-BE49-F238E27FC236}">
              <a16:creationId xmlns:a16="http://schemas.microsoft.com/office/drawing/2014/main" id="{348DDC00-7AA2-44DD-8FD7-9F33D335E5B1}"/>
            </a:ext>
          </a:extLst>
        </xdr:cNvPr>
        <xdr:cNvCxnSpPr/>
      </xdr:nvCxnSpPr>
      <xdr:spPr>
        <a:xfrm flipV="1">
          <a:off x="12560300" y="6348485"/>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95159</xdr:rowOff>
    </xdr:from>
    <xdr:to>
      <xdr:col>60</xdr:col>
      <xdr:colOff>123825</xdr:colOff>
      <xdr:row>34</xdr:row>
      <xdr:rowOff>25309</xdr:rowOff>
    </xdr:to>
    <xdr:sp macro="" textlink="">
      <xdr:nvSpPr>
        <xdr:cNvPr id="153" name="楕円 152">
          <a:extLst>
            <a:ext uri="{FF2B5EF4-FFF2-40B4-BE49-F238E27FC236}">
              <a16:creationId xmlns:a16="http://schemas.microsoft.com/office/drawing/2014/main" id="{A393DF63-35F9-437C-B612-12617460623B}"/>
            </a:ext>
          </a:extLst>
        </xdr:cNvPr>
        <xdr:cNvSpPr/>
      </xdr:nvSpPr>
      <xdr:spPr>
        <a:xfrm>
          <a:off x="11747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2848</xdr:rowOff>
    </xdr:from>
    <xdr:to>
      <xdr:col>64</xdr:col>
      <xdr:colOff>73025</xdr:colOff>
      <xdr:row>33</xdr:row>
      <xdr:rowOff>145959</xdr:rowOff>
    </xdr:to>
    <xdr:cxnSp macro="">
      <xdr:nvCxnSpPr>
        <xdr:cNvPr id="154" name="直線コネクタ 153">
          <a:extLst>
            <a:ext uri="{FF2B5EF4-FFF2-40B4-BE49-F238E27FC236}">
              <a16:creationId xmlns:a16="http://schemas.microsoft.com/office/drawing/2014/main" id="{D3B86CE2-0252-4194-BB3E-8E8C2F80171D}"/>
            </a:ext>
          </a:extLst>
        </xdr:cNvPr>
        <xdr:cNvCxnSpPr/>
      </xdr:nvCxnSpPr>
      <xdr:spPr>
        <a:xfrm flipV="1">
          <a:off x="11798300" y="6432223"/>
          <a:ext cx="762000" cy="1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1993AD1D-E60F-442C-A590-4351D872020C}"/>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CCDAA9C3-819E-450B-A870-91ADAD5621D2}"/>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EC27AB27-3701-435A-95E6-A953ABA1536B}"/>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9D384C6F-33B4-4020-8A66-158A57804226}"/>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103304</xdr:rowOff>
    </xdr:from>
    <xdr:ext cx="469744" cy="259045"/>
    <xdr:sp macro="" textlink="">
      <xdr:nvSpPr>
        <xdr:cNvPr id="159" name="n_1mainValue債務償還比率">
          <a:extLst>
            <a:ext uri="{FF2B5EF4-FFF2-40B4-BE49-F238E27FC236}">
              <a16:creationId xmlns:a16="http://schemas.microsoft.com/office/drawing/2014/main" id="{DE6AB9D0-51A2-41FC-AC27-5EC0EB134726}"/>
            </a:ext>
          </a:extLst>
        </xdr:cNvPr>
        <xdr:cNvSpPr txBox="1"/>
      </xdr:nvSpPr>
      <xdr:spPr>
        <a:xfrm>
          <a:off x="13836727" y="61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132487</xdr:rowOff>
    </xdr:from>
    <xdr:ext cx="469744" cy="259045"/>
    <xdr:sp macro="" textlink="">
      <xdr:nvSpPr>
        <xdr:cNvPr id="160" name="n_2mainValue債務償還比率">
          <a:extLst>
            <a:ext uri="{FF2B5EF4-FFF2-40B4-BE49-F238E27FC236}">
              <a16:creationId xmlns:a16="http://schemas.microsoft.com/office/drawing/2014/main" id="{7FB58F42-05DB-4F0E-858C-200C538A847F}"/>
            </a:ext>
          </a:extLst>
        </xdr:cNvPr>
        <xdr:cNvSpPr txBox="1"/>
      </xdr:nvSpPr>
      <xdr:spPr>
        <a:xfrm>
          <a:off x="13087427" y="639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44776</xdr:rowOff>
    </xdr:from>
    <xdr:ext cx="469744" cy="259045"/>
    <xdr:sp macro="" textlink="">
      <xdr:nvSpPr>
        <xdr:cNvPr id="161" name="n_3mainValue債務償還比率">
          <a:extLst>
            <a:ext uri="{FF2B5EF4-FFF2-40B4-BE49-F238E27FC236}">
              <a16:creationId xmlns:a16="http://schemas.microsoft.com/office/drawing/2014/main" id="{BECDF17D-05BC-4225-A816-A696F05E841F}"/>
            </a:ext>
          </a:extLst>
        </xdr:cNvPr>
        <xdr:cNvSpPr txBox="1"/>
      </xdr:nvSpPr>
      <xdr:spPr>
        <a:xfrm>
          <a:off x="12325427" y="64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16436</xdr:rowOff>
    </xdr:from>
    <xdr:ext cx="469744" cy="259045"/>
    <xdr:sp macro="" textlink="">
      <xdr:nvSpPr>
        <xdr:cNvPr id="162" name="n_4mainValue債務償還比率">
          <a:extLst>
            <a:ext uri="{FF2B5EF4-FFF2-40B4-BE49-F238E27FC236}">
              <a16:creationId xmlns:a16="http://schemas.microsoft.com/office/drawing/2014/main" id="{5B9A3D59-A6E3-470E-9018-99AFCBF61A25}"/>
            </a:ext>
          </a:extLst>
        </xdr:cNvPr>
        <xdr:cNvSpPr txBox="1"/>
      </xdr:nvSpPr>
      <xdr:spPr>
        <a:xfrm>
          <a:off x="11563427"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04D87DD-BE05-445D-B714-1AD5C0F3ACD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8A88344-5408-4E5A-AE5F-BABC24C35D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4953AE4-3515-40B6-ABB3-AD20812E1F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379F8FF-248D-4EFB-8AFB-4938F727EDB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7B16A74-8280-43AD-83CE-A2FCA4AA78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691A478-C9F6-47B6-8372-5FC8C689B5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502C43-0C4B-4161-A315-5211F75EE9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7EA4D0-127D-46A6-9DCA-D674424985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B1ACF2-18DE-4585-BEAF-9825223C2F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AC0E1B-A9F1-4902-808D-D1401C0127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9CF34-E010-4D78-8625-35245D4FA4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BEF81F-E0BC-44AD-9645-9490361171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205248-C558-4FB9-83D9-8CFAEE0239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2120AD-9B6F-49EB-9F35-CBF11B8DB3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FEC9B7-EEAA-47EB-B4A5-F5BF6094E4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3919FF-FBBA-4121-AF08-85F85639BC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8D3704-FCF1-48B0-B646-62760CE7A5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0DD62D-6EAF-4865-9771-866C4F35F1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493B31-7A8E-45E0-AFEE-DB5D6CEF1E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F450FE-4D71-4CE4-8DA4-1F3C13B9D0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28C845-48AE-43FA-A236-11D91E8E7A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1005B6-CE24-401D-BA34-379E4A193C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FED90F-6566-4DC2-A5F8-7C48320926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82EDE5-078F-43E4-A586-06922BD7DC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1C6C23-D625-4627-81A4-3180C30EEB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302D1E-2A57-4869-ACB6-570561CDC8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6986B5-7384-4A52-BCC2-4925308AB3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84279F-7705-4719-B50F-A1D33B8B9C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0E945E-A421-44E9-B3F1-1B26B978A4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97F291-252C-4E7A-9865-D3637720F5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CF7A69-DBC9-4C4E-A5F0-C8D15F2468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8A294E-F5C0-402E-92F6-5326E38DCA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4F37ED-09E4-4ECE-B3FB-9A544F380A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BE1317-AA2C-43DB-A2CC-A3DEDDF918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215E8F-A05C-42F8-9591-2D4D8DEBC2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5C30D5-F1AC-4855-BFB4-C76F5678D6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70F552-9FED-4F0D-8E83-68376A4FCC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71B9CE-612E-4E4C-A42E-497D6FEE69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6CE8CC-511D-449B-85ED-302E92615F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3CD374-CF75-4BE4-BBAA-E80768EFD7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07C196-2DC4-4FFF-A1FB-8EADC1E0AE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ACC8CE-55E2-4899-88E4-F70A994B17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6E0109-63B5-4D21-8D81-0EC8A8A3A9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CF224B-BEFD-4EDC-B660-06443345B6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FC5BA9-239E-4198-9717-8611C4BEA5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EA7688-834C-4D95-9972-81FCEF1106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D4EC0E-F74E-444D-BCF5-74EA22DBD6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492B23-DF22-4FAA-A5E0-D223C77BED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AC0B2B-ABF6-46F1-9AA2-7E5B3B65ED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80930C-0C57-48EB-A700-C3AC1539AD2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42619B-0274-4A2E-9886-7265FD92D8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6A4C54-E6EA-47D6-B3E6-36E61F3A23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A482763-CB50-4FF7-B206-67FB280ED3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510100-77AF-474C-A39F-E1A6F45549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A0C429-3CE0-43DD-B012-5D998A4842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432A1C-53F9-43C8-B22B-64D078CDEC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5F59C7-D235-4490-B5E4-A3F59B4191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09C39A-AC77-4D1D-85D6-3ABF244725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FA722F-8C75-41F9-A971-3C919B754A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1AC146-5D72-4E67-8BC6-2088F0C8E0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1E7C8A-F8A3-4471-AB2C-F8DF80C5E2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B127682-57BD-4846-97C8-23869CEAEB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10CCDC2A-F18C-496B-B0C0-85068D7C49B6}"/>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68103EF0-3A57-411A-8328-4A34F8425882}"/>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6FC2AC29-09B3-462C-A62D-A51AD58E300B}"/>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F41E2C5F-BA1D-49A7-B732-0699CB053C30}"/>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C87B8493-5E07-4172-A06E-879418C10D9A}"/>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EAF0E63E-C9B9-43BC-9957-A8D00B896861}"/>
            </a:ext>
          </a:extLst>
        </xdr:cNvPr>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EAD35A57-7C03-4399-B643-DF9F476095C0}"/>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BB0D3870-0C57-4D43-9C91-46FAC806793F}"/>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CEBD8199-6A6F-4759-A6EF-B704E92996D8}"/>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A721A0A-84C3-46A7-AFCF-5D675BC31711}"/>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0E467792-011B-4881-A6E5-26C73AB018ED}"/>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13D8C2-0EBF-4D4A-BAEE-EF29335A24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11A91C-353B-406E-A72D-72CA2ED5BB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7D753E-F096-413A-A499-AFEAFCA073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81DDE7-DF3B-445F-800F-F7D97E15A8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1F8FCC-1660-438A-B6D6-06AF58EDC8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4675B5F7-EDE4-4E02-A9A3-9BB913422630}"/>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CF83DE1B-9A84-4C1A-A50E-C69578B4F2F3}"/>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id="{4F7944A0-A2D6-490C-AC2D-8519DA8C9F4F}"/>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BE25125D-8889-48E2-BD6A-235B2234F593}"/>
            </a:ext>
          </a:extLst>
        </xdr:cNvPr>
        <xdr:cNvCxnSpPr/>
      </xdr:nvCxnSpPr>
      <xdr:spPr>
        <a:xfrm>
          <a:off x="3797300" y="66010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D841C5B5-0FB6-4196-B17B-BCB24AF161B6}"/>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id="{1C4A74D2-9675-4E53-B36D-6FD83A427862}"/>
            </a:ext>
          </a:extLst>
        </xdr:cNvPr>
        <xdr:cNvCxnSpPr/>
      </xdr:nvCxnSpPr>
      <xdr:spPr>
        <a:xfrm>
          <a:off x="2908300" y="657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a:extLst>
            <a:ext uri="{FF2B5EF4-FFF2-40B4-BE49-F238E27FC236}">
              <a16:creationId xmlns:a16="http://schemas.microsoft.com/office/drawing/2014/main" id="{364F954F-9C0E-4A6F-AEC4-DEF3B85F03A4}"/>
            </a:ext>
          </a:extLst>
        </xdr:cNvPr>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992F633F-941F-4705-9171-09D98F841E7C}"/>
            </a:ext>
          </a:extLst>
        </xdr:cNvPr>
        <xdr:cNvCxnSpPr/>
      </xdr:nvCxnSpPr>
      <xdr:spPr>
        <a:xfrm>
          <a:off x="2019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a:extLst>
            <a:ext uri="{FF2B5EF4-FFF2-40B4-BE49-F238E27FC236}">
              <a16:creationId xmlns:a16="http://schemas.microsoft.com/office/drawing/2014/main" id="{96458A5D-FC3C-4D04-9A3A-2E6B910A0A92}"/>
            </a:ext>
          </a:extLst>
        </xdr:cNvPr>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23949</xdr:rowOff>
    </xdr:to>
    <xdr:cxnSp macro="">
      <xdr:nvCxnSpPr>
        <xdr:cNvPr id="83" name="直線コネクタ 82">
          <a:extLst>
            <a:ext uri="{FF2B5EF4-FFF2-40B4-BE49-F238E27FC236}">
              <a16:creationId xmlns:a16="http://schemas.microsoft.com/office/drawing/2014/main" id="{B3016F81-B8E7-44D0-B8A4-FA7DDC8A9BD1}"/>
            </a:ext>
          </a:extLst>
        </xdr:cNvPr>
        <xdr:cNvCxnSpPr/>
      </xdr:nvCxnSpPr>
      <xdr:spPr>
        <a:xfrm>
          <a:off x="1130300" y="651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D07E9CA1-40A6-4554-AF01-0CAAFF02BDDA}"/>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4E44BCA9-AA12-4094-9BC7-FECCAA4D500F}"/>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EE87DE79-B124-4670-9A33-4CD17941601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862D6F25-39FE-4B69-A461-62BA349E540B}"/>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88" name="n_1mainValue【道路】&#10;有形固定資産減価償却率">
          <a:extLst>
            <a:ext uri="{FF2B5EF4-FFF2-40B4-BE49-F238E27FC236}">
              <a16:creationId xmlns:a16="http://schemas.microsoft.com/office/drawing/2014/main" id="{D7E1BC45-9395-446A-8586-6D18884E572C}"/>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9" name="n_2mainValue【道路】&#10;有形固定資産減価償却率">
          <a:extLst>
            <a:ext uri="{FF2B5EF4-FFF2-40B4-BE49-F238E27FC236}">
              <a16:creationId xmlns:a16="http://schemas.microsoft.com/office/drawing/2014/main" id="{AB676F5B-CD97-46EB-85FA-6D15D1C0DA75}"/>
            </a:ext>
          </a:extLst>
        </xdr:cNvPr>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91276</xdr:rowOff>
    </xdr:from>
    <xdr:ext cx="405111" cy="259045"/>
    <xdr:sp macro="" textlink="">
      <xdr:nvSpPr>
        <xdr:cNvPr id="90" name="n_3mainValue【道路】&#10;有形固定資産減価償却率">
          <a:extLst>
            <a:ext uri="{FF2B5EF4-FFF2-40B4-BE49-F238E27FC236}">
              <a16:creationId xmlns:a16="http://schemas.microsoft.com/office/drawing/2014/main" id="{24D88777-C01C-4F8A-8C64-B1500BD56E79}"/>
            </a:ext>
          </a:extLst>
        </xdr:cNvPr>
        <xdr:cNvSpPr txBox="1"/>
      </xdr:nvSpPr>
      <xdr:spPr>
        <a:xfrm>
          <a:off x="1816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68416</xdr:rowOff>
    </xdr:from>
    <xdr:ext cx="405111" cy="259045"/>
    <xdr:sp macro="" textlink="">
      <xdr:nvSpPr>
        <xdr:cNvPr id="91" name="n_4mainValue【道路】&#10;有形固定資産減価償却率">
          <a:extLst>
            <a:ext uri="{FF2B5EF4-FFF2-40B4-BE49-F238E27FC236}">
              <a16:creationId xmlns:a16="http://schemas.microsoft.com/office/drawing/2014/main" id="{AAB64FCE-5DA1-4B43-947D-C103B773BFCA}"/>
            </a:ext>
          </a:extLst>
        </xdr:cNvPr>
        <xdr:cNvSpPr txBox="1"/>
      </xdr:nvSpPr>
      <xdr:spPr>
        <a:xfrm>
          <a:off x="927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E6C800C-4C0D-414B-96AB-AA1A848953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1823CBF-7269-4056-9E3E-637FD95507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17F868E-9E02-478F-8D71-EE6FC5A34E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C71133D-E1A5-42EA-AD91-EDCDF8FAB0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09DF6C-3111-453C-BE6A-DAC1D1C13C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11008E-6321-458A-BEB8-9E4A1DB9D5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6D3013-412D-43E8-A4FF-185666C085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E626F2-82AA-423A-81F5-598E152528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D00A5D7-B8FA-4365-80AD-4200ABC104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8752AD-5881-4C2B-BF9F-78525C1C34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1C528E9-AEFF-47E1-AC30-36E81871AD7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19A9D83-F429-4A12-AADF-9494ABC2EFD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21EBA1C-03F1-4696-A6A1-6727DAE64CE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A1F2F65A-F0C8-493C-BAC3-7AF876A1920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F6FC863-8750-42A0-B228-3F1CA35B7F8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F3F4FD51-0DA8-4C16-A688-93A6451C936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4D12241-0436-4689-95FF-6C50208C9E1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FC470234-2748-4E27-BFB5-3219D1A4C32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885E151-3758-44DA-B6AD-CE9F6E0D19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75669C1-F5EA-4470-B7A1-601CEBA349A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F550FF2-112D-489D-9271-0E71874DBC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76B3909B-06B8-42C7-872F-AAF501DFD98B}"/>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2AC1D172-622F-4149-A3C0-56CBCAB0F801}"/>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56939571-CA5A-4DD6-A604-D59C89AEA546}"/>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3362BDBB-17C6-41C9-B6E0-892565BBFF22}"/>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807AD45-CB12-4D67-B1F5-29A19AC5C8B4}"/>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DA94971E-6561-4CDD-AC1B-727066641320}"/>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E9CFCB1A-5700-4F32-9C7A-BA5531AB4EE4}"/>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ABD440EF-4F2D-43C4-9B02-881949CD79FF}"/>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D8061AD3-A288-4439-BADD-E756312E508D}"/>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4FCD7C33-B951-49BB-9E94-FC260507A742}"/>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208789CA-6B6A-4B66-8643-1F0B967F582E}"/>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3137A0-3F72-4608-9EC5-C9C4172F71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CD44D7-6EFB-4E8B-8EE1-64BCF0042E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250B4C-B4E7-4629-9E1C-CF88C812A4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916321-22B2-4B53-81C3-9AB2EF182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F8804E-B7EF-494D-B552-BB27B21D72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20051</xdr:rowOff>
    </xdr:from>
    <xdr:to>
      <xdr:col>55</xdr:col>
      <xdr:colOff>50800</xdr:colOff>
      <xdr:row>40</xdr:row>
      <xdr:rowOff>121651</xdr:rowOff>
    </xdr:to>
    <xdr:sp macro="" textlink="">
      <xdr:nvSpPr>
        <xdr:cNvPr id="129" name="楕円 128">
          <a:extLst>
            <a:ext uri="{FF2B5EF4-FFF2-40B4-BE49-F238E27FC236}">
              <a16:creationId xmlns:a16="http://schemas.microsoft.com/office/drawing/2014/main" id="{8269021A-0056-414E-8152-8F4741EE4983}"/>
            </a:ext>
          </a:extLst>
        </xdr:cNvPr>
        <xdr:cNvSpPr/>
      </xdr:nvSpPr>
      <xdr:spPr>
        <a:xfrm>
          <a:off x="10426700" y="68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42928</xdr:rowOff>
    </xdr:from>
    <xdr:ext cx="469744" cy="259045"/>
    <xdr:sp macro="" textlink="">
      <xdr:nvSpPr>
        <xdr:cNvPr id="130" name="【道路】&#10;一人当たり延長該当値テキスト">
          <a:extLst>
            <a:ext uri="{FF2B5EF4-FFF2-40B4-BE49-F238E27FC236}">
              <a16:creationId xmlns:a16="http://schemas.microsoft.com/office/drawing/2014/main" id="{8707A25A-30BA-44AB-A0DC-FC4E3C047CA6}"/>
            </a:ext>
          </a:extLst>
        </xdr:cNvPr>
        <xdr:cNvSpPr txBox="1"/>
      </xdr:nvSpPr>
      <xdr:spPr>
        <a:xfrm>
          <a:off x="10515600" y="672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23846</xdr:rowOff>
    </xdr:from>
    <xdr:to>
      <xdr:col>50</xdr:col>
      <xdr:colOff>165100</xdr:colOff>
      <xdr:row>40</xdr:row>
      <xdr:rowOff>125446</xdr:rowOff>
    </xdr:to>
    <xdr:sp macro="" textlink="">
      <xdr:nvSpPr>
        <xdr:cNvPr id="131" name="楕円 130">
          <a:extLst>
            <a:ext uri="{FF2B5EF4-FFF2-40B4-BE49-F238E27FC236}">
              <a16:creationId xmlns:a16="http://schemas.microsoft.com/office/drawing/2014/main" id="{7E87D445-5478-4CAD-A8F7-72E709A521DA}"/>
            </a:ext>
          </a:extLst>
        </xdr:cNvPr>
        <xdr:cNvSpPr/>
      </xdr:nvSpPr>
      <xdr:spPr>
        <a:xfrm>
          <a:off x="9588500" y="68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70851</xdr:rowOff>
    </xdr:from>
    <xdr:to>
      <xdr:col>55</xdr:col>
      <xdr:colOff>0</xdr:colOff>
      <xdr:row>40</xdr:row>
      <xdr:rowOff>74646</xdr:rowOff>
    </xdr:to>
    <xdr:cxnSp macro="">
      <xdr:nvCxnSpPr>
        <xdr:cNvPr id="132" name="直線コネクタ 131">
          <a:extLst>
            <a:ext uri="{FF2B5EF4-FFF2-40B4-BE49-F238E27FC236}">
              <a16:creationId xmlns:a16="http://schemas.microsoft.com/office/drawing/2014/main" id="{7E1CC8EE-DC20-4DCB-8695-96998319290F}"/>
            </a:ext>
          </a:extLst>
        </xdr:cNvPr>
        <xdr:cNvCxnSpPr/>
      </xdr:nvCxnSpPr>
      <xdr:spPr>
        <a:xfrm flipV="1">
          <a:off x="9639300" y="6928851"/>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28829</xdr:rowOff>
    </xdr:from>
    <xdr:to>
      <xdr:col>46</xdr:col>
      <xdr:colOff>38100</xdr:colOff>
      <xdr:row>40</xdr:row>
      <xdr:rowOff>130429</xdr:rowOff>
    </xdr:to>
    <xdr:sp macro="" textlink="">
      <xdr:nvSpPr>
        <xdr:cNvPr id="133" name="楕円 132">
          <a:extLst>
            <a:ext uri="{FF2B5EF4-FFF2-40B4-BE49-F238E27FC236}">
              <a16:creationId xmlns:a16="http://schemas.microsoft.com/office/drawing/2014/main" id="{7DF3184D-BCEA-4024-8308-49FA7EF1EB68}"/>
            </a:ext>
          </a:extLst>
        </xdr:cNvPr>
        <xdr:cNvSpPr/>
      </xdr:nvSpPr>
      <xdr:spPr>
        <a:xfrm>
          <a:off x="8699500" y="6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74646</xdr:rowOff>
    </xdr:from>
    <xdr:to>
      <xdr:col>50</xdr:col>
      <xdr:colOff>114300</xdr:colOff>
      <xdr:row>40</xdr:row>
      <xdr:rowOff>79629</xdr:rowOff>
    </xdr:to>
    <xdr:cxnSp macro="">
      <xdr:nvCxnSpPr>
        <xdr:cNvPr id="134" name="直線コネクタ 133">
          <a:extLst>
            <a:ext uri="{FF2B5EF4-FFF2-40B4-BE49-F238E27FC236}">
              <a16:creationId xmlns:a16="http://schemas.microsoft.com/office/drawing/2014/main" id="{D3C66004-1DE0-47DF-B9C7-7361D518649C}"/>
            </a:ext>
          </a:extLst>
        </xdr:cNvPr>
        <xdr:cNvCxnSpPr/>
      </xdr:nvCxnSpPr>
      <xdr:spPr>
        <a:xfrm flipV="1">
          <a:off x="8750300" y="6932646"/>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32075</xdr:rowOff>
    </xdr:from>
    <xdr:to>
      <xdr:col>41</xdr:col>
      <xdr:colOff>101600</xdr:colOff>
      <xdr:row>40</xdr:row>
      <xdr:rowOff>133675</xdr:rowOff>
    </xdr:to>
    <xdr:sp macro="" textlink="">
      <xdr:nvSpPr>
        <xdr:cNvPr id="135" name="楕円 134">
          <a:extLst>
            <a:ext uri="{FF2B5EF4-FFF2-40B4-BE49-F238E27FC236}">
              <a16:creationId xmlns:a16="http://schemas.microsoft.com/office/drawing/2014/main" id="{0264EE32-3A4A-467A-BA1D-33EAD595EA99}"/>
            </a:ext>
          </a:extLst>
        </xdr:cNvPr>
        <xdr:cNvSpPr/>
      </xdr:nvSpPr>
      <xdr:spPr>
        <a:xfrm>
          <a:off x="7810500" y="6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79629</xdr:rowOff>
    </xdr:from>
    <xdr:to>
      <xdr:col>45</xdr:col>
      <xdr:colOff>177800</xdr:colOff>
      <xdr:row>40</xdr:row>
      <xdr:rowOff>82875</xdr:rowOff>
    </xdr:to>
    <xdr:cxnSp macro="">
      <xdr:nvCxnSpPr>
        <xdr:cNvPr id="136" name="直線コネクタ 135">
          <a:extLst>
            <a:ext uri="{FF2B5EF4-FFF2-40B4-BE49-F238E27FC236}">
              <a16:creationId xmlns:a16="http://schemas.microsoft.com/office/drawing/2014/main" id="{42E10E0F-BCD9-49CD-9968-5B9768F516EE}"/>
            </a:ext>
          </a:extLst>
        </xdr:cNvPr>
        <xdr:cNvCxnSpPr/>
      </xdr:nvCxnSpPr>
      <xdr:spPr>
        <a:xfrm flipV="1">
          <a:off x="7861300" y="69376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35047</xdr:rowOff>
    </xdr:from>
    <xdr:to>
      <xdr:col>36</xdr:col>
      <xdr:colOff>165100</xdr:colOff>
      <xdr:row>40</xdr:row>
      <xdr:rowOff>136647</xdr:rowOff>
    </xdr:to>
    <xdr:sp macro="" textlink="">
      <xdr:nvSpPr>
        <xdr:cNvPr id="137" name="楕円 136">
          <a:extLst>
            <a:ext uri="{FF2B5EF4-FFF2-40B4-BE49-F238E27FC236}">
              <a16:creationId xmlns:a16="http://schemas.microsoft.com/office/drawing/2014/main" id="{55032D6A-5697-4D3E-8DA7-15A671242F12}"/>
            </a:ext>
          </a:extLst>
        </xdr:cNvPr>
        <xdr:cNvSpPr/>
      </xdr:nvSpPr>
      <xdr:spPr>
        <a:xfrm>
          <a:off x="6921500" y="68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82875</xdr:rowOff>
    </xdr:from>
    <xdr:to>
      <xdr:col>41</xdr:col>
      <xdr:colOff>50800</xdr:colOff>
      <xdr:row>40</xdr:row>
      <xdr:rowOff>85847</xdr:rowOff>
    </xdr:to>
    <xdr:cxnSp macro="">
      <xdr:nvCxnSpPr>
        <xdr:cNvPr id="138" name="直線コネクタ 137">
          <a:extLst>
            <a:ext uri="{FF2B5EF4-FFF2-40B4-BE49-F238E27FC236}">
              <a16:creationId xmlns:a16="http://schemas.microsoft.com/office/drawing/2014/main" id="{AC37CF8C-D6D6-4B5D-87CC-380A4746DCFF}"/>
            </a:ext>
          </a:extLst>
        </xdr:cNvPr>
        <xdr:cNvCxnSpPr/>
      </xdr:nvCxnSpPr>
      <xdr:spPr>
        <a:xfrm flipV="1">
          <a:off x="6972300" y="69408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CA9CBD27-DF7F-40FA-B99D-845D8B5731CD}"/>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BB889A41-AA81-49DB-9B48-226F51668792}"/>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ABE0BC0F-0AC9-43E2-A0E0-B8A155567EA0}"/>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A5C13B17-30E0-4205-AC98-A83CE6936A57}"/>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141973</xdr:rowOff>
    </xdr:from>
    <xdr:ext cx="469744" cy="259045"/>
    <xdr:sp macro="" textlink="">
      <xdr:nvSpPr>
        <xdr:cNvPr id="143" name="n_1mainValue【道路】&#10;一人当たり延長">
          <a:extLst>
            <a:ext uri="{FF2B5EF4-FFF2-40B4-BE49-F238E27FC236}">
              <a16:creationId xmlns:a16="http://schemas.microsoft.com/office/drawing/2014/main" id="{AC814283-8B08-4B2D-84CD-75F272C2914E}"/>
            </a:ext>
          </a:extLst>
        </xdr:cNvPr>
        <xdr:cNvSpPr txBox="1"/>
      </xdr:nvSpPr>
      <xdr:spPr>
        <a:xfrm>
          <a:off x="9391727" y="66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146956</xdr:rowOff>
    </xdr:from>
    <xdr:ext cx="469744" cy="259045"/>
    <xdr:sp macro="" textlink="">
      <xdr:nvSpPr>
        <xdr:cNvPr id="144" name="n_2mainValue【道路】&#10;一人当たり延長">
          <a:extLst>
            <a:ext uri="{FF2B5EF4-FFF2-40B4-BE49-F238E27FC236}">
              <a16:creationId xmlns:a16="http://schemas.microsoft.com/office/drawing/2014/main" id="{90690236-575E-4AEE-B22C-D84B4D60B412}"/>
            </a:ext>
          </a:extLst>
        </xdr:cNvPr>
        <xdr:cNvSpPr txBox="1"/>
      </xdr:nvSpPr>
      <xdr:spPr>
        <a:xfrm>
          <a:off x="8515427" y="66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150202</xdr:rowOff>
    </xdr:from>
    <xdr:ext cx="469744" cy="259045"/>
    <xdr:sp macro="" textlink="">
      <xdr:nvSpPr>
        <xdr:cNvPr id="145" name="n_3mainValue【道路】&#10;一人当たり延長">
          <a:extLst>
            <a:ext uri="{FF2B5EF4-FFF2-40B4-BE49-F238E27FC236}">
              <a16:creationId xmlns:a16="http://schemas.microsoft.com/office/drawing/2014/main" id="{9FD6D768-4A83-469B-B172-1B1F5EB5A51C}"/>
            </a:ext>
          </a:extLst>
        </xdr:cNvPr>
        <xdr:cNvSpPr txBox="1"/>
      </xdr:nvSpPr>
      <xdr:spPr>
        <a:xfrm>
          <a:off x="7626427" y="666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153174</xdr:rowOff>
    </xdr:from>
    <xdr:ext cx="469744" cy="259045"/>
    <xdr:sp macro="" textlink="">
      <xdr:nvSpPr>
        <xdr:cNvPr id="146" name="n_4mainValue【道路】&#10;一人当たり延長">
          <a:extLst>
            <a:ext uri="{FF2B5EF4-FFF2-40B4-BE49-F238E27FC236}">
              <a16:creationId xmlns:a16="http://schemas.microsoft.com/office/drawing/2014/main" id="{0F23EADB-B720-486A-81CE-03D573B35135}"/>
            </a:ext>
          </a:extLst>
        </xdr:cNvPr>
        <xdr:cNvSpPr txBox="1"/>
      </xdr:nvSpPr>
      <xdr:spPr>
        <a:xfrm>
          <a:off x="6737427" y="66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0B737EE-D31A-4A91-951F-7EEB1282AB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095C87B-B44A-4C9C-B6C7-E961FCC338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CC85946-D96A-4B28-8869-5B90529A6E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5790BAD-B07B-4FCB-B458-216BA5741E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29F79B9-0732-45EB-8B5A-864B7F0CDC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CAD4750-7062-4E5B-B231-7752C1FC4B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8B2B14C-A5A2-42C2-863D-F14732F51A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0D51492-A538-4F61-A728-3004E475C1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2BFB5EA-0062-4263-822D-67F9C4D06E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850AF9F-A270-40B4-A144-0C9E41DF18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2D0A42-DFDD-4D3A-80B6-3FDAD2BE0E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F7F0C1D-7254-43A8-87E3-09F83892DE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DFF63B3-1D2B-46C0-878A-2CD5C86870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CE34C1EA-BC4F-4D87-BEC8-060D7B076C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4664802-B32B-4841-9994-CE83CBF3E0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B669ED7-2D1C-463E-98AC-4B3054CE4A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AF17FF2-F7E8-4173-A61A-ABD1C1AF9A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C2CEAA4-D954-48F6-82DC-48AF5CEC15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63FD23F-FE5F-4902-B245-6E854BEC40E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AD6025B-16AF-4A10-A026-87E4A717686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154FB4C-7551-440B-B351-B9A6ECFC93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D0E0349-0371-4C8A-B054-AC68306012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8116312-D1CC-4866-BFC9-BBD06C41AE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351B05C-B620-49DD-97FE-68A68A9ACE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B19FD20-EC54-4635-BD4E-BC99C45C83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1B0A21D9-F064-4872-AD97-B724C72DE00B}"/>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D02EEC4-474C-4738-ADE6-6839221415B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8F81947D-D54D-4C36-8C49-4C50D4A0F93A}"/>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33987B06-C96F-41AA-8CFB-247FF5839475}"/>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F2D0E405-8863-4923-AC76-0B0B592B8B0C}"/>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357DB8D-08F4-4430-92C2-8660397CFA11}"/>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40C13517-8F04-4B3E-A7CC-CF9556CF3EF2}"/>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9D5D0F34-290D-4A44-94D0-5C26A823A26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87C2E8FE-2A0E-46E7-BD61-D68E8C9980FD}"/>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3ADC2E32-0EFE-4A78-B63E-6BFF9BEA0305}"/>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7A96579F-57CC-41C2-9403-8E59D1159E21}"/>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AF30C9-F4D8-45BC-8CF4-721FD15892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712742-4600-4B56-9135-CCF2F81F6A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766DC00-191F-441B-A25E-7CB3C0726C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3209EA-5BC1-4155-8A24-57441E687B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7E50B6-9325-4516-9EF4-464B5D55CE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8" name="楕円 187">
          <a:extLst>
            <a:ext uri="{FF2B5EF4-FFF2-40B4-BE49-F238E27FC236}">
              <a16:creationId xmlns:a16="http://schemas.microsoft.com/office/drawing/2014/main" id="{E1E80053-4E3E-439A-A3B9-72EE1E6D5BC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3BB48BD-7F54-4A29-ADB3-0D715AB2E702}"/>
            </a:ext>
          </a:extLst>
        </xdr:cNvPr>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0" name="楕円 189">
          <a:extLst>
            <a:ext uri="{FF2B5EF4-FFF2-40B4-BE49-F238E27FC236}">
              <a16:creationId xmlns:a16="http://schemas.microsoft.com/office/drawing/2014/main" id="{A267EC44-32AD-47E1-8CF6-388C35BE15DA}"/>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65315</xdr:rowOff>
    </xdr:to>
    <xdr:cxnSp macro="">
      <xdr:nvCxnSpPr>
        <xdr:cNvPr id="191" name="直線コネクタ 190">
          <a:extLst>
            <a:ext uri="{FF2B5EF4-FFF2-40B4-BE49-F238E27FC236}">
              <a16:creationId xmlns:a16="http://schemas.microsoft.com/office/drawing/2014/main" id="{528239BE-3286-48DA-B559-F70A1F56D040}"/>
            </a:ext>
          </a:extLst>
        </xdr:cNvPr>
        <xdr:cNvCxnSpPr/>
      </xdr:nvCxnSpPr>
      <xdr:spPr>
        <a:xfrm>
          <a:off x="3797300" y="104943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2" name="楕円 191">
          <a:extLst>
            <a:ext uri="{FF2B5EF4-FFF2-40B4-BE49-F238E27FC236}">
              <a16:creationId xmlns:a16="http://schemas.microsoft.com/office/drawing/2014/main" id="{10D50D8F-5476-4775-AA78-C485C396BB23}"/>
            </a:ext>
          </a:extLst>
        </xdr:cNvPr>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35923</xdr:rowOff>
    </xdr:to>
    <xdr:cxnSp macro="">
      <xdr:nvCxnSpPr>
        <xdr:cNvPr id="193" name="直線コネクタ 192">
          <a:extLst>
            <a:ext uri="{FF2B5EF4-FFF2-40B4-BE49-F238E27FC236}">
              <a16:creationId xmlns:a16="http://schemas.microsoft.com/office/drawing/2014/main" id="{8BA1E2CD-60E1-4902-A4E8-F5F16390CD06}"/>
            </a:ext>
          </a:extLst>
        </xdr:cNvPr>
        <xdr:cNvCxnSpPr/>
      </xdr:nvCxnSpPr>
      <xdr:spPr>
        <a:xfrm>
          <a:off x="2908300" y="104649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4" name="楕円 193">
          <a:extLst>
            <a:ext uri="{FF2B5EF4-FFF2-40B4-BE49-F238E27FC236}">
              <a16:creationId xmlns:a16="http://schemas.microsoft.com/office/drawing/2014/main" id="{3DDAC35D-4C3F-49AE-91BA-0F36E0BEA186}"/>
            </a:ext>
          </a:extLst>
        </xdr:cNvPr>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6531</xdr:rowOff>
    </xdr:to>
    <xdr:cxnSp macro="">
      <xdr:nvCxnSpPr>
        <xdr:cNvPr id="195" name="直線コネクタ 194">
          <a:extLst>
            <a:ext uri="{FF2B5EF4-FFF2-40B4-BE49-F238E27FC236}">
              <a16:creationId xmlns:a16="http://schemas.microsoft.com/office/drawing/2014/main" id="{DC2438E2-339E-4A93-9AAE-CCE8D3FD2574}"/>
            </a:ext>
          </a:extLst>
        </xdr:cNvPr>
        <xdr:cNvCxnSpPr/>
      </xdr:nvCxnSpPr>
      <xdr:spPr>
        <a:xfrm>
          <a:off x="2019300" y="1043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6" name="楕円 195">
          <a:extLst>
            <a:ext uri="{FF2B5EF4-FFF2-40B4-BE49-F238E27FC236}">
              <a16:creationId xmlns:a16="http://schemas.microsoft.com/office/drawing/2014/main" id="{2C4EE361-CD85-4009-BFCB-6A9ED1E2501E}"/>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146957</xdr:rowOff>
    </xdr:to>
    <xdr:cxnSp macro="">
      <xdr:nvCxnSpPr>
        <xdr:cNvPr id="197" name="直線コネクタ 196">
          <a:extLst>
            <a:ext uri="{FF2B5EF4-FFF2-40B4-BE49-F238E27FC236}">
              <a16:creationId xmlns:a16="http://schemas.microsoft.com/office/drawing/2014/main" id="{E199635F-0774-43B4-B1C5-94B234F17EDB}"/>
            </a:ext>
          </a:extLst>
        </xdr:cNvPr>
        <xdr:cNvCxnSpPr/>
      </xdr:nvCxnSpPr>
      <xdr:spPr>
        <a:xfrm>
          <a:off x="1130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8BF04F7-F946-4C63-BCDF-18449FA5247C}"/>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D72C22-A9EB-446C-9C6E-351DD67790A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D7D8058-8B9E-4C86-B4DF-A5FFCD067DC6}"/>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EAEBD0E-84BB-4C5D-ACD4-8CC51F5E72B2}"/>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394D4C3-DAC7-4701-B373-C7B48CD2455D}"/>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3F08342-FA40-4020-B48A-B47C1FD6B26F}"/>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14040CA-C2B2-4085-ABE6-2BAA63DC2161}"/>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EBB175F-0F78-4968-B588-EEDB61F77312}"/>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0D28762-7705-4CD7-9D6A-1F455D00D7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28095FD-19AF-4C50-A990-C8B3BC2E4F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517CAAB-F739-465D-B70F-A2E37DF5E5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ECDC98A-C609-4FEE-B78D-4739B0FC74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2ACC7E0-31A3-4A3B-978E-0BAB772FFF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1875D8B-098D-464B-8E62-52C7668C80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4CC8CDB-F2D3-4788-A6EB-E1734F6450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4386B27-5A0E-4088-AB45-19DE518BE0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4636E83-3A7C-46B2-982F-84449E55EF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1A43D4D-4A24-4097-9F04-15CF17AF38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554BC85-32C3-4B4B-8A77-9B3058423D0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7076E0E9-DB41-46DD-9E11-258DD8EE2C7F}"/>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AB3D8B9-4059-4ABA-A132-4E2ECE7162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7EC009FD-7E07-4F37-A5DB-EFD046CA276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3E313788-8AF0-4778-99DC-8F08F4F818B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E589F631-1645-48C8-B1D9-1F328E0BE6F5}"/>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4893C5F-69EA-40DC-BF8F-B31AA8496E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6F81B62A-0A4B-4729-8496-A054320B0C6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FA45A45-0818-4BEB-A9F2-B4CA182A58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B6E76C6D-7ED8-4536-9F48-647BD1C53934}"/>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1FD8E6A0-65E4-4027-B192-A313D1C03266}"/>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59E7FB9C-087D-4F1E-BF2B-9E8DCB64CB44}"/>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320FA36-0A76-4F10-B53F-AF6D864F0290}"/>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393DCC72-C744-47E1-A713-C95102F803A9}"/>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74446EE-6D78-44D0-BEFB-A316DB905468}"/>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8F32DEB1-D875-4BB2-A821-75C475BD37CD}"/>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7C6B3F69-EE23-45AB-AA36-7379C1407F8B}"/>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45A2B061-F045-484D-8283-DB645DBA98DB}"/>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C40B00D7-9485-441B-A616-6DFC615D95F7}"/>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98A9FF92-949D-4E54-8553-4A46B1F6F9EE}"/>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541DDA1-34FA-470F-91FF-E6FDA82A8A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7B30A20-AD18-4177-9C09-6B860F9916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5D2BCD7-C449-4E44-B814-B950D6921A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12469B-C3C1-4036-BBAE-56F994410E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11652B0-F517-4A04-881B-180C63CF35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100053</xdr:rowOff>
    </xdr:from>
    <xdr:to>
      <xdr:col>55</xdr:col>
      <xdr:colOff>50800</xdr:colOff>
      <xdr:row>56</xdr:row>
      <xdr:rowOff>30203</xdr:rowOff>
    </xdr:to>
    <xdr:sp macro="" textlink="">
      <xdr:nvSpPr>
        <xdr:cNvPr id="241" name="楕円 240">
          <a:extLst>
            <a:ext uri="{FF2B5EF4-FFF2-40B4-BE49-F238E27FC236}">
              <a16:creationId xmlns:a16="http://schemas.microsoft.com/office/drawing/2014/main" id="{15EC3BE2-9026-4BF4-84F8-7E9B2F1D3882}"/>
            </a:ext>
          </a:extLst>
        </xdr:cNvPr>
        <xdr:cNvSpPr/>
      </xdr:nvSpPr>
      <xdr:spPr>
        <a:xfrm>
          <a:off x="10426700" y="9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53080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7FD587E8-7586-47D1-A69E-2C3AF360276C}"/>
            </a:ext>
          </a:extLst>
        </xdr:cNvPr>
        <xdr:cNvSpPr txBox="1"/>
      </xdr:nvSpPr>
      <xdr:spPr>
        <a:xfrm>
          <a:off x="10515600" y="948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122033</xdr:rowOff>
    </xdr:from>
    <xdr:to>
      <xdr:col>50</xdr:col>
      <xdr:colOff>165100</xdr:colOff>
      <xdr:row>56</xdr:row>
      <xdr:rowOff>52183</xdr:rowOff>
    </xdr:to>
    <xdr:sp macro="" textlink="">
      <xdr:nvSpPr>
        <xdr:cNvPr id="243" name="楕円 242">
          <a:extLst>
            <a:ext uri="{FF2B5EF4-FFF2-40B4-BE49-F238E27FC236}">
              <a16:creationId xmlns:a16="http://schemas.microsoft.com/office/drawing/2014/main" id="{F97ECCDD-3620-4FA6-9C6F-2BC96DE0F7AA}"/>
            </a:ext>
          </a:extLst>
        </xdr:cNvPr>
        <xdr:cNvSpPr/>
      </xdr:nvSpPr>
      <xdr:spPr>
        <a:xfrm>
          <a:off x="9588500" y="9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150853</xdr:rowOff>
    </xdr:from>
    <xdr:to>
      <xdr:col>55</xdr:col>
      <xdr:colOff>0</xdr:colOff>
      <xdr:row>56</xdr:row>
      <xdr:rowOff>1383</xdr:rowOff>
    </xdr:to>
    <xdr:cxnSp macro="">
      <xdr:nvCxnSpPr>
        <xdr:cNvPr id="244" name="直線コネクタ 243">
          <a:extLst>
            <a:ext uri="{FF2B5EF4-FFF2-40B4-BE49-F238E27FC236}">
              <a16:creationId xmlns:a16="http://schemas.microsoft.com/office/drawing/2014/main" id="{9C638ABD-7619-49CD-8C80-F358CED717D1}"/>
            </a:ext>
          </a:extLst>
        </xdr:cNvPr>
        <xdr:cNvCxnSpPr/>
      </xdr:nvCxnSpPr>
      <xdr:spPr>
        <a:xfrm flipV="1">
          <a:off x="9639300" y="9580603"/>
          <a:ext cx="8382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145367</xdr:rowOff>
    </xdr:from>
    <xdr:to>
      <xdr:col>46</xdr:col>
      <xdr:colOff>38100</xdr:colOff>
      <xdr:row>56</xdr:row>
      <xdr:rowOff>75517</xdr:rowOff>
    </xdr:to>
    <xdr:sp macro="" textlink="">
      <xdr:nvSpPr>
        <xdr:cNvPr id="245" name="楕円 244">
          <a:extLst>
            <a:ext uri="{FF2B5EF4-FFF2-40B4-BE49-F238E27FC236}">
              <a16:creationId xmlns:a16="http://schemas.microsoft.com/office/drawing/2014/main" id="{8E1F2329-8780-4DB4-AED4-4CFEAD22AA31}"/>
            </a:ext>
          </a:extLst>
        </xdr:cNvPr>
        <xdr:cNvSpPr/>
      </xdr:nvSpPr>
      <xdr:spPr>
        <a:xfrm>
          <a:off x="8699500" y="95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1383</xdr:rowOff>
    </xdr:from>
    <xdr:to>
      <xdr:col>50</xdr:col>
      <xdr:colOff>114300</xdr:colOff>
      <xdr:row>56</xdr:row>
      <xdr:rowOff>24717</xdr:rowOff>
    </xdr:to>
    <xdr:cxnSp macro="">
      <xdr:nvCxnSpPr>
        <xdr:cNvPr id="246" name="直線コネクタ 245">
          <a:extLst>
            <a:ext uri="{FF2B5EF4-FFF2-40B4-BE49-F238E27FC236}">
              <a16:creationId xmlns:a16="http://schemas.microsoft.com/office/drawing/2014/main" id="{9B29AE84-10C5-4015-85D0-65DD585E80B5}"/>
            </a:ext>
          </a:extLst>
        </xdr:cNvPr>
        <xdr:cNvCxnSpPr/>
      </xdr:nvCxnSpPr>
      <xdr:spPr>
        <a:xfrm flipV="1">
          <a:off x="8750300" y="9602583"/>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164444</xdr:rowOff>
    </xdr:from>
    <xdr:to>
      <xdr:col>41</xdr:col>
      <xdr:colOff>101600</xdr:colOff>
      <xdr:row>56</xdr:row>
      <xdr:rowOff>94594</xdr:rowOff>
    </xdr:to>
    <xdr:sp macro="" textlink="">
      <xdr:nvSpPr>
        <xdr:cNvPr id="247" name="楕円 246">
          <a:extLst>
            <a:ext uri="{FF2B5EF4-FFF2-40B4-BE49-F238E27FC236}">
              <a16:creationId xmlns:a16="http://schemas.microsoft.com/office/drawing/2014/main" id="{B25A8DCD-ED7C-46B8-A175-EC2D348166D5}"/>
            </a:ext>
          </a:extLst>
        </xdr:cNvPr>
        <xdr:cNvSpPr/>
      </xdr:nvSpPr>
      <xdr:spPr>
        <a:xfrm>
          <a:off x="7810500" y="95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24717</xdr:rowOff>
    </xdr:from>
    <xdr:to>
      <xdr:col>45</xdr:col>
      <xdr:colOff>177800</xdr:colOff>
      <xdr:row>56</xdr:row>
      <xdr:rowOff>43794</xdr:rowOff>
    </xdr:to>
    <xdr:cxnSp macro="">
      <xdr:nvCxnSpPr>
        <xdr:cNvPr id="248" name="直線コネクタ 247">
          <a:extLst>
            <a:ext uri="{FF2B5EF4-FFF2-40B4-BE49-F238E27FC236}">
              <a16:creationId xmlns:a16="http://schemas.microsoft.com/office/drawing/2014/main" id="{FED1BC11-D915-47DA-946E-DF14C4759A93}"/>
            </a:ext>
          </a:extLst>
        </xdr:cNvPr>
        <xdr:cNvCxnSpPr/>
      </xdr:nvCxnSpPr>
      <xdr:spPr>
        <a:xfrm flipV="1">
          <a:off x="7861300" y="9625917"/>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11065</xdr:rowOff>
    </xdr:from>
    <xdr:to>
      <xdr:col>36</xdr:col>
      <xdr:colOff>165100</xdr:colOff>
      <xdr:row>56</xdr:row>
      <xdr:rowOff>112665</xdr:rowOff>
    </xdr:to>
    <xdr:sp macro="" textlink="">
      <xdr:nvSpPr>
        <xdr:cNvPr id="249" name="楕円 248">
          <a:extLst>
            <a:ext uri="{FF2B5EF4-FFF2-40B4-BE49-F238E27FC236}">
              <a16:creationId xmlns:a16="http://schemas.microsoft.com/office/drawing/2014/main" id="{83F0F68A-7729-4792-BE8E-EF295BDCA3E0}"/>
            </a:ext>
          </a:extLst>
        </xdr:cNvPr>
        <xdr:cNvSpPr/>
      </xdr:nvSpPr>
      <xdr:spPr>
        <a:xfrm>
          <a:off x="6921500" y="9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43794</xdr:rowOff>
    </xdr:from>
    <xdr:to>
      <xdr:col>41</xdr:col>
      <xdr:colOff>50800</xdr:colOff>
      <xdr:row>56</xdr:row>
      <xdr:rowOff>61865</xdr:rowOff>
    </xdr:to>
    <xdr:cxnSp macro="">
      <xdr:nvCxnSpPr>
        <xdr:cNvPr id="250" name="直線コネクタ 249">
          <a:extLst>
            <a:ext uri="{FF2B5EF4-FFF2-40B4-BE49-F238E27FC236}">
              <a16:creationId xmlns:a16="http://schemas.microsoft.com/office/drawing/2014/main" id="{63C20791-DF26-42A1-BDB9-9E24BC9B15ED}"/>
            </a:ext>
          </a:extLst>
        </xdr:cNvPr>
        <xdr:cNvCxnSpPr/>
      </xdr:nvCxnSpPr>
      <xdr:spPr>
        <a:xfrm flipV="1">
          <a:off x="6972300" y="9644994"/>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F16EE44F-A795-458D-84EC-9CD72014464B}"/>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C4CAF22-6F93-4841-9C77-9CD8092744AE}"/>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169A6380-62C7-4AB9-88D7-A23CAC45A2D9}"/>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67F33AB5-0C98-48BA-BD8D-973D0B541FC6}"/>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68710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CF2D3BB-4890-4437-A9BB-6BCF9186B73C}"/>
            </a:ext>
          </a:extLst>
        </xdr:cNvPr>
        <xdr:cNvSpPr txBox="1"/>
      </xdr:nvSpPr>
      <xdr:spPr>
        <a:xfrm>
          <a:off x="93270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92044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BC5198B1-4C85-46A1-A373-120A1A680786}"/>
            </a:ext>
          </a:extLst>
        </xdr:cNvPr>
        <xdr:cNvSpPr txBox="1"/>
      </xdr:nvSpPr>
      <xdr:spPr>
        <a:xfrm>
          <a:off x="8450795" y="93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111121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90FC2CCC-781D-45F7-9AC4-0DBB4A454392}"/>
            </a:ext>
          </a:extLst>
        </xdr:cNvPr>
        <xdr:cNvSpPr txBox="1"/>
      </xdr:nvSpPr>
      <xdr:spPr>
        <a:xfrm>
          <a:off x="7561795" y="93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129192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0A5E0E7-5A29-466D-90FD-56B4B37D2509}"/>
            </a:ext>
          </a:extLst>
        </xdr:cNvPr>
        <xdr:cNvSpPr txBox="1"/>
      </xdr:nvSpPr>
      <xdr:spPr>
        <a:xfrm>
          <a:off x="6672795" y="93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590A413-8BC4-45BE-9E58-57BB79899F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B4FA90D-7DF4-4F7E-A35D-9F5DC0442A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0953BF5-B5B3-4539-B206-E1CC614A3B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D8D5E00-A3F8-44DA-B159-94B6BD7030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68EC334-B3AF-4EF7-8947-D1CE1C85C8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1D180D2-48A1-48CC-A3F1-6782E533AD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98D7F9F-3FA5-4654-B58A-F35A766829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32315CD-C7BC-4312-9C36-344BAA37D8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85F14C29-6296-4B7D-8B65-C20887FB8A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EF17086-8CA3-4B47-BB62-C59CF9CBA2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B87EB92-51BF-4A24-BD57-038FA84822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A3DF887-A5AF-4CD5-8C59-A388070D0E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7F518D8B-3D31-4E15-89BA-9FBA6A10303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88AE8C1-A87A-4940-807E-11905B8721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3E81BC03-9C09-4A6C-A031-D5FBC0FE8E8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125D25A-E466-44C5-A1C1-F96C20151C1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197D97B-429D-49F5-AD57-A27F8D4FC42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93976B6-66D7-4272-BD02-5680B6CC9B9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A726218A-1B4F-433D-A15E-EA018DF999F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C5BF493-5AF2-43A6-B9DC-8DECD44664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EF362A6-C11B-4C69-8034-881844A1CD6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5A01A1A2-1C92-4237-9B32-E800F992C2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D132F72D-E447-4BB0-95C3-AA99CE52F7C2}"/>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C96FD60D-D2D6-4DA0-B0A9-8370AE40C28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F3F92204-BE56-4CA4-A9A6-36D296B3963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EFC12D2E-D485-4782-98FC-CB5A407E8CCE}"/>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83A704C0-F14C-4B32-AFB8-31E880166680}"/>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F93E0F90-4EA9-441C-9C91-AC7A0B351AE7}"/>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18F37DE1-2628-4B6E-BB23-458CAE845A60}"/>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C1E9389C-EC67-4FA2-877D-E635DF90C4DA}"/>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4394290D-9067-406B-B24F-E4AD4C5F05B8}"/>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BEBFCFC7-97B1-43EF-A48C-3082AD5863E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0A5E9A3C-6658-49BF-8590-9C60FE6438D6}"/>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E1A151C-110D-405D-93F4-27B87F0286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0D1A58A-1704-4C6F-941E-9C579E08C5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F0E4C2B-CFD8-4A57-AF30-6DA8F39719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3680197-882E-4A8C-BB27-1CA99C6934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D330323-634D-4B82-BE1C-C5D7A6B23C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60452</xdr:rowOff>
    </xdr:from>
    <xdr:to>
      <xdr:col>24</xdr:col>
      <xdr:colOff>114300</xdr:colOff>
      <xdr:row>81</xdr:row>
      <xdr:rowOff>162052</xdr:rowOff>
    </xdr:to>
    <xdr:sp macro="" textlink="">
      <xdr:nvSpPr>
        <xdr:cNvPr id="297" name="楕円 296">
          <a:extLst>
            <a:ext uri="{FF2B5EF4-FFF2-40B4-BE49-F238E27FC236}">
              <a16:creationId xmlns:a16="http://schemas.microsoft.com/office/drawing/2014/main" id="{7A69AFEE-8724-497C-9047-7B0B8F7F43D2}"/>
            </a:ext>
          </a:extLst>
        </xdr:cNvPr>
        <xdr:cNvSpPr/>
      </xdr:nvSpPr>
      <xdr:spPr>
        <a:xfrm>
          <a:off x="4584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83329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A3FECD0B-9530-4259-AED8-7D18AC5D5273}"/>
            </a:ext>
          </a:extLst>
        </xdr:cNvPr>
        <xdr:cNvSpPr txBox="1"/>
      </xdr:nvSpPr>
      <xdr:spPr>
        <a:xfrm>
          <a:off x="4673600" y="1379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299" name="楕円 298">
          <a:extLst>
            <a:ext uri="{FF2B5EF4-FFF2-40B4-BE49-F238E27FC236}">
              <a16:creationId xmlns:a16="http://schemas.microsoft.com/office/drawing/2014/main" id="{841DE996-9E61-4C7D-B755-904B9C63C70A}"/>
            </a:ext>
          </a:extLst>
        </xdr:cNvPr>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111252</xdr:rowOff>
    </xdr:to>
    <xdr:cxnSp macro="">
      <xdr:nvCxnSpPr>
        <xdr:cNvPr id="300" name="直線コネクタ 299">
          <a:extLst>
            <a:ext uri="{FF2B5EF4-FFF2-40B4-BE49-F238E27FC236}">
              <a16:creationId xmlns:a16="http://schemas.microsoft.com/office/drawing/2014/main" id="{CC0D344D-300A-4ED6-B8F5-D67AF53734C4}"/>
            </a:ext>
          </a:extLst>
        </xdr:cNvPr>
        <xdr:cNvCxnSpPr/>
      </xdr:nvCxnSpPr>
      <xdr:spPr>
        <a:xfrm>
          <a:off x="3797300" y="139552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1" name="楕円 300">
          <a:extLst>
            <a:ext uri="{FF2B5EF4-FFF2-40B4-BE49-F238E27FC236}">
              <a16:creationId xmlns:a16="http://schemas.microsoft.com/office/drawing/2014/main" id="{5EBBFE74-E798-4359-B2E5-637A43591E2B}"/>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67818</xdr:rowOff>
    </xdr:from>
    <xdr:to>
      <xdr:col>19</xdr:col>
      <xdr:colOff>177800</xdr:colOff>
      <xdr:row>81</xdr:row>
      <xdr:rowOff>138685</xdr:rowOff>
    </xdr:to>
    <xdr:cxnSp macro="">
      <xdr:nvCxnSpPr>
        <xdr:cNvPr id="302" name="直線コネクタ 301">
          <a:extLst>
            <a:ext uri="{FF2B5EF4-FFF2-40B4-BE49-F238E27FC236}">
              <a16:creationId xmlns:a16="http://schemas.microsoft.com/office/drawing/2014/main" id="{969A78C3-A402-4281-B5B4-DA8A8826A368}"/>
            </a:ext>
          </a:extLst>
        </xdr:cNvPr>
        <xdr:cNvCxnSpPr/>
      </xdr:nvCxnSpPr>
      <xdr:spPr>
        <a:xfrm flipV="1">
          <a:off x="2908300" y="139552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303" name="楕円 302">
          <a:extLst>
            <a:ext uri="{FF2B5EF4-FFF2-40B4-BE49-F238E27FC236}">
              <a16:creationId xmlns:a16="http://schemas.microsoft.com/office/drawing/2014/main" id="{2A68911E-F1E8-4139-8916-2CC9E114480D}"/>
            </a:ext>
          </a:extLst>
        </xdr:cNvPr>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81</xdr:row>
      <xdr:rowOff>138685</xdr:rowOff>
    </xdr:to>
    <xdr:cxnSp macro="">
      <xdr:nvCxnSpPr>
        <xdr:cNvPr id="304" name="直線コネクタ 303">
          <a:extLst>
            <a:ext uri="{FF2B5EF4-FFF2-40B4-BE49-F238E27FC236}">
              <a16:creationId xmlns:a16="http://schemas.microsoft.com/office/drawing/2014/main" id="{929C9C6A-A438-40FD-A0C1-D861862EC19C}"/>
            </a:ext>
          </a:extLst>
        </xdr:cNvPr>
        <xdr:cNvCxnSpPr/>
      </xdr:nvCxnSpPr>
      <xdr:spPr>
        <a:xfrm>
          <a:off x="2019300" y="140215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46737</xdr:rowOff>
    </xdr:from>
    <xdr:to>
      <xdr:col>6</xdr:col>
      <xdr:colOff>38100</xdr:colOff>
      <xdr:row>81</xdr:row>
      <xdr:rowOff>148337</xdr:rowOff>
    </xdr:to>
    <xdr:sp macro="" textlink="">
      <xdr:nvSpPr>
        <xdr:cNvPr id="305" name="楕円 304">
          <a:extLst>
            <a:ext uri="{FF2B5EF4-FFF2-40B4-BE49-F238E27FC236}">
              <a16:creationId xmlns:a16="http://schemas.microsoft.com/office/drawing/2014/main" id="{07D24325-FB25-434F-9651-FA6B392BACD9}"/>
            </a:ext>
          </a:extLst>
        </xdr:cNvPr>
        <xdr:cNvSpPr/>
      </xdr:nvSpPr>
      <xdr:spPr>
        <a:xfrm>
          <a:off x="1079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81</xdr:row>
      <xdr:rowOff>134113</xdr:rowOff>
    </xdr:to>
    <xdr:cxnSp macro="">
      <xdr:nvCxnSpPr>
        <xdr:cNvPr id="306" name="直線コネクタ 305">
          <a:extLst>
            <a:ext uri="{FF2B5EF4-FFF2-40B4-BE49-F238E27FC236}">
              <a16:creationId xmlns:a16="http://schemas.microsoft.com/office/drawing/2014/main" id="{F2A9713A-C909-426B-A6E3-F4C9D6F6155D}"/>
            </a:ext>
          </a:extLst>
        </xdr:cNvPr>
        <xdr:cNvCxnSpPr/>
      </xdr:nvCxnSpPr>
      <xdr:spPr>
        <a:xfrm>
          <a:off x="1130300" y="13984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B1F65082-488B-47F4-BAE5-901D46A0D683}"/>
            </a:ext>
          </a:extLst>
        </xdr:cNvPr>
        <xdr:cNvSpPr txBox="1"/>
      </xdr:nvSpPr>
      <xdr:spPr>
        <a:xfrm>
          <a:off x="3582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F0A5FCA6-14FE-4423-9ADB-63BF784ED566}"/>
            </a:ext>
          </a:extLst>
        </xdr:cNvPr>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2ACB8ED7-EFC8-459D-9B28-C23434A65AEE}"/>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EE5DBED2-9E4D-4A1D-948D-5034C18B857C}"/>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135145</xdr:rowOff>
    </xdr:from>
    <xdr:ext cx="405111" cy="259045"/>
    <xdr:sp macro="" textlink="">
      <xdr:nvSpPr>
        <xdr:cNvPr id="311" name="n_1mainValue【公営住宅】&#10;有形固定資産減価償却率">
          <a:extLst>
            <a:ext uri="{FF2B5EF4-FFF2-40B4-BE49-F238E27FC236}">
              <a16:creationId xmlns:a16="http://schemas.microsoft.com/office/drawing/2014/main" id="{E258CBC5-1009-40D6-8EF8-AFA35676A35F}"/>
            </a:ext>
          </a:extLst>
        </xdr:cNvPr>
        <xdr:cNvSpPr txBox="1"/>
      </xdr:nvSpPr>
      <xdr:spPr>
        <a:xfrm>
          <a:off x="35820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2" name="n_2mainValue【公営住宅】&#10;有形固定資産減価償却率">
          <a:extLst>
            <a:ext uri="{FF2B5EF4-FFF2-40B4-BE49-F238E27FC236}">
              <a16:creationId xmlns:a16="http://schemas.microsoft.com/office/drawing/2014/main" id="{1A5D7251-6B0D-492A-9B20-DF60DCE7AFDA}"/>
            </a:ext>
          </a:extLst>
        </xdr:cNvPr>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4590</xdr:rowOff>
    </xdr:from>
    <xdr:ext cx="405111" cy="259045"/>
    <xdr:sp macro="" textlink="">
      <xdr:nvSpPr>
        <xdr:cNvPr id="313" name="n_3mainValue【公営住宅】&#10;有形固定資産減価償却率">
          <a:extLst>
            <a:ext uri="{FF2B5EF4-FFF2-40B4-BE49-F238E27FC236}">
              <a16:creationId xmlns:a16="http://schemas.microsoft.com/office/drawing/2014/main" id="{DB43F202-8C41-4B5C-A6B9-3501E10E0966}"/>
            </a:ext>
          </a:extLst>
        </xdr:cNvPr>
        <xdr:cNvSpPr txBox="1"/>
      </xdr:nvSpPr>
      <xdr:spPr>
        <a:xfrm>
          <a:off x="1816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139464</xdr:rowOff>
    </xdr:from>
    <xdr:ext cx="405111" cy="259045"/>
    <xdr:sp macro="" textlink="">
      <xdr:nvSpPr>
        <xdr:cNvPr id="314" name="n_4mainValue【公営住宅】&#10;有形固定資産減価償却率">
          <a:extLst>
            <a:ext uri="{FF2B5EF4-FFF2-40B4-BE49-F238E27FC236}">
              <a16:creationId xmlns:a16="http://schemas.microsoft.com/office/drawing/2014/main" id="{F0FFED00-6AD3-4E52-B6E6-F7037BFF56DB}"/>
            </a:ext>
          </a:extLst>
        </xdr:cNvPr>
        <xdr:cNvSpPr txBox="1"/>
      </xdr:nvSpPr>
      <xdr:spPr>
        <a:xfrm>
          <a:off x="927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87D16E7-0BBF-43E3-8735-97F8983814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8C464980-13B0-4046-8165-674EE4222A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2DD106BB-DF88-4729-8C71-0C2C360E50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0D716E3-0908-40E3-86E1-9A55C7B1B2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EC8F8C7-E1BD-4813-AE85-173EEA6EF7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E268791B-0072-4315-A5CD-17158190B5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D09380C-2BA3-4D4A-BF49-58CA245426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029BB39-3557-4085-A7AF-86F996A77A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84E3354-A3CC-4F41-824F-FFEDCEC95F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6A542B26-27D6-4ADF-8D9E-AC4A42921A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619A2DA0-9EFC-41DE-BFE7-A3830AB5CA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101A633-D241-4E78-B9E8-3447BA1FD86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5942358E-3EA6-4CEE-B398-84C7C0A1A2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F3DDC6B7-7984-4297-A5EA-46F056AFAD6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6CCDDC21-9173-4E63-9281-70A0CBFA19C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F556CF67-9BEC-473F-8A5E-8DCF73A37A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B9A8C5B7-A0ED-4872-84B3-C37C832AC0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221356E7-89ED-49C3-90CD-E2E6AD1DD68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412306B-BC12-46C6-B149-E29A886DB6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2E659A22-1D49-48BE-B097-BBBB816DB7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235108EA-8C88-4C66-B16E-4F3E8FE6CF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CC919ABA-DF19-4B9E-A2D7-4AA9106A4292}"/>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8218DFD9-554C-4EA9-9875-8B882BC367F4}"/>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797B95B2-C061-48C8-AD28-249BCF0CF310}"/>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50A46B4D-0E8D-4D4D-BD0D-53D5E7F95F57}"/>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9062E104-76AE-4E5B-BDC9-E029B78B9DE5}"/>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5568D15E-FEA0-49C6-B508-60192632BAD2}"/>
            </a:ext>
          </a:extLst>
        </xdr:cNvPr>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3CCCF1AE-F932-469B-B8FB-0E1D2E391931}"/>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CE4255DA-CA5A-4566-AE80-4A3DF1CC09E2}"/>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4EBC9A8D-70E1-49DD-9E3D-0EC8DB897165}"/>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731AC6C3-975D-449A-A3C2-98D26C30F1E7}"/>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D3673816-62E6-4FFD-BE73-E34B7C1D45CE}"/>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87E0D99-C99D-41D8-BE56-E6B87A5D1B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EA1B705-278A-46E0-87FD-9333929F3A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5AEAE52-9EED-421F-97D1-F29B213F36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E295CF2-4132-4F20-8333-F81CA5B3F6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A6B2948-C134-473B-B26A-6EA73761E2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115773</xdr:rowOff>
    </xdr:from>
    <xdr:to>
      <xdr:col>55</xdr:col>
      <xdr:colOff>50800</xdr:colOff>
      <xdr:row>79</xdr:row>
      <xdr:rowOff>45923</xdr:rowOff>
    </xdr:to>
    <xdr:sp macro="" textlink="">
      <xdr:nvSpPr>
        <xdr:cNvPr id="352" name="楕円 351">
          <a:extLst>
            <a:ext uri="{FF2B5EF4-FFF2-40B4-BE49-F238E27FC236}">
              <a16:creationId xmlns:a16="http://schemas.microsoft.com/office/drawing/2014/main" id="{31C3F3C0-0BE2-4CBA-9FBB-0505206FE905}"/>
            </a:ext>
          </a:extLst>
        </xdr:cNvPr>
        <xdr:cNvSpPr/>
      </xdr:nvSpPr>
      <xdr:spPr>
        <a:xfrm>
          <a:off x="10426700" y="134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30700</xdr:rowOff>
    </xdr:from>
    <xdr:ext cx="469744" cy="259045"/>
    <xdr:sp macro="" textlink="">
      <xdr:nvSpPr>
        <xdr:cNvPr id="353" name="【公営住宅】&#10;一人当たり面積該当値テキスト">
          <a:extLst>
            <a:ext uri="{FF2B5EF4-FFF2-40B4-BE49-F238E27FC236}">
              <a16:creationId xmlns:a16="http://schemas.microsoft.com/office/drawing/2014/main" id="{BEF31274-4A14-4042-ADC1-6AEEFB825683}"/>
            </a:ext>
          </a:extLst>
        </xdr:cNvPr>
        <xdr:cNvSpPr txBox="1"/>
      </xdr:nvSpPr>
      <xdr:spPr>
        <a:xfrm>
          <a:off x="10515600" y="134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137719</xdr:rowOff>
    </xdr:from>
    <xdr:to>
      <xdr:col>50</xdr:col>
      <xdr:colOff>165100</xdr:colOff>
      <xdr:row>79</xdr:row>
      <xdr:rowOff>67869</xdr:rowOff>
    </xdr:to>
    <xdr:sp macro="" textlink="">
      <xdr:nvSpPr>
        <xdr:cNvPr id="354" name="楕円 353">
          <a:extLst>
            <a:ext uri="{FF2B5EF4-FFF2-40B4-BE49-F238E27FC236}">
              <a16:creationId xmlns:a16="http://schemas.microsoft.com/office/drawing/2014/main" id="{2CB702C0-C678-4909-A3B7-9B645ED1E5BB}"/>
            </a:ext>
          </a:extLst>
        </xdr:cNvPr>
        <xdr:cNvSpPr/>
      </xdr:nvSpPr>
      <xdr:spPr>
        <a:xfrm>
          <a:off x="9588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166573</xdr:rowOff>
    </xdr:from>
    <xdr:to>
      <xdr:col>55</xdr:col>
      <xdr:colOff>0</xdr:colOff>
      <xdr:row>79</xdr:row>
      <xdr:rowOff>17069</xdr:rowOff>
    </xdr:to>
    <xdr:cxnSp macro="">
      <xdr:nvCxnSpPr>
        <xdr:cNvPr id="355" name="直線コネクタ 354">
          <a:extLst>
            <a:ext uri="{FF2B5EF4-FFF2-40B4-BE49-F238E27FC236}">
              <a16:creationId xmlns:a16="http://schemas.microsoft.com/office/drawing/2014/main" id="{E814A5FB-35CB-4E8E-A1B3-11EE2A8F1C71}"/>
            </a:ext>
          </a:extLst>
        </xdr:cNvPr>
        <xdr:cNvCxnSpPr/>
      </xdr:nvCxnSpPr>
      <xdr:spPr>
        <a:xfrm flipV="1">
          <a:off x="9639300" y="1353967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156921</xdr:rowOff>
    </xdr:from>
    <xdr:to>
      <xdr:col>46</xdr:col>
      <xdr:colOff>38100</xdr:colOff>
      <xdr:row>79</xdr:row>
      <xdr:rowOff>87071</xdr:rowOff>
    </xdr:to>
    <xdr:sp macro="" textlink="">
      <xdr:nvSpPr>
        <xdr:cNvPr id="356" name="楕円 355">
          <a:extLst>
            <a:ext uri="{FF2B5EF4-FFF2-40B4-BE49-F238E27FC236}">
              <a16:creationId xmlns:a16="http://schemas.microsoft.com/office/drawing/2014/main" id="{0A28B8EA-8686-47C4-B6B1-E4CE984867FC}"/>
            </a:ext>
          </a:extLst>
        </xdr:cNvPr>
        <xdr:cNvSpPr/>
      </xdr:nvSpPr>
      <xdr:spPr>
        <a:xfrm>
          <a:off x="86995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17069</xdr:rowOff>
    </xdr:from>
    <xdr:to>
      <xdr:col>50</xdr:col>
      <xdr:colOff>114300</xdr:colOff>
      <xdr:row>79</xdr:row>
      <xdr:rowOff>36271</xdr:rowOff>
    </xdr:to>
    <xdr:cxnSp macro="">
      <xdr:nvCxnSpPr>
        <xdr:cNvPr id="357" name="直線コネクタ 356">
          <a:extLst>
            <a:ext uri="{FF2B5EF4-FFF2-40B4-BE49-F238E27FC236}">
              <a16:creationId xmlns:a16="http://schemas.microsoft.com/office/drawing/2014/main" id="{E8616954-1777-464E-BFBD-896D7CE07AB0}"/>
            </a:ext>
          </a:extLst>
        </xdr:cNvPr>
        <xdr:cNvCxnSpPr/>
      </xdr:nvCxnSpPr>
      <xdr:spPr>
        <a:xfrm flipV="1">
          <a:off x="8750300" y="1356161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162864</xdr:rowOff>
    </xdr:from>
    <xdr:to>
      <xdr:col>41</xdr:col>
      <xdr:colOff>101600</xdr:colOff>
      <xdr:row>79</xdr:row>
      <xdr:rowOff>93014</xdr:rowOff>
    </xdr:to>
    <xdr:sp macro="" textlink="">
      <xdr:nvSpPr>
        <xdr:cNvPr id="358" name="楕円 357">
          <a:extLst>
            <a:ext uri="{FF2B5EF4-FFF2-40B4-BE49-F238E27FC236}">
              <a16:creationId xmlns:a16="http://schemas.microsoft.com/office/drawing/2014/main" id="{F1974FAD-EA0F-4988-8AB9-CFA088F7F0C0}"/>
            </a:ext>
          </a:extLst>
        </xdr:cNvPr>
        <xdr:cNvSpPr/>
      </xdr:nvSpPr>
      <xdr:spPr>
        <a:xfrm>
          <a:off x="7810500" y="13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36271</xdr:rowOff>
    </xdr:from>
    <xdr:to>
      <xdr:col>45</xdr:col>
      <xdr:colOff>177800</xdr:colOff>
      <xdr:row>79</xdr:row>
      <xdr:rowOff>42214</xdr:rowOff>
    </xdr:to>
    <xdr:cxnSp macro="">
      <xdr:nvCxnSpPr>
        <xdr:cNvPr id="359" name="直線コネクタ 358">
          <a:extLst>
            <a:ext uri="{FF2B5EF4-FFF2-40B4-BE49-F238E27FC236}">
              <a16:creationId xmlns:a16="http://schemas.microsoft.com/office/drawing/2014/main" id="{EF00EFB4-1E28-47D5-BB2C-C15B2AF6EE5E}"/>
            </a:ext>
          </a:extLst>
        </xdr:cNvPr>
        <xdr:cNvCxnSpPr/>
      </xdr:nvCxnSpPr>
      <xdr:spPr>
        <a:xfrm flipV="1">
          <a:off x="7861300" y="1358082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7417</xdr:rowOff>
    </xdr:from>
    <xdr:to>
      <xdr:col>36</xdr:col>
      <xdr:colOff>165100</xdr:colOff>
      <xdr:row>79</xdr:row>
      <xdr:rowOff>109017</xdr:rowOff>
    </xdr:to>
    <xdr:sp macro="" textlink="">
      <xdr:nvSpPr>
        <xdr:cNvPr id="360" name="楕円 359">
          <a:extLst>
            <a:ext uri="{FF2B5EF4-FFF2-40B4-BE49-F238E27FC236}">
              <a16:creationId xmlns:a16="http://schemas.microsoft.com/office/drawing/2014/main" id="{7BF394E3-1F8B-433A-96F8-F4763906D736}"/>
            </a:ext>
          </a:extLst>
        </xdr:cNvPr>
        <xdr:cNvSpPr/>
      </xdr:nvSpPr>
      <xdr:spPr>
        <a:xfrm>
          <a:off x="6921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42214</xdr:rowOff>
    </xdr:from>
    <xdr:to>
      <xdr:col>41</xdr:col>
      <xdr:colOff>50800</xdr:colOff>
      <xdr:row>79</xdr:row>
      <xdr:rowOff>58217</xdr:rowOff>
    </xdr:to>
    <xdr:cxnSp macro="">
      <xdr:nvCxnSpPr>
        <xdr:cNvPr id="361" name="直線コネクタ 360">
          <a:extLst>
            <a:ext uri="{FF2B5EF4-FFF2-40B4-BE49-F238E27FC236}">
              <a16:creationId xmlns:a16="http://schemas.microsoft.com/office/drawing/2014/main" id="{224D8E57-6621-41E5-BFB5-721427C23B39}"/>
            </a:ext>
          </a:extLst>
        </xdr:cNvPr>
        <xdr:cNvCxnSpPr/>
      </xdr:nvCxnSpPr>
      <xdr:spPr>
        <a:xfrm flipV="1">
          <a:off x="6972300" y="1358676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3F3E6AC8-9690-4AB1-98E0-E3274121EAFA}"/>
            </a:ext>
          </a:extLst>
        </xdr:cNvPr>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3891D55F-E194-4083-B3A4-7542AC838573}"/>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F5DB5A46-23C3-4A9D-A69F-A1FD3DAEBCBE}"/>
            </a:ext>
          </a:extLst>
        </xdr:cNvPr>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1D06297D-3346-426D-8A46-0967AAF1FE63}"/>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84396</xdr:rowOff>
    </xdr:from>
    <xdr:ext cx="469744" cy="259045"/>
    <xdr:sp macro="" textlink="">
      <xdr:nvSpPr>
        <xdr:cNvPr id="366" name="n_1mainValue【公営住宅】&#10;一人当たり面積">
          <a:extLst>
            <a:ext uri="{FF2B5EF4-FFF2-40B4-BE49-F238E27FC236}">
              <a16:creationId xmlns:a16="http://schemas.microsoft.com/office/drawing/2014/main" id="{2EE2DD1E-6247-41A5-9C2F-EA2AAC208FFA}"/>
            </a:ext>
          </a:extLst>
        </xdr:cNvPr>
        <xdr:cNvSpPr txBox="1"/>
      </xdr:nvSpPr>
      <xdr:spPr>
        <a:xfrm>
          <a:off x="9391727" y="132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103598</xdr:rowOff>
    </xdr:from>
    <xdr:ext cx="469744" cy="259045"/>
    <xdr:sp macro="" textlink="">
      <xdr:nvSpPr>
        <xdr:cNvPr id="367" name="n_2mainValue【公営住宅】&#10;一人当たり面積">
          <a:extLst>
            <a:ext uri="{FF2B5EF4-FFF2-40B4-BE49-F238E27FC236}">
              <a16:creationId xmlns:a16="http://schemas.microsoft.com/office/drawing/2014/main" id="{4FFC62FD-CB7E-455F-B7D8-D75F616EF610}"/>
            </a:ext>
          </a:extLst>
        </xdr:cNvPr>
        <xdr:cNvSpPr txBox="1"/>
      </xdr:nvSpPr>
      <xdr:spPr>
        <a:xfrm>
          <a:off x="8515427" y="133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109541</xdr:rowOff>
    </xdr:from>
    <xdr:ext cx="469744" cy="259045"/>
    <xdr:sp macro="" textlink="">
      <xdr:nvSpPr>
        <xdr:cNvPr id="368" name="n_3mainValue【公営住宅】&#10;一人当たり面積">
          <a:extLst>
            <a:ext uri="{FF2B5EF4-FFF2-40B4-BE49-F238E27FC236}">
              <a16:creationId xmlns:a16="http://schemas.microsoft.com/office/drawing/2014/main" id="{8B835C2B-E225-4E1C-A061-D788BE19FB1B}"/>
            </a:ext>
          </a:extLst>
        </xdr:cNvPr>
        <xdr:cNvSpPr txBox="1"/>
      </xdr:nvSpPr>
      <xdr:spPr>
        <a:xfrm>
          <a:off x="7626427" y="133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125544</xdr:rowOff>
    </xdr:from>
    <xdr:ext cx="469744" cy="259045"/>
    <xdr:sp macro="" textlink="">
      <xdr:nvSpPr>
        <xdr:cNvPr id="369" name="n_4mainValue【公営住宅】&#10;一人当たり面積">
          <a:extLst>
            <a:ext uri="{FF2B5EF4-FFF2-40B4-BE49-F238E27FC236}">
              <a16:creationId xmlns:a16="http://schemas.microsoft.com/office/drawing/2014/main" id="{45CB19BD-E185-4284-9DB1-DE4D444C5F16}"/>
            </a:ext>
          </a:extLst>
        </xdr:cNvPr>
        <xdr:cNvSpPr txBox="1"/>
      </xdr:nvSpPr>
      <xdr:spPr>
        <a:xfrm>
          <a:off x="6737427" y="133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8F73E8EB-64C4-4C8A-8E39-C0CBAF642E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B4F6FF0-B319-443F-AC01-7A55AB477B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F15D037-F709-4E94-8587-F729F7CA62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FA5F1D97-0E92-4538-A0B2-2052899717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3003FE9-E6E7-46D8-A575-F7A5796DEC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1F983AC0-11DA-4A43-A081-A427B3114F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B5C0A3B6-6E6B-4A18-80F6-582A37B1CD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AC4C938A-7765-4882-B725-1B48B6B840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E7049DAA-73FE-4E9A-B328-ECBFB0054E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2EA5B53-71B3-48FF-969B-14BA26E034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6A2E56E3-0297-4A30-9793-502F17605B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971B2B29-7D6A-4ACF-A44D-4DDD7B3715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6C1AFAB4-37E2-4D09-BC5A-A7705087966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051AE0D8-B2E4-4060-9405-9847EC2216E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81D47924-049A-4FEC-85FF-5E27FBCA48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F6DEA310-E43D-4EB6-8E70-B5B558F8AD2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D451B5EC-9040-4DAA-843C-4F7C2CA3429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38E799CE-6179-4645-9A8C-CCB51A6A513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57BEA29B-75D8-48CE-86F5-87FA6DB0C8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E27D9ABA-EDF9-41DB-B47C-33D76E059CA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2E76463C-DD0F-4380-9042-0F0A0481AD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AF393898-E183-4AAA-BBEE-B45C450E32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419F77BA-A94C-4F8D-9AAC-B034D1E598D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2DEDB77F-9DE2-46AF-A27D-B1A8C0F31B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D1B7FB29-5627-4FCE-BDE4-1778637035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04330E73-15B9-446A-8EC8-FA7BE190D0FE}"/>
            </a:ext>
          </a:extLst>
        </xdr:cNvPr>
        <xdr:cNvCxnSpPr/>
      </xdr:nvCxnSpPr>
      <xdr:spPr>
        <a:xfrm flipV="1">
          <a:off x="4634865" y="17242427"/>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AAF31BFC-32BF-4A0D-967F-24D16027A401}"/>
            </a:ext>
          </a:extLst>
        </xdr:cNvPr>
        <xdr:cNvSpPr txBox="1"/>
      </xdr:nvSpPr>
      <xdr:spPr>
        <a:xfrm>
          <a:off x="4673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9183DDCD-5801-4CC9-A55F-63F59A7A617D}"/>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33F7DE3A-4A48-4622-9CEF-F0D1EC21AFEB}"/>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BED73A39-74E9-41C1-9DB7-85B830AED62D}"/>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138084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EBE4161F-8D62-4265-A918-D3A7E8882DAE}"/>
            </a:ext>
          </a:extLst>
        </xdr:cNvPr>
        <xdr:cNvSpPr txBox="1"/>
      </xdr:nvSpPr>
      <xdr:spPr>
        <a:xfrm>
          <a:off x="46736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EF42059D-AE2E-4AFF-B0D2-780A2EA9A218}"/>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8F62D19A-9F35-46C2-A25C-88FDAE6DD979}"/>
            </a:ext>
          </a:extLst>
        </xdr:cNvPr>
        <xdr:cNvSpPr/>
      </xdr:nvSpPr>
      <xdr:spPr>
        <a:xfrm>
          <a:off x="3746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D5C756EB-BBBF-4DC7-B002-D9EAA66E8A75}"/>
            </a:ext>
          </a:extLst>
        </xdr:cNvPr>
        <xdr:cNvSpPr/>
      </xdr:nvSpPr>
      <xdr:spPr>
        <a:xfrm>
          <a:off x="2857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303194BC-C156-4CBA-9E13-9C7CF7E1CEC7}"/>
            </a:ext>
          </a:extLst>
        </xdr:cNvPr>
        <xdr:cNvSpPr/>
      </xdr:nvSpPr>
      <xdr:spPr>
        <a:xfrm>
          <a:off x="1968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114EAE39-6615-484A-93E3-E4B324F1B145}"/>
            </a:ext>
          </a:extLst>
        </xdr:cNvPr>
        <xdr:cNvSpPr/>
      </xdr:nvSpPr>
      <xdr:spPr>
        <a:xfrm>
          <a:off x="1079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6FA7DCE-6A60-47F6-96DA-6B1B6EEDB0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9A01428-46C4-4A66-BA50-A8314AB933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8FA9067-6AE3-4061-A597-A005955E1C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D82FECB-79E7-4265-872E-B1D365915B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0CDC9B-B120-4FC5-87B3-AEA61BE364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11" name="楕円 410">
          <a:extLst>
            <a:ext uri="{FF2B5EF4-FFF2-40B4-BE49-F238E27FC236}">
              <a16:creationId xmlns:a16="http://schemas.microsoft.com/office/drawing/2014/main" id="{124474F2-985A-4215-BED1-82A2C6D38BC6}"/>
            </a:ext>
          </a:extLst>
        </xdr:cNvPr>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E9C57DD5-768C-44EC-8C72-4BF679092395}"/>
            </a:ext>
          </a:extLst>
        </xdr:cNvPr>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13" name="楕円 412">
          <a:extLst>
            <a:ext uri="{FF2B5EF4-FFF2-40B4-BE49-F238E27FC236}">
              <a16:creationId xmlns:a16="http://schemas.microsoft.com/office/drawing/2014/main" id="{C3C38A14-F397-4EF4-B23B-17E226E6E425}"/>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161108</xdr:rowOff>
    </xdr:to>
    <xdr:cxnSp macro="">
      <xdr:nvCxnSpPr>
        <xdr:cNvPr id="414" name="直線コネクタ 413">
          <a:extLst>
            <a:ext uri="{FF2B5EF4-FFF2-40B4-BE49-F238E27FC236}">
              <a16:creationId xmlns:a16="http://schemas.microsoft.com/office/drawing/2014/main" id="{1DFD77CB-828E-401D-9401-CE3E286DEA58}"/>
            </a:ext>
          </a:extLst>
        </xdr:cNvPr>
        <xdr:cNvCxnSpPr/>
      </xdr:nvCxnSpPr>
      <xdr:spPr>
        <a:xfrm>
          <a:off x="3797300" y="183070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15" name="楕円 414">
          <a:extLst>
            <a:ext uri="{FF2B5EF4-FFF2-40B4-BE49-F238E27FC236}">
              <a16:creationId xmlns:a16="http://schemas.microsoft.com/office/drawing/2014/main" id="{C2839399-3DF3-491F-9B45-9DA705B55384}"/>
            </a:ext>
          </a:extLst>
        </xdr:cNvPr>
        <xdr:cNvSpPr/>
      </xdr:nvSpPr>
      <xdr:spPr>
        <a:xfrm>
          <a:off x="2857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100693</xdr:rowOff>
    </xdr:from>
    <xdr:to>
      <xdr:col>19</xdr:col>
      <xdr:colOff>177800</xdr:colOff>
      <xdr:row>106</xdr:row>
      <xdr:rowOff>133350</xdr:rowOff>
    </xdr:to>
    <xdr:cxnSp macro="">
      <xdr:nvCxnSpPr>
        <xdr:cNvPr id="416" name="直線コネクタ 415">
          <a:extLst>
            <a:ext uri="{FF2B5EF4-FFF2-40B4-BE49-F238E27FC236}">
              <a16:creationId xmlns:a16="http://schemas.microsoft.com/office/drawing/2014/main" id="{48D3EE8B-5026-44DF-9BC9-C2273711898E}"/>
            </a:ext>
          </a:extLst>
        </xdr:cNvPr>
        <xdr:cNvCxnSpPr/>
      </xdr:nvCxnSpPr>
      <xdr:spPr>
        <a:xfrm>
          <a:off x="2908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17" name="楕円 416">
          <a:extLst>
            <a:ext uri="{FF2B5EF4-FFF2-40B4-BE49-F238E27FC236}">
              <a16:creationId xmlns:a16="http://schemas.microsoft.com/office/drawing/2014/main" id="{CCAE3725-6F1A-481C-9F73-8D3C751E382D}"/>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100693</xdr:rowOff>
    </xdr:to>
    <xdr:cxnSp macro="">
      <xdr:nvCxnSpPr>
        <xdr:cNvPr id="418" name="直線コネクタ 417">
          <a:extLst>
            <a:ext uri="{FF2B5EF4-FFF2-40B4-BE49-F238E27FC236}">
              <a16:creationId xmlns:a16="http://schemas.microsoft.com/office/drawing/2014/main" id="{06A072EA-C02A-481D-BB6D-30E630D39677}"/>
            </a:ext>
          </a:extLst>
        </xdr:cNvPr>
        <xdr:cNvCxnSpPr/>
      </xdr:nvCxnSpPr>
      <xdr:spPr>
        <a:xfrm>
          <a:off x="2019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159294</xdr:rowOff>
    </xdr:from>
    <xdr:to>
      <xdr:col>6</xdr:col>
      <xdr:colOff>38100</xdr:colOff>
      <xdr:row>106</xdr:row>
      <xdr:rowOff>89444</xdr:rowOff>
    </xdr:to>
    <xdr:sp macro="" textlink="">
      <xdr:nvSpPr>
        <xdr:cNvPr id="419" name="楕円 418">
          <a:extLst>
            <a:ext uri="{FF2B5EF4-FFF2-40B4-BE49-F238E27FC236}">
              <a16:creationId xmlns:a16="http://schemas.microsoft.com/office/drawing/2014/main" id="{23C92279-CE19-42F4-99EA-8418492DD78A}"/>
            </a:ext>
          </a:extLst>
        </xdr:cNvPr>
        <xdr:cNvSpPr/>
      </xdr:nvSpPr>
      <xdr:spPr>
        <a:xfrm>
          <a:off x="107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38644</xdr:rowOff>
    </xdr:from>
    <xdr:to>
      <xdr:col>10</xdr:col>
      <xdr:colOff>114300</xdr:colOff>
      <xdr:row>106</xdr:row>
      <xdr:rowOff>69669</xdr:rowOff>
    </xdr:to>
    <xdr:cxnSp macro="">
      <xdr:nvCxnSpPr>
        <xdr:cNvPr id="420" name="直線コネクタ 419">
          <a:extLst>
            <a:ext uri="{FF2B5EF4-FFF2-40B4-BE49-F238E27FC236}">
              <a16:creationId xmlns:a16="http://schemas.microsoft.com/office/drawing/2014/main" id="{1335559B-B5CB-4D34-8A96-977D6845DD1D}"/>
            </a:ext>
          </a:extLst>
        </xdr:cNvPr>
        <xdr:cNvCxnSpPr/>
      </xdr:nvCxnSpPr>
      <xdr:spPr>
        <a:xfrm>
          <a:off x="1130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21" name="n_1aveValue【港湾・漁港】&#10;有形固定資産減価償却率">
          <a:extLst>
            <a:ext uri="{FF2B5EF4-FFF2-40B4-BE49-F238E27FC236}">
              <a16:creationId xmlns:a16="http://schemas.microsoft.com/office/drawing/2014/main" id="{B7F0421E-EE7D-4C5C-B103-B5A974DBD7F4}"/>
            </a:ext>
          </a:extLst>
        </xdr:cNvPr>
        <xdr:cNvSpPr txBox="1"/>
      </xdr:nvSpPr>
      <xdr:spPr>
        <a:xfrm>
          <a:off x="3582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22" name="n_2aveValue【港湾・漁港】&#10;有形固定資産減価償却率">
          <a:extLst>
            <a:ext uri="{FF2B5EF4-FFF2-40B4-BE49-F238E27FC236}">
              <a16:creationId xmlns:a16="http://schemas.microsoft.com/office/drawing/2014/main" id="{EB748C85-1929-4C7F-A25D-6E4E301C56B6}"/>
            </a:ext>
          </a:extLst>
        </xdr:cNvPr>
        <xdr:cNvSpPr txBox="1"/>
      </xdr:nvSpPr>
      <xdr:spPr>
        <a:xfrm>
          <a:off x="2705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5CAE3A0F-BB25-458F-A8C6-877453F5ED15}"/>
            </a:ext>
          </a:extLst>
        </xdr:cNvPr>
        <xdr:cNvSpPr txBox="1"/>
      </xdr:nvSpPr>
      <xdr:spPr>
        <a:xfrm>
          <a:off x="1816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81914FB5-0904-4AC1-9640-4F8E2B1AA3B6}"/>
            </a:ext>
          </a:extLst>
        </xdr:cNvPr>
        <xdr:cNvSpPr txBox="1"/>
      </xdr:nvSpPr>
      <xdr:spPr>
        <a:xfrm>
          <a:off x="927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25" name="n_1mainValue【港湾・漁港】&#10;有形固定資産減価償却率">
          <a:extLst>
            <a:ext uri="{FF2B5EF4-FFF2-40B4-BE49-F238E27FC236}">
              <a16:creationId xmlns:a16="http://schemas.microsoft.com/office/drawing/2014/main" id="{8B48392B-79F6-4E8A-B5B7-6BBCFFBD827B}"/>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26" name="n_2mainValue【港湾・漁港】&#10;有形固定資産減価償却率">
          <a:extLst>
            <a:ext uri="{FF2B5EF4-FFF2-40B4-BE49-F238E27FC236}">
              <a16:creationId xmlns:a16="http://schemas.microsoft.com/office/drawing/2014/main" id="{7C94F357-1FD6-42D5-BC65-794468D91718}"/>
            </a:ext>
          </a:extLst>
        </xdr:cNvPr>
        <xdr:cNvSpPr txBox="1"/>
      </xdr:nvSpPr>
      <xdr:spPr>
        <a:xfrm>
          <a:off x="2705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27" name="n_3mainValue【港湾・漁港】&#10;有形固定資産減価償却率">
          <a:extLst>
            <a:ext uri="{FF2B5EF4-FFF2-40B4-BE49-F238E27FC236}">
              <a16:creationId xmlns:a16="http://schemas.microsoft.com/office/drawing/2014/main" id="{78E5839B-03B4-4BDE-B99F-0133728707D4}"/>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80571</xdr:rowOff>
    </xdr:from>
    <xdr:ext cx="405111" cy="259045"/>
    <xdr:sp macro="" textlink="">
      <xdr:nvSpPr>
        <xdr:cNvPr id="428" name="n_4mainValue【港湾・漁港】&#10;有形固定資産減価償却率">
          <a:extLst>
            <a:ext uri="{FF2B5EF4-FFF2-40B4-BE49-F238E27FC236}">
              <a16:creationId xmlns:a16="http://schemas.microsoft.com/office/drawing/2014/main" id="{AC5044D7-82B4-4E92-92DE-FFBADAC7CA74}"/>
            </a:ext>
          </a:extLst>
        </xdr:cNvPr>
        <xdr:cNvSpPr txBox="1"/>
      </xdr:nvSpPr>
      <xdr:spPr>
        <a:xfrm>
          <a:off x="927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7BCF5875-1E50-4253-933A-415F7F2D1F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82CDEE38-0684-40AD-919C-2CB6F3C6CD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224F22DC-A95C-409A-AD92-593C640293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4223F67A-2CDA-4BC1-9884-4131363087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40DC7404-8EE1-49F4-8992-866021E2BF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6CAD9B1D-75A2-43BC-8406-994BC18751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76CDB922-59AD-4729-89A8-86050FBA40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B9935A63-1381-4C36-B95A-569915CAE2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24A1ED30-84F3-41A0-B84F-1322644812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268A9813-6D05-4AA2-B887-1FBC425FC4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FE14039A-F990-40B8-B91C-B7CFF453D07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F2F3B7B2-D2DC-45A9-80A9-BAEDC029E0B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932E1F74-4802-4D01-9D3B-9FAECF01280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EC381AE0-865F-4C2D-B058-59349464ED6F}"/>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833471E0-298C-4D11-BC47-9A34F9C247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8AB4F45A-57B9-4393-9D7C-A07247C4983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68CE58A9-D3DA-4AEA-969E-3989449ED9A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01CC3F73-3316-4933-A163-1BD1BA7D94F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E9C5BB83-2009-424E-B7AA-B2FEA596417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55597434-40DB-4D78-BBC5-2A88E096E9C4}"/>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7300D23B-06BB-4CFC-9293-7C77BC574E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BA6881B5-CB0C-45B8-AEFD-2BFECCDAFDE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912C2350-720C-4EBE-99D9-E61C8E320B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98D2B5F3-0634-4859-9E5A-D1CA70077E9C}"/>
            </a:ext>
          </a:extLst>
        </xdr:cNvPr>
        <xdr:cNvCxnSpPr/>
      </xdr:nvCxnSpPr>
      <xdr:spPr>
        <a:xfrm flipV="1">
          <a:off x="10476865" y="17213016"/>
          <a:ext cx="0" cy="14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49378E4-E291-4A3C-8AB0-E9045C4FAAF4}"/>
            </a:ext>
          </a:extLst>
        </xdr:cNvPr>
        <xdr:cNvSpPr txBox="1"/>
      </xdr:nvSpPr>
      <xdr:spPr>
        <a:xfrm>
          <a:off x="10515600" y="18666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FB8C31C7-4DFA-45E8-9225-7CD387AEA694}"/>
            </a:ext>
          </a:extLst>
        </xdr:cNvPr>
        <xdr:cNvCxnSpPr/>
      </xdr:nvCxnSpPr>
      <xdr:spPr>
        <a:xfrm>
          <a:off x="10388600" y="186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D2096236-5A7F-4BFB-ABFC-7E31DE0017FA}"/>
            </a:ext>
          </a:extLst>
        </xdr:cNvPr>
        <xdr:cNvSpPr txBox="1"/>
      </xdr:nvSpPr>
      <xdr:spPr>
        <a:xfrm>
          <a:off x="10515600" y="169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661BA86F-4A04-455E-AD90-743F43950D94}"/>
            </a:ext>
          </a:extLst>
        </xdr:cNvPr>
        <xdr:cNvCxnSpPr/>
      </xdr:nvCxnSpPr>
      <xdr:spPr>
        <a:xfrm>
          <a:off x="10388600" y="172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168099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D9C919C9-DDC0-46E7-A31F-6F2CB34545F4}"/>
            </a:ext>
          </a:extLst>
        </xdr:cNvPr>
        <xdr:cNvSpPr txBox="1"/>
      </xdr:nvSpPr>
      <xdr:spPr>
        <a:xfrm>
          <a:off x="10515600" y="183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2A5B89F4-7A1D-401B-8BBC-0C0344944218}"/>
            </a:ext>
          </a:extLst>
        </xdr:cNvPr>
        <xdr:cNvSpPr/>
      </xdr:nvSpPr>
      <xdr:spPr>
        <a:xfrm>
          <a:off x="10426700" y="183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3B7B2DE7-C607-4D8B-98E4-1F7ECA57776F}"/>
            </a:ext>
          </a:extLst>
        </xdr:cNvPr>
        <xdr:cNvSpPr/>
      </xdr:nvSpPr>
      <xdr:spPr>
        <a:xfrm>
          <a:off x="95885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27A248CE-B304-4A50-ABFB-A624539FAA01}"/>
            </a:ext>
          </a:extLst>
        </xdr:cNvPr>
        <xdr:cNvSpPr/>
      </xdr:nvSpPr>
      <xdr:spPr>
        <a:xfrm>
          <a:off x="8699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92A9038B-366E-47F4-9064-21560E9EB251}"/>
            </a:ext>
          </a:extLst>
        </xdr:cNvPr>
        <xdr:cNvSpPr/>
      </xdr:nvSpPr>
      <xdr:spPr>
        <a:xfrm>
          <a:off x="7810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E8D1EE39-40B6-4225-B5F7-8C598720F289}"/>
            </a:ext>
          </a:extLst>
        </xdr:cNvPr>
        <xdr:cNvSpPr/>
      </xdr:nvSpPr>
      <xdr:spPr>
        <a:xfrm>
          <a:off x="6921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8B29A9A-B467-4BD4-99CF-7F4A573DCC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5823211-6517-4939-8BCE-A6B0B479FA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4589157-0ECC-4B2D-9680-652B1E70FE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B95A8A8-EF8A-4416-B5B7-5924D380E0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E5B8173-A946-4863-9C87-41E7E80C8B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17216</xdr:rowOff>
    </xdr:from>
    <xdr:to>
      <xdr:col>55</xdr:col>
      <xdr:colOff>50800</xdr:colOff>
      <xdr:row>100</xdr:row>
      <xdr:rowOff>118816</xdr:rowOff>
    </xdr:to>
    <xdr:sp macro="" textlink="">
      <xdr:nvSpPr>
        <xdr:cNvPr id="468" name="楕円 467">
          <a:extLst>
            <a:ext uri="{FF2B5EF4-FFF2-40B4-BE49-F238E27FC236}">
              <a16:creationId xmlns:a16="http://schemas.microsoft.com/office/drawing/2014/main" id="{8D64B5C0-28B8-41B8-A01E-9E7A124BD5BB}"/>
            </a:ext>
          </a:extLst>
        </xdr:cNvPr>
        <xdr:cNvSpPr/>
      </xdr:nvSpPr>
      <xdr:spPr>
        <a:xfrm>
          <a:off x="10426700" y="171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141693</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6BFE7A67-CCD6-4B2A-8F50-6153F3DDCFC8}"/>
            </a:ext>
          </a:extLst>
        </xdr:cNvPr>
        <xdr:cNvSpPr txBox="1"/>
      </xdr:nvSpPr>
      <xdr:spPr>
        <a:xfrm>
          <a:off x="10515600" y="171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41883</xdr:rowOff>
    </xdr:from>
    <xdr:to>
      <xdr:col>50</xdr:col>
      <xdr:colOff>165100</xdr:colOff>
      <xdr:row>100</xdr:row>
      <xdr:rowOff>143483</xdr:rowOff>
    </xdr:to>
    <xdr:sp macro="" textlink="">
      <xdr:nvSpPr>
        <xdr:cNvPr id="470" name="楕円 469">
          <a:extLst>
            <a:ext uri="{FF2B5EF4-FFF2-40B4-BE49-F238E27FC236}">
              <a16:creationId xmlns:a16="http://schemas.microsoft.com/office/drawing/2014/main" id="{FC3E8EF4-FA08-455C-8495-4B540EEB317B}"/>
            </a:ext>
          </a:extLst>
        </xdr:cNvPr>
        <xdr:cNvSpPr/>
      </xdr:nvSpPr>
      <xdr:spPr>
        <a:xfrm>
          <a:off x="9588500" y="171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68016</xdr:rowOff>
    </xdr:from>
    <xdr:to>
      <xdr:col>55</xdr:col>
      <xdr:colOff>0</xdr:colOff>
      <xdr:row>100</xdr:row>
      <xdr:rowOff>92683</xdr:rowOff>
    </xdr:to>
    <xdr:cxnSp macro="">
      <xdr:nvCxnSpPr>
        <xdr:cNvPr id="471" name="直線コネクタ 470">
          <a:extLst>
            <a:ext uri="{FF2B5EF4-FFF2-40B4-BE49-F238E27FC236}">
              <a16:creationId xmlns:a16="http://schemas.microsoft.com/office/drawing/2014/main" id="{1194C6C8-A042-491E-9E76-B221086E31A8}"/>
            </a:ext>
          </a:extLst>
        </xdr:cNvPr>
        <xdr:cNvCxnSpPr/>
      </xdr:nvCxnSpPr>
      <xdr:spPr>
        <a:xfrm flipV="1">
          <a:off x="9639300" y="17213016"/>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65382</xdr:rowOff>
    </xdr:from>
    <xdr:to>
      <xdr:col>46</xdr:col>
      <xdr:colOff>38100</xdr:colOff>
      <xdr:row>100</xdr:row>
      <xdr:rowOff>166982</xdr:rowOff>
    </xdr:to>
    <xdr:sp macro="" textlink="">
      <xdr:nvSpPr>
        <xdr:cNvPr id="472" name="楕円 471">
          <a:extLst>
            <a:ext uri="{FF2B5EF4-FFF2-40B4-BE49-F238E27FC236}">
              <a16:creationId xmlns:a16="http://schemas.microsoft.com/office/drawing/2014/main" id="{43BB5305-08F4-4274-B474-61E2C81AE8FB}"/>
            </a:ext>
          </a:extLst>
        </xdr:cNvPr>
        <xdr:cNvSpPr/>
      </xdr:nvSpPr>
      <xdr:spPr>
        <a:xfrm>
          <a:off x="8699500" y="172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92683</xdr:rowOff>
    </xdr:from>
    <xdr:to>
      <xdr:col>50</xdr:col>
      <xdr:colOff>114300</xdr:colOff>
      <xdr:row>100</xdr:row>
      <xdr:rowOff>116182</xdr:rowOff>
    </xdr:to>
    <xdr:cxnSp macro="">
      <xdr:nvCxnSpPr>
        <xdr:cNvPr id="473" name="直線コネクタ 472">
          <a:extLst>
            <a:ext uri="{FF2B5EF4-FFF2-40B4-BE49-F238E27FC236}">
              <a16:creationId xmlns:a16="http://schemas.microsoft.com/office/drawing/2014/main" id="{55557F63-72EA-45F2-9C61-65B14F8400B5}"/>
            </a:ext>
          </a:extLst>
        </xdr:cNvPr>
        <xdr:cNvCxnSpPr/>
      </xdr:nvCxnSpPr>
      <xdr:spPr>
        <a:xfrm flipV="1">
          <a:off x="8750300" y="17237683"/>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86466</xdr:rowOff>
    </xdr:from>
    <xdr:to>
      <xdr:col>41</xdr:col>
      <xdr:colOff>101600</xdr:colOff>
      <xdr:row>101</xdr:row>
      <xdr:rowOff>16616</xdr:rowOff>
    </xdr:to>
    <xdr:sp macro="" textlink="">
      <xdr:nvSpPr>
        <xdr:cNvPr id="474" name="楕円 473">
          <a:extLst>
            <a:ext uri="{FF2B5EF4-FFF2-40B4-BE49-F238E27FC236}">
              <a16:creationId xmlns:a16="http://schemas.microsoft.com/office/drawing/2014/main" id="{870C7604-B152-4803-B88B-6DA382254151}"/>
            </a:ext>
          </a:extLst>
        </xdr:cNvPr>
        <xdr:cNvSpPr/>
      </xdr:nvSpPr>
      <xdr:spPr>
        <a:xfrm>
          <a:off x="7810500" y="172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116182</xdr:rowOff>
    </xdr:from>
    <xdr:to>
      <xdr:col>45</xdr:col>
      <xdr:colOff>177800</xdr:colOff>
      <xdr:row>100</xdr:row>
      <xdr:rowOff>137266</xdr:rowOff>
    </xdr:to>
    <xdr:cxnSp macro="">
      <xdr:nvCxnSpPr>
        <xdr:cNvPr id="475" name="直線コネクタ 474">
          <a:extLst>
            <a:ext uri="{FF2B5EF4-FFF2-40B4-BE49-F238E27FC236}">
              <a16:creationId xmlns:a16="http://schemas.microsoft.com/office/drawing/2014/main" id="{8ED693B3-906F-44F8-A076-D7B688730F95}"/>
            </a:ext>
          </a:extLst>
        </xdr:cNvPr>
        <xdr:cNvCxnSpPr/>
      </xdr:nvCxnSpPr>
      <xdr:spPr>
        <a:xfrm flipV="1">
          <a:off x="7861300" y="17261182"/>
          <a:ext cx="8890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105714</xdr:rowOff>
    </xdr:from>
    <xdr:to>
      <xdr:col>36</xdr:col>
      <xdr:colOff>165100</xdr:colOff>
      <xdr:row>101</xdr:row>
      <xdr:rowOff>35864</xdr:rowOff>
    </xdr:to>
    <xdr:sp macro="" textlink="">
      <xdr:nvSpPr>
        <xdr:cNvPr id="476" name="楕円 475">
          <a:extLst>
            <a:ext uri="{FF2B5EF4-FFF2-40B4-BE49-F238E27FC236}">
              <a16:creationId xmlns:a16="http://schemas.microsoft.com/office/drawing/2014/main" id="{72C53EB9-7037-48D8-B2FD-BEE29095E492}"/>
            </a:ext>
          </a:extLst>
        </xdr:cNvPr>
        <xdr:cNvSpPr/>
      </xdr:nvSpPr>
      <xdr:spPr>
        <a:xfrm>
          <a:off x="6921500" y="172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137266</xdr:rowOff>
    </xdr:from>
    <xdr:to>
      <xdr:col>41</xdr:col>
      <xdr:colOff>50800</xdr:colOff>
      <xdr:row>100</xdr:row>
      <xdr:rowOff>156514</xdr:rowOff>
    </xdr:to>
    <xdr:cxnSp macro="">
      <xdr:nvCxnSpPr>
        <xdr:cNvPr id="477" name="直線コネクタ 476">
          <a:extLst>
            <a:ext uri="{FF2B5EF4-FFF2-40B4-BE49-F238E27FC236}">
              <a16:creationId xmlns:a16="http://schemas.microsoft.com/office/drawing/2014/main" id="{406D7E27-5A7E-4C66-B1D6-2C209ED8D4FE}"/>
            </a:ext>
          </a:extLst>
        </xdr:cNvPr>
        <xdr:cNvCxnSpPr/>
      </xdr:nvCxnSpPr>
      <xdr:spPr>
        <a:xfrm flipV="1">
          <a:off x="6972300" y="172822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113030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310BD79F-61F9-41A6-A9DF-CB042114DCEC}"/>
            </a:ext>
          </a:extLst>
        </xdr:cNvPr>
        <xdr:cNvSpPr txBox="1"/>
      </xdr:nvSpPr>
      <xdr:spPr>
        <a:xfrm>
          <a:off x="9359411" y="184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103618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B0040753-C296-4B5D-BACA-0FD6B0A201A0}"/>
            </a:ext>
          </a:extLst>
        </xdr:cNvPr>
        <xdr:cNvSpPr txBox="1"/>
      </xdr:nvSpPr>
      <xdr:spPr>
        <a:xfrm>
          <a:off x="84831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998965C9-7FF9-4DD5-BD8B-C79B6DD4D791}"/>
            </a:ext>
          </a:extLst>
        </xdr:cNvPr>
        <xdr:cNvSpPr txBox="1"/>
      </xdr:nvSpPr>
      <xdr:spPr>
        <a:xfrm>
          <a:off x="7594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105798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56963ED6-7999-48DC-BA92-3BE0A6F79EF2}"/>
            </a:ext>
          </a:extLst>
        </xdr:cNvPr>
        <xdr:cNvSpPr txBox="1"/>
      </xdr:nvSpPr>
      <xdr:spPr>
        <a:xfrm>
          <a:off x="6705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160010</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28E1C541-30ED-4639-BB4F-CFDC4C15AA10}"/>
            </a:ext>
          </a:extLst>
        </xdr:cNvPr>
        <xdr:cNvSpPr txBox="1"/>
      </xdr:nvSpPr>
      <xdr:spPr>
        <a:xfrm>
          <a:off x="9327095" y="1696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12059</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45A1F210-4DB8-4554-A9CA-31869833DC9F}"/>
            </a:ext>
          </a:extLst>
        </xdr:cNvPr>
        <xdr:cNvSpPr txBox="1"/>
      </xdr:nvSpPr>
      <xdr:spPr>
        <a:xfrm>
          <a:off x="8450795" y="169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33143</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86FE5209-71DD-404D-A3BE-0AB22947D2BE}"/>
            </a:ext>
          </a:extLst>
        </xdr:cNvPr>
        <xdr:cNvSpPr txBox="1"/>
      </xdr:nvSpPr>
      <xdr:spPr>
        <a:xfrm>
          <a:off x="7561795" y="170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52391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E91578C1-59C5-4287-8ADD-CCAFDBB9ED9E}"/>
            </a:ext>
          </a:extLst>
        </xdr:cNvPr>
        <xdr:cNvSpPr txBox="1"/>
      </xdr:nvSpPr>
      <xdr:spPr>
        <a:xfrm>
          <a:off x="6672795" y="1702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B99F5DA-DCF4-4801-8C02-36C858914F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BF08249-4CB7-4E77-BAB3-06685D8B54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3E24531-0C55-4DAD-B5A2-E70A004BD4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38F28A8-FACE-4E69-BFE4-5B29F23E1D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ED91A090-2AD4-4A4B-9DD7-9317E15FB1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B764027-793E-4C43-A3A7-6EEFEF45AE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0A88F3E-4788-450D-A265-A9D7A9EA59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078EB90-A332-4B3A-8E87-A17ADAF9DC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E4E4EEB-A401-4F90-A903-BE19F8EA7D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A261D3A9-FC93-43F5-9EAF-BBE710E03C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EF0EAE8A-21C2-4555-AD96-FFBF6DF7D0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609155D5-C065-461A-88DA-59A90021D81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3B2248F9-E1B9-4983-96E0-988B9D28488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BF00E3C-FEA5-4F31-B5A3-9BB47051311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EEA0D84E-B0DA-4F0F-9822-2F973EAA628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DF88507F-17AA-4F3B-99C7-43F79AA9342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4905EE5D-B667-4324-8ED5-763127F6111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6F32C181-F37F-4115-A9C0-9EE204CB40D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871874EF-E58A-4B50-8621-594F533CE72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43004E5A-1BED-4614-9136-762D7A9E75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65B74CDE-652B-4BC3-9726-181B92B072D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6ACC5402-5185-4E15-A2F5-386B35F7C4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F01BED15-75AA-463A-BBDA-0D2C0E84C112}"/>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FE4C0614-1ADD-4BA0-9155-E5575210FDA8}"/>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18E031E9-2C3C-4E6A-9E6E-21130AAD72DF}"/>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AC6FEE80-74B8-4ADB-A3A9-DC8314A257B0}"/>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59767410-6AEA-487F-BC52-B52E72291DFE}"/>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C9F9F170-AE24-4E4D-924C-58F812312163}"/>
            </a:ext>
          </a:extLst>
        </xdr:cNvPr>
        <xdr:cNvSpPr txBox="1"/>
      </xdr:nvSpPr>
      <xdr:spPr>
        <a:xfrm>
          <a:off x="16357600" y="645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782A8522-0069-4A80-9503-C24BF73135CF}"/>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3A65A725-F745-4077-B264-1B2C0B5EA2B5}"/>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9C5FEF91-D5E9-4813-A536-AE57C48114ED}"/>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7BF2523F-0839-427C-9431-A873C36CC3A9}"/>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B55767DB-14CE-4869-A1D6-5FF8C97C482A}"/>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A3AB4F5-B3E4-4985-A31B-8161D72E0F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03B336D-A027-4946-A041-3ADEC24655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A9F074B-6A59-4854-9F6E-424C5E9979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7D6873C-FCEF-42ED-84B6-C1D94E757D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4A83E75-1B95-4166-8467-FEC8985073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24" name="楕円 523">
          <a:extLst>
            <a:ext uri="{FF2B5EF4-FFF2-40B4-BE49-F238E27FC236}">
              <a16:creationId xmlns:a16="http://schemas.microsoft.com/office/drawing/2014/main" id="{C208DC97-1F1F-407C-A9EB-E00E15FB4ED7}"/>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A784B75C-8474-425E-B979-3C349E5DA84E}"/>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100838</xdr:rowOff>
    </xdr:from>
    <xdr:to>
      <xdr:col>81</xdr:col>
      <xdr:colOff>101600</xdr:colOff>
      <xdr:row>39</xdr:row>
      <xdr:rowOff>30988</xdr:rowOff>
    </xdr:to>
    <xdr:sp macro="" textlink="">
      <xdr:nvSpPr>
        <xdr:cNvPr id="526" name="楕円 525">
          <a:extLst>
            <a:ext uri="{FF2B5EF4-FFF2-40B4-BE49-F238E27FC236}">
              <a16:creationId xmlns:a16="http://schemas.microsoft.com/office/drawing/2014/main" id="{C4EF80AF-4D21-46FC-AEEC-1E2B8C7511B1}"/>
            </a:ext>
          </a:extLst>
        </xdr:cNvPr>
        <xdr:cNvSpPr/>
      </xdr:nvSpPr>
      <xdr:spPr>
        <a:xfrm>
          <a:off x="15430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151638</xdr:rowOff>
    </xdr:from>
    <xdr:to>
      <xdr:col>85</xdr:col>
      <xdr:colOff>127000</xdr:colOff>
      <xdr:row>39</xdr:row>
      <xdr:rowOff>30480</xdr:rowOff>
    </xdr:to>
    <xdr:cxnSp macro="">
      <xdr:nvCxnSpPr>
        <xdr:cNvPr id="527" name="直線コネクタ 526">
          <a:extLst>
            <a:ext uri="{FF2B5EF4-FFF2-40B4-BE49-F238E27FC236}">
              <a16:creationId xmlns:a16="http://schemas.microsoft.com/office/drawing/2014/main" id="{E52257F9-AED4-4CF0-B8D2-25EE822B9E75}"/>
            </a:ext>
          </a:extLst>
        </xdr:cNvPr>
        <xdr:cNvCxnSpPr/>
      </xdr:nvCxnSpPr>
      <xdr:spPr>
        <a:xfrm>
          <a:off x="15481300" y="666673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164846</xdr:rowOff>
    </xdr:from>
    <xdr:to>
      <xdr:col>76</xdr:col>
      <xdr:colOff>165100</xdr:colOff>
      <xdr:row>40</xdr:row>
      <xdr:rowOff>94996</xdr:rowOff>
    </xdr:to>
    <xdr:sp macro="" textlink="">
      <xdr:nvSpPr>
        <xdr:cNvPr id="528" name="楕円 527">
          <a:extLst>
            <a:ext uri="{FF2B5EF4-FFF2-40B4-BE49-F238E27FC236}">
              <a16:creationId xmlns:a16="http://schemas.microsoft.com/office/drawing/2014/main" id="{ED2728FA-F805-49F6-94AD-A1FE6D73954C}"/>
            </a:ext>
          </a:extLst>
        </xdr:cNvPr>
        <xdr:cNvSpPr/>
      </xdr:nvSpPr>
      <xdr:spPr>
        <a:xfrm>
          <a:off x="1454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151638</xdr:rowOff>
    </xdr:from>
    <xdr:to>
      <xdr:col>81</xdr:col>
      <xdr:colOff>50800</xdr:colOff>
      <xdr:row>40</xdr:row>
      <xdr:rowOff>44196</xdr:rowOff>
    </xdr:to>
    <xdr:cxnSp macro="">
      <xdr:nvCxnSpPr>
        <xdr:cNvPr id="529" name="直線コネクタ 528">
          <a:extLst>
            <a:ext uri="{FF2B5EF4-FFF2-40B4-BE49-F238E27FC236}">
              <a16:creationId xmlns:a16="http://schemas.microsoft.com/office/drawing/2014/main" id="{29FA8BE4-F17C-4586-987B-71778E5B7AB7}"/>
            </a:ext>
          </a:extLst>
        </xdr:cNvPr>
        <xdr:cNvCxnSpPr/>
      </xdr:nvCxnSpPr>
      <xdr:spPr>
        <a:xfrm flipV="1">
          <a:off x="14592300" y="6666738"/>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119126</xdr:rowOff>
    </xdr:from>
    <xdr:to>
      <xdr:col>72</xdr:col>
      <xdr:colOff>38100</xdr:colOff>
      <xdr:row>40</xdr:row>
      <xdr:rowOff>49276</xdr:rowOff>
    </xdr:to>
    <xdr:sp macro="" textlink="">
      <xdr:nvSpPr>
        <xdr:cNvPr id="530" name="楕円 529">
          <a:extLst>
            <a:ext uri="{FF2B5EF4-FFF2-40B4-BE49-F238E27FC236}">
              <a16:creationId xmlns:a16="http://schemas.microsoft.com/office/drawing/2014/main" id="{83FA5365-1611-4173-88FE-70227C6FFDDF}"/>
            </a:ext>
          </a:extLst>
        </xdr:cNvPr>
        <xdr:cNvSpPr/>
      </xdr:nvSpPr>
      <xdr:spPr>
        <a:xfrm>
          <a:off x="13652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169926</xdr:rowOff>
    </xdr:from>
    <xdr:to>
      <xdr:col>76</xdr:col>
      <xdr:colOff>114300</xdr:colOff>
      <xdr:row>40</xdr:row>
      <xdr:rowOff>44196</xdr:rowOff>
    </xdr:to>
    <xdr:cxnSp macro="">
      <xdr:nvCxnSpPr>
        <xdr:cNvPr id="531" name="直線コネクタ 530">
          <a:extLst>
            <a:ext uri="{FF2B5EF4-FFF2-40B4-BE49-F238E27FC236}">
              <a16:creationId xmlns:a16="http://schemas.microsoft.com/office/drawing/2014/main" id="{E394D334-DBDE-4753-A53A-3D101515ACE3}"/>
            </a:ext>
          </a:extLst>
        </xdr:cNvPr>
        <xdr:cNvCxnSpPr/>
      </xdr:nvCxnSpPr>
      <xdr:spPr>
        <a:xfrm>
          <a:off x="13703300" y="6856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123698</xdr:rowOff>
    </xdr:from>
    <xdr:to>
      <xdr:col>67</xdr:col>
      <xdr:colOff>101600</xdr:colOff>
      <xdr:row>39</xdr:row>
      <xdr:rowOff>53848</xdr:rowOff>
    </xdr:to>
    <xdr:sp macro="" textlink="">
      <xdr:nvSpPr>
        <xdr:cNvPr id="532" name="楕円 531">
          <a:extLst>
            <a:ext uri="{FF2B5EF4-FFF2-40B4-BE49-F238E27FC236}">
              <a16:creationId xmlns:a16="http://schemas.microsoft.com/office/drawing/2014/main" id="{B5B303EB-DD66-40BD-BFC3-0EAFB7762A5F}"/>
            </a:ext>
          </a:extLst>
        </xdr:cNvPr>
        <xdr:cNvSpPr/>
      </xdr:nvSpPr>
      <xdr:spPr>
        <a:xfrm>
          <a:off x="1276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xdr:rowOff>
    </xdr:from>
    <xdr:to>
      <xdr:col>71</xdr:col>
      <xdr:colOff>177800</xdr:colOff>
      <xdr:row>39</xdr:row>
      <xdr:rowOff>169926</xdr:rowOff>
    </xdr:to>
    <xdr:cxnSp macro="">
      <xdr:nvCxnSpPr>
        <xdr:cNvPr id="533" name="直線コネクタ 532">
          <a:extLst>
            <a:ext uri="{FF2B5EF4-FFF2-40B4-BE49-F238E27FC236}">
              <a16:creationId xmlns:a16="http://schemas.microsoft.com/office/drawing/2014/main" id="{7A3124F7-9D02-40DB-A59E-F499CDBB7F0E}"/>
            </a:ext>
          </a:extLst>
        </xdr:cNvPr>
        <xdr:cNvCxnSpPr/>
      </xdr:nvCxnSpPr>
      <xdr:spPr>
        <a:xfrm>
          <a:off x="12814300" y="668959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2A7D3243-3850-4FC7-97E2-5341FF270C74}"/>
            </a:ext>
          </a:extLst>
        </xdr:cNvPr>
        <xdr:cNvSpPr txBox="1"/>
      </xdr:nvSpPr>
      <xdr:spPr>
        <a:xfrm>
          <a:off x="15266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81B3AE2D-FA9C-47F9-90C3-779B36B8E6EE}"/>
            </a:ext>
          </a:extLst>
        </xdr:cNvPr>
        <xdr:cNvSpPr txBox="1"/>
      </xdr:nvSpPr>
      <xdr:spPr>
        <a:xfrm>
          <a:off x="14389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CE3A94ED-099F-4615-BF59-EC3E5B229DB2}"/>
            </a:ext>
          </a:extLst>
        </xdr:cNvPr>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75850192-ED4F-4A9B-9FC9-5700B922690F}"/>
            </a:ext>
          </a:extLst>
        </xdr:cNvPr>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22115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4BC256C3-4DAB-4F92-BB4A-40E57D491B4E}"/>
            </a:ext>
          </a:extLst>
        </xdr:cNvPr>
        <xdr:cNvSpPr txBox="1"/>
      </xdr:nvSpPr>
      <xdr:spPr>
        <a:xfrm>
          <a:off x="152660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86123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57B2F058-B3ED-488A-BFB5-C02A8C54C89E}"/>
            </a:ext>
          </a:extLst>
        </xdr:cNvPr>
        <xdr:cNvSpPr txBox="1"/>
      </xdr:nvSpPr>
      <xdr:spPr>
        <a:xfrm>
          <a:off x="14389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40403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4695774B-D0A7-4E94-9A65-E4999E21FD7F}"/>
            </a:ext>
          </a:extLst>
        </xdr:cNvPr>
        <xdr:cNvSpPr txBox="1"/>
      </xdr:nvSpPr>
      <xdr:spPr>
        <a:xfrm>
          <a:off x="13500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70375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4889D104-D55F-4016-914B-F93190DF17F3}"/>
            </a:ext>
          </a:extLst>
        </xdr:cNvPr>
        <xdr:cNvSpPr txBox="1"/>
      </xdr:nvSpPr>
      <xdr:spPr>
        <a:xfrm>
          <a:off x="12611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64E48D1C-D84C-4132-96BF-B272E61D3F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AC9CD551-C6EA-4E1C-853E-53ACFD4624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A1DEA306-4203-4A1C-AAF8-167237B456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BFAE4239-3FFB-4B7C-99E9-923B8DF671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AD5AC538-F8CB-4286-B9B0-0E3641389C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8081B059-C5F5-4657-B6FC-3A276AD34F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13CB2F5C-3CA7-4544-9D5D-3246001CB3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D523E5E3-9412-4EA7-B3DA-FB9A75F95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7A785193-0816-4752-86C2-851DB701FC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FFFE940C-DC46-4C47-BADE-A1C522A1A5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21B6AD2A-CA8D-47A0-91C6-0050A5B0041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7925E632-7D96-4E67-A55D-0A3D3073C9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1C028F8D-8CAF-4677-A821-77D9F9EB7B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8EC804EB-9161-4081-BE44-87DA2F756FA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3A7C6926-B915-468E-BBC5-322DD82344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C2394ABB-9C87-4E8D-AC76-A83501907E2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50CC156C-7ECF-4A90-9133-F76763451A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8881A19E-B87E-4345-8FC0-5C4DFA2E173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C12E7DC-5EB2-45C2-BD6D-1AA69A39DF2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05F60615-0F7D-47B3-99E5-0C745B13621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91475C96-1F1D-47C8-89C3-EC81329A02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C396CFAB-F6C8-435C-A39D-9A52A6892B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1C175AA1-C128-45B5-BEA9-D0AC30DDB3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3CB1F70F-BA2F-4A88-AF6D-325F35EC5928}"/>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4F2E49DA-F8A7-4DF0-868B-78C1C56D46CB}"/>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C502ABC2-7916-4AE5-B69E-2FFCDCDB6FE7}"/>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37CADB94-E3EF-43CF-A09B-69E080C185B4}"/>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445743AC-13AD-4D3B-A71C-39E133E568B2}"/>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83E5625-CC72-4329-AF0F-6C717239D6E4}"/>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CBD41985-AA24-4FA2-AEB4-265F236A3CE9}"/>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801386C6-9EAA-4BED-A289-3036E71CCF05}"/>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0D4AEC10-FB65-4FA2-94C8-BC4CDCE88DD7}"/>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95C07410-6D77-463C-B5EE-0BBF53E68D14}"/>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4B4AD95F-0D8C-4399-8B77-7CC8882CD2CA}"/>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7793D15-7AD1-42AE-92DA-EEBF3DA9B6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F10B232-3264-47F3-B034-688E174A63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C8F05C6-5DBB-4C77-B45A-42ED9239AC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F11FAC4-51D0-48DC-836A-543631517B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56CD1F6-A67D-4606-B25A-30809648CD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81" name="楕円 580">
          <a:extLst>
            <a:ext uri="{FF2B5EF4-FFF2-40B4-BE49-F238E27FC236}">
              <a16:creationId xmlns:a16="http://schemas.microsoft.com/office/drawing/2014/main" id="{BD117A56-D644-4EC5-876E-63CF8CBDB1AC}"/>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29F8424E-5995-4797-BE9F-B605DD27DFED}"/>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583" name="楕円 582">
          <a:extLst>
            <a:ext uri="{FF2B5EF4-FFF2-40B4-BE49-F238E27FC236}">
              <a16:creationId xmlns:a16="http://schemas.microsoft.com/office/drawing/2014/main" id="{7CF2B4BA-9C4E-4811-B3D0-FFBD1A83EE1D}"/>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26670</xdr:rowOff>
    </xdr:to>
    <xdr:cxnSp macro="">
      <xdr:nvCxnSpPr>
        <xdr:cNvPr id="584" name="直線コネクタ 583">
          <a:extLst>
            <a:ext uri="{FF2B5EF4-FFF2-40B4-BE49-F238E27FC236}">
              <a16:creationId xmlns:a16="http://schemas.microsoft.com/office/drawing/2014/main" id="{DE290E58-6FD4-47C0-9779-EEFB62571DB4}"/>
            </a:ext>
          </a:extLst>
        </xdr:cNvPr>
        <xdr:cNvCxnSpPr/>
      </xdr:nvCxnSpPr>
      <xdr:spPr>
        <a:xfrm flipV="1">
          <a:off x="21323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585" name="楕円 584">
          <a:extLst>
            <a:ext uri="{FF2B5EF4-FFF2-40B4-BE49-F238E27FC236}">
              <a16:creationId xmlns:a16="http://schemas.microsoft.com/office/drawing/2014/main" id="{64E79F25-44B7-497D-B2FA-EB87F4E3DDC4}"/>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586" name="直線コネクタ 585">
          <a:extLst>
            <a:ext uri="{FF2B5EF4-FFF2-40B4-BE49-F238E27FC236}">
              <a16:creationId xmlns:a16="http://schemas.microsoft.com/office/drawing/2014/main" id="{14BF79A4-48DB-497A-A265-24C42AC37D27}"/>
            </a:ext>
          </a:extLst>
        </xdr:cNvPr>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587" name="楕円 586">
          <a:extLst>
            <a:ext uri="{FF2B5EF4-FFF2-40B4-BE49-F238E27FC236}">
              <a16:creationId xmlns:a16="http://schemas.microsoft.com/office/drawing/2014/main" id="{2C7C6CD1-1F31-4911-A6FB-AB827E465CD3}"/>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26670</xdr:rowOff>
    </xdr:to>
    <xdr:cxnSp macro="">
      <xdr:nvCxnSpPr>
        <xdr:cNvPr id="588" name="直線コネクタ 587">
          <a:extLst>
            <a:ext uri="{FF2B5EF4-FFF2-40B4-BE49-F238E27FC236}">
              <a16:creationId xmlns:a16="http://schemas.microsoft.com/office/drawing/2014/main" id="{567C946D-999B-43E0-982C-7CFDD97AAEA4}"/>
            </a:ext>
          </a:extLst>
        </xdr:cNvPr>
        <xdr:cNvCxnSpPr/>
      </xdr:nvCxnSpPr>
      <xdr:spPr>
        <a:xfrm>
          <a:off x="19545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589" name="楕円 588">
          <a:extLst>
            <a:ext uri="{FF2B5EF4-FFF2-40B4-BE49-F238E27FC236}">
              <a16:creationId xmlns:a16="http://schemas.microsoft.com/office/drawing/2014/main" id="{EF68CDB6-4908-42A5-BF98-3EC57AD4B13A}"/>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41</xdr:row>
      <xdr:rowOff>26670</xdr:rowOff>
    </xdr:to>
    <xdr:cxnSp macro="">
      <xdr:nvCxnSpPr>
        <xdr:cNvPr id="590" name="直線コネクタ 589">
          <a:extLst>
            <a:ext uri="{FF2B5EF4-FFF2-40B4-BE49-F238E27FC236}">
              <a16:creationId xmlns:a16="http://schemas.microsoft.com/office/drawing/2014/main" id="{B633B1DD-C9CD-47F0-83F6-9D424D583B3B}"/>
            </a:ext>
          </a:extLst>
        </xdr:cNvPr>
        <xdr:cNvCxnSpPr/>
      </xdr:nvCxnSpPr>
      <xdr:spPr>
        <a:xfrm>
          <a:off x="18656300" y="7018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A4E9C4BC-16F7-4943-8FB7-1840BE7CFE25}"/>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36D1AA93-94B0-44D2-80B7-6D0BAA5BDAA4}"/>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5E8603EC-118D-4EE3-ACFB-E8B8ACED2FA7}"/>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1ED5A03A-5A2F-4050-9D1F-7E3667ECC9F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C6430DA3-EDDC-4300-8343-843BA38EE66D}"/>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B4E8D97C-FB0C-483C-BF1A-F5D052188BD9}"/>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EAEFA76E-F24D-42DC-A700-2C8FB41C7656}"/>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B45BCE20-7B7E-428C-9B61-57877EA64CCC}"/>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036C8BB-264A-47B4-A53E-AEBB2DD628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D7153589-F2D2-45B9-B12D-F50C7EF45D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72DF199D-CF70-4CD9-8B61-C7770EBCA8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7F345493-6CCE-40EE-9D59-DFD302F577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CD115B3A-899A-4558-BB9A-CDF32E19F1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4261D819-98CA-4923-AE11-546DB00272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FC088ED3-74E9-41A1-BCF9-52395B46F1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1A43A96-3727-4FDD-AE00-66FAFC4720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968DC04-2D1D-4F64-99C7-951A7F4D25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49624170-A445-41BC-ADBC-F88BD9F343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8912A3DA-C010-4BE8-8F42-0D4BAC8581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37CF5FBF-A024-4AD6-B960-988E366BB0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85F5E588-0CAC-4BF5-AFBE-F3874ABED2F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FFB63B1A-B13E-41F5-8F26-84C7F8A67B7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FB5939DB-8990-432B-98D7-D2D0CA04B5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27216C0B-00F8-48F2-A9A7-77C12F27B80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1EF1B01C-362E-4238-B416-B06CF0F92FD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BB330E51-71F5-4C12-A78E-80E6DBBF554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2E5818AD-C4D4-4718-B3B4-7A2425E626C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67243248-930B-4AF3-9B66-4AE92E2644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1E2BDB37-8D93-4725-AF5E-1FD6F5A2218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D97DB77E-EC91-4BA8-8525-4EBD1CB60D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F3AF41DC-916B-47DF-BB55-2F6474417464}"/>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FB5F9EB1-5F8B-4070-BC1D-43533DE0E307}"/>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235BDD75-9A4E-447A-BC00-F90AF4FF141E}"/>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12C10611-9A93-416B-8A69-784DE81F5133}"/>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3FF6354F-0166-41F5-B735-93DCD3CCD802}"/>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D502CE7C-5BC9-4D52-9E33-0D37C5F5D4BC}"/>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8D7FACE0-D68E-4E29-BFC5-C7298E476B98}"/>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BF77A699-A731-4308-94E3-C5A0B15F75C4}"/>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25D9550D-21BD-4566-9750-59ACDF92100A}"/>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63BC1ACD-182D-4299-8DC1-4AD0B7342612}"/>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BF3076A0-BED4-45A9-A832-088ACB5041A0}"/>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ED7E3D1-DF82-4C1E-87F0-3B218F116F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FC05ABD-F846-4942-B762-67A194C02D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09F629D-F49F-4E24-86FB-6D498B3925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88A1C96-8861-4D5A-9CFB-8842B9A77E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4201D78-03CE-4E21-AFCB-01F3821C3F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637" name="楕円 636">
          <a:extLst>
            <a:ext uri="{FF2B5EF4-FFF2-40B4-BE49-F238E27FC236}">
              <a16:creationId xmlns:a16="http://schemas.microsoft.com/office/drawing/2014/main" id="{0B2498C0-C126-40CF-BC83-AA580F6E1FEC}"/>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85361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1A087C57-B75A-4EA6-BB35-78C1972C8CF3}"/>
            </a:ext>
          </a:extLst>
        </xdr:cNvPr>
        <xdr:cNvSpPr txBox="1"/>
      </xdr:nvSpPr>
      <xdr:spPr>
        <a:xfrm>
          <a:off x="163576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39" name="楕円 638">
          <a:extLst>
            <a:ext uri="{FF2B5EF4-FFF2-40B4-BE49-F238E27FC236}">
              <a16:creationId xmlns:a16="http://schemas.microsoft.com/office/drawing/2014/main" id="{E9FD7379-1249-4C4B-9E3A-A5B9E1035CA2}"/>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157734</xdr:rowOff>
    </xdr:to>
    <xdr:cxnSp macro="">
      <xdr:nvCxnSpPr>
        <xdr:cNvPr id="640" name="直線コネクタ 639">
          <a:extLst>
            <a:ext uri="{FF2B5EF4-FFF2-40B4-BE49-F238E27FC236}">
              <a16:creationId xmlns:a16="http://schemas.microsoft.com/office/drawing/2014/main" id="{75CEE36D-DCB9-409B-A79C-6363B20DD07B}"/>
            </a:ext>
          </a:extLst>
        </xdr:cNvPr>
        <xdr:cNvCxnSpPr/>
      </xdr:nvCxnSpPr>
      <xdr:spPr>
        <a:xfrm>
          <a:off x="15481300" y="102298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41" name="楕円 640">
          <a:extLst>
            <a:ext uri="{FF2B5EF4-FFF2-40B4-BE49-F238E27FC236}">
              <a16:creationId xmlns:a16="http://schemas.microsoft.com/office/drawing/2014/main" id="{784C8B2A-6AAE-44A2-8F8B-DAA65C0D43F6}"/>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114300</xdr:rowOff>
    </xdr:to>
    <xdr:cxnSp macro="">
      <xdr:nvCxnSpPr>
        <xdr:cNvPr id="642" name="直線コネクタ 641">
          <a:extLst>
            <a:ext uri="{FF2B5EF4-FFF2-40B4-BE49-F238E27FC236}">
              <a16:creationId xmlns:a16="http://schemas.microsoft.com/office/drawing/2014/main" id="{22F541BB-4D4A-4E57-803A-50DCC6068BCF}"/>
            </a:ext>
          </a:extLst>
        </xdr:cNvPr>
        <xdr:cNvCxnSpPr/>
      </xdr:nvCxnSpPr>
      <xdr:spPr>
        <a:xfrm>
          <a:off x="14592300" y="10206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643" name="楕円 642">
          <a:extLst>
            <a:ext uri="{FF2B5EF4-FFF2-40B4-BE49-F238E27FC236}">
              <a16:creationId xmlns:a16="http://schemas.microsoft.com/office/drawing/2014/main" id="{2BEEE0A5-D4BC-4941-8AB6-1B8897D23E49}"/>
            </a:ext>
          </a:extLst>
        </xdr:cNvPr>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107442</xdr:rowOff>
    </xdr:to>
    <xdr:cxnSp macro="">
      <xdr:nvCxnSpPr>
        <xdr:cNvPr id="644" name="直線コネクタ 643">
          <a:extLst>
            <a:ext uri="{FF2B5EF4-FFF2-40B4-BE49-F238E27FC236}">
              <a16:creationId xmlns:a16="http://schemas.microsoft.com/office/drawing/2014/main" id="{8C2581CB-5472-44DA-845A-90E7981FC9A4}"/>
            </a:ext>
          </a:extLst>
        </xdr:cNvPr>
        <xdr:cNvCxnSpPr/>
      </xdr:nvCxnSpPr>
      <xdr:spPr>
        <a:xfrm flipV="1">
          <a:off x="13703300" y="102069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xdr:rowOff>
    </xdr:from>
    <xdr:to>
      <xdr:col>67</xdr:col>
      <xdr:colOff>101600</xdr:colOff>
      <xdr:row>59</xdr:row>
      <xdr:rowOff>112522</xdr:rowOff>
    </xdr:to>
    <xdr:sp macro="" textlink="">
      <xdr:nvSpPr>
        <xdr:cNvPr id="645" name="楕円 644">
          <a:extLst>
            <a:ext uri="{FF2B5EF4-FFF2-40B4-BE49-F238E27FC236}">
              <a16:creationId xmlns:a16="http://schemas.microsoft.com/office/drawing/2014/main" id="{1E025F51-1B66-4D4E-B112-8DEA9A730352}"/>
            </a:ext>
          </a:extLst>
        </xdr:cNvPr>
        <xdr:cNvSpPr/>
      </xdr:nvSpPr>
      <xdr:spPr>
        <a:xfrm>
          <a:off x="12763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61722</xdr:rowOff>
    </xdr:from>
    <xdr:to>
      <xdr:col>71</xdr:col>
      <xdr:colOff>177800</xdr:colOff>
      <xdr:row>59</xdr:row>
      <xdr:rowOff>107442</xdr:rowOff>
    </xdr:to>
    <xdr:cxnSp macro="">
      <xdr:nvCxnSpPr>
        <xdr:cNvPr id="646" name="直線コネクタ 645">
          <a:extLst>
            <a:ext uri="{FF2B5EF4-FFF2-40B4-BE49-F238E27FC236}">
              <a16:creationId xmlns:a16="http://schemas.microsoft.com/office/drawing/2014/main" id="{8495F9C6-1296-4BE9-B466-48541EBD4E02}"/>
            </a:ext>
          </a:extLst>
        </xdr:cNvPr>
        <xdr:cNvCxnSpPr/>
      </xdr:nvCxnSpPr>
      <xdr:spPr>
        <a:xfrm>
          <a:off x="12814300" y="1017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647" name="n_1aveValue【学校施設】&#10;有形固定資産減価償却率">
          <a:extLst>
            <a:ext uri="{FF2B5EF4-FFF2-40B4-BE49-F238E27FC236}">
              <a16:creationId xmlns:a16="http://schemas.microsoft.com/office/drawing/2014/main" id="{FD9B6928-3210-4487-B355-F59F3BE2F437}"/>
            </a:ext>
          </a:extLst>
        </xdr:cNvPr>
        <xdr:cNvSpPr txBox="1"/>
      </xdr:nvSpPr>
      <xdr:spPr>
        <a:xfrm>
          <a:off x="152660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648" name="n_2aveValue【学校施設】&#10;有形固定資産減価償却率">
          <a:extLst>
            <a:ext uri="{FF2B5EF4-FFF2-40B4-BE49-F238E27FC236}">
              <a16:creationId xmlns:a16="http://schemas.microsoft.com/office/drawing/2014/main" id="{E4E8E662-1749-466D-AE67-BEAA8A7D99B7}"/>
            </a:ext>
          </a:extLst>
        </xdr:cNvPr>
        <xdr:cNvSpPr txBox="1"/>
      </xdr:nvSpPr>
      <xdr:spPr>
        <a:xfrm>
          <a:off x="14389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649" name="n_3aveValue【学校施設】&#10;有形固定資産減価償却率">
          <a:extLst>
            <a:ext uri="{FF2B5EF4-FFF2-40B4-BE49-F238E27FC236}">
              <a16:creationId xmlns:a16="http://schemas.microsoft.com/office/drawing/2014/main" id="{3F9CC78B-85D7-4EEE-B9ED-8059BEAA8BB5}"/>
            </a:ext>
          </a:extLst>
        </xdr:cNvPr>
        <xdr:cNvSpPr txBox="1"/>
      </xdr:nvSpPr>
      <xdr:spPr>
        <a:xfrm>
          <a:off x="13500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B6C480CF-A741-4444-B845-DB72279B3D1F}"/>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1" name="n_1mainValue【学校施設】&#10;有形固定資産減価償却率">
          <a:extLst>
            <a:ext uri="{FF2B5EF4-FFF2-40B4-BE49-F238E27FC236}">
              <a16:creationId xmlns:a16="http://schemas.microsoft.com/office/drawing/2014/main" id="{9FA1F20E-3DDD-4F69-BC09-1771F9D10C6C}"/>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52" name="n_2mainValue【学校施設】&#10;有形固定資産減価償却率">
          <a:extLst>
            <a:ext uri="{FF2B5EF4-FFF2-40B4-BE49-F238E27FC236}">
              <a16:creationId xmlns:a16="http://schemas.microsoft.com/office/drawing/2014/main" id="{AA2A8401-8D25-4DD5-BF23-F663AA5167BA}"/>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653" name="n_3mainValue【学校施設】&#10;有形固定資産減価償却率">
          <a:extLst>
            <a:ext uri="{FF2B5EF4-FFF2-40B4-BE49-F238E27FC236}">
              <a16:creationId xmlns:a16="http://schemas.microsoft.com/office/drawing/2014/main" id="{0174A73B-E807-45E2-9BE7-8323B4BBBAD0}"/>
            </a:ext>
          </a:extLst>
        </xdr:cNvPr>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654" name="n_4mainValue【学校施設】&#10;有形固定資産減価償却率">
          <a:extLst>
            <a:ext uri="{FF2B5EF4-FFF2-40B4-BE49-F238E27FC236}">
              <a16:creationId xmlns:a16="http://schemas.microsoft.com/office/drawing/2014/main" id="{808B28E0-F733-40AC-92F0-E9FEA41982D0}"/>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6B2DB31-8BB8-4BFE-821D-E1D8A36BDB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28690AF7-195F-4F6A-B6ED-5710CF97BC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4CE1B98E-30A6-4E64-8B7C-B7FB95163D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C72079F1-0937-4DA5-AF93-ED2C926929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A3D57CF1-B1C6-4100-B8B7-DCFF1F5916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2836A501-BEE3-4FD0-B165-CB201EF987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E907CBBB-A2F0-4BCF-846B-F1BF4AAA38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C915DA07-C57B-4885-A158-11F30AAEB9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4A67E8DC-2BDC-4336-B7EC-82B7B814F5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DE04FE5A-BC2F-48F1-A85C-8607018DE6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C73805DA-7B89-44AF-AA2A-419CFE2BE2B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1CE2F971-FC90-4372-9E95-6C437553B1D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01E87FAE-FFC8-4246-8648-190445ABB6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40CE0974-271C-4DDF-A84C-268BE5B2044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103519FB-8596-4E7C-B1BD-4FB0567CEE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DC50FBFD-CB7C-4611-B996-A70A9AE01A1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CD71828D-A298-4285-A4F9-1DF853F7D36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B83C51FE-6085-45F0-A724-790B9C886C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23429541-7072-4FB1-BB64-94134BCE647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29CD38BE-8107-4976-9C21-32302CE246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D70350C3-A712-4150-83A6-B1EFB11C5F3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667EC515-21BC-44BD-B792-D907AA82769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69CC4360-54AB-4FCC-804F-EFDA52641B7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1701DFD8-FD6C-4F1E-BBDC-062C5678CD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2B054E4-9016-4561-BBD5-1D23B2427E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5ADC55FA-CF24-4CCB-BC78-3AC147E0EB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983C2425-4FC0-4626-ABE7-4C7CF197F848}"/>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5DF2EC9B-1F14-4478-A4AB-CF5D2988F5A4}"/>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72422158-255E-4818-8CC9-26D3A100EF3C}"/>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CA6E03A6-9FBF-44BD-BEE7-3E3880F6B5F7}"/>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F2540D9A-DE9D-4673-BE9B-7AFA79B7C531}"/>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686" name="【学校施設】&#10;一人当たり面積平均値テキスト">
          <a:extLst>
            <a:ext uri="{FF2B5EF4-FFF2-40B4-BE49-F238E27FC236}">
              <a16:creationId xmlns:a16="http://schemas.microsoft.com/office/drawing/2014/main" id="{E8FB77E7-DAEA-4343-A354-7D7280A181E6}"/>
            </a:ext>
          </a:extLst>
        </xdr:cNvPr>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2E9BD93D-C200-43DE-9AE8-AA7AF1C5FC2F}"/>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0A01E5FD-E9DF-4255-87CA-B9DB205F1633}"/>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0F4EFBD5-C5FF-40CD-8DA9-5E14EED214AB}"/>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CD7E02BB-C7FC-4A9B-8B26-B62A82750614}"/>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5258BD6E-E359-4C57-8FEC-C9BBEE2AA94A}"/>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5F64C655-7EAB-4638-83DE-581738C5D0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7F4FBDF-3F1E-4B68-99D3-BCCEE71FE7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84E598C-9E9E-4B24-8688-CB86CF6BB9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BE5C964-E531-4111-B73B-F42F645A84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8EA0841-D66F-41C4-8F8F-06B7D5C85E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50437</xdr:rowOff>
    </xdr:from>
    <xdr:to>
      <xdr:col>116</xdr:col>
      <xdr:colOff>114300</xdr:colOff>
      <xdr:row>56</xdr:row>
      <xdr:rowOff>152037</xdr:rowOff>
    </xdr:to>
    <xdr:sp macro="" textlink="">
      <xdr:nvSpPr>
        <xdr:cNvPr id="697" name="楕円 696">
          <a:extLst>
            <a:ext uri="{FF2B5EF4-FFF2-40B4-BE49-F238E27FC236}">
              <a16:creationId xmlns:a16="http://schemas.microsoft.com/office/drawing/2014/main" id="{78A5FA8D-3552-4FA5-BBD6-15C2C99495D6}"/>
            </a:ext>
          </a:extLst>
        </xdr:cNvPr>
        <xdr:cNvSpPr/>
      </xdr:nvSpPr>
      <xdr:spPr>
        <a:xfrm>
          <a:off x="22110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136814</xdr:rowOff>
    </xdr:from>
    <xdr:ext cx="469744" cy="259045"/>
    <xdr:sp macro="" textlink="">
      <xdr:nvSpPr>
        <xdr:cNvPr id="698" name="【学校施設】&#10;一人当たり面積該当値テキスト">
          <a:extLst>
            <a:ext uri="{FF2B5EF4-FFF2-40B4-BE49-F238E27FC236}">
              <a16:creationId xmlns:a16="http://schemas.microsoft.com/office/drawing/2014/main" id="{888433B0-5331-4FE5-8BF2-CD27B68EE29E}"/>
            </a:ext>
          </a:extLst>
        </xdr:cNvPr>
        <xdr:cNvSpPr txBox="1"/>
      </xdr:nvSpPr>
      <xdr:spPr>
        <a:xfrm>
          <a:off x="22199600" y="95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94524</xdr:rowOff>
    </xdr:from>
    <xdr:to>
      <xdr:col>112</xdr:col>
      <xdr:colOff>38100</xdr:colOff>
      <xdr:row>57</xdr:row>
      <xdr:rowOff>24674</xdr:rowOff>
    </xdr:to>
    <xdr:sp macro="" textlink="">
      <xdr:nvSpPr>
        <xdr:cNvPr id="699" name="楕円 698">
          <a:extLst>
            <a:ext uri="{FF2B5EF4-FFF2-40B4-BE49-F238E27FC236}">
              <a16:creationId xmlns:a16="http://schemas.microsoft.com/office/drawing/2014/main" id="{1080D95A-6DBE-486E-9B75-5F03FDCB747A}"/>
            </a:ext>
          </a:extLst>
        </xdr:cNvPr>
        <xdr:cNvSpPr/>
      </xdr:nvSpPr>
      <xdr:spPr>
        <a:xfrm>
          <a:off x="21272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101237</xdr:rowOff>
    </xdr:from>
    <xdr:to>
      <xdr:col>116</xdr:col>
      <xdr:colOff>63500</xdr:colOff>
      <xdr:row>56</xdr:row>
      <xdr:rowOff>145324</xdr:rowOff>
    </xdr:to>
    <xdr:cxnSp macro="">
      <xdr:nvCxnSpPr>
        <xdr:cNvPr id="700" name="直線コネクタ 699">
          <a:extLst>
            <a:ext uri="{FF2B5EF4-FFF2-40B4-BE49-F238E27FC236}">
              <a16:creationId xmlns:a16="http://schemas.microsoft.com/office/drawing/2014/main" id="{BDDCE48D-5375-4100-BF48-57B2D691FA9D}"/>
            </a:ext>
          </a:extLst>
        </xdr:cNvPr>
        <xdr:cNvCxnSpPr/>
      </xdr:nvCxnSpPr>
      <xdr:spPr>
        <a:xfrm flipV="1">
          <a:off x="21323300" y="97024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105954</xdr:rowOff>
    </xdr:from>
    <xdr:to>
      <xdr:col>107</xdr:col>
      <xdr:colOff>101600</xdr:colOff>
      <xdr:row>57</xdr:row>
      <xdr:rowOff>36104</xdr:rowOff>
    </xdr:to>
    <xdr:sp macro="" textlink="">
      <xdr:nvSpPr>
        <xdr:cNvPr id="701" name="楕円 700">
          <a:extLst>
            <a:ext uri="{FF2B5EF4-FFF2-40B4-BE49-F238E27FC236}">
              <a16:creationId xmlns:a16="http://schemas.microsoft.com/office/drawing/2014/main" id="{B61FB95D-AE15-476E-8E1B-8EA4EED3EDF1}"/>
            </a:ext>
          </a:extLst>
        </xdr:cNvPr>
        <xdr:cNvSpPr/>
      </xdr:nvSpPr>
      <xdr:spPr>
        <a:xfrm>
          <a:off x="20383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145324</xdr:rowOff>
    </xdr:from>
    <xdr:to>
      <xdr:col>111</xdr:col>
      <xdr:colOff>177800</xdr:colOff>
      <xdr:row>56</xdr:row>
      <xdr:rowOff>156754</xdr:rowOff>
    </xdr:to>
    <xdr:cxnSp macro="">
      <xdr:nvCxnSpPr>
        <xdr:cNvPr id="702" name="直線コネクタ 701">
          <a:extLst>
            <a:ext uri="{FF2B5EF4-FFF2-40B4-BE49-F238E27FC236}">
              <a16:creationId xmlns:a16="http://schemas.microsoft.com/office/drawing/2014/main" id="{7C907610-9407-4FAA-A90F-D3637A8AD91F}"/>
            </a:ext>
          </a:extLst>
        </xdr:cNvPr>
        <xdr:cNvCxnSpPr/>
      </xdr:nvCxnSpPr>
      <xdr:spPr>
        <a:xfrm flipV="1">
          <a:off x="20434300" y="97465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21046</xdr:rowOff>
    </xdr:from>
    <xdr:to>
      <xdr:col>102</xdr:col>
      <xdr:colOff>165100</xdr:colOff>
      <xdr:row>57</xdr:row>
      <xdr:rowOff>122646</xdr:rowOff>
    </xdr:to>
    <xdr:sp macro="" textlink="">
      <xdr:nvSpPr>
        <xdr:cNvPr id="703" name="楕円 702">
          <a:extLst>
            <a:ext uri="{FF2B5EF4-FFF2-40B4-BE49-F238E27FC236}">
              <a16:creationId xmlns:a16="http://schemas.microsoft.com/office/drawing/2014/main" id="{0AC11FA1-D6D7-41FC-8016-118DC0ED5F73}"/>
            </a:ext>
          </a:extLst>
        </xdr:cNvPr>
        <xdr:cNvSpPr/>
      </xdr:nvSpPr>
      <xdr:spPr>
        <a:xfrm>
          <a:off x="19494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156754</xdr:rowOff>
    </xdr:from>
    <xdr:to>
      <xdr:col>107</xdr:col>
      <xdr:colOff>50800</xdr:colOff>
      <xdr:row>57</xdr:row>
      <xdr:rowOff>71846</xdr:rowOff>
    </xdr:to>
    <xdr:cxnSp macro="">
      <xdr:nvCxnSpPr>
        <xdr:cNvPr id="704" name="直線コネクタ 703">
          <a:extLst>
            <a:ext uri="{FF2B5EF4-FFF2-40B4-BE49-F238E27FC236}">
              <a16:creationId xmlns:a16="http://schemas.microsoft.com/office/drawing/2014/main" id="{B67647D6-DE64-4330-ADE5-F7E1BB51D101}"/>
            </a:ext>
          </a:extLst>
        </xdr:cNvPr>
        <xdr:cNvCxnSpPr/>
      </xdr:nvCxnSpPr>
      <xdr:spPr>
        <a:xfrm flipV="1">
          <a:off x="19545300" y="975795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55335</xdr:rowOff>
    </xdr:from>
    <xdr:to>
      <xdr:col>98</xdr:col>
      <xdr:colOff>38100</xdr:colOff>
      <xdr:row>57</xdr:row>
      <xdr:rowOff>156935</xdr:rowOff>
    </xdr:to>
    <xdr:sp macro="" textlink="">
      <xdr:nvSpPr>
        <xdr:cNvPr id="705" name="楕円 704">
          <a:extLst>
            <a:ext uri="{FF2B5EF4-FFF2-40B4-BE49-F238E27FC236}">
              <a16:creationId xmlns:a16="http://schemas.microsoft.com/office/drawing/2014/main" id="{2D6B56B6-D5F4-42D8-9C0C-A6A97B8F3E09}"/>
            </a:ext>
          </a:extLst>
        </xdr:cNvPr>
        <xdr:cNvSpPr/>
      </xdr:nvSpPr>
      <xdr:spPr>
        <a:xfrm>
          <a:off x="18605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71846</xdr:rowOff>
    </xdr:from>
    <xdr:to>
      <xdr:col>102</xdr:col>
      <xdr:colOff>114300</xdr:colOff>
      <xdr:row>57</xdr:row>
      <xdr:rowOff>106135</xdr:rowOff>
    </xdr:to>
    <xdr:cxnSp macro="">
      <xdr:nvCxnSpPr>
        <xdr:cNvPr id="706" name="直線コネクタ 705">
          <a:extLst>
            <a:ext uri="{FF2B5EF4-FFF2-40B4-BE49-F238E27FC236}">
              <a16:creationId xmlns:a16="http://schemas.microsoft.com/office/drawing/2014/main" id="{B922F400-FA88-4B5C-8FAD-1F88E3984A6F}"/>
            </a:ext>
          </a:extLst>
        </xdr:cNvPr>
        <xdr:cNvCxnSpPr/>
      </xdr:nvCxnSpPr>
      <xdr:spPr>
        <a:xfrm flipV="1">
          <a:off x="18656300" y="98444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707" name="n_1aveValue【学校施設】&#10;一人当たり面積">
          <a:extLst>
            <a:ext uri="{FF2B5EF4-FFF2-40B4-BE49-F238E27FC236}">
              <a16:creationId xmlns:a16="http://schemas.microsoft.com/office/drawing/2014/main" id="{58ECBD19-83C8-42EE-BE7D-78F18CE44D69}"/>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08" name="n_2aveValue【学校施設】&#10;一人当たり面積">
          <a:extLst>
            <a:ext uri="{FF2B5EF4-FFF2-40B4-BE49-F238E27FC236}">
              <a16:creationId xmlns:a16="http://schemas.microsoft.com/office/drawing/2014/main" id="{A7B3AD66-E328-484A-B6B3-700A7554629A}"/>
            </a:ext>
          </a:extLst>
        </xdr:cNvPr>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709" name="n_3aveValue【学校施設】&#10;一人当たり面積">
          <a:extLst>
            <a:ext uri="{FF2B5EF4-FFF2-40B4-BE49-F238E27FC236}">
              <a16:creationId xmlns:a16="http://schemas.microsoft.com/office/drawing/2014/main" id="{CB58BE3A-819A-43FE-B818-A95DA319533D}"/>
            </a:ext>
          </a:extLst>
        </xdr:cNvPr>
        <xdr:cNvSpPr txBox="1"/>
      </xdr:nvSpPr>
      <xdr:spPr>
        <a:xfrm>
          <a:off x="19310427" y="103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710" name="n_4aveValue【学校施設】&#10;一人当たり面積">
          <a:extLst>
            <a:ext uri="{FF2B5EF4-FFF2-40B4-BE49-F238E27FC236}">
              <a16:creationId xmlns:a16="http://schemas.microsoft.com/office/drawing/2014/main" id="{70BE975D-2655-46F1-ABFB-42DC72AD5D0C}"/>
            </a:ext>
          </a:extLst>
        </xdr:cNvPr>
        <xdr:cNvSpPr txBox="1"/>
      </xdr:nvSpPr>
      <xdr:spPr>
        <a:xfrm>
          <a:off x="184214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41201</xdr:rowOff>
    </xdr:from>
    <xdr:ext cx="469744" cy="259045"/>
    <xdr:sp macro="" textlink="">
      <xdr:nvSpPr>
        <xdr:cNvPr id="711" name="n_1mainValue【学校施設】&#10;一人当たり面積">
          <a:extLst>
            <a:ext uri="{FF2B5EF4-FFF2-40B4-BE49-F238E27FC236}">
              <a16:creationId xmlns:a16="http://schemas.microsoft.com/office/drawing/2014/main" id="{C24D9B4A-1F2D-462C-96E0-831BAA92DBA0}"/>
            </a:ext>
          </a:extLst>
        </xdr:cNvPr>
        <xdr:cNvSpPr txBox="1"/>
      </xdr:nvSpPr>
      <xdr:spPr>
        <a:xfrm>
          <a:off x="21075727" y="94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52631</xdr:rowOff>
    </xdr:from>
    <xdr:ext cx="469744" cy="259045"/>
    <xdr:sp macro="" textlink="">
      <xdr:nvSpPr>
        <xdr:cNvPr id="712" name="n_2mainValue【学校施設】&#10;一人当たり面積">
          <a:extLst>
            <a:ext uri="{FF2B5EF4-FFF2-40B4-BE49-F238E27FC236}">
              <a16:creationId xmlns:a16="http://schemas.microsoft.com/office/drawing/2014/main" id="{86BF4713-4723-4552-AE02-D09D27ABE2CF}"/>
            </a:ext>
          </a:extLst>
        </xdr:cNvPr>
        <xdr:cNvSpPr txBox="1"/>
      </xdr:nvSpPr>
      <xdr:spPr>
        <a:xfrm>
          <a:off x="20199427" y="948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139173</xdr:rowOff>
    </xdr:from>
    <xdr:ext cx="469744" cy="259045"/>
    <xdr:sp macro="" textlink="">
      <xdr:nvSpPr>
        <xdr:cNvPr id="713" name="n_3mainValue【学校施設】&#10;一人当たり面積">
          <a:extLst>
            <a:ext uri="{FF2B5EF4-FFF2-40B4-BE49-F238E27FC236}">
              <a16:creationId xmlns:a16="http://schemas.microsoft.com/office/drawing/2014/main" id="{4C8E9640-9F9B-4D0F-AB4B-4F7E83D0E333}"/>
            </a:ext>
          </a:extLst>
        </xdr:cNvPr>
        <xdr:cNvSpPr txBox="1"/>
      </xdr:nvSpPr>
      <xdr:spPr>
        <a:xfrm>
          <a:off x="19310427" y="95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2012</xdr:rowOff>
    </xdr:from>
    <xdr:ext cx="469744" cy="259045"/>
    <xdr:sp macro="" textlink="">
      <xdr:nvSpPr>
        <xdr:cNvPr id="714" name="n_4mainValue【学校施設】&#10;一人当たり面積">
          <a:extLst>
            <a:ext uri="{FF2B5EF4-FFF2-40B4-BE49-F238E27FC236}">
              <a16:creationId xmlns:a16="http://schemas.microsoft.com/office/drawing/2014/main" id="{117F6112-1702-47EE-AEA9-FA5CAD30DD75}"/>
            </a:ext>
          </a:extLst>
        </xdr:cNvPr>
        <xdr:cNvSpPr txBox="1"/>
      </xdr:nvSpPr>
      <xdr:spPr>
        <a:xfrm>
          <a:off x="184214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4E0AB5E7-5A8A-43D6-BAEB-921D4768A5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BDF534E-865F-4368-BA73-6853BEFB6C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42B11E9D-56A5-4AF8-B9EE-A4845AC2DB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FA169EA6-8AC9-4710-AA5B-9E1A593C5E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174C2632-3DC8-44A7-A477-E4C2687F4C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8513F0DF-0C2E-4252-B519-FBE85458A7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9D158EEF-0EE5-4C4C-B1B2-69CB102B69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F4AA77B4-2C43-4675-969E-77B3D87CBB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0D41921D-990C-4B07-86DE-FA233C3A71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821AF38C-CF91-42F3-9748-8FB63A8F45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318BAFA8-E869-4772-9383-BB59925840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09BF45CA-9912-4066-ABA2-26AD9DF1AF8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3ABAA434-A5D5-4A45-ADAA-93437CBF6B8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C5F5C9FA-C698-40FE-A544-FFBA487B998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B178EC87-DDD5-49BE-9DA4-0438FD67304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E78FE5AD-089B-467D-92E9-5A45C2FEC2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37B2B1C3-59E4-4EA8-8444-CB877BED002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359AA04A-1937-43BB-8386-5A7D2BF4115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FBF0A235-94DD-4FF2-9542-B54C81D61E8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8BE8865A-21B6-45EA-B8E4-623B1AE1F61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8122A2EA-5474-430B-8058-501D2E1B191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1D3CBBD9-9A93-493C-9D67-DE2AE55AE4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79773946-4A30-4DFF-B23F-D0752A4845C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55CEF71D-94D6-4001-80F5-943FDCB7D6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38C2979E-22C0-454B-AC95-C224F82720D8}"/>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7B1FB089-9955-4F47-8EB7-5CF7950101A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B3D91B7B-EAA4-40F4-AC70-93D051D109E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9A72AE83-DAEE-4EDC-A7B7-3AE350E7CFCE}"/>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B38E7745-659C-411C-8649-1EFF695FB6B6}"/>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D25FD917-1D1C-4EC3-840D-016F4396EFCE}"/>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886D9BB5-481C-4F6E-888B-8ADEDBC849E0}"/>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1685A1A1-35AD-4DBC-BF71-2B97778FC04B}"/>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6E7E1B1A-71AC-4960-BB4F-5861ED0EF4D7}"/>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9AF56048-E570-4FA0-9BDC-CED886A8EA4B}"/>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70C87C73-B8C3-4C49-8F19-B5986017C3FA}"/>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C3C67F-77E2-40E7-959F-4BA26434CC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33E344A-76B1-49C7-970E-38B876AF98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BCC6780-327A-435F-9E8D-995CAADD8B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0A3A7BD-B17A-43D7-A326-A593D66CE5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6A15240-4990-4924-A45E-F2E8B66935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755" name="楕円 754">
          <a:extLst>
            <a:ext uri="{FF2B5EF4-FFF2-40B4-BE49-F238E27FC236}">
              <a16:creationId xmlns:a16="http://schemas.microsoft.com/office/drawing/2014/main" id="{2AFC731B-18DF-4634-9AAF-8B7F02C96488}"/>
            </a:ext>
          </a:extLst>
        </xdr:cNvPr>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756" name="【児童館】&#10;有形固定資産減価償却率該当値テキスト">
          <a:extLst>
            <a:ext uri="{FF2B5EF4-FFF2-40B4-BE49-F238E27FC236}">
              <a16:creationId xmlns:a16="http://schemas.microsoft.com/office/drawing/2014/main" id="{9FB5085D-1D22-4ECF-B9C9-400508E28D95}"/>
            </a:ext>
          </a:extLst>
        </xdr:cNvPr>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57" name="楕円 756">
          <a:extLst>
            <a:ext uri="{FF2B5EF4-FFF2-40B4-BE49-F238E27FC236}">
              <a16:creationId xmlns:a16="http://schemas.microsoft.com/office/drawing/2014/main" id="{C9CB9F7F-FC72-4FC2-8CA2-9B5BE9743B62}"/>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81914</xdr:rowOff>
    </xdr:to>
    <xdr:cxnSp macro="">
      <xdr:nvCxnSpPr>
        <xdr:cNvPr id="758" name="直線コネクタ 757">
          <a:extLst>
            <a:ext uri="{FF2B5EF4-FFF2-40B4-BE49-F238E27FC236}">
              <a16:creationId xmlns:a16="http://schemas.microsoft.com/office/drawing/2014/main" id="{76CF7954-0B0C-412C-90BB-0539B67CFF27}"/>
            </a:ext>
          </a:extLst>
        </xdr:cNvPr>
        <xdr:cNvCxnSpPr/>
      </xdr:nvCxnSpPr>
      <xdr:spPr>
        <a:xfrm>
          <a:off x="15481300" y="142722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59" name="楕円 758">
          <a:extLst>
            <a:ext uri="{FF2B5EF4-FFF2-40B4-BE49-F238E27FC236}">
              <a16:creationId xmlns:a16="http://schemas.microsoft.com/office/drawing/2014/main" id="{034FA996-C6EF-48ED-A064-D360250BCDC4}"/>
            </a:ext>
          </a:extLst>
        </xdr:cNvPr>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41911</xdr:rowOff>
    </xdr:to>
    <xdr:cxnSp macro="">
      <xdr:nvCxnSpPr>
        <xdr:cNvPr id="760" name="直線コネクタ 759">
          <a:extLst>
            <a:ext uri="{FF2B5EF4-FFF2-40B4-BE49-F238E27FC236}">
              <a16:creationId xmlns:a16="http://schemas.microsoft.com/office/drawing/2014/main" id="{1A9CABB2-B9CD-4995-A5A6-CF13A8B0E14A}"/>
            </a:ext>
          </a:extLst>
        </xdr:cNvPr>
        <xdr:cNvCxnSpPr/>
      </xdr:nvCxnSpPr>
      <xdr:spPr>
        <a:xfrm>
          <a:off x="14592300" y="142246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761" name="楕円 760">
          <a:extLst>
            <a:ext uri="{FF2B5EF4-FFF2-40B4-BE49-F238E27FC236}">
              <a16:creationId xmlns:a16="http://schemas.microsoft.com/office/drawing/2014/main" id="{91A67EE2-8A25-4E42-B4E2-ABE212FD466E}"/>
            </a:ext>
          </a:extLst>
        </xdr:cNvPr>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165736</xdr:rowOff>
    </xdr:to>
    <xdr:cxnSp macro="">
      <xdr:nvCxnSpPr>
        <xdr:cNvPr id="762" name="直線コネクタ 761">
          <a:extLst>
            <a:ext uri="{FF2B5EF4-FFF2-40B4-BE49-F238E27FC236}">
              <a16:creationId xmlns:a16="http://schemas.microsoft.com/office/drawing/2014/main" id="{E84A3FB4-83B2-4C1F-A9BF-F88BAB165F1A}"/>
            </a:ext>
          </a:extLst>
        </xdr:cNvPr>
        <xdr:cNvCxnSpPr/>
      </xdr:nvCxnSpPr>
      <xdr:spPr>
        <a:xfrm>
          <a:off x="13703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763" name="楕円 762">
          <a:extLst>
            <a:ext uri="{FF2B5EF4-FFF2-40B4-BE49-F238E27FC236}">
              <a16:creationId xmlns:a16="http://schemas.microsoft.com/office/drawing/2014/main" id="{A506C82A-2726-4BB3-AED4-600955CA9283}"/>
            </a:ext>
          </a:extLst>
        </xdr:cNvPr>
        <xdr:cNvSpPr/>
      </xdr:nvSpPr>
      <xdr:spPr>
        <a:xfrm>
          <a:off x="12763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129539</xdr:rowOff>
    </xdr:to>
    <xdr:cxnSp macro="">
      <xdr:nvCxnSpPr>
        <xdr:cNvPr id="764" name="直線コネクタ 763">
          <a:extLst>
            <a:ext uri="{FF2B5EF4-FFF2-40B4-BE49-F238E27FC236}">
              <a16:creationId xmlns:a16="http://schemas.microsoft.com/office/drawing/2014/main" id="{D86D401E-95F3-4829-8E4E-47805F064A50}"/>
            </a:ext>
          </a:extLst>
        </xdr:cNvPr>
        <xdr:cNvCxnSpPr/>
      </xdr:nvCxnSpPr>
      <xdr:spPr>
        <a:xfrm>
          <a:off x="12814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F060D85F-56FB-40E7-861A-CE4F29F37035}"/>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30812E3D-ABE2-4FB6-ACE7-AE973FAC5343}"/>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2DFE06CE-9064-42B2-8D5A-E9A96CB4CD7D}"/>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2C5A6933-1012-4D24-9AD4-49E0A6C9D289}"/>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69" name="n_1mainValue【児童館】&#10;有形固定資産減価償却率">
          <a:extLst>
            <a:ext uri="{FF2B5EF4-FFF2-40B4-BE49-F238E27FC236}">
              <a16:creationId xmlns:a16="http://schemas.microsoft.com/office/drawing/2014/main" id="{6AE49289-2845-4442-9B88-CF6125A50BB0}"/>
            </a:ext>
          </a:extLst>
        </xdr:cNvPr>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70" name="n_2mainValue【児童館】&#10;有形固定資産減価償却率">
          <a:extLst>
            <a:ext uri="{FF2B5EF4-FFF2-40B4-BE49-F238E27FC236}">
              <a16:creationId xmlns:a16="http://schemas.microsoft.com/office/drawing/2014/main" id="{782F77C0-F0C2-41D5-900D-DDE147B240E9}"/>
            </a:ext>
          </a:extLst>
        </xdr:cNvPr>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71" name="n_3mainValue【児童館】&#10;有形固定資産減価償却率">
          <a:extLst>
            <a:ext uri="{FF2B5EF4-FFF2-40B4-BE49-F238E27FC236}">
              <a16:creationId xmlns:a16="http://schemas.microsoft.com/office/drawing/2014/main" id="{100473AD-BC79-4A3E-A719-5B9EEE65162A}"/>
            </a:ext>
          </a:extLst>
        </xdr:cNvPr>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772" name="n_4mainValue【児童館】&#10;有形固定資産減価償却率">
          <a:extLst>
            <a:ext uri="{FF2B5EF4-FFF2-40B4-BE49-F238E27FC236}">
              <a16:creationId xmlns:a16="http://schemas.microsoft.com/office/drawing/2014/main" id="{260726B4-1A72-4292-A3A5-F966DC2DD48B}"/>
            </a:ext>
          </a:extLst>
        </xdr:cNvPr>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E27CAD18-37C3-403B-8528-E3F91118CD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EF8E6D9-D6CC-4CFB-8FC0-7A97CA750D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B936EAE-F740-42B0-A371-352739F787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946339CA-C4DF-4FCE-88E6-ED03E13E0A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537DF96F-935B-48DA-BB53-8B3923E1D8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4E090AF5-7987-45F7-AAC9-C6A660C77D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D4EAD648-2F8D-4947-A101-DD8473AA7A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35E1D630-69B1-4E85-B2C9-49C48F8922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86548561-3F67-445F-9C87-912EEF7AFC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189F8392-7374-48A7-8966-72B44BC377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EE4A1177-A692-4D7D-AF09-CA7EEB306D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4809A22E-8B7B-4694-8E04-9C537CF33A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6440D2DC-EB73-46E4-A48C-969FD80EB4E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A97485B9-4B40-46A5-9668-6FE2978BECE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9EB5FAE9-71F8-408F-8CFF-9AA6B5C55E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CFA35A8C-5188-4CD9-B810-2593395E6EC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9E9B305F-34FC-4C3C-BF9C-F41A00F76CB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92C42284-06B1-4FF7-A71B-43F9EEEED0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B18FE80E-D9AA-4CEB-99D7-47FA4B4B3C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A1539659-9FB3-407F-BBB5-B2B32A30227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2ECEB051-728E-4015-9BAD-2A298CF0BB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EA32269-E71D-4BE5-B3F2-DE294465E1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F0CC9144-AD1D-4379-9441-ACA1C14D79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93739FF5-3D2E-4E47-9A18-2A4D13C860A3}"/>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8DFBD2A7-AC4D-4FE9-8F38-D127EE55717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8E60739D-B70D-4624-99F1-AFB4A64A9FD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E73DB469-F211-436E-BD04-7FCA9420B476}"/>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662F2040-C149-4A83-A38D-187A0F90DEF6}"/>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801" name="【児童館】&#10;一人当たり面積平均値テキスト">
          <a:extLst>
            <a:ext uri="{FF2B5EF4-FFF2-40B4-BE49-F238E27FC236}">
              <a16:creationId xmlns:a16="http://schemas.microsoft.com/office/drawing/2014/main" id="{1A9A2B8E-1210-4FB9-9D3E-D333ADD53712}"/>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0651CAD5-A699-4B46-9074-6632B901779A}"/>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F3A9BC75-BBD3-4C99-93A7-447E7200D9B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1B80660D-9D2A-4933-B302-17A55F8DF946}"/>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5AF049A0-912A-4249-B336-89DD72174001}"/>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ED9B8B06-E673-4866-A143-E6A72D2FF535}"/>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AAD26AD-1E6B-4D8D-82B5-142A31301E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0137604-3911-4F6E-A45B-BD055BB63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CD31B60-8174-4F0F-9F15-5FD102372A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E5065FA-2D86-4E6A-9373-6258A1B609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E0AA250-E560-4ABB-8322-CF4270F1E5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6350</xdr:rowOff>
    </xdr:from>
    <xdr:to>
      <xdr:col>116</xdr:col>
      <xdr:colOff>114300</xdr:colOff>
      <xdr:row>77</xdr:row>
      <xdr:rowOff>107950</xdr:rowOff>
    </xdr:to>
    <xdr:sp macro="" textlink="">
      <xdr:nvSpPr>
        <xdr:cNvPr id="812" name="楕円 811">
          <a:extLst>
            <a:ext uri="{FF2B5EF4-FFF2-40B4-BE49-F238E27FC236}">
              <a16:creationId xmlns:a16="http://schemas.microsoft.com/office/drawing/2014/main" id="{5299BC76-AB1E-4868-A8E9-78BFB2840D52}"/>
            </a:ext>
          </a:extLst>
        </xdr:cNvPr>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130827</xdr:rowOff>
    </xdr:from>
    <xdr:ext cx="469744" cy="259045"/>
    <xdr:sp macro="" textlink="">
      <xdr:nvSpPr>
        <xdr:cNvPr id="813" name="【児童館】&#10;一人当たり面積該当値テキスト">
          <a:extLst>
            <a:ext uri="{FF2B5EF4-FFF2-40B4-BE49-F238E27FC236}">
              <a16:creationId xmlns:a16="http://schemas.microsoft.com/office/drawing/2014/main" id="{F364C8E4-CE32-4E1C-A915-A6336F5C95F2}"/>
            </a:ext>
          </a:extLst>
        </xdr:cNvPr>
        <xdr:cNvSpPr txBox="1"/>
      </xdr:nvSpPr>
      <xdr:spPr>
        <a:xfrm>
          <a:off x="2219960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814" name="楕円 813">
          <a:extLst>
            <a:ext uri="{FF2B5EF4-FFF2-40B4-BE49-F238E27FC236}">
              <a16:creationId xmlns:a16="http://schemas.microsoft.com/office/drawing/2014/main" id="{E3D42F62-E991-4B60-AF54-BE9AC887EF75}"/>
            </a:ext>
          </a:extLst>
        </xdr:cNvPr>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57150</xdr:rowOff>
    </xdr:from>
    <xdr:to>
      <xdr:col>116</xdr:col>
      <xdr:colOff>63500</xdr:colOff>
      <xdr:row>77</xdr:row>
      <xdr:rowOff>95250</xdr:rowOff>
    </xdr:to>
    <xdr:cxnSp macro="">
      <xdr:nvCxnSpPr>
        <xdr:cNvPr id="815" name="直線コネクタ 814">
          <a:extLst>
            <a:ext uri="{FF2B5EF4-FFF2-40B4-BE49-F238E27FC236}">
              <a16:creationId xmlns:a16="http://schemas.microsoft.com/office/drawing/2014/main" id="{F1B4EBF4-E502-4F6A-B1C7-ACE3E7CF3A4F}"/>
            </a:ext>
          </a:extLst>
        </xdr:cNvPr>
        <xdr:cNvCxnSpPr/>
      </xdr:nvCxnSpPr>
      <xdr:spPr>
        <a:xfrm flipV="1">
          <a:off x="21323300" y="1325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816" name="楕円 815">
          <a:extLst>
            <a:ext uri="{FF2B5EF4-FFF2-40B4-BE49-F238E27FC236}">
              <a16:creationId xmlns:a16="http://schemas.microsoft.com/office/drawing/2014/main" id="{01628CDE-44C1-48B5-B745-540678EC8C32}"/>
            </a:ext>
          </a:extLst>
        </xdr:cNvPr>
        <xdr:cNvSpPr/>
      </xdr:nvSpPr>
      <xdr:spPr>
        <a:xfrm>
          <a:off x="2038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133350</xdr:rowOff>
    </xdr:to>
    <xdr:cxnSp macro="">
      <xdr:nvCxnSpPr>
        <xdr:cNvPr id="817" name="直線コネクタ 816">
          <a:extLst>
            <a:ext uri="{FF2B5EF4-FFF2-40B4-BE49-F238E27FC236}">
              <a16:creationId xmlns:a16="http://schemas.microsoft.com/office/drawing/2014/main" id="{B5A53FDC-7ADB-4697-810D-4E42A0A5E95D}"/>
            </a:ext>
          </a:extLst>
        </xdr:cNvPr>
        <xdr:cNvCxnSpPr/>
      </xdr:nvCxnSpPr>
      <xdr:spPr>
        <a:xfrm flipV="1">
          <a:off x="20434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18" name="楕円 817">
          <a:extLst>
            <a:ext uri="{FF2B5EF4-FFF2-40B4-BE49-F238E27FC236}">
              <a16:creationId xmlns:a16="http://schemas.microsoft.com/office/drawing/2014/main" id="{E623085A-0E1E-4489-8BC2-7225FCFD25ED}"/>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133350</xdr:rowOff>
    </xdr:to>
    <xdr:cxnSp macro="">
      <xdr:nvCxnSpPr>
        <xdr:cNvPr id="819" name="直線コネクタ 818">
          <a:extLst>
            <a:ext uri="{FF2B5EF4-FFF2-40B4-BE49-F238E27FC236}">
              <a16:creationId xmlns:a16="http://schemas.microsoft.com/office/drawing/2014/main" id="{7E8F3C43-9BA9-4970-A9D1-328A439F9576}"/>
            </a:ext>
          </a:extLst>
        </xdr:cNvPr>
        <xdr:cNvCxnSpPr/>
      </xdr:nvCxnSpPr>
      <xdr:spPr>
        <a:xfrm>
          <a:off x="19545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82550</xdr:rowOff>
    </xdr:from>
    <xdr:to>
      <xdr:col>98</xdr:col>
      <xdr:colOff>38100</xdr:colOff>
      <xdr:row>78</xdr:row>
      <xdr:rowOff>12700</xdr:rowOff>
    </xdr:to>
    <xdr:sp macro="" textlink="">
      <xdr:nvSpPr>
        <xdr:cNvPr id="820" name="楕円 819">
          <a:extLst>
            <a:ext uri="{FF2B5EF4-FFF2-40B4-BE49-F238E27FC236}">
              <a16:creationId xmlns:a16="http://schemas.microsoft.com/office/drawing/2014/main" id="{9F10AC7F-A3FC-4CCA-9734-A5EBF88114B2}"/>
            </a:ext>
          </a:extLst>
        </xdr:cNvPr>
        <xdr:cNvSpPr/>
      </xdr:nvSpPr>
      <xdr:spPr>
        <a:xfrm>
          <a:off x="18605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133350</xdr:rowOff>
    </xdr:to>
    <xdr:cxnSp macro="">
      <xdr:nvCxnSpPr>
        <xdr:cNvPr id="821" name="直線コネクタ 820">
          <a:extLst>
            <a:ext uri="{FF2B5EF4-FFF2-40B4-BE49-F238E27FC236}">
              <a16:creationId xmlns:a16="http://schemas.microsoft.com/office/drawing/2014/main" id="{0F74EC1E-21CD-4492-AFAF-13E0A781EF40}"/>
            </a:ext>
          </a:extLst>
        </xdr:cNvPr>
        <xdr:cNvCxnSpPr/>
      </xdr:nvCxnSpPr>
      <xdr:spPr>
        <a:xfrm flipV="1">
          <a:off x="18656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2" name="n_1aveValue【児童館】&#10;一人当たり面積">
          <a:extLst>
            <a:ext uri="{FF2B5EF4-FFF2-40B4-BE49-F238E27FC236}">
              <a16:creationId xmlns:a16="http://schemas.microsoft.com/office/drawing/2014/main" id="{0F8BAB23-4066-4D9A-9BA8-752C04ED7168}"/>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3" name="n_2aveValue【児童館】&#10;一人当たり面積">
          <a:extLst>
            <a:ext uri="{FF2B5EF4-FFF2-40B4-BE49-F238E27FC236}">
              <a16:creationId xmlns:a16="http://schemas.microsoft.com/office/drawing/2014/main" id="{F6265941-6BD4-4430-A2D9-38C5402C16AB}"/>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4" name="n_3aveValue【児童館】&#10;一人当たり面積">
          <a:extLst>
            <a:ext uri="{FF2B5EF4-FFF2-40B4-BE49-F238E27FC236}">
              <a16:creationId xmlns:a16="http://schemas.microsoft.com/office/drawing/2014/main" id="{CC9D0D40-1E87-4012-90DF-0EAF7FFD1D8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5" name="n_4aveValue【児童館】&#10;一人当たり面積">
          <a:extLst>
            <a:ext uri="{FF2B5EF4-FFF2-40B4-BE49-F238E27FC236}">
              <a16:creationId xmlns:a16="http://schemas.microsoft.com/office/drawing/2014/main" id="{1EB2D266-2317-4B45-88C9-FABE75A7724A}"/>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826" name="n_1mainValue【児童館】&#10;一人当たり面積">
          <a:extLst>
            <a:ext uri="{FF2B5EF4-FFF2-40B4-BE49-F238E27FC236}">
              <a16:creationId xmlns:a16="http://schemas.microsoft.com/office/drawing/2014/main" id="{177897E2-B95D-4759-AA5B-299DDA7D8D11}"/>
            </a:ext>
          </a:extLst>
        </xdr:cNvPr>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827" name="n_2mainValue【児童館】&#10;一人当たり面積">
          <a:extLst>
            <a:ext uri="{FF2B5EF4-FFF2-40B4-BE49-F238E27FC236}">
              <a16:creationId xmlns:a16="http://schemas.microsoft.com/office/drawing/2014/main" id="{FD9CFA3A-B26C-4DC9-883C-C465523B9917}"/>
            </a:ext>
          </a:extLst>
        </xdr:cNvPr>
        <xdr:cNvSpPr txBox="1"/>
      </xdr:nvSpPr>
      <xdr:spPr>
        <a:xfrm>
          <a:off x="2019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28" name="n_3mainValue【児童館】&#10;一人当たり面積">
          <a:extLst>
            <a:ext uri="{FF2B5EF4-FFF2-40B4-BE49-F238E27FC236}">
              <a16:creationId xmlns:a16="http://schemas.microsoft.com/office/drawing/2014/main" id="{C8DF1B72-E00E-4F1C-8EB9-D7A026E3127C}"/>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29227</xdr:rowOff>
    </xdr:from>
    <xdr:ext cx="469744" cy="259045"/>
    <xdr:sp macro="" textlink="">
      <xdr:nvSpPr>
        <xdr:cNvPr id="829" name="n_4mainValue【児童館】&#10;一人当たり面積">
          <a:extLst>
            <a:ext uri="{FF2B5EF4-FFF2-40B4-BE49-F238E27FC236}">
              <a16:creationId xmlns:a16="http://schemas.microsoft.com/office/drawing/2014/main" id="{5BC4367F-9094-4288-B558-58362C98A682}"/>
            </a:ext>
          </a:extLst>
        </xdr:cNvPr>
        <xdr:cNvSpPr txBox="1"/>
      </xdr:nvSpPr>
      <xdr:spPr>
        <a:xfrm>
          <a:off x="18421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FA7DDEF-33C7-44B5-811F-BB901EEC53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35973E65-D8F3-4A09-B52E-75A17F4F81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2F23A37-0AAD-4D4B-8DD1-243F9DCF88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5BAF6C30-8BF3-44D9-968A-9C698EC04A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A0BCD8F9-D181-422D-821B-3606554A54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F7F1F078-90B2-4F8B-B3F7-07FFC86637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68FEB9BD-89DF-46B9-A2B0-810807310D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E503EC70-7D76-4AEC-B299-32CFD087F4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A147CE7C-5226-4999-B3F2-FFAD3A09D3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2B4F52F-34AC-4B3B-A3E3-EEDEA902AA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D2977E6-4677-4CB5-B7FC-658A554C31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7C8289DF-79D6-4D67-BE56-6E875FCB52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FA5AC080-F674-45D9-A5A6-6B6A9C7FFA5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0D87C130-FFC2-461B-AFF4-F2C0083D757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4A917DF5-9A50-4EED-A84C-C3BB833924E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040AD9FA-C545-40CD-AB33-7169AF053B1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6178B09B-0F2F-4A35-8B26-81A8787EF61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630662AB-0AA6-4D4F-AE4F-51737B99890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377066A-EE34-4C4D-8C6F-9F46BAEF985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FF8B8006-461B-4673-9C01-E58F4157CD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1394D763-F89B-4668-9A68-4BA94078D5F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4374EFC6-E20F-4A42-906F-F1506CEB58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819C1E09-A62E-48A6-818F-520C4FB31EA3}"/>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7FE6E89C-9193-4994-851B-CF6A156DC23D}"/>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27D88522-51C4-4344-A3E7-86A9CDE23C3E}"/>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D902FA05-83E6-4E4C-AD72-41853E13A70C}"/>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823512DA-3EB2-4E48-99A3-57D4CDB2026F}"/>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857" name="【公民館】&#10;有形固定資産減価償却率平均値テキスト">
          <a:extLst>
            <a:ext uri="{FF2B5EF4-FFF2-40B4-BE49-F238E27FC236}">
              <a16:creationId xmlns:a16="http://schemas.microsoft.com/office/drawing/2014/main" id="{E0F44C93-68C2-4E75-A3CB-D103B02F3722}"/>
            </a:ext>
          </a:extLst>
        </xdr:cNvPr>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085B255D-1051-499C-A2B4-A8564C2B1028}"/>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F06F23F8-C388-4FA7-8B7C-450B2AD75760}"/>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959720D6-0241-4D9F-91FE-AE37ACDAA1A1}"/>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9DBF8893-A5EA-41EC-857E-A8C85E0AD96E}"/>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826316F4-9D67-49C7-9238-3A5D3A6D3653}"/>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2AE7D87-7AE8-426A-B8E4-A91EB6B7A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CE5C4C3-D793-45F0-9ABD-99686EACE3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AE9E0F64-7C28-4F70-AFB3-A1B102AEB9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F1CEBC4-D52D-4F06-815B-64C44AD591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76A74A2-739C-4FA9-B775-A3A93EF39E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68" name="楕円 867">
          <a:extLst>
            <a:ext uri="{FF2B5EF4-FFF2-40B4-BE49-F238E27FC236}">
              <a16:creationId xmlns:a16="http://schemas.microsoft.com/office/drawing/2014/main" id="{201E16C9-31D0-4492-AAA7-20A2B2B490DC}"/>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69" name="【公民館】&#10;有形固定資産減価償却率該当値テキスト">
          <a:extLst>
            <a:ext uri="{FF2B5EF4-FFF2-40B4-BE49-F238E27FC236}">
              <a16:creationId xmlns:a16="http://schemas.microsoft.com/office/drawing/2014/main" id="{0F4A9724-FD04-48B0-94A3-DCF25827B12B}"/>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870" name="楕円 869">
          <a:extLst>
            <a:ext uri="{FF2B5EF4-FFF2-40B4-BE49-F238E27FC236}">
              <a16:creationId xmlns:a16="http://schemas.microsoft.com/office/drawing/2014/main" id="{5C96133B-04C0-49B8-BA6A-09322404193C}"/>
            </a:ext>
          </a:extLst>
        </xdr:cNvPr>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133350</xdr:rowOff>
    </xdr:to>
    <xdr:cxnSp macro="">
      <xdr:nvCxnSpPr>
        <xdr:cNvPr id="871" name="直線コネクタ 870">
          <a:extLst>
            <a:ext uri="{FF2B5EF4-FFF2-40B4-BE49-F238E27FC236}">
              <a16:creationId xmlns:a16="http://schemas.microsoft.com/office/drawing/2014/main" id="{FA6642E8-6929-4CA6-A748-3427662C6F58}"/>
            </a:ext>
          </a:extLst>
        </xdr:cNvPr>
        <xdr:cNvCxnSpPr/>
      </xdr:nvCxnSpPr>
      <xdr:spPr>
        <a:xfrm>
          <a:off x="15481300" y="17918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164846</xdr:rowOff>
    </xdr:from>
    <xdr:to>
      <xdr:col>76</xdr:col>
      <xdr:colOff>165100</xdr:colOff>
      <xdr:row>104</xdr:row>
      <xdr:rowOff>94996</xdr:rowOff>
    </xdr:to>
    <xdr:sp macro="" textlink="">
      <xdr:nvSpPr>
        <xdr:cNvPr id="872" name="楕円 871">
          <a:extLst>
            <a:ext uri="{FF2B5EF4-FFF2-40B4-BE49-F238E27FC236}">
              <a16:creationId xmlns:a16="http://schemas.microsoft.com/office/drawing/2014/main" id="{830E4637-D732-43CB-B96F-01CA8BFB3F66}"/>
            </a:ext>
          </a:extLst>
        </xdr:cNvPr>
        <xdr:cNvSpPr/>
      </xdr:nvSpPr>
      <xdr:spPr>
        <a:xfrm>
          <a:off x="14541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44196</xdr:rowOff>
    </xdr:from>
    <xdr:to>
      <xdr:col>81</xdr:col>
      <xdr:colOff>50800</xdr:colOff>
      <xdr:row>104</xdr:row>
      <xdr:rowOff>87630</xdr:rowOff>
    </xdr:to>
    <xdr:cxnSp macro="">
      <xdr:nvCxnSpPr>
        <xdr:cNvPr id="873" name="直線コネクタ 872">
          <a:extLst>
            <a:ext uri="{FF2B5EF4-FFF2-40B4-BE49-F238E27FC236}">
              <a16:creationId xmlns:a16="http://schemas.microsoft.com/office/drawing/2014/main" id="{4415C89B-1C1C-4832-8180-A46357D1A8BC}"/>
            </a:ext>
          </a:extLst>
        </xdr:cNvPr>
        <xdr:cNvCxnSpPr/>
      </xdr:nvCxnSpPr>
      <xdr:spPr>
        <a:xfrm>
          <a:off x="14592300" y="17874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119126</xdr:rowOff>
    </xdr:from>
    <xdr:to>
      <xdr:col>72</xdr:col>
      <xdr:colOff>38100</xdr:colOff>
      <xdr:row>104</xdr:row>
      <xdr:rowOff>49276</xdr:rowOff>
    </xdr:to>
    <xdr:sp macro="" textlink="">
      <xdr:nvSpPr>
        <xdr:cNvPr id="874" name="楕円 873">
          <a:extLst>
            <a:ext uri="{FF2B5EF4-FFF2-40B4-BE49-F238E27FC236}">
              <a16:creationId xmlns:a16="http://schemas.microsoft.com/office/drawing/2014/main" id="{48496412-645A-474C-BBDE-29E9EA477B99}"/>
            </a:ext>
          </a:extLst>
        </xdr:cNvPr>
        <xdr:cNvSpPr/>
      </xdr:nvSpPr>
      <xdr:spPr>
        <a:xfrm>
          <a:off x="1365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169926</xdr:rowOff>
    </xdr:from>
    <xdr:to>
      <xdr:col>76</xdr:col>
      <xdr:colOff>114300</xdr:colOff>
      <xdr:row>104</xdr:row>
      <xdr:rowOff>44196</xdr:rowOff>
    </xdr:to>
    <xdr:cxnSp macro="">
      <xdr:nvCxnSpPr>
        <xdr:cNvPr id="875" name="直線コネクタ 874">
          <a:extLst>
            <a:ext uri="{FF2B5EF4-FFF2-40B4-BE49-F238E27FC236}">
              <a16:creationId xmlns:a16="http://schemas.microsoft.com/office/drawing/2014/main" id="{830C68DC-34EB-47A2-8566-0865E98527FD}"/>
            </a:ext>
          </a:extLst>
        </xdr:cNvPr>
        <xdr:cNvCxnSpPr/>
      </xdr:nvCxnSpPr>
      <xdr:spPr>
        <a:xfrm>
          <a:off x="13703300" y="1782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75692</xdr:rowOff>
    </xdr:from>
    <xdr:to>
      <xdr:col>67</xdr:col>
      <xdr:colOff>101600</xdr:colOff>
      <xdr:row>104</xdr:row>
      <xdr:rowOff>5842</xdr:rowOff>
    </xdr:to>
    <xdr:sp macro="" textlink="">
      <xdr:nvSpPr>
        <xdr:cNvPr id="876" name="楕円 875">
          <a:extLst>
            <a:ext uri="{FF2B5EF4-FFF2-40B4-BE49-F238E27FC236}">
              <a16:creationId xmlns:a16="http://schemas.microsoft.com/office/drawing/2014/main" id="{6615F40B-BB8B-48E0-8AF0-A5CF5993F17A}"/>
            </a:ext>
          </a:extLst>
        </xdr:cNvPr>
        <xdr:cNvSpPr/>
      </xdr:nvSpPr>
      <xdr:spPr>
        <a:xfrm>
          <a:off x="1276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126492</xdr:rowOff>
    </xdr:from>
    <xdr:to>
      <xdr:col>71</xdr:col>
      <xdr:colOff>177800</xdr:colOff>
      <xdr:row>103</xdr:row>
      <xdr:rowOff>169926</xdr:rowOff>
    </xdr:to>
    <xdr:cxnSp macro="">
      <xdr:nvCxnSpPr>
        <xdr:cNvPr id="877" name="直線コネクタ 876">
          <a:extLst>
            <a:ext uri="{FF2B5EF4-FFF2-40B4-BE49-F238E27FC236}">
              <a16:creationId xmlns:a16="http://schemas.microsoft.com/office/drawing/2014/main" id="{8BE45F86-620B-48FD-B637-63B2D13E88D4}"/>
            </a:ext>
          </a:extLst>
        </xdr:cNvPr>
        <xdr:cNvCxnSpPr/>
      </xdr:nvCxnSpPr>
      <xdr:spPr>
        <a:xfrm>
          <a:off x="12814300" y="177858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878" name="n_1aveValue【公民館】&#10;有形固定資産減価償却率">
          <a:extLst>
            <a:ext uri="{FF2B5EF4-FFF2-40B4-BE49-F238E27FC236}">
              <a16:creationId xmlns:a16="http://schemas.microsoft.com/office/drawing/2014/main" id="{BCA60846-C339-4303-BD24-7B605CB71D73}"/>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879" name="n_2aveValue【公民館】&#10;有形固定資産減価償却率">
          <a:extLst>
            <a:ext uri="{FF2B5EF4-FFF2-40B4-BE49-F238E27FC236}">
              <a16:creationId xmlns:a16="http://schemas.microsoft.com/office/drawing/2014/main" id="{1C0FDA11-4860-4A1B-95AF-DF1AC5FAE7A0}"/>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880" name="n_3aveValue【公民館】&#10;有形固定資産減価償却率">
          <a:extLst>
            <a:ext uri="{FF2B5EF4-FFF2-40B4-BE49-F238E27FC236}">
              <a16:creationId xmlns:a16="http://schemas.microsoft.com/office/drawing/2014/main" id="{BB005745-784B-4342-BF63-F132D6AA71DB}"/>
            </a:ext>
          </a:extLst>
        </xdr:cNvPr>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881" name="n_4aveValue【公民館】&#10;有形固定資産減価償却率">
          <a:extLst>
            <a:ext uri="{FF2B5EF4-FFF2-40B4-BE49-F238E27FC236}">
              <a16:creationId xmlns:a16="http://schemas.microsoft.com/office/drawing/2014/main" id="{A2A01DBE-2B6C-4A8B-9918-E6AE05A9E245}"/>
            </a:ext>
          </a:extLst>
        </xdr:cNvPr>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882" name="n_1mainValue【公民館】&#10;有形固定資産減価償却率">
          <a:extLst>
            <a:ext uri="{FF2B5EF4-FFF2-40B4-BE49-F238E27FC236}">
              <a16:creationId xmlns:a16="http://schemas.microsoft.com/office/drawing/2014/main" id="{ED30714E-D480-4E09-9C3D-3EF95C20249B}"/>
            </a:ext>
          </a:extLst>
        </xdr:cNvPr>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86123</xdr:rowOff>
    </xdr:from>
    <xdr:ext cx="405111" cy="259045"/>
    <xdr:sp macro="" textlink="">
      <xdr:nvSpPr>
        <xdr:cNvPr id="883" name="n_2mainValue【公民館】&#10;有形固定資産減価償却率">
          <a:extLst>
            <a:ext uri="{FF2B5EF4-FFF2-40B4-BE49-F238E27FC236}">
              <a16:creationId xmlns:a16="http://schemas.microsoft.com/office/drawing/2014/main" id="{B3874919-3937-4477-8B7B-31C57B4E0C1B}"/>
            </a:ext>
          </a:extLst>
        </xdr:cNvPr>
        <xdr:cNvSpPr txBox="1"/>
      </xdr:nvSpPr>
      <xdr:spPr>
        <a:xfrm>
          <a:off x="14389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40403</xdr:rowOff>
    </xdr:from>
    <xdr:ext cx="405111" cy="259045"/>
    <xdr:sp macro="" textlink="">
      <xdr:nvSpPr>
        <xdr:cNvPr id="884" name="n_3mainValue【公民館】&#10;有形固定資産減価償却率">
          <a:extLst>
            <a:ext uri="{FF2B5EF4-FFF2-40B4-BE49-F238E27FC236}">
              <a16:creationId xmlns:a16="http://schemas.microsoft.com/office/drawing/2014/main" id="{B47CAFE7-926B-461A-8598-D0CC1CE68BA6}"/>
            </a:ext>
          </a:extLst>
        </xdr:cNvPr>
        <xdr:cNvSpPr txBox="1"/>
      </xdr:nvSpPr>
      <xdr:spPr>
        <a:xfrm>
          <a:off x="13500744" y="178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168419</xdr:rowOff>
    </xdr:from>
    <xdr:ext cx="405111" cy="259045"/>
    <xdr:sp macro="" textlink="">
      <xdr:nvSpPr>
        <xdr:cNvPr id="885" name="n_4mainValue【公民館】&#10;有形固定資産減価償却率">
          <a:extLst>
            <a:ext uri="{FF2B5EF4-FFF2-40B4-BE49-F238E27FC236}">
              <a16:creationId xmlns:a16="http://schemas.microsoft.com/office/drawing/2014/main" id="{C2CDAB75-175A-4DE8-A85F-BB8103E710BA}"/>
            </a:ext>
          </a:extLst>
        </xdr:cNvPr>
        <xdr:cNvSpPr txBox="1"/>
      </xdr:nvSpPr>
      <xdr:spPr>
        <a:xfrm>
          <a:off x="12611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EC24C12E-17B5-4B80-9097-E5C3C5A76D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221BA3C0-9ABF-42C8-B006-6D133C243E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B31C638B-230C-43E6-8A43-EE8DA44A30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29FE12D1-5404-4EA7-B2F1-4E483CD2BE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135AE356-F7A8-4F4B-AF62-1E00EC126C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7DE65349-F6D9-4439-AAA6-7A377AEF7C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B551B086-E6F5-4905-8ACB-8E0C08B525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5DA38057-E1F2-4EED-A357-E932C4A20A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84C18EC5-CB5C-49CD-BE2A-DB7643001D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DBB2A4AE-7405-4650-B323-1FFF091941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EBCE2EE9-A738-4CFC-A45C-84619CB8AA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D54B1212-7129-4A22-8D36-6100B9D64C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F0DF3730-2690-4BE6-B593-CA2125E210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19A13657-773E-44E7-A720-05EF9085105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AF52E7C9-7AD9-44F3-9FB8-6F085E9215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153F39EE-8896-4BBF-B954-33789188D70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BA164D44-5454-4C84-8B18-E1D4D895AC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8E975890-4D05-4B0C-B9BA-8EC02E1F06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63B07071-EA90-424B-816A-5613ED3155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8E5DE21D-44B0-46C7-B64D-3ECC57FE48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52669D7E-1D2B-407D-BAE9-5768D7EF912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95C60DCD-B014-4A83-8DCE-69A368B8FEC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F073A87F-FA04-4F08-9DF1-F67560AFCD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5C84D6CD-7532-49D2-B315-F08736437E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B650CC78-55DD-4D29-AA1C-B0751C0B03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CDD077C6-A6BD-4C43-BAB1-399AAF39360D}"/>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20BF9458-0EE8-409D-B00A-521A97762C2D}"/>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C70FC187-7FF4-4D0E-88BC-9D748B445034}"/>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57B05E91-5D58-487B-8086-9FED91F25BDF}"/>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B761E866-EF79-4F1F-A0EE-DE59977B9442}"/>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916" name="【公民館】&#10;一人当たり面積平均値テキスト">
          <a:extLst>
            <a:ext uri="{FF2B5EF4-FFF2-40B4-BE49-F238E27FC236}">
              <a16:creationId xmlns:a16="http://schemas.microsoft.com/office/drawing/2014/main" id="{6481927C-CE81-4849-BA06-17339AD8831C}"/>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5BD9B4C5-A907-4F50-B945-82F768A4AD64}"/>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741514E8-2CA8-4CD8-9054-DB3FE6D1547E}"/>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4E58CFB0-6071-49C0-92F1-B1E725E1A0ED}"/>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124A237F-B5E2-418B-84D1-E6C02A2ECD16}"/>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9B517520-21E1-41A5-810C-37D4C75503B6}"/>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8AC727B-F93C-4761-AE72-41DAB27400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27322F2-5DB7-4E42-B789-B31C175506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373490C-EB9B-4173-9FC6-4942A99986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3F546D3-CC98-4475-BBA3-FC84A5911E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92D3065-D522-440D-9EC4-CCD8CE8D2E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927" name="楕円 926">
          <a:extLst>
            <a:ext uri="{FF2B5EF4-FFF2-40B4-BE49-F238E27FC236}">
              <a16:creationId xmlns:a16="http://schemas.microsoft.com/office/drawing/2014/main" id="{3F06A0CD-7744-4113-8EF2-57B97F1A9423}"/>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928" name="【公民館】&#10;一人当たり面積該当値テキスト">
          <a:extLst>
            <a:ext uri="{FF2B5EF4-FFF2-40B4-BE49-F238E27FC236}">
              <a16:creationId xmlns:a16="http://schemas.microsoft.com/office/drawing/2014/main" id="{6E5E9316-111F-466B-9B3C-83CF74F54802}"/>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929" name="楕円 928">
          <a:extLst>
            <a:ext uri="{FF2B5EF4-FFF2-40B4-BE49-F238E27FC236}">
              <a16:creationId xmlns:a16="http://schemas.microsoft.com/office/drawing/2014/main" id="{4F0F6491-5328-4CF9-A204-A051B7EF40DF}"/>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930" name="直線コネクタ 929">
          <a:extLst>
            <a:ext uri="{FF2B5EF4-FFF2-40B4-BE49-F238E27FC236}">
              <a16:creationId xmlns:a16="http://schemas.microsoft.com/office/drawing/2014/main" id="{5905F488-D43D-4949-B10E-AF6E13B7923C}"/>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31" name="楕円 930">
          <a:extLst>
            <a:ext uri="{FF2B5EF4-FFF2-40B4-BE49-F238E27FC236}">
              <a16:creationId xmlns:a16="http://schemas.microsoft.com/office/drawing/2014/main" id="{B4B2CE25-7712-40D7-A172-04754560EC43}"/>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84364</xdr:rowOff>
    </xdr:to>
    <xdr:cxnSp macro="">
      <xdr:nvCxnSpPr>
        <xdr:cNvPr id="932" name="直線コネクタ 931">
          <a:extLst>
            <a:ext uri="{FF2B5EF4-FFF2-40B4-BE49-F238E27FC236}">
              <a16:creationId xmlns:a16="http://schemas.microsoft.com/office/drawing/2014/main" id="{2AC10BAA-9828-467B-AB8A-350B851BE24B}"/>
            </a:ext>
          </a:extLst>
        </xdr:cNvPr>
        <xdr:cNvCxnSpPr/>
      </xdr:nvCxnSpPr>
      <xdr:spPr>
        <a:xfrm flipV="1">
          <a:off x="20434300" y="1841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933" name="楕円 932">
          <a:extLst>
            <a:ext uri="{FF2B5EF4-FFF2-40B4-BE49-F238E27FC236}">
              <a16:creationId xmlns:a16="http://schemas.microsoft.com/office/drawing/2014/main" id="{FC4CD1E3-1766-4353-8B8B-50C9AD1DB5CF}"/>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84364</xdr:rowOff>
    </xdr:to>
    <xdr:cxnSp macro="">
      <xdr:nvCxnSpPr>
        <xdr:cNvPr id="934" name="直線コネクタ 933">
          <a:extLst>
            <a:ext uri="{FF2B5EF4-FFF2-40B4-BE49-F238E27FC236}">
              <a16:creationId xmlns:a16="http://schemas.microsoft.com/office/drawing/2014/main" id="{BD1502B3-1CE2-405E-8A25-BB57C09A2CD3}"/>
            </a:ext>
          </a:extLst>
        </xdr:cNvPr>
        <xdr:cNvCxnSpPr/>
      </xdr:nvCxnSpPr>
      <xdr:spPr>
        <a:xfrm>
          <a:off x="19545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935" name="楕円 934">
          <a:extLst>
            <a:ext uri="{FF2B5EF4-FFF2-40B4-BE49-F238E27FC236}">
              <a16:creationId xmlns:a16="http://schemas.microsoft.com/office/drawing/2014/main" id="{264144B0-7EBA-42FE-B696-F3287DEEC3D1}"/>
            </a:ext>
          </a:extLst>
        </xdr:cNvPr>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84364</xdr:rowOff>
    </xdr:to>
    <xdr:cxnSp macro="">
      <xdr:nvCxnSpPr>
        <xdr:cNvPr id="936" name="直線コネクタ 935">
          <a:extLst>
            <a:ext uri="{FF2B5EF4-FFF2-40B4-BE49-F238E27FC236}">
              <a16:creationId xmlns:a16="http://schemas.microsoft.com/office/drawing/2014/main" id="{DBCBD2F4-4036-4835-8C46-ED7959B73821}"/>
            </a:ext>
          </a:extLst>
        </xdr:cNvPr>
        <xdr:cNvCxnSpPr/>
      </xdr:nvCxnSpPr>
      <xdr:spPr>
        <a:xfrm>
          <a:off x="18656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937" name="n_1aveValue【公民館】&#10;一人当たり面積">
          <a:extLst>
            <a:ext uri="{FF2B5EF4-FFF2-40B4-BE49-F238E27FC236}">
              <a16:creationId xmlns:a16="http://schemas.microsoft.com/office/drawing/2014/main" id="{AE25E8A6-8D87-47FF-A253-7FB0E3E96091}"/>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938" name="n_2aveValue【公民館】&#10;一人当たり面積">
          <a:extLst>
            <a:ext uri="{FF2B5EF4-FFF2-40B4-BE49-F238E27FC236}">
              <a16:creationId xmlns:a16="http://schemas.microsoft.com/office/drawing/2014/main" id="{1A1C3728-D225-44B1-83D8-5F01926F62B7}"/>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39" name="n_3aveValue【公民館】&#10;一人当たり面積">
          <a:extLst>
            <a:ext uri="{FF2B5EF4-FFF2-40B4-BE49-F238E27FC236}">
              <a16:creationId xmlns:a16="http://schemas.microsoft.com/office/drawing/2014/main" id="{6F401A25-7C28-454A-A8E0-3D491E661546}"/>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40" name="n_4aveValue【公民館】&#10;一人当たり面積">
          <a:extLst>
            <a:ext uri="{FF2B5EF4-FFF2-40B4-BE49-F238E27FC236}">
              <a16:creationId xmlns:a16="http://schemas.microsoft.com/office/drawing/2014/main" id="{74F52774-9078-4FC6-A093-C0968BCCDA27}"/>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941" name="n_1mainValue【公民館】&#10;一人当たり面積">
          <a:extLst>
            <a:ext uri="{FF2B5EF4-FFF2-40B4-BE49-F238E27FC236}">
              <a16:creationId xmlns:a16="http://schemas.microsoft.com/office/drawing/2014/main" id="{1B29C408-74D0-4573-B9B5-BC5812569377}"/>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42" name="n_2mainValue【公民館】&#10;一人当たり面積">
          <a:extLst>
            <a:ext uri="{FF2B5EF4-FFF2-40B4-BE49-F238E27FC236}">
              <a16:creationId xmlns:a16="http://schemas.microsoft.com/office/drawing/2014/main" id="{412C5636-9C76-4160-92AD-89B6C83F7C2A}"/>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43" name="n_3mainValue【公民館】&#10;一人当たり面積">
          <a:extLst>
            <a:ext uri="{FF2B5EF4-FFF2-40B4-BE49-F238E27FC236}">
              <a16:creationId xmlns:a16="http://schemas.microsoft.com/office/drawing/2014/main" id="{EF2DA695-7ADD-4583-9E54-36D50086E37F}"/>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944" name="n_4mainValue【公民館】&#10;一人当たり面積">
          <a:extLst>
            <a:ext uri="{FF2B5EF4-FFF2-40B4-BE49-F238E27FC236}">
              <a16:creationId xmlns:a16="http://schemas.microsoft.com/office/drawing/2014/main" id="{62A92C19-A58E-4C1E-B89E-2A27A2903B5B}"/>
            </a:ext>
          </a:extLst>
        </xdr:cNvPr>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12C27081-B2F5-4E4E-B2C6-F747B9220B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ADB61D66-CB91-4608-91BC-74B1B0BA74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23BD21E7-5393-4ECF-BF8E-704A0690D5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港湾・漁港の有形固定資産減価償却率は類似団体平均より高く、一人当たり有形固定資産（償却資産）額も類似団体平均を大きく上回っている。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釧路港は古くから東北海道を背後圏とした物流拠点港湾として重要な役割を担っていることから、港湾機能を整備してきたためであり、今後も、釧路港港湾計画などに基づき機能強化を図りつつ、適切な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また、橋りょう・トンネルの一人当たり有形固定資産（償却資産）額及び児童館一人当たり面積が類似団体内で１位となっており、人口減少に合わせた適正配置を検討する必要がある。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1D1799-7207-4880-87F8-D73FA9DF67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C16BB0-42E7-40B6-AB54-9B89DE7B0D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77A21F-C7A0-436E-9E30-EB7F7C48AB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A7ACE0-007A-4B09-BCA7-39BE7BFC04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140B0A-5DB1-4C9D-972B-FAB42A374A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6F13FC-88D6-4500-A5EF-DAE213F8DD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F3EF66-0793-4DD0-8DC6-F37D7AD51B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B8C627-4FC8-4184-BB8A-CB2629FFEB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C9AC9F-A73D-4D8B-AEC8-E46F582495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746676-800C-4BF4-B5A3-032A3C1E04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160,483
159,576
1,363.29
101,629,191
99,630,262
1,970,987
49,600,313
105,109,672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174CA1-E556-40E5-9C10-62A1A7C005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2862D8-0993-4BDA-966C-B7A56737C9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7F725F-B4D3-485A-B403-9676755478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348155-DAF8-4E88-A66E-C525BF4E7E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87CB6B-4602-41EA-9396-41DC2C5DB4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224620-EBBF-4032-9182-4388A73D4BB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71F277-C972-4F7A-98C0-D47AD7A364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E3E82C-8FD5-4870-BCEE-A2AD03173D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C17626-BCD3-4AD7-B956-637BD02BE2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F61677-2C28-4FF7-A9C6-BC41B78D0D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45DF1E-E644-4702-9215-5A04244FB6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D1362F-B4EB-4E29-AFE0-986804015B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DC365B-F042-40DC-974F-F490868513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476101-2EFC-4BDF-B13A-B5AB1F7988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7DD415-22D1-4F3F-A83C-72B3119AAB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AF70F7-D3AE-454F-87CD-E9EB03C079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BBD55E-2015-402E-8CB4-2FC9FBA694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6FA277-A209-4894-BF21-1D7D0FEBD9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7DF0C3-B7F8-4344-B77C-AF18E2D9CA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D3E6DC-D68C-40DE-8FF3-0FF1D96C463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653916-2D1A-48F2-84EA-1477B820F9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77CCAF-A97E-4392-A230-22FBF8D244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249ECA-00DD-4F33-8CAB-4C431BB103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987AF0-3EDC-4D63-A1A0-BAC34AECA3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66C98F-625C-4263-86A8-3ABEBB7ABC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FFCEBB-4AA9-4FAE-BAFE-31CCB0F64B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545211-8683-4083-AF31-40ED6A0B4F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8E20CF-15AB-4665-993C-C56A3CE76F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2543BC-515F-47D2-9241-A7DD8B9E29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7F9D1F-E95A-43FA-A1F2-78267957B6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9A1AA8-4C51-47F0-B0A7-F047404872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35B971-1EAB-49B7-AA9D-EA0074739D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E8607D-7910-44C1-A58F-F934DFADF8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34546F-D06C-4127-A19F-82CB4C1D72C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61CAED6-5B81-46E7-A3EF-64BFF82D448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57D2F5-D80C-4D30-B7CF-45E72C3F3A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97F6FB-0D48-4596-80CA-09708E495A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4C83F0-6787-42EE-AF01-5169C301F9C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B5CF30-2421-4042-85D5-DD8E1D248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DB2C2E8-82C0-406A-81B1-77A608C4553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160B94-7177-4727-9DDD-D15F8B3FBB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8BA0362-EB3D-4B33-9C06-4AAA639F4D4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B74EC8C-B1F8-41D1-B440-DACF80EC22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AE4D8A-32BA-48B9-A34D-A352C269D7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B963CCE-3EBC-4BD7-B2DD-C4F8E2BCD4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C8D4ADA-6B0A-4703-A49F-F9540664ACFC}"/>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30F0C1DC-D119-4EBB-96A4-3A4E61133675}"/>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E63AEBDF-6335-4983-A81E-E08ACDEC5EE2}"/>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E33A87C3-D785-43C1-8F4A-0D04560DC294}"/>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6DE1CD2C-96FA-4A3E-A595-ACD1F391D465}"/>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0EE8831D-25C0-4BEC-9A16-89C128C8A6B5}"/>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D0C07551-762D-45E1-B739-7A31F49CA41C}"/>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58F5B3E1-0FD0-4F5F-834C-8654F88446EE}"/>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56F4D748-9DA3-41B4-BA64-C48A1E54C631}"/>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35F96548-A277-4E69-9651-1CCC422D7F6B}"/>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99B7F59-F8DF-409B-9D14-24DB02842845}"/>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46CFEA-CA01-4EF8-A867-F181F3CED0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B49477-B281-4256-BF30-25FBC10DA3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EC7C6E-A41E-441B-8FAA-4C4E08912D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100A4F-C4ED-4145-B434-525E6FBEA8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4EBE01-EEED-46B0-B2F0-360E93AB3D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a:extLst>
            <a:ext uri="{FF2B5EF4-FFF2-40B4-BE49-F238E27FC236}">
              <a16:creationId xmlns:a16="http://schemas.microsoft.com/office/drawing/2014/main" id="{8F4BE888-E1BF-4013-9232-C5F7DEBD3E15}"/>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図書館】&#10;有形固定資産減価償却率該当値テキスト">
          <a:extLst>
            <a:ext uri="{FF2B5EF4-FFF2-40B4-BE49-F238E27FC236}">
              <a16:creationId xmlns:a16="http://schemas.microsoft.com/office/drawing/2014/main" id="{FE659D9B-E80E-483E-98B4-9D3536E7DFD2}"/>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5" name="楕円 74">
          <a:extLst>
            <a:ext uri="{FF2B5EF4-FFF2-40B4-BE49-F238E27FC236}">
              <a16:creationId xmlns:a16="http://schemas.microsoft.com/office/drawing/2014/main" id="{92B18781-8595-43D9-9348-AED260BA17B2}"/>
            </a:ext>
          </a:extLst>
        </xdr:cNvPr>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40005</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E1342DB3-3C2B-492E-B13B-ABFE4117BFE7}"/>
            </a:ext>
          </a:extLst>
        </xdr:cNvPr>
        <xdr:cNvCxnSpPr/>
      </xdr:nvCxnSpPr>
      <xdr:spPr>
        <a:xfrm>
          <a:off x="3797300" y="62122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7" name="楕円 76">
          <a:extLst>
            <a:ext uri="{FF2B5EF4-FFF2-40B4-BE49-F238E27FC236}">
              <a16:creationId xmlns:a16="http://schemas.microsoft.com/office/drawing/2014/main" id="{4A22EF3F-69AC-424F-B069-8C96A4E57F9D}"/>
            </a:ext>
          </a:extLst>
        </xdr:cNvPr>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40005</xdr:rowOff>
    </xdr:to>
    <xdr:cxnSp macro="">
      <xdr:nvCxnSpPr>
        <xdr:cNvPr id="78" name="直線コネクタ 77">
          <a:extLst>
            <a:ext uri="{FF2B5EF4-FFF2-40B4-BE49-F238E27FC236}">
              <a16:creationId xmlns:a16="http://schemas.microsoft.com/office/drawing/2014/main" id="{7FAACE4B-B7A0-4975-A03C-E8B9FB49F575}"/>
            </a:ext>
          </a:extLst>
        </xdr:cNvPr>
        <xdr:cNvCxnSpPr/>
      </xdr:nvCxnSpPr>
      <xdr:spPr>
        <a:xfrm>
          <a:off x="2908300" y="6160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21E914B1-CC98-4675-A2E8-E45CFBE91106}"/>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4E9B4934-A36D-4CAB-8E38-60D757BF28FB}"/>
            </a:ext>
          </a:extLst>
        </xdr:cNvPr>
        <xdr:cNvCxnSpPr/>
      </xdr:nvCxnSpPr>
      <xdr:spPr>
        <a:xfrm>
          <a:off x="2019300" y="6099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a:extLst>
            <a:ext uri="{FF2B5EF4-FFF2-40B4-BE49-F238E27FC236}">
              <a16:creationId xmlns:a16="http://schemas.microsoft.com/office/drawing/2014/main" id="{DC2A71BD-0AEC-46D8-AA36-953E1ED3C0C5}"/>
            </a:ext>
          </a:extLst>
        </xdr:cNvPr>
        <xdr:cNvSpPr/>
      </xdr:nvSpPr>
      <xdr:spPr>
        <a:xfrm>
          <a:off x="1079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99060</xdr:rowOff>
    </xdr:to>
    <xdr:cxnSp macro="">
      <xdr:nvCxnSpPr>
        <xdr:cNvPr id="82" name="直線コネクタ 81">
          <a:extLst>
            <a:ext uri="{FF2B5EF4-FFF2-40B4-BE49-F238E27FC236}">
              <a16:creationId xmlns:a16="http://schemas.microsoft.com/office/drawing/2014/main" id="{6C1BE9DF-C901-40D6-A934-59CE2C6FFB3C}"/>
            </a:ext>
          </a:extLst>
        </xdr:cNvPr>
        <xdr:cNvCxnSpPr/>
      </xdr:nvCxnSpPr>
      <xdr:spPr>
        <a:xfrm>
          <a:off x="1130300" y="6038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2B9863F2-5839-4ADF-BE43-B179DC2302A9}"/>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F7452C56-DFFC-4DB9-BF24-D48A023DF150}"/>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FE1617CC-B3B2-42FE-8595-E1F5D92AE109}"/>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ADB4748B-4D3C-4B0F-B45A-EF9A191CD9C4}"/>
            </a:ext>
          </a:extLst>
        </xdr:cNvPr>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107332</xdr:rowOff>
    </xdr:from>
    <xdr:ext cx="405111" cy="259045"/>
    <xdr:sp macro="" textlink="">
      <xdr:nvSpPr>
        <xdr:cNvPr id="87" name="n_1mainValue【図書館】&#10;有形固定資産減価償却率">
          <a:extLst>
            <a:ext uri="{FF2B5EF4-FFF2-40B4-BE49-F238E27FC236}">
              <a16:creationId xmlns:a16="http://schemas.microsoft.com/office/drawing/2014/main" id="{2D476F06-613A-40BE-9CF8-09F1379A3B0A}"/>
            </a:ext>
          </a:extLst>
        </xdr:cNvPr>
        <xdr:cNvSpPr txBox="1"/>
      </xdr:nvSpPr>
      <xdr:spPr>
        <a:xfrm>
          <a:off x="3582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8" name="n_2mainValue【図書館】&#10;有形固定資産減価償却率">
          <a:extLst>
            <a:ext uri="{FF2B5EF4-FFF2-40B4-BE49-F238E27FC236}">
              <a16:creationId xmlns:a16="http://schemas.microsoft.com/office/drawing/2014/main" id="{1AC6BF14-B4F1-416B-9BD3-C689DB1BC818}"/>
            </a:ext>
          </a:extLst>
        </xdr:cNvPr>
        <xdr:cNvSpPr txBox="1"/>
      </xdr:nvSpPr>
      <xdr:spPr>
        <a:xfrm>
          <a:off x="2705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図書館】&#10;有形固定資産減価償却率">
          <a:extLst>
            <a:ext uri="{FF2B5EF4-FFF2-40B4-BE49-F238E27FC236}">
              <a16:creationId xmlns:a16="http://schemas.microsoft.com/office/drawing/2014/main" id="{C24D9E08-CD33-4758-ABC1-2E8EAB8F4778}"/>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図書館】&#10;有形固定資産減価償却率">
          <a:extLst>
            <a:ext uri="{FF2B5EF4-FFF2-40B4-BE49-F238E27FC236}">
              <a16:creationId xmlns:a16="http://schemas.microsoft.com/office/drawing/2014/main" id="{9FFFC202-B3E3-4F5C-801D-185BEECFAD24}"/>
            </a:ext>
          </a:extLst>
        </xdr:cNvPr>
        <xdr:cNvSpPr txBox="1"/>
      </xdr:nvSpPr>
      <xdr:spPr>
        <a:xfrm>
          <a:off x="927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DAA271-E4D5-409F-B056-F82A41E23B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387FEE-0E2A-4C50-99DE-FF29118616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CF5578C-8AB4-46F1-87C6-9258258087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15C422-F429-415D-A08F-C1659116AC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0E1AA4E-59F2-4F84-9E5F-E9334D34E4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DD95A0-F984-4FDA-82AA-05CC8F81AB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7429D82-3E13-4848-A252-883ACDB3B8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CAC0788-96F0-40BD-8430-F90C33B364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4927423-070D-4468-B1A8-D0D73E25E64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DA48BF-3326-46D7-AB91-6B50C61411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462D5E2-A9D3-428C-A64B-284A7EBE71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B9B2577-A97B-44B9-8B77-C8ECC65D22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E53285B-BED1-4091-833A-8A5B4D68AD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E0D5E09-3092-4BBE-AEAA-F6663064FF7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4FAEF75-96BE-4C41-825C-F6D273A426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A63D122-4425-4ADA-BB4A-BB2122F76DB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9DE4C56-5E25-4056-AAF3-27A46E883E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27C3879B-DF6B-4CEE-AA8D-F8575290B73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F31EE26-B20A-4BDA-85F2-C5FC2BB1D50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E548C3F9-D051-4306-9F7F-EFB50D06BFF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424A82-146A-4419-9C51-02DB977283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FB8B271-4234-4111-9D61-B2E5B5484E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2191E67-27B0-41A1-A352-A0EBA83970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B425F4AC-D808-4F64-B0C5-A3FD2B57A40B}"/>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EC1F8217-4500-4890-A4A2-8A8E2BD7FDF3}"/>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10F8CE0-4264-4E7C-979D-C9FFEFD56D51}"/>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FD5FD893-890E-46E9-B150-ADE7A7F5281F}"/>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8FCCDB6B-E1F2-4C63-A40C-6F7E1D749CF5}"/>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E27204ED-C700-4333-AF71-34A1354EB0CF}"/>
            </a:ext>
          </a:extLst>
        </xdr:cNvPr>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89CA1355-3F46-4F7F-82CE-354F19F1D7C7}"/>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BF0C79AC-28D5-434F-B140-DE5B257AF21E}"/>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4946A57D-ACE3-4B5F-9A77-7482CA5F0F5A}"/>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4A540586-FC5B-4273-B45B-E1ACD6C4B2D8}"/>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B716750F-75A2-497E-AAD6-999D353CF29C}"/>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245D6D-1610-444A-B247-6D456C2DD5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D62856-CCD8-4431-A700-EA3BF2454A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2685EE-EFFC-4630-8AFF-AE141FDDA3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06DA9A-C240-48D2-9783-069C6840F1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E49BB27-2B32-4155-8F80-1495186E5B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0" name="楕円 129">
          <a:extLst>
            <a:ext uri="{FF2B5EF4-FFF2-40B4-BE49-F238E27FC236}">
              <a16:creationId xmlns:a16="http://schemas.microsoft.com/office/drawing/2014/main" id="{392A0587-ED5E-44F0-B4E7-F8ACC0D4B533}"/>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1" name="【図書館】&#10;一人当たり面積該当値テキスト">
          <a:extLst>
            <a:ext uri="{FF2B5EF4-FFF2-40B4-BE49-F238E27FC236}">
              <a16:creationId xmlns:a16="http://schemas.microsoft.com/office/drawing/2014/main" id="{02C4DA57-EB1A-4DFA-A563-A2F725FD5104}"/>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2" name="楕円 131">
          <a:extLst>
            <a:ext uri="{FF2B5EF4-FFF2-40B4-BE49-F238E27FC236}">
              <a16:creationId xmlns:a16="http://schemas.microsoft.com/office/drawing/2014/main" id="{FDD62E58-E44E-46F9-A42C-BA0D2EEE4468}"/>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3" name="直線コネクタ 132">
          <a:extLst>
            <a:ext uri="{FF2B5EF4-FFF2-40B4-BE49-F238E27FC236}">
              <a16:creationId xmlns:a16="http://schemas.microsoft.com/office/drawing/2014/main" id="{6A7FCFF0-EF04-4CB8-9B93-47B7D6EA189D}"/>
            </a:ext>
          </a:extLst>
        </xdr:cNvPr>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4" name="楕円 133">
          <a:extLst>
            <a:ext uri="{FF2B5EF4-FFF2-40B4-BE49-F238E27FC236}">
              <a16:creationId xmlns:a16="http://schemas.microsoft.com/office/drawing/2014/main" id="{CA8F474A-AAB7-4452-BAD1-ABBBD4F10BFA}"/>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5" name="直線コネクタ 134">
          <a:extLst>
            <a:ext uri="{FF2B5EF4-FFF2-40B4-BE49-F238E27FC236}">
              <a16:creationId xmlns:a16="http://schemas.microsoft.com/office/drawing/2014/main" id="{2579994F-2A73-4D19-8E6F-CC1C6AD52722}"/>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a:extLst>
            <a:ext uri="{FF2B5EF4-FFF2-40B4-BE49-F238E27FC236}">
              <a16:creationId xmlns:a16="http://schemas.microsoft.com/office/drawing/2014/main" id="{3B624507-FD50-4EBA-A716-06EA85D4584D}"/>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C2FC8A41-7C78-4AA1-8F9C-FB82CBE6E60B}"/>
            </a:ext>
          </a:extLst>
        </xdr:cNvPr>
        <xdr:cNvCxnSpPr/>
      </xdr:nvCxnSpPr>
      <xdr:spPr>
        <a:xfrm flipV="1">
          <a:off x="7861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8" name="楕円 137">
          <a:extLst>
            <a:ext uri="{FF2B5EF4-FFF2-40B4-BE49-F238E27FC236}">
              <a16:creationId xmlns:a16="http://schemas.microsoft.com/office/drawing/2014/main" id="{2DBC323B-6028-4418-A2D2-C8330DE2170D}"/>
            </a:ext>
          </a:extLst>
        </xdr:cNvPr>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B150A04D-8366-4FB1-A178-84E217107294}"/>
            </a:ext>
          </a:extLst>
        </xdr:cNvPr>
        <xdr:cNvCxnSpPr/>
      </xdr:nvCxnSpPr>
      <xdr:spPr>
        <a:xfrm>
          <a:off x="6972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1ACAE9B0-4F9D-46D3-9BD8-A3A1567025ED}"/>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E5788DDD-F87E-4538-A587-A7AA8527EEE7}"/>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6B144DDE-6094-4337-9D19-D949A12BA35B}"/>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60C507EC-2FFA-4E20-B571-E720ED82749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4" name="n_1mainValue【図書館】&#10;一人当たり面積">
          <a:extLst>
            <a:ext uri="{FF2B5EF4-FFF2-40B4-BE49-F238E27FC236}">
              <a16:creationId xmlns:a16="http://schemas.microsoft.com/office/drawing/2014/main" id="{17C6CFE0-B4F3-4670-9CAF-4C3871692243}"/>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5" name="n_2mainValue【図書館】&#10;一人当たり面積">
          <a:extLst>
            <a:ext uri="{FF2B5EF4-FFF2-40B4-BE49-F238E27FC236}">
              <a16:creationId xmlns:a16="http://schemas.microsoft.com/office/drawing/2014/main" id="{49F8E908-62F7-47D3-9E41-6A083400E501}"/>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a:extLst>
            <a:ext uri="{FF2B5EF4-FFF2-40B4-BE49-F238E27FC236}">
              <a16:creationId xmlns:a16="http://schemas.microsoft.com/office/drawing/2014/main" id="{46923546-7180-4370-A8F8-0FA7C4D8144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7" name="n_4mainValue【図書館】&#10;一人当たり面積">
          <a:extLst>
            <a:ext uri="{FF2B5EF4-FFF2-40B4-BE49-F238E27FC236}">
              <a16:creationId xmlns:a16="http://schemas.microsoft.com/office/drawing/2014/main" id="{7DEB2553-45B5-4EDD-9682-0C09C3B29C47}"/>
            </a:ext>
          </a:extLst>
        </xdr:cNvPr>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48A4335-238A-42E1-BB9E-EFB7ACAACD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B0308F-5E46-4B50-9CD7-6FF1BC6F68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9F4F8C4-E391-43E5-9AF6-9B01B33FAC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C20ECF1-1CF5-4EA7-8708-40E9FA61A1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1EB78E3-2103-4CF9-8F30-2558FFC0A6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5F07929-7965-4B2D-9BBE-DE6722A7DB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BE183D2-E734-4013-A9E6-4CA0D993B1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65EDC22-1A5C-4CBB-9DEA-A27BAC140E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721C2CB-DE57-4A71-93EE-6E762D04F5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40AEE2-CC32-4846-8112-253B20E5A2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D31EC4A-2312-4FD6-A314-BE8D94482E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723138F-4A1D-4E9D-B207-7C9B3AAC18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A35242E-5BE4-499E-BE66-5FEC0BBC01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D05854F-2979-4485-B19A-189962A6B8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87FB462-06E5-4DB9-B043-5485BAA636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051270D-F682-412F-98D2-C2047FB29E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166EE4D-A04A-4203-8BE6-B1FFA79E5ED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9687AD3-AF68-459C-8901-F8DFE7C7F8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73C19D1-A2F7-4688-8A65-B980CAAC0F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A8DB8B9-8E9B-420E-87B4-A784BE6916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9371A69-3B0E-45EA-AF56-ABE4545E74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A9B3523-8F69-440D-B559-154449D7D2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65A7059-7CBD-4A4F-A121-FAC014DEB36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ACB9B6E-1848-4351-8014-6819474568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690313D7-D0E2-4129-B50E-811B43EF1EA9}"/>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C342E98-3246-4210-B147-D8A6A594317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734AF3A8-17D3-4D68-9CA4-D08944BC7FC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7E8F443-3CC3-447A-8A68-99C369C028BE}"/>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16B43BBC-7B87-4380-A0D9-F43851C1BA0E}"/>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29FABB0-55ED-44AF-8255-A6BE73982088}"/>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A5F34553-B29C-49DE-BB4A-653D43D672D6}"/>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B6AB4BDB-8EFB-483E-887C-D3CEE40E69D4}"/>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60D5C9F5-D085-4B2F-8E8E-8F5F475A0E40}"/>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60E19B8A-9037-4E66-B6FF-935C52AEDECB}"/>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7E65A556-5A62-456B-BE79-FD5C9179A546}"/>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A7B4A79-6E53-47A9-AD8D-5FC34EF5D1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9E4AAC-6C4F-423C-A152-EBA5318163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681268-79F6-4846-95F7-EED7D08BB1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7AB530-CD60-4AFD-8320-2FDA4731C2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C05EC9-25BF-4AA8-A7A4-366088F234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8" name="楕円 187">
          <a:extLst>
            <a:ext uri="{FF2B5EF4-FFF2-40B4-BE49-F238E27FC236}">
              <a16:creationId xmlns:a16="http://schemas.microsoft.com/office/drawing/2014/main" id="{7CF32249-05A0-4EAB-AE3E-9C3CD83F9BE1}"/>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704A4AB-6E9C-4E4B-9FC4-D910923259AA}"/>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0" name="楕円 189">
          <a:extLst>
            <a:ext uri="{FF2B5EF4-FFF2-40B4-BE49-F238E27FC236}">
              <a16:creationId xmlns:a16="http://schemas.microsoft.com/office/drawing/2014/main" id="{44192114-B289-4E3A-8600-0768DDA4BAAA}"/>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20955</xdr:rowOff>
    </xdr:to>
    <xdr:cxnSp macro="">
      <xdr:nvCxnSpPr>
        <xdr:cNvPr id="191" name="直線コネクタ 190">
          <a:extLst>
            <a:ext uri="{FF2B5EF4-FFF2-40B4-BE49-F238E27FC236}">
              <a16:creationId xmlns:a16="http://schemas.microsoft.com/office/drawing/2014/main" id="{5E6AC90C-D391-44DD-BA43-1F9C550ADCC7}"/>
            </a:ext>
          </a:extLst>
        </xdr:cNvPr>
        <xdr:cNvCxnSpPr/>
      </xdr:nvCxnSpPr>
      <xdr:spPr>
        <a:xfrm>
          <a:off x="3797300" y="1009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92" name="楕円 191">
          <a:extLst>
            <a:ext uri="{FF2B5EF4-FFF2-40B4-BE49-F238E27FC236}">
              <a16:creationId xmlns:a16="http://schemas.microsoft.com/office/drawing/2014/main" id="{1FEF2BC3-374C-45B6-8AFE-3748F862519A}"/>
            </a:ext>
          </a:extLst>
        </xdr:cNvPr>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152400</xdr:rowOff>
    </xdr:to>
    <xdr:cxnSp macro="">
      <xdr:nvCxnSpPr>
        <xdr:cNvPr id="193" name="直線コネクタ 192">
          <a:extLst>
            <a:ext uri="{FF2B5EF4-FFF2-40B4-BE49-F238E27FC236}">
              <a16:creationId xmlns:a16="http://schemas.microsoft.com/office/drawing/2014/main" id="{C822A05F-662E-4919-BADE-6B8116DDF9EC}"/>
            </a:ext>
          </a:extLst>
        </xdr:cNvPr>
        <xdr:cNvCxnSpPr/>
      </xdr:nvCxnSpPr>
      <xdr:spPr>
        <a:xfrm>
          <a:off x="2908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94" name="楕円 193">
          <a:extLst>
            <a:ext uri="{FF2B5EF4-FFF2-40B4-BE49-F238E27FC236}">
              <a16:creationId xmlns:a16="http://schemas.microsoft.com/office/drawing/2014/main" id="{52781A9A-5F70-4D8F-A9D0-1BDCA69DEB05}"/>
            </a:ext>
          </a:extLst>
        </xdr:cNvPr>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112395</xdr:rowOff>
    </xdr:to>
    <xdr:cxnSp macro="">
      <xdr:nvCxnSpPr>
        <xdr:cNvPr id="195" name="直線コネクタ 194">
          <a:extLst>
            <a:ext uri="{FF2B5EF4-FFF2-40B4-BE49-F238E27FC236}">
              <a16:creationId xmlns:a16="http://schemas.microsoft.com/office/drawing/2014/main" id="{A5804641-CF36-4E59-BA1C-576B3C715AF2}"/>
            </a:ext>
          </a:extLst>
        </xdr:cNvPr>
        <xdr:cNvCxnSpPr/>
      </xdr:nvCxnSpPr>
      <xdr:spPr>
        <a:xfrm>
          <a:off x="2019300" y="10026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164465</xdr:rowOff>
    </xdr:from>
    <xdr:to>
      <xdr:col>6</xdr:col>
      <xdr:colOff>38100</xdr:colOff>
      <xdr:row>58</xdr:row>
      <xdr:rowOff>94615</xdr:rowOff>
    </xdr:to>
    <xdr:sp macro="" textlink="">
      <xdr:nvSpPr>
        <xdr:cNvPr id="196" name="楕円 195">
          <a:extLst>
            <a:ext uri="{FF2B5EF4-FFF2-40B4-BE49-F238E27FC236}">
              <a16:creationId xmlns:a16="http://schemas.microsoft.com/office/drawing/2014/main" id="{F5A1904C-5A28-4532-B937-3B3BCB2FD08B}"/>
            </a:ext>
          </a:extLst>
        </xdr:cNvPr>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43815</xdr:rowOff>
    </xdr:from>
    <xdr:to>
      <xdr:col>10</xdr:col>
      <xdr:colOff>114300</xdr:colOff>
      <xdr:row>58</xdr:row>
      <xdr:rowOff>81915</xdr:rowOff>
    </xdr:to>
    <xdr:cxnSp macro="">
      <xdr:nvCxnSpPr>
        <xdr:cNvPr id="197" name="直線コネクタ 196">
          <a:extLst>
            <a:ext uri="{FF2B5EF4-FFF2-40B4-BE49-F238E27FC236}">
              <a16:creationId xmlns:a16="http://schemas.microsoft.com/office/drawing/2014/main" id="{C79B119B-034F-4C53-973F-D1ACC16836F1}"/>
            </a:ext>
          </a:extLst>
        </xdr:cNvPr>
        <xdr:cNvCxnSpPr/>
      </xdr:nvCxnSpPr>
      <xdr:spPr>
        <a:xfrm>
          <a:off x="1130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a:extLst>
            <a:ext uri="{FF2B5EF4-FFF2-40B4-BE49-F238E27FC236}">
              <a16:creationId xmlns:a16="http://schemas.microsoft.com/office/drawing/2014/main" id="{888B54BC-CCCA-4800-B708-69FAB60DE56D}"/>
            </a:ext>
          </a:extLst>
        </xdr:cNvPr>
        <xdr:cNvSpPr txBox="1"/>
      </xdr:nvSpPr>
      <xdr:spPr>
        <a:xfrm>
          <a:off x="35820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a:extLst>
            <a:ext uri="{FF2B5EF4-FFF2-40B4-BE49-F238E27FC236}">
              <a16:creationId xmlns:a16="http://schemas.microsoft.com/office/drawing/2014/main" id="{BCBE85E1-2163-4885-94A1-B57857BDBF69}"/>
            </a:ext>
          </a:extLst>
        </xdr:cNvPr>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5FF13514-5FB6-4F5C-91CB-DA3BFCD165F3}"/>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54FEDB0C-E158-4C6D-AAA3-3FB9DC4DAE1D}"/>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2" name="n_1mainValue【体育館・プール】&#10;有形固定資産減価償却率">
          <a:extLst>
            <a:ext uri="{FF2B5EF4-FFF2-40B4-BE49-F238E27FC236}">
              <a16:creationId xmlns:a16="http://schemas.microsoft.com/office/drawing/2014/main" id="{5261C923-68B8-4E2C-9A70-74189FB7B541}"/>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203" name="n_2mainValue【体育館・プール】&#10;有形固定資産減価償却率">
          <a:extLst>
            <a:ext uri="{FF2B5EF4-FFF2-40B4-BE49-F238E27FC236}">
              <a16:creationId xmlns:a16="http://schemas.microsoft.com/office/drawing/2014/main" id="{63BC84A5-343F-4037-A4B2-3FC07B1C2180}"/>
            </a:ext>
          </a:extLst>
        </xdr:cNvPr>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C17CF8C7-D4D3-4239-95F0-BEC6F4BEEFE8}"/>
            </a:ext>
          </a:extLst>
        </xdr:cNvPr>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111142</xdr:rowOff>
    </xdr:from>
    <xdr:ext cx="405111" cy="259045"/>
    <xdr:sp macro="" textlink="">
      <xdr:nvSpPr>
        <xdr:cNvPr id="205" name="n_4mainValue【体育館・プール】&#10;有形固定資産減価償却率">
          <a:extLst>
            <a:ext uri="{FF2B5EF4-FFF2-40B4-BE49-F238E27FC236}">
              <a16:creationId xmlns:a16="http://schemas.microsoft.com/office/drawing/2014/main" id="{5F6C241F-C5ED-4511-8223-80C8F6383158}"/>
            </a:ext>
          </a:extLst>
        </xdr:cNvPr>
        <xdr:cNvSpPr txBox="1"/>
      </xdr:nvSpPr>
      <xdr:spPr>
        <a:xfrm>
          <a:off x="927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5196F2-5967-4EDA-8526-362A054A8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C24EB45-7F3C-49E7-81DC-2CB7430AAB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FBA7341-7888-4915-897E-27843F3B41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9DD8794-9EF0-4CF5-83AE-A1B97F23E9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FEE024E-7C7C-4DC1-A02A-B108DD0002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AB45F8F-12F8-43C0-B583-0BEB6F0393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B96355F-4C16-4F07-BB3A-74C2A53312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3A4BC38-A92F-4D8E-87D2-4D708DF1FA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F8568D0-F491-4411-8579-06D8A07A3F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FF4AC22-DD89-48DA-8C48-942FB1A99B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628A37B-4A22-429E-8857-D05A3B58EA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629A325-9BB8-4603-B778-8DBEE21D5D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3B7ABAC-277F-4A07-BA47-8133671D44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A6245355-406E-4195-8661-3E6295E382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9263062-661A-4FB7-83AA-D76326A6DF0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18B981E-D41D-48B1-944E-CB1402349B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2D7BD49-06C3-4650-91CD-F0A818FFAF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B23180F-D05D-43A8-B150-4D44C221258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E7AB7C6-8A0D-4B24-B923-1F6C3782B7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208C6DF-4E90-415B-8EDA-0620052D8E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B10DAA9-A5C9-44E3-8CD3-9DA9850318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863F988-4A0A-4AB8-9E1C-40F81E93288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F9C7AC50-2199-4617-B1EC-2CC3186895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F583B5E7-06A8-457F-AEB6-B88B08FC8C85}"/>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80E1E39F-4EC3-4631-8CC6-195C1FFE30B1}"/>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F979CE57-4CED-4EE4-81D4-6D94BBD8B90F}"/>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4FAE45FA-4647-4F40-B5BB-FEEC65109B34}"/>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8E84312-76B8-4FDF-B32D-033489C04769}"/>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E524D720-B0A5-4CD8-A7F1-A7172C1C8DDD}"/>
            </a:ext>
          </a:extLst>
        </xdr:cNvPr>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4C8A359-6C48-4D8D-A13D-AC20E3807C24}"/>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A430A9C0-6195-4EF0-942D-B8034FD85CD5}"/>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FE609A9C-2712-48E7-AEF0-9D7ECDC392DC}"/>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4EA8B558-7B3D-401B-9AE4-CC0A003C1057}"/>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E1876CA-1750-461D-8A0D-AAA5EB6CA16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4F6C1C-1A25-4AF8-89F1-6BF3A91404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9CFE375-6993-48E4-9BBC-A7C7500CB5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48966A-3677-4495-9D85-5AE8920187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A30B75-D4F2-446B-8629-B7A4309EFD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EA8A96-B429-41E4-893C-FF0AAB4580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45" name="楕円 244">
          <a:extLst>
            <a:ext uri="{FF2B5EF4-FFF2-40B4-BE49-F238E27FC236}">
              <a16:creationId xmlns:a16="http://schemas.microsoft.com/office/drawing/2014/main" id="{51E233A1-E07C-4928-9358-07B261D38828}"/>
            </a:ext>
          </a:extLst>
        </xdr:cNvPr>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46" name="【体育館・プール】&#10;一人当たり面積該当値テキスト">
          <a:extLst>
            <a:ext uri="{FF2B5EF4-FFF2-40B4-BE49-F238E27FC236}">
              <a16:creationId xmlns:a16="http://schemas.microsoft.com/office/drawing/2014/main" id="{8647EFD9-7064-49DF-8869-1F20F501CD3E}"/>
            </a:ext>
          </a:extLst>
        </xdr:cNvPr>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47" name="楕円 246">
          <a:extLst>
            <a:ext uri="{FF2B5EF4-FFF2-40B4-BE49-F238E27FC236}">
              <a16:creationId xmlns:a16="http://schemas.microsoft.com/office/drawing/2014/main" id="{59647D14-F8C9-438A-BD30-9FE03F997D3C}"/>
            </a:ext>
          </a:extLst>
        </xdr:cNvPr>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83820</xdr:rowOff>
    </xdr:from>
    <xdr:to>
      <xdr:col>55</xdr:col>
      <xdr:colOff>0</xdr:colOff>
      <xdr:row>60</xdr:row>
      <xdr:rowOff>95250</xdr:rowOff>
    </xdr:to>
    <xdr:cxnSp macro="">
      <xdr:nvCxnSpPr>
        <xdr:cNvPr id="248" name="直線コネクタ 247">
          <a:extLst>
            <a:ext uri="{FF2B5EF4-FFF2-40B4-BE49-F238E27FC236}">
              <a16:creationId xmlns:a16="http://schemas.microsoft.com/office/drawing/2014/main" id="{512651CC-B5AC-4FEB-8146-88E988875FEB}"/>
            </a:ext>
          </a:extLst>
        </xdr:cNvPr>
        <xdr:cNvCxnSpPr/>
      </xdr:nvCxnSpPr>
      <xdr:spPr>
        <a:xfrm flipV="1">
          <a:off x="9639300" y="10370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52070</xdr:rowOff>
    </xdr:from>
    <xdr:to>
      <xdr:col>46</xdr:col>
      <xdr:colOff>38100</xdr:colOff>
      <xdr:row>60</xdr:row>
      <xdr:rowOff>153670</xdr:rowOff>
    </xdr:to>
    <xdr:sp macro="" textlink="">
      <xdr:nvSpPr>
        <xdr:cNvPr id="249" name="楕円 248">
          <a:extLst>
            <a:ext uri="{FF2B5EF4-FFF2-40B4-BE49-F238E27FC236}">
              <a16:creationId xmlns:a16="http://schemas.microsoft.com/office/drawing/2014/main" id="{67950EF0-D990-4E58-AAF5-B7F6326CB484}"/>
            </a:ext>
          </a:extLst>
        </xdr:cNvPr>
        <xdr:cNvSpPr/>
      </xdr:nvSpPr>
      <xdr:spPr>
        <a:xfrm>
          <a:off x="869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102870</xdr:rowOff>
    </xdr:to>
    <xdr:cxnSp macro="">
      <xdr:nvCxnSpPr>
        <xdr:cNvPr id="250" name="直線コネクタ 249">
          <a:extLst>
            <a:ext uri="{FF2B5EF4-FFF2-40B4-BE49-F238E27FC236}">
              <a16:creationId xmlns:a16="http://schemas.microsoft.com/office/drawing/2014/main" id="{47F45985-2F1E-4D9B-8C48-DD90ED298A42}"/>
            </a:ext>
          </a:extLst>
        </xdr:cNvPr>
        <xdr:cNvCxnSpPr/>
      </xdr:nvCxnSpPr>
      <xdr:spPr>
        <a:xfrm flipV="1">
          <a:off x="8750300" y="10382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1" name="楕円 250">
          <a:extLst>
            <a:ext uri="{FF2B5EF4-FFF2-40B4-BE49-F238E27FC236}">
              <a16:creationId xmlns:a16="http://schemas.microsoft.com/office/drawing/2014/main" id="{CFCBCD80-462D-4857-9532-3137624829F6}"/>
            </a:ext>
          </a:extLst>
        </xdr:cNvPr>
        <xdr:cNvSpPr/>
      </xdr:nvSpPr>
      <xdr:spPr>
        <a:xfrm>
          <a:off x="781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102870</xdr:rowOff>
    </xdr:from>
    <xdr:to>
      <xdr:col>45</xdr:col>
      <xdr:colOff>177800</xdr:colOff>
      <xdr:row>60</xdr:row>
      <xdr:rowOff>114300</xdr:rowOff>
    </xdr:to>
    <xdr:cxnSp macro="">
      <xdr:nvCxnSpPr>
        <xdr:cNvPr id="252" name="直線コネクタ 251">
          <a:extLst>
            <a:ext uri="{FF2B5EF4-FFF2-40B4-BE49-F238E27FC236}">
              <a16:creationId xmlns:a16="http://schemas.microsoft.com/office/drawing/2014/main" id="{5057795F-F916-40CF-9DCC-9AB3AA2B27C1}"/>
            </a:ext>
          </a:extLst>
        </xdr:cNvPr>
        <xdr:cNvCxnSpPr/>
      </xdr:nvCxnSpPr>
      <xdr:spPr>
        <a:xfrm flipV="1">
          <a:off x="7861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71120</xdr:rowOff>
    </xdr:from>
    <xdr:to>
      <xdr:col>36</xdr:col>
      <xdr:colOff>165100</xdr:colOff>
      <xdr:row>61</xdr:row>
      <xdr:rowOff>1270</xdr:rowOff>
    </xdr:to>
    <xdr:sp macro="" textlink="">
      <xdr:nvSpPr>
        <xdr:cNvPr id="253" name="楕円 252">
          <a:extLst>
            <a:ext uri="{FF2B5EF4-FFF2-40B4-BE49-F238E27FC236}">
              <a16:creationId xmlns:a16="http://schemas.microsoft.com/office/drawing/2014/main" id="{B76D04A4-483F-4D93-BC51-04B39A557667}"/>
            </a:ext>
          </a:extLst>
        </xdr:cNvPr>
        <xdr:cNvSpPr/>
      </xdr:nvSpPr>
      <xdr:spPr>
        <a:xfrm>
          <a:off x="692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60</xdr:row>
      <xdr:rowOff>121920</xdr:rowOff>
    </xdr:to>
    <xdr:cxnSp macro="">
      <xdr:nvCxnSpPr>
        <xdr:cNvPr id="254" name="直線コネクタ 253">
          <a:extLst>
            <a:ext uri="{FF2B5EF4-FFF2-40B4-BE49-F238E27FC236}">
              <a16:creationId xmlns:a16="http://schemas.microsoft.com/office/drawing/2014/main" id="{03C82DB6-BA1A-4338-9CD4-F64FF61BC3C3}"/>
            </a:ext>
          </a:extLst>
        </xdr:cNvPr>
        <xdr:cNvCxnSpPr/>
      </xdr:nvCxnSpPr>
      <xdr:spPr>
        <a:xfrm flipV="1">
          <a:off x="6972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3CFF0A5D-834F-4DAA-B82C-A795A760B889}"/>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ECE3B8E0-ED59-4072-86B7-36D643E4E3DC}"/>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E9D73695-803C-4F92-9EAF-6E5D87A0007B}"/>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385F1681-6CFC-43D2-B4B8-B8853196FE88}"/>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59" name="n_1mainValue【体育館・プール】&#10;一人当たり面積">
          <a:extLst>
            <a:ext uri="{FF2B5EF4-FFF2-40B4-BE49-F238E27FC236}">
              <a16:creationId xmlns:a16="http://schemas.microsoft.com/office/drawing/2014/main" id="{D562CF47-9276-49DB-9851-0D38AFDAB73C}"/>
            </a:ext>
          </a:extLst>
        </xdr:cNvPr>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170197</xdr:rowOff>
    </xdr:from>
    <xdr:ext cx="469744" cy="259045"/>
    <xdr:sp macro="" textlink="">
      <xdr:nvSpPr>
        <xdr:cNvPr id="260" name="n_2mainValue【体育館・プール】&#10;一人当たり面積">
          <a:extLst>
            <a:ext uri="{FF2B5EF4-FFF2-40B4-BE49-F238E27FC236}">
              <a16:creationId xmlns:a16="http://schemas.microsoft.com/office/drawing/2014/main" id="{03A1C191-CD6E-41E4-B11F-FD0CD7B8603D}"/>
            </a:ext>
          </a:extLst>
        </xdr:cNvPr>
        <xdr:cNvSpPr txBox="1"/>
      </xdr:nvSpPr>
      <xdr:spPr>
        <a:xfrm>
          <a:off x="8515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1" name="n_3mainValue【体育館・プール】&#10;一人当たり面積">
          <a:extLst>
            <a:ext uri="{FF2B5EF4-FFF2-40B4-BE49-F238E27FC236}">
              <a16:creationId xmlns:a16="http://schemas.microsoft.com/office/drawing/2014/main" id="{FB960D5C-7315-4616-8901-71B2CE187DD5}"/>
            </a:ext>
          </a:extLst>
        </xdr:cNvPr>
        <xdr:cNvSpPr txBox="1"/>
      </xdr:nvSpPr>
      <xdr:spPr>
        <a:xfrm>
          <a:off x="7626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17797</xdr:rowOff>
    </xdr:from>
    <xdr:ext cx="469744" cy="259045"/>
    <xdr:sp macro="" textlink="">
      <xdr:nvSpPr>
        <xdr:cNvPr id="262" name="n_4mainValue【体育館・プール】&#10;一人当たり面積">
          <a:extLst>
            <a:ext uri="{FF2B5EF4-FFF2-40B4-BE49-F238E27FC236}">
              <a16:creationId xmlns:a16="http://schemas.microsoft.com/office/drawing/2014/main" id="{6C4BE084-45F1-4A09-A604-B63B4A3B3FD9}"/>
            </a:ext>
          </a:extLst>
        </xdr:cNvPr>
        <xdr:cNvSpPr txBox="1"/>
      </xdr:nvSpPr>
      <xdr:spPr>
        <a:xfrm>
          <a:off x="6737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564395A-F65A-4C6C-B4D0-C912D375B6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DFB9C65-19F9-4E70-94D3-8B3451DB48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7AC0DCD-4397-4303-93DB-60DE0EA647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F9D865D-8083-4EE7-A3FE-B36BD18673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74E3EBC-F2D1-41BB-85D5-77854C8039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1AA9B2F-F0C9-4146-BF3B-B3608BE440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17DD1C1-8035-43A3-B158-7349686740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53AE44-91AB-4609-ABB3-AB0D652F78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8BDC49C-6048-4530-89A2-B4601A007B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48A7989-49A0-4005-9DC8-E82BFEB1C4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07324DB-3296-4159-B925-75CCD8F7D9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6ACC037-F1EB-4D7D-A297-CB5B3B11D2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68C4618-C70A-4DE1-B0E1-15731D35027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2D15078-5849-4FC5-B2D7-A69ACD853E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41A6736-9542-469A-B96E-87E0DDD11B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1199C13-FC75-4868-B652-8C5D5F7923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7FCFF033-5A19-4E8B-B208-5900424F88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875762A-103B-43A2-8F86-BB27BF4000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3EA9E51-328F-4A95-8932-8E146E76BE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96F542E-B922-44CE-8E9A-9BBCF6B02AA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A46181E-6EC2-46A2-97E8-249D66B6052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0270CA3-1902-41BB-8E92-687DAF7949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315EAC5-EAE4-48B9-B1DA-D25BF143A0A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06DE17E-E2B6-47A5-8531-F71B8AE1C5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CF8AD11E-F952-47F6-9F23-07BB5A08CFF6}"/>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0BE3E20-9525-45F9-8DC8-12AC39DFD726}"/>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4F4C6A5F-D127-4568-88F7-4F68CF43D224}"/>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CB8CB8C-C451-4731-AB94-0451A75363CC}"/>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E85BD6C5-8354-40A6-B3CF-64068E6F349C}"/>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80E7133-7CD0-4481-BEFB-DE4321CEB4FE}"/>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16704814-7EC7-4F52-A7B6-897ACBB223F3}"/>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4476DDCC-148F-4DCD-ADC7-1A69744F0C73}"/>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40FD4589-4767-4315-BD13-64CE555830C3}"/>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CA7040AF-4E83-40B5-B00F-104BC80A2B2A}"/>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7AD39D3E-1B62-4DE3-B024-BDDAB51DD628}"/>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C5E6A64-EA58-40D3-B37B-86AFD254A3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AACDFB4-E620-40E2-8F54-6B54D6A15C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67CC5F-3DD3-4538-BEDC-2A9A8906FB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EF3422-9EDE-4740-BCF9-B7CD332FD6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CFA984-088B-4857-932C-4D98D0D765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3" name="楕円 302">
          <a:extLst>
            <a:ext uri="{FF2B5EF4-FFF2-40B4-BE49-F238E27FC236}">
              <a16:creationId xmlns:a16="http://schemas.microsoft.com/office/drawing/2014/main" id="{35A8F3B4-5BE1-4383-BB28-9DD820B73342}"/>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FDEAE5A-65D8-43D1-AF06-849CCADB0586}"/>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5" name="楕円 304">
          <a:extLst>
            <a:ext uri="{FF2B5EF4-FFF2-40B4-BE49-F238E27FC236}">
              <a16:creationId xmlns:a16="http://schemas.microsoft.com/office/drawing/2014/main" id="{C8D49585-C026-48EC-8E9C-78AC7237ABF1}"/>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59055</xdr:rowOff>
    </xdr:to>
    <xdr:cxnSp macro="">
      <xdr:nvCxnSpPr>
        <xdr:cNvPr id="306" name="直線コネクタ 305">
          <a:extLst>
            <a:ext uri="{FF2B5EF4-FFF2-40B4-BE49-F238E27FC236}">
              <a16:creationId xmlns:a16="http://schemas.microsoft.com/office/drawing/2014/main" id="{5E804EB4-90D7-4AF2-8285-4E0B2319812B}"/>
            </a:ext>
          </a:extLst>
        </xdr:cNvPr>
        <xdr:cNvCxnSpPr/>
      </xdr:nvCxnSpPr>
      <xdr:spPr>
        <a:xfrm flipV="1">
          <a:off x="3797300" y="143903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307" name="楕円 306">
          <a:extLst>
            <a:ext uri="{FF2B5EF4-FFF2-40B4-BE49-F238E27FC236}">
              <a16:creationId xmlns:a16="http://schemas.microsoft.com/office/drawing/2014/main" id="{410139FD-6B4F-420A-B646-4ED309ABE66B}"/>
            </a:ext>
          </a:extLst>
        </xdr:cNvPr>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59055</xdr:rowOff>
    </xdr:to>
    <xdr:cxnSp macro="">
      <xdr:nvCxnSpPr>
        <xdr:cNvPr id="308" name="直線コネクタ 307">
          <a:extLst>
            <a:ext uri="{FF2B5EF4-FFF2-40B4-BE49-F238E27FC236}">
              <a16:creationId xmlns:a16="http://schemas.microsoft.com/office/drawing/2014/main" id="{D4AE865B-658D-48F1-A105-23CEA5EF7EE0}"/>
            </a:ext>
          </a:extLst>
        </xdr:cNvPr>
        <xdr:cNvCxnSpPr/>
      </xdr:nvCxnSpPr>
      <xdr:spPr>
        <a:xfrm>
          <a:off x="2908300" y="1442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09" name="楕円 308">
          <a:extLst>
            <a:ext uri="{FF2B5EF4-FFF2-40B4-BE49-F238E27FC236}">
              <a16:creationId xmlns:a16="http://schemas.microsoft.com/office/drawing/2014/main" id="{7E7FFDE1-66E7-42FC-A5E7-CB0B6804B54F}"/>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24764</xdr:rowOff>
    </xdr:to>
    <xdr:cxnSp macro="">
      <xdr:nvCxnSpPr>
        <xdr:cNvPr id="310" name="直線コネクタ 309">
          <a:extLst>
            <a:ext uri="{FF2B5EF4-FFF2-40B4-BE49-F238E27FC236}">
              <a16:creationId xmlns:a16="http://schemas.microsoft.com/office/drawing/2014/main" id="{1F3A3AC0-979C-4709-ACCB-F64EC95762A2}"/>
            </a:ext>
          </a:extLst>
        </xdr:cNvPr>
        <xdr:cNvCxnSpPr/>
      </xdr:nvCxnSpPr>
      <xdr:spPr>
        <a:xfrm>
          <a:off x="2019300" y="144056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11" name="楕円 310">
          <a:extLst>
            <a:ext uri="{FF2B5EF4-FFF2-40B4-BE49-F238E27FC236}">
              <a16:creationId xmlns:a16="http://schemas.microsoft.com/office/drawing/2014/main" id="{8A6D2333-E307-4013-A15B-8D1FA806644A}"/>
            </a:ext>
          </a:extLst>
        </xdr:cNvPr>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84</xdr:row>
      <xdr:rowOff>3811</xdr:rowOff>
    </xdr:to>
    <xdr:cxnSp macro="">
      <xdr:nvCxnSpPr>
        <xdr:cNvPr id="312" name="直線コネクタ 311">
          <a:extLst>
            <a:ext uri="{FF2B5EF4-FFF2-40B4-BE49-F238E27FC236}">
              <a16:creationId xmlns:a16="http://schemas.microsoft.com/office/drawing/2014/main" id="{D725CCC6-6CF1-4D19-BD0B-A994EA0FDE5E}"/>
            </a:ext>
          </a:extLst>
        </xdr:cNvPr>
        <xdr:cNvCxnSpPr/>
      </xdr:nvCxnSpPr>
      <xdr:spPr>
        <a:xfrm>
          <a:off x="1130300" y="14365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598D5EE4-F1AE-4067-8091-CD2E9D415AFC}"/>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4" name="n_2aveValue【福祉施設】&#10;有形固定資産減価償却率">
          <a:extLst>
            <a:ext uri="{FF2B5EF4-FFF2-40B4-BE49-F238E27FC236}">
              <a16:creationId xmlns:a16="http://schemas.microsoft.com/office/drawing/2014/main" id="{BDB07F8D-0AE7-42E2-AA64-EFAB07E040AC}"/>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4F0DB3F8-FA51-4258-A5F9-9979CBDE3E8D}"/>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FF26F2F2-91A0-42E1-BD74-23C2B2484AB4}"/>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317" name="n_1mainValue【福祉施設】&#10;有形固定資産減価償却率">
          <a:extLst>
            <a:ext uri="{FF2B5EF4-FFF2-40B4-BE49-F238E27FC236}">
              <a16:creationId xmlns:a16="http://schemas.microsoft.com/office/drawing/2014/main" id="{E56D5E62-3213-414F-A6C3-30F819D184BA}"/>
            </a:ext>
          </a:extLst>
        </xdr:cNvPr>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18" name="n_2mainValue【福祉施設】&#10;有形固定資産減価償却率">
          <a:extLst>
            <a:ext uri="{FF2B5EF4-FFF2-40B4-BE49-F238E27FC236}">
              <a16:creationId xmlns:a16="http://schemas.microsoft.com/office/drawing/2014/main" id="{41717E6C-708E-4688-968D-AB037B6C6F51}"/>
            </a:ext>
          </a:extLst>
        </xdr:cNvPr>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19" name="n_3mainValue【福祉施設】&#10;有形固定資産減価償却率">
          <a:extLst>
            <a:ext uri="{FF2B5EF4-FFF2-40B4-BE49-F238E27FC236}">
              <a16:creationId xmlns:a16="http://schemas.microsoft.com/office/drawing/2014/main" id="{A99A5D52-AF2A-4B8C-B3E8-C1CB3BF42DF4}"/>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20" name="n_4mainValue【福祉施設】&#10;有形固定資産減価償却率">
          <a:extLst>
            <a:ext uri="{FF2B5EF4-FFF2-40B4-BE49-F238E27FC236}">
              <a16:creationId xmlns:a16="http://schemas.microsoft.com/office/drawing/2014/main" id="{702CDECE-AB0C-40B1-AFA8-656D640B40B4}"/>
            </a:ext>
          </a:extLst>
        </xdr:cNvPr>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FA58777-74E7-413F-A851-02BE2D4DBF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1FFD97A-8592-4EB6-8F23-8410CA16FE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777258F-F90B-4C2D-9B13-F68A99A7B8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9BFC859-5423-4097-B635-E7239EF3FE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C6D804A-09A3-4692-ACEC-AF7C7F37D1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3C191B3-CF31-4F43-9F03-9F599DB1BB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0EF023E-980B-4373-8D39-70A7E216CD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B6C674F-F24C-4E48-BFC5-848437A58F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260594B-FDD2-4EE6-8152-4909D244EA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A97D6AC-76E4-4A4A-BC3D-AA66B3BED4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E9437579-71F2-4A3E-8481-973F57AEEB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215462A-DE2F-415C-AD8F-BC9C2A30AC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3A41A8A-8E71-45E6-8F01-8D0E1527EE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83E07FD1-8C03-4E64-9B76-88119EA6557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D2E553C-57CE-4E18-824A-8378006D87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B6BC648-073F-4910-8269-23B14E768BA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D5B9680-0EEB-4744-A4C3-926754AF0E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58C10A7C-D520-4C00-8AFA-9FA2351CAA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2F39CDC-4E55-4E84-B38E-E454A9DE02E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A35950CF-E80F-495C-BE8B-0CF8B188896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B17F0CB-0D6F-4506-9691-2C17589AA0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9F767CF-7D91-4E03-9583-34845E715B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97BDDBB-FEAE-4241-AFE9-F2CCB8FC78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F045F298-0361-4885-8E0B-DA22A165CFD3}"/>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1E775FD3-6386-4874-9DCC-DBBA80F2EABA}"/>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7136D1E8-4375-4CBE-B4EE-945A60C857AE}"/>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23E17ACE-614C-47F3-ADF1-7FE13F054CA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FE12B180-3B62-4406-91D0-8CB3DE52CFD2}"/>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DCF0E193-4FAC-4815-B6E9-5EAF8D83595A}"/>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CDB9EB30-AC0C-423C-B7E8-E0A876A2F887}"/>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26BFE54B-36D0-454D-8B36-0D9FE3BCA369}"/>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E673A207-B54A-4F51-8BD7-BC4751BC8AE8}"/>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C2D45305-8338-4C04-89CD-75D0F2DD16A8}"/>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B6F4431E-A927-4C60-8555-39082C5AF947}"/>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00CF82-B13D-4BCA-9B15-9C0B4076FD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1557D11-F9DA-4E9A-B8FA-DD7280EE25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9AFBD5-91F5-43DC-9B6C-238F238E37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3BC23F-098F-4252-8209-B62F97D241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EFBD68D-765B-481F-B767-1F5665C21C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152400</xdr:rowOff>
    </xdr:from>
    <xdr:to>
      <xdr:col>55</xdr:col>
      <xdr:colOff>50800</xdr:colOff>
      <xdr:row>77</xdr:row>
      <xdr:rowOff>82550</xdr:rowOff>
    </xdr:to>
    <xdr:sp macro="" textlink="">
      <xdr:nvSpPr>
        <xdr:cNvPr id="360" name="楕円 359">
          <a:extLst>
            <a:ext uri="{FF2B5EF4-FFF2-40B4-BE49-F238E27FC236}">
              <a16:creationId xmlns:a16="http://schemas.microsoft.com/office/drawing/2014/main" id="{B60BD539-291A-4AC3-99A9-28FDD1C2F281}"/>
            </a:ext>
          </a:extLst>
        </xdr:cNvPr>
        <xdr:cNvSpPr/>
      </xdr:nvSpPr>
      <xdr:spPr>
        <a:xfrm>
          <a:off x="10426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105427</xdr:rowOff>
    </xdr:from>
    <xdr:ext cx="469744" cy="259045"/>
    <xdr:sp macro="" textlink="">
      <xdr:nvSpPr>
        <xdr:cNvPr id="361" name="【福祉施設】&#10;一人当たり面積該当値テキスト">
          <a:extLst>
            <a:ext uri="{FF2B5EF4-FFF2-40B4-BE49-F238E27FC236}">
              <a16:creationId xmlns:a16="http://schemas.microsoft.com/office/drawing/2014/main" id="{AA96CD38-C0CD-4111-9193-2A6FB3AD214A}"/>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44450</xdr:rowOff>
    </xdr:from>
    <xdr:to>
      <xdr:col>50</xdr:col>
      <xdr:colOff>165100</xdr:colOff>
      <xdr:row>77</xdr:row>
      <xdr:rowOff>146050</xdr:rowOff>
    </xdr:to>
    <xdr:sp macro="" textlink="">
      <xdr:nvSpPr>
        <xdr:cNvPr id="362" name="楕円 361">
          <a:extLst>
            <a:ext uri="{FF2B5EF4-FFF2-40B4-BE49-F238E27FC236}">
              <a16:creationId xmlns:a16="http://schemas.microsoft.com/office/drawing/2014/main" id="{C927B9AF-22D4-43BB-9D20-2BF79E941C1E}"/>
            </a:ext>
          </a:extLst>
        </xdr:cNvPr>
        <xdr:cNvSpPr/>
      </xdr:nvSpPr>
      <xdr:spPr>
        <a:xfrm>
          <a:off x="958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31750</xdr:rowOff>
    </xdr:from>
    <xdr:to>
      <xdr:col>55</xdr:col>
      <xdr:colOff>0</xdr:colOff>
      <xdr:row>77</xdr:row>
      <xdr:rowOff>95250</xdr:rowOff>
    </xdr:to>
    <xdr:cxnSp macro="">
      <xdr:nvCxnSpPr>
        <xdr:cNvPr id="363" name="直線コネクタ 362">
          <a:extLst>
            <a:ext uri="{FF2B5EF4-FFF2-40B4-BE49-F238E27FC236}">
              <a16:creationId xmlns:a16="http://schemas.microsoft.com/office/drawing/2014/main" id="{5356F2F9-8CF7-4DC4-8CA5-D9A72EE7F11C}"/>
            </a:ext>
          </a:extLst>
        </xdr:cNvPr>
        <xdr:cNvCxnSpPr/>
      </xdr:nvCxnSpPr>
      <xdr:spPr>
        <a:xfrm flipV="1">
          <a:off x="9639300" y="1323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69850</xdr:rowOff>
    </xdr:from>
    <xdr:to>
      <xdr:col>46</xdr:col>
      <xdr:colOff>38100</xdr:colOff>
      <xdr:row>78</xdr:row>
      <xdr:rowOff>0</xdr:rowOff>
    </xdr:to>
    <xdr:sp macro="" textlink="">
      <xdr:nvSpPr>
        <xdr:cNvPr id="364" name="楕円 363">
          <a:extLst>
            <a:ext uri="{FF2B5EF4-FFF2-40B4-BE49-F238E27FC236}">
              <a16:creationId xmlns:a16="http://schemas.microsoft.com/office/drawing/2014/main" id="{DD980B38-9483-42A7-B1E5-86E6EDB1B02F}"/>
            </a:ext>
          </a:extLst>
        </xdr:cNvPr>
        <xdr:cNvSpPr/>
      </xdr:nvSpPr>
      <xdr:spPr>
        <a:xfrm>
          <a:off x="869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95250</xdr:rowOff>
    </xdr:from>
    <xdr:to>
      <xdr:col>50</xdr:col>
      <xdr:colOff>114300</xdr:colOff>
      <xdr:row>77</xdr:row>
      <xdr:rowOff>120650</xdr:rowOff>
    </xdr:to>
    <xdr:cxnSp macro="">
      <xdr:nvCxnSpPr>
        <xdr:cNvPr id="365" name="直線コネクタ 364">
          <a:extLst>
            <a:ext uri="{FF2B5EF4-FFF2-40B4-BE49-F238E27FC236}">
              <a16:creationId xmlns:a16="http://schemas.microsoft.com/office/drawing/2014/main" id="{E45620F0-79E5-475A-8FB7-7404E6CE7417}"/>
            </a:ext>
          </a:extLst>
        </xdr:cNvPr>
        <xdr:cNvCxnSpPr/>
      </xdr:nvCxnSpPr>
      <xdr:spPr>
        <a:xfrm flipV="1">
          <a:off x="8750300" y="1329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82550</xdr:rowOff>
    </xdr:from>
    <xdr:to>
      <xdr:col>41</xdr:col>
      <xdr:colOff>101600</xdr:colOff>
      <xdr:row>78</xdr:row>
      <xdr:rowOff>12700</xdr:rowOff>
    </xdr:to>
    <xdr:sp macro="" textlink="">
      <xdr:nvSpPr>
        <xdr:cNvPr id="366" name="楕円 365">
          <a:extLst>
            <a:ext uri="{FF2B5EF4-FFF2-40B4-BE49-F238E27FC236}">
              <a16:creationId xmlns:a16="http://schemas.microsoft.com/office/drawing/2014/main" id="{347B8D9D-AAB0-47BF-81F3-3DD3A3F6CB3C}"/>
            </a:ext>
          </a:extLst>
        </xdr:cNvPr>
        <xdr:cNvSpPr/>
      </xdr:nvSpPr>
      <xdr:spPr>
        <a:xfrm>
          <a:off x="781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120650</xdr:rowOff>
    </xdr:from>
    <xdr:to>
      <xdr:col>45</xdr:col>
      <xdr:colOff>177800</xdr:colOff>
      <xdr:row>77</xdr:row>
      <xdr:rowOff>133350</xdr:rowOff>
    </xdr:to>
    <xdr:cxnSp macro="">
      <xdr:nvCxnSpPr>
        <xdr:cNvPr id="367" name="直線コネクタ 366">
          <a:extLst>
            <a:ext uri="{FF2B5EF4-FFF2-40B4-BE49-F238E27FC236}">
              <a16:creationId xmlns:a16="http://schemas.microsoft.com/office/drawing/2014/main" id="{FECC3AF0-D83E-471A-8898-0C2C4764CDF7}"/>
            </a:ext>
          </a:extLst>
        </xdr:cNvPr>
        <xdr:cNvCxnSpPr/>
      </xdr:nvCxnSpPr>
      <xdr:spPr>
        <a:xfrm flipV="1">
          <a:off x="7861300" y="1332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107950</xdr:rowOff>
    </xdr:from>
    <xdr:to>
      <xdr:col>36</xdr:col>
      <xdr:colOff>165100</xdr:colOff>
      <xdr:row>78</xdr:row>
      <xdr:rowOff>38100</xdr:rowOff>
    </xdr:to>
    <xdr:sp macro="" textlink="">
      <xdr:nvSpPr>
        <xdr:cNvPr id="368" name="楕円 367">
          <a:extLst>
            <a:ext uri="{FF2B5EF4-FFF2-40B4-BE49-F238E27FC236}">
              <a16:creationId xmlns:a16="http://schemas.microsoft.com/office/drawing/2014/main" id="{0772474C-1D5C-4EAC-8D92-21C5063B1A81}"/>
            </a:ext>
          </a:extLst>
        </xdr:cNvPr>
        <xdr:cNvSpPr/>
      </xdr:nvSpPr>
      <xdr:spPr>
        <a:xfrm>
          <a:off x="6921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133350</xdr:rowOff>
    </xdr:from>
    <xdr:to>
      <xdr:col>41</xdr:col>
      <xdr:colOff>50800</xdr:colOff>
      <xdr:row>77</xdr:row>
      <xdr:rowOff>158750</xdr:rowOff>
    </xdr:to>
    <xdr:cxnSp macro="">
      <xdr:nvCxnSpPr>
        <xdr:cNvPr id="369" name="直線コネクタ 368">
          <a:extLst>
            <a:ext uri="{FF2B5EF4-FFF2-40B4-BE49-F238E27FC236}">
              <a16:creationId xmlns:a16="http://schemas.microsoft.com/office/drawing/2014/main" id="{823F787E-A700-496C-81E0-0C51A9B4D269}"/>
            </a:ext>
          </a:extLst>
        </xdr:cNvPr>
        <xdr:cNvCxnSpPr/>
      </xdr:nvCxnSpPr>
      <xdr:spPr>
        <a:xfrm flipV="1">
          <a:off x="69723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C27931D8-3392-40B8-923F-DFEA8CCE3F9A}"/>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94F21AB1-529D-459B-BD5D-C8C01AAA74E0}"/>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859C2559-6D3C-46DE-B262-1DB422296580}"/>
            </a:ext>
          </a:extLst>
        </xdr:cNvPr>
        <xdr:cNvSpPr txBox="1"/>
      </xdr:nvSpPr>
      <xdr:spPr>
        <a:xfrm>
          <a:off x="7626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11471E47-B35D-4FA5-B3AC-049FC07AD898}"/>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162577</xdr:rowOff>
    </xdr:from>
    <xdr:ext cx="469744" cy="259045"/>
    <xdr:sp macro="" textlink="">
      <xdr:nvSpPr>
        <xdr:cNvPr id="374" name="n_1mainValue【福祉施設】&#10;一人当たり面積">
          <a:extLst>
            <a:ext uri="{FF2B5EF4-FFF2-40B4-BE49-F238E27FC236}">
              <a16:creationId xmlns:a16="http://schemas.microsoft.com/office/drawing/2014/main" id="{B1723BA9-978C-4212-8BA9-C2E023A1AB7E}"/>
            </a:ext>
          </a:extLst>
        </xdr:cNvPr>
        <xdr:cNvSpPr txBox="1"/>
      </xdr:nvSpPr>
      <xdr:spPr>
        <a:xfrm>
          <a:off x="9391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16527</xdr:rowOff>
    </xdr:from>
    <xdr:ext cx="469744" cy="259045"/>
    <xdr:sp macro="" textlink="">
      <xdr:nvSpPr>
        <xdr:cNvPr id="375" name="n_2mainValue【福祉施設】&#10;一人当たり面積">
          <a:extLst>
            <a:ext uri="{FF2B5EF4-FFF2-40B4-BE49-F238E27FC236}">
              <a16:creationId xmlns:a16="http://schemas.microsoft.com/office/drawing/2014/main" id="{9C992D34-721A-4769-849A-4D6D7A67E988}"/>
            </a:ext>
          </a:extLst>
        </xdr:cNvPr>
        <xdr:cNvSpPr txBox="1"/>
      </xdr:nvSpPr>
      <xdr:spPr>
        <a:xfrm>
          <a:off x="8515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5EEE126D-4C20-48AA-91AD-179673EC57F5}"/>
            </a:ext>
          </a:extLst>
        </xdr:cNvPr>
        <xdr:cNvSpPr txBox="1"/>
      </xdr:nvSpPr>
      <xdr:spPr>
        <a:xfrm>
          <a:off x="7626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54627</xdr:rowOff>
    </xdr:from>
    <xdr:ext cx="469744" cy="259045"/>
    <xdr:sp macro="" textlink="">
      <xdr:nvSpPr>
        <xdr:cNvPr id="377" name="n_4mainValue【福祉施設】&#10;一人当たり面積">
          <a:extLst>
            <a:ext uri="{FF2B5EF4-FFF2-40B4-BE49-F238E27FC236}">
              <a16:creationId xmlns:a16="http://schemas.microsoft.com/office/drawing/2014/main" id="{336E6606-2244-4D90-B932-A728430C1EB0}"/>
            </a:ext>
          </a:extLst>
        </xdr:cNvPr>
        <xdr:cNvSpPr txBox="1"/>
      </xdr:nvSpPr>
      <xdr:spPr>
        <a:xfrm>
          <a:off x="6737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999FB47-6475-49F1-A702-15BE8764ED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6BB2E01-6425-4B61-BC79-CBF2FDFFEC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AEDD48B-2001-4C98-A300-5B27A6CE3F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2D4B52C-77A7-4769-93B4-CD19FB82F7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8D1723-B9DF-46D5-87C9-B32150673D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2495CDA-25D0-4D7B-AB6F-8E0E15694C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ED6F90C-9E9F-4AE7-9BA4-FF3FA21894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7C11135-2475-44D8-9DD6-2748DB7EF1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6CE854E3-BA65-4176-9CA5-C33967266C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BD58174-A67A-41C4-BD86-389CA82238D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67F3755-99F7-4D89-9843-73816D8A7B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B4C43CB-106E-481A-8A3A-616FC5E486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EE528636-40DA-4DE5-BE5C-9D9AF6CCF31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95D3ED1-0974-44CF-891D-2D00945344E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3D4EC168-EC60-4556-94CC-10E58658FC5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D6A59155-9690-4530-BF89-6276650AE80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105D5FC7-F655-4CF3-9926-B5C0DEA3674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EC38EDFF-5B32-4629-8B76-1B80190FE6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2785C180-8466-4E2C-B72F-FCCFFA30C4D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4F9075DF-A722-4773-95C8-5229753F759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D147FFE-985B-496F-9060-AE0F70F87AA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42D527F-41A5-4DFC-B3A8-8454694C885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1814FCA-2A60-48F6-A7B0-9218A706968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1E5380C-DF0C-4D74-A498-55A29B80B6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02446B8-5457-4F67-8F09-72A46E8DED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07E23FEA-E229-423F-A7C4-BF6F7F8DD493}"/>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162D39C-F1D7-4026-B14D-934BB5CAED15}"/>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B1CCC858-C988-45B2-807F-16FCCA6332F8}"/>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E3EB8085-EEF6-4372-A083-14FA4C4D955E}"/>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0B841694-B97E-49EB-91EF-060A1724A0D6}"/>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DE060129-6745-4A83-9793-38F90FFF4C42}"/>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1E4B6081-3B40-4B9E-BBA9-5BC2418BD213}"/>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3157C0BB-A0A3-44B8-90D4-851DCE5EDCE3}"/>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D2007726-1AF8-4BB5-81D4-C4505CEE7398}"/>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2E6407C1-2BEC-4633-B560-3C1989F98B31}"/>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1325F332-0CC0-497E-97CB-4C4B75B3D8A8}"/>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322FAC2-B53B-417A-9EB5-A74B0ADCF2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82D3DA-ED44-4A89-BEDD-11D481DE00C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4A87195-1575-4ED4-87C9-3F93FA5C70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A6A990A-F4D3-499F-AA71-FEAEE169AB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E468926-CC41-4B6B-AD92-1BFC3BE4AE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9" name="楕円 418">
          <a:extLst>
            <a:ext uri="{FF2B5EF4-FFF2-40B4-BE49-F238E27FC236}">
              <a16:creationId xmlns:a16="http://schemas.microsoft.com/office/drawing/2014/main" id="{42AC2ACC-8E86-47D0-98C6-C6DD0C992952}"/>
            </a:ext>
          </a:extLst>
        </xdr:cNvPr>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9D0C229-871B-45B5-8E31-A4557D1A27D8}"/>
            </a:ext>
          </a:extLst>
        </xdr:cNvPr>
        <xdr:cNvSpPr txBox="1"/>
      </xdr:nvSpPr>
      <xdr:spPr>
        <a:xfrm>
          <a:off x="4673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21" name="楕円 420">
          <a:extLst>
            <a:ext uri="{FF2B5EF4-FFF2-40B4-BE49-F238E27FC236}">
              <a16:creationId xmlns:a16="http://schemas.microsoft.com/office/drawing/2014/main" id="{1A88BDB4-2D55-420A-82E1-0AB3DEB8008C}"/>
            </a:ext>
          </a:extLst>
        </xdr:cNvPr>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69669</xdr:rowOff>
    </xdr:to>
    <xdr:cxnSp macro="">
      <xdr:nvCxnSpPr>
        <xdr:cNvPr id="422" name="直線コネクタ 421">
          <a:extLst>
            <a:ext uri="{FF2B5EF4-FFF2-40B4-BE49-F238E27FC236}">
              <a16:creationId xmlns:a16="http://schemas.microsoft.com/office/drawing/2014/main" id="{6709FDBF-1CFC-465E-858E-44F9EFC6F767}"/>
            </a:ext>
          </a:extLst>
        </xdr:cNvPr>
        <xdr:cNvCxnSpPr/>
      </xdr:nvCxnSpPr>
      <xdr:spPr>
        <a:xfrm>
          <a:off x="3797300" y="182058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120106</xdr:rowOff>
    </xdr:from>
    <xdr:to>
      <xdr:col>15</xdr:col>
      <xdr:colOff>101600</xdr:colOff>
      <xdr:row>106</xdr:row>
      <xdr:rowOff>50256</xdr:rowOff>
    </xdr:to>
    <xdr:sp macro="" textlink="">
      <xdr:nvSpPr>
        <xdr:cNvPr id="423" name="楕円 422">
          <a:extLst>
            <a:ext uri="{FF2B5EF4-FFF2-40B4-BE49-F238E27FC236}">
              <a16:creationId xmlns:a16="http://schemas.microsoft.com/office/drawing/2014/main" id="{769EC676-1188-430B-ABAB-5DAC9B8F9CE0}"/>
            </a:ext>
          </a:extLst>
        </xdr:cNvPr>
        <xdr:cNvSpPr/>
      </xdr:nvSpPr>
      <xdr:spPr>
        <a:xfrm>
          <a:off x="2857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170906</xdr:rowOff>
    </xdr:from>
    <xdr:to>
      <xdr:col>19</xdr:col>
      <xdr:colOff>177800</xdr:colOff>
      <xdr:row>106</xdr:row>
      <xdr:rowOff>32113</xdr:rowOff>
    </xdr:to>
    <xdr:cxnSp macro="">
      <xdr:nvCxnSpPr>
        <xdr:cNvPr id="424" name="直線コネクタ 423">
          <a:extLst>
            <a:ext uri="{FF2B5EF4-FFF2-40B4-BE49-F238E27FC236}">
              <a16:creationId xmlns:a16="http://schemas.microsoft.com/office/drawing/2014/main" id="{A4169DA6-6764-4364-9214-618DE638303E}"/>
            </a:ext>
          </a:extLst>
        </xdr:cNvPr>
        <xdr:cNvCxnSpPr/>
      </xdr:nvCxnSpPr>
      <xdr:spPr>
        <a:xfrm>
          <a:off x="2908300" y="1817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5" name="楕円 424">
          <a:extLst>
            <a:ext uri="{FF2B5EF4-FFF2-40B4-BE49-F238E27FC236}">
              <a16:creationId xmlns:a16="http://schemas.microsoft.com/office/drawing/2014/main" id="{32412022-F2EF-4488-AE7D-F78989004146}"/>
            </a:ext>
          </a:extLst>
        </xdr:cNvPr>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105</xdr:row>
      <xdr:rowOff>170906</xdr:rowOff>
    </xdr:to>
    <xdr:cxnSp macro="">
      <xdr:nvCxnSpPr>
        <xdr:cNvPr id="426" name="直線コネクタ 425">
          <a:extLst>
            <a:ext uri="{FF2B5EF4-FFF2-40B4-BE49-F238E27FC236}">
              <a16:creationId xmlns:a16="http://schemas.microsoft.com/office/drawing/2014/main" id="{4658E8E1-BBD0-4ECC-BF65-90C77833EF46}"/>
            </a:ext>
          </a:extLst>
        </xdr:cNvPr>
        <xdr:cNvCxnSpPr/>
      </xdr:nvCxnSpPr>
      <xdr:spPr>
        <a:xfrm>
          <a:off x="2019300" y="1814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27" name="楕円 426">
          <a:extLst>
            <a:ext uri="{FF2B5EF4-FFF2-40B4-BE49-F238E27FC236}">
              <a16:creationId xmlns:a16="http://schemas.microsoft.com/office/drawing/2014/main" id="{E19914AF-F816-4A7F-8225-B2218B948A3D}"/>
            </a:ext>
          </a:extLst>
        </xdr:cNvPr>
        <xdr:cNvSpPr/>
      </xdr:nvSpPr>
      <xdr:spPr>
        <a:xfrm>
          <a:off x="107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113756</xdr:rowOff>
    </xdr:from>
    <xdr:to>
      <xdr:col>10</xdr:col>
      <xdr:colOff>114300</xdr:colOff>
      <xdr:row>105</xdr:row>
      <xdr:rowOff>144780</xdr:rowOff>
    </xdr:to>
    <xdr:cxnSp macro="">
      <xdr:nvCxnSpPr>
        <xdr:cNvPr id="428" name="直線コネクタ 427">
          <a:extLst>
            <a:ext uri="{FF2B5EF4-FFF2-40B4-BE49-F238E27FC236}">
              <a16:creationId xmlns:a16="http://schemas.microsoft.com/office/drawing/2014/main" id="{E190A291-3E49-4E1F-B02E-7795DE0ED218}"/>
            </a:ext>
          </a:extLst>
        </xdr:cNvPr>
        <xdr:cNvCxnSpPr/>
      </xdr:nvCxnSpPr>
      <xdr:spPr>
        <a:xfrm>
          <a:off x="1130300" y="1811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26DBCBFB-1401-4FDD-BB38-D5949347FE15}"/>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D6E00568-A591-4BE1-8696-015E56D773F9}"/>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5EA50C55-AC8D-4D51-AAC3-2298E11A3962}"/>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C7C43700-0C36-4816-8E16-61824D162348}"/>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33" name="n_1mainValue【市民会館】&#10;有形固定資産減価償却率">
          <a:extLst>
            <a:ext uri="{FF2B5EF4-FFF2-40B4-BE49-F238E27FC236}">
              <a16:creationId xmlns:a16="http://schemas.microsoft.com/office/drawing/2014/main" id="{620349E6-836F-4BC6-80ED-07F381D7A561}"/>
            </a:ext>
          </a:extLst>
        </xdr:cNvPr>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41383</xdr:rowOff>
    </xdr:from>
    <xdr:ext cx="405111" cy="259045"/>
    <xdr:sp macro="" textlink="">
      <xdr:nvSpPr>
        <xdr:cNvPr id="434" name="n_2mainValue【市民会館】&#10;有形固定資産減価償却率">
          <a:extLst>
            <a:ext uri="{FF2B5EF4-FFF2-40B4-BE49-F238E27FC236}">
              <a16:creationId xmlns:a16="http://schemas.microsoft.com/office/drawing/2014/main" id="{C36A520A-CB3C-4518-BD71-51E95B9D99BC}"/>
            </a:ext>
          </a:extLst>
        </xdr:cNvPr>
        <xdr:cNvSpPr txBox="1"/>
      </xdr:nvSpPr>
      <xdr:spPr>
        <a:xfrm>
          <a:off x="2705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5" name="n_3mainValue【市民会館】&#10;有形固定資産減価償却率">
          <a:extLst>
            <a:ext uri="{FF2B5EF4-FFF2-40B4-BE49-F238E27FC236}">
              <a16:creationId xmlns:a16="http://schemas.microsoft.com/office/drawing/2014/main" id="{822B34E0-536F-421E-AD04-DC97FBC2EF00}"/>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155683</xdr:rowOff>
    </xdr:from>
    <xdr:ext cx="405111" cy="259045"/>
    <xdr:sp macro="" textlink="">
      <xdr:nvSpPr>
        <xdr:cNvPr id="436" name="n_4mainValue【市民会館】&#10;有形固定資産減価償却率">
          <a:extLst>
            <a:ext uri="{FF2B5EF4-FFF2-40B4-BE49-F238E27FC236}">
              <a16:creationId xmlns:a16="http://schemas.microsoft.com/office/drawing/2014/main" id="{ACFEB1CD-E19A-4AD3-BE26-8A4C63553557}"/>
            </a:ext>
          </a:extLst>
        </xdr:cNvPr>
        <xdr:cNvSpPr txBox="1"/>
      </xdr:nvSpPr>
      <xdr:spPr>
        <a:xfrm>
          <a:off x="927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7119129-6E94-48B3-BB32-FBE1D97BF2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1ADFA91-915F-4DCE-BE78-DADF97C219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5C8CE89-9FC5-4617-BB2F-803CA83BD9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64B226D2-B909-40C0-B644-898D9C77C5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EA2593D-8515-4E60-819F-006F4D6E60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CFC84E1-95B9-417F-8185-2628437BEB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A85E224-2C4B-4975-AC02-A9A87FFB3B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2BAEDD0-02F8-446C-BA79-EAD54A3D42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13C6196-E2DD-4AEC-9EFC-B1BA276288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C5642C01-7B4D-4654-A7D2-E1BDC53E1B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9FE830D-40A8-4646-81B3-4AEA1A62597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3B4B0F13-A784-4E4D-A305-4954F808DC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EE5CD65F-42F1-4006-B4E7-E6916BAE28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3C252B3E-7695-4E7E-81DA-70109F25C16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85E6E9F1-209A-4868-A239-694F7E98C06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4BD5D9AC-DFC1-4836-9B70-10F67B93239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A1B1DE4B-8AB2-42EC-BBC9-2013425CCAE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84D0FB3-C1D5-456F-B759-5FEFF84ED99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BCFDFD83-812D-48A1-9E5D-1A6D4466BA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79C2E76A-2220-4119-98B1-CE2F3F54C1B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58C2139-7978-4851-BA07-90CA8A12BA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D3E6382-9668-409D-A92E-FAF72E41D4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5F7BDA0A-C47D-47AB-97F5-808B956F81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22CE2A90-9D5A-45B9-90A8-57F209A2D5DB}"/>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6913DC83-9093-4F0B-B79D-6A1F4804D54A}"/>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F44BCBB0-0262-4B6D-8EC7-AB1E176B0B64}"/>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DABA1553-9076-4145-A0DB-5A3906BA5304}"/>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332BC6BE-A319-4EA8-AAFB-29D090883C8D}"/>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E5EA958C-B988-44D2-878E-3F46F4D23797}"/>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F2F0C706-5009-433E-B42A-9AFAA6C52634}"/>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748E539E-4AE5-4ABF-BC47-7C14668B64A4}"/>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C0FE60C3-B259-4472-91D0-AE533797E641}"/>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744A7135-FADE-43D3-9ED8-5484D121897A}"/>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76D828A2-D61B-4E50-A0F8-DE18FBCB47DD}"/>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9B066DE-EFC5-4128-96AE-C7744FEFD5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0D2FA3F-C044-426E-B1DD-8540705C16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6EF05CD-7FBF-4B27-B1A4-645E34F143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E4CAC36-AE59-4201-9FD9-C1079076A1F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DA4493-21E3-490B-BE9E-FA120CAF598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476" name="楕円 475">
          <a:extLst>
            <a:ext uri="{FF2B5EF4-FFF2-40B4-BE49-F238E27FC236}">
              <a16:creationId xmlns:a16="http://schemas.microsoft.com/office/drawing/2014/main" id="{B7A636AD-EF58-485F-9DB1-F3C76ABF16E9}"/>
            </a:ext>
          </a:extLst>
        </xdr:cNvPr>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54627</xdr:rowOff>
    </xdr:from>
    <xdr:ext cx="469744" cy="259045"/>
    <xdr:sp macro="" textlink="">
      <xdr:nvSpPr>
        <xdr:cNvPr id="477" name="【市民会館】&#10;一人当たり面積該当値テキスト">
          <a:extLst>
            <a:ext uri="{FF2B5EF4-FFF2-40B4-BE49-F238E27FC236}">
              <a16:creationId xmlns:a16="http://schemas.microsoft.com/office/drawing/2014/main" id="{4DAE50F8-1BA2-44A9-B257-F4170C27605D}"/>
            </a:ext>
          </a:extLst>
        </xdr:cNvPr>
        <xdr:cNvSpPr txBox="1"/>
      </xdr:nvSpPr>
      <xdr:spPr>
        <a:xfrm>
          <a:off x="10515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154939</xdr:rowOff>
    </xdr:from>
    <xdr:to>
      <xdr:col>50</xdr:col>
      <xdr:colOff>165100</xdr:colOff>
      <xdr:row>101</xdr:row>
      <xdr:rowOff>85089</xdr:rowOff>
    </xdr:to>
    <xdr:sp macro="" textlink="">
      <xdr:nvSpPr>
        <xdr:cNvPr id="478" name="楕円 477">
          <a:extLst>
            <a:ext uri="{FF2B5EF4-FFF2-40B4-BE49-F238E27FC236}">
              <a16:creationId xmlns:a16="http://schemas.microsoft.com/office/drawing/2014/main" id="{D2435529-8AE0-4AC6-A31A-A4E0E8267593}"/>
            </a:ext>
          </a:extLst>
        </xdr:cNvPr>
        <xdr:cNvSpPr/>
      </xdr:nvSpPr>
      <xdr:spPr>
        <a:xfrm>
          <a:off x="958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34289</xdr:rowOff>
    </xdr:to>
    <xdr:cxnSp macro="">
      <xdr:nvCxnSpPr>
        <xdr:cNvPr id="479" name="直線コネクタ 478">
          <a:extLst>
            <a:ext uri="{FF2B5EF4-FFF2-40B4-BE49-F238E27FC236}">
              <a16:creationId xmlns:a16="http://schemas.microsoft.com/office/drawing/2014/main" id="{109F458E-AA5A-4B6C-B540-CE6827B389DA}"/>
            </a:ext>
          </a:extLst>
        </xdr:cNvPr>
        <xdr:cNvCxnSpPr/>
      </xdr:nvCxnSpPr>
      <xdr:spPr>
        <a:xfrm flipV="1">
          <a:off x="9639300" y="17335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80" name="楕円 479">
          <a:extLst>
            <a:ext uri="{FF2B5EF4-FFF2-40B4-BE49-F238E27FC236}">
              <a16:creationId xmlns:a16="http://schemas.microsoft.com/office/drawing/2014/main" id="{9C17DC92-9444-423D-9E62-F1D71C75E827}"/>
            </a:ext>
          </a:extLst>
        </xdr:cNvPr>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57150</xdr:rowOff>
    </xdr:to>
    <xdr:cxnSp macro="">
      <xdr:nvCxnSpPr>
        <xdr:cNvPr id="481" name="直線コネクタ 480">
          <a:extLst>
            <a:ext uri="{FF2B5EF4-FFF2-40B4-BE49-F238E27FC236}">
              <a16:creationId xmlns:a16="http://schemas.microsoft.com/office/drawing/2014/main" id="{B124E529-1377-48CB-9CC5-37B41ED11EA6}"/>
            </a:ext>
          </a:extLst>
        </xdr:cNvPr>
        <xdr:cNvCxnSpPr/>
      </xdr:nvCxnSpPr>
      <xdr:spPr>
        <a:xfrm flipV="1">
          <a:off x="8750300" y="17350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29211</xdr:rowOff>
    </xdr:from>
    <xdr:to>
      <xdr:col>41</xdr:col>
      <xdr:colOff>101600</xdr:colOff>
      <xdr:row>101</xdr:row>
      <xdr:rowOff>130811</xdr:rowOff>
    </xdr:to>
    <xdr:sp macro="" textlink="">
      <xdr:nvSpPr>
        <xdr:cNvPr id="482" name="楕円 481">
          <a:extLst>
            <a:ext uri="{FF2B5EF4-FFF2-40B4-BE49-F238E27FC236}">
              <a16:creationId xmlns:a16="http://schemas.microsoft.com/office/drawing/2014/main" id="{AD1E49D5-E7FE-4182-AB20-B95292ED3A4C}"/>
            </a:ext>
          </a:extLst>
        </xdr:cNvPr>
        <xdr:cNvSpPr/>
      </xdr:nvSpPr>
      <xdr:spPr>
        <a:xfrm>
          <a:off x="7810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80011</xdr:rowOff>
    </xdr:to>
    <xdr:cxnSp macro="">
      <xdr:nvCxnSpPr>
        <xdr:cNvPr id="483" name="直線コネクタ 482">
          <a:extLst>
            <a:ext uri="{FF2B5EF4-FFF2-40B4-BE49-F238E27FC236}">
              <a16:creationId xmlns:a16="http://schemas.microsoft.com/office/drawing/2014/main" id="{7D3591D7-47E2-48F8-BAC4-CFDE83871344}"/>
            </a:ext>
          </a:extLst>
        </xdr:cNvPr>
        <xdr:cNvCxnSpPr/>
      </xdr:nvCxnSpPr>
      <xdr:spPr>
        <a:xfrm flipV="1">
          <a:off x="7861300" y="17373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44450</xdr:rowOff>
    </xdr:from>
    <xdr:to>
      <xdr:col>36</xdr:col>
      <xdr:colOff>165100</xdr:colOff>
      <xdr:row>101</xdr:row>
      <xdr:rowOff>146050</xdr:rowOff>
    </xdr:to>
    <xdr:sp macro="" textlink="">
      <xdr:nvSpPr>
        <xdr:cNvPr id="484" name="楕円 483">
          <a:extLst>
            <a:ext uri="{FF2B5EF4-FFF2-40B4-BE49-F238E27FC236}">
              <a16:creationId xmlns:a16="http://schemas.microsoft.com/office/drawing/2014/main" id="{DDCF75D9-8B81-4B15-99E5-882F35986D26}"/>
            </a:ext>
          </a:extLst>
        </xdr:cNvPr>
        <xdr:cNvSpPr/>
      </xdr:nvSpPr>
      <xdr:spPr>
        <a:xfrm>
          <a:off x="6921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80011</xdr:rowOff>
    </xdr:from>
    <xdr:to>
      <xdr:col>41</xdr:col>
      <xdr:colOff>50800</xdr:colOff>
      <xdr:row>101</xdr:row>
      <xdr:rowOff>95250</xdr:rowOff>
    </xdr:to>
    <xdr:cxnSp macro="">
      <xdr:nvCxnSpPr>
        <xdr:cNvPr id="485" name="直線コネクタ 484">
          <a:extLst>
            <a:ext uri="{FF2B5EF4-FFF2-40B4-BE49-F238E27FC236}">
              <a16:creationId xmlns:a16="http://schemas.microsoft.com/office/drawing/2014/main" id="{721C24FC-C489-4C59-95E1-5EC036423625}"/>
            </a:ext>
          </a:extLst>
        </xdr:cNvPr>
        <xdr:cNvCxnSpPr/>
      </xdr:nvCxnSpPr>
      <xdr:spPr>
        <a:xfrm flipV="1">
          <a:off x="6972300" y="17396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FF583BED-C834-477C-9A5E-CE66E6BE33AD}"/>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4F1DC18C-6D3F-4DA4-A4F9-1E8C27E4EB39}"/>
            </a:ext>
          </a:extLst>
        </xdr:cNvPr>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BC08FF78-DC5B-45AD-A7C9-7E78671F8A4B}"/>
            </a:ext>
          </a:extLst>
        </xdr:cNvPr>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CAB1212F-C4E3-496A-9453-800AEDBFF95E}"/>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101616</xdr:rowOff>
    </xdr:from>
    <xdr:ext cx="469744" cy="259045"/>
    <xdr:sp macro="" textlink="">
      <xdr:nvSpPr>
        <xdr:cNvPr id="490" name="n_1mainValue【市民会館】&#10;一人当たり面積">
          <a:extLst>
            <a:ext uri="{FF2B5EF4-FFF2-40B4-BE49-F238E27FC236}">
              <a16:creationId xmlns:a16="http://schemas.microsoft.com/office/drawing/2014/main" id="{3AD78EC2-5EBA-4508-989F-EA764856D0FB}"/>
            </a:ext>
          </a:extLst>
        </xdr:cNvPr>
        <xdr:cNvSpPr txBox="1"/>
      </xdr:nvSpPr>
      <xdr:spPr>
        <a:xfrm>
          <a:off x="93917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91" name="n_2mainValue【市民会館】&#10;一人当たり面積">
          <a:extLst>
            <a:ext uri="{FF2B5EF4-FFF2-40B4-BE49-F238E27FC236}">
              <a16:creationId xmlns:a16="http://schemas.microsoft.com/office/drawing/2014/main" id="{EECFC0BD-E5C4-433E-B012-6A00E78A7EBE}"/>
            </a:ext>
          </a:extLst>
        </xdr:cNvPr>
        <xdr:cNvSpPr txBox="1"/>
      </xdr:nvSpPr>
      <xdr:spPr>
        <a:xfrm>
          <a:off x="8515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147338</xdr:rowOff>
    </xdr:from>
    <xdr:ext cx="469744" cy="259045"/>
    <xdr:sp macro="" textlink="">
      <xdr:nvSpPr>
        <xdr:cNvPr id="492" name="n_3mainValue【市民会館】&#10;一人当たり面積">
          <a:extLst>
            <a:ext uri="{FF2B5EF4-FFF2-40B4-BE49-F238E27FC236}">
              <a16:creationId xmlns:a16="http://schemas.microsoft.com/office/drawing/2014/main" id="{85476458-68A2-49E8-84A2-DCB151A7A215}"/>
            </a:ext>
          </a:extLst>
        </xdr:cNvPr>
        <xdr:cNvSpPr txBox="1"/>
      </xdr:nvSpPr>
      <xdr:spPr>
        <a:xfrm>
          <a:off x="7626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162577</xdr:rowOff>
    </xdr:from>
    <xdr:ext cx="469744" cy="259045"/>
    <xdr:sp macro="" textlink="">
      <xdr:nvSpPr>
        <xdr:cNvPr id="493" name="n_4mainValue【市民会館】&#10;一人当たり面積">
          <a:extLst>
            <a:ext uri="{FF2B5EF4-FFF2-40B4-BE49-F238E27FC236}">
              <a16:creationId xmlns:a16="http://schemas.microsoft.com/office/drawing/2014/main" id="{7AC8BA21-D5A0-4946-AE83-0700406C3AA9}"/>
            </a:ext>
          </a:extLst>
        </xdr:cNvPr>
        <xdr:cNvSpPr txBox="1"/>
      </xdr:nvSpPr>
      <xdr:spPr>
        <a:xfrm>
          <a:off x="6737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28AA08E-2DF0-489B-B50A-D2807BB90F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63BFF00-1639-4F9A-8AAE-921BC9F6D6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4A3CD54-6EA7-4863-A3F7-04B6AC075E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7A67C24-B488-4660-8F95-02DF6EC0F4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A27122F-B6D9-44B5-9DD7-6B8F79F9F3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6F5B820-3B4C-4FEC-8530-0CE199FB7D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2F61BC56-A8E7-42E8-8336-8DB14EEF46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60496CC-3373-491E-9208-07E8CD7DAF9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A63A87ED-1B1C-477F-AC55-5A90134DAF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F522E35-D4BC-473C-AF12-8FF36F5835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1048795D-31B9-40D4-870F-5DED6B9502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F3B0F416-2A8A-4433-A71F-3F9FEC87980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D42ADEF9-7A1A-43D6-8758-69328B7490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C64A3705-4600-425F-8E9F-8E1E4BA4D23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57163D66-5FE2-4572-98D6-D97A3B24C0E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AB2EE344-7FBF-43CC-BC43-BCB0D2D8AE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ADAA0F59-8E83-4B0A-964C-7A429346C5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548CB680-AA68-4D71-BF6C-C389D379338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A7F08596-1270-4910-B319-DA26C9A7FE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DD43C5CE-49AE-406B-84B9-390F463D74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DFB8BF57-D7CC-4C54-A18B-4E1D7012D52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C0ED376-F7CC-487E-B36E-D48B76E294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57C1EE29-08E7-4154-9517-89E504F005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A1249AA-CB58-4241-B4BB-4CB369CAD3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8F1DDC86-7414-41F8-89B8-EB95B4AED90A}"/>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22202D32-3DF4-439C-AB77-7ABE84DB679D}"/>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EEB6DFC4-51E2-4382-A173-A41F1DAD4896}"/>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29C5C82-6F33-48BA-9A61-2C2AF1ED28F5}"/>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D081BE51-1010-43CC-9A46-11544EEB0A07}"/>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FDE2491E-AFDD-4229-A777-A8667F4D3EF4}"/>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A67A9939-3C61-49E7-9957-5E00BC3F65DB}"/>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981F6EFB-7811-4EEE-845F-5B2B4DCA9994}"/>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5FE1CE89-9A5C-4367-A1E8-B81FF28EFD87}"/>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89067B2D-B218-4D6E-BE3D-5BF215133DBD}"/>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22DFE673-9D55-468B-AF88-FCBBE31C2B28}"/>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AF5F1AB-9821-4A39-AE56-0783EE9166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D481DFB-CFCE-4D5A-B063-7BB027240F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79BAC89-B28C-4D91-ABB7-F8CAE6541A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677E75B-F184-4724-A706-D3761BDFE0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09542CE-C82D-4B64-B5EF-A91D2D2EE2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534" name="楕円 533">
          <a:extLst>
            <a:ext uri="{FF2B5EF4-FFF2-40B4-BE49-F238E27FC236}">
              <a16:creationId xmlns:a16="http://schemas.microsoft.com/office/drawing/2014/main" id="{176FC935-B0A4-4A8F-8CC8-4BAD8742EC28}"/>
            </a:ext>
          </a:extLst>
        </xdr:cNvPr>
        <xdr:cNvSpPr/>
      </xdr:nvSpPr>
      <xdr:spPr>
        <a:xfrm>
          <a:off x="16268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59072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3C2BD451-58B1-43C8-99A7-B4E4C4AE6640}"/>
            </a:ext>
          </a:extLst>
        </xdr:cNvPr>
        <xdr:cNvSpPr txBox="1"/>
      </xdr:nvSpPr>
      <xdr:spPr>
        <a:xfrm>
          <a:off x="16357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6" name="楕円 535">
          <a:extLst>
            <a:ext uri="{FF2B5EF4-FFF2-40B4-BE49-F238E27FC236}">
              <a16:creationId xmlns:a16="http://schemas.microsoft.com/office/drawing/2014/main" id="{EDD1C016-58D0-42C7-938F-96AE00626837}"/>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131445</xdr:rowOff>
    </xdr:to>
    <xdr:cxnSp macro="">
      <xdr:nvCxnSpPr>
        <xdr:cNvPr id="537" name="直線コネクタ 536">
          <a:extLst>
            <a:ext uri="{FF2B5EF4-FFF2-40B4-BE49-F238E27FC236}">
              <a16:creationId xmlns:a16="http://schemas.microsoft.com/office/drawing/2014/main" id="{98E74171-CA9B-455A-A4B1-F51ED4559497}"/>
            </a:ext>
          </a:extLst>
        </xdr:cNvPr>
        <xdr:cNvCxnSpPr/>
      </xdr:nvCxnSpPr>
      <xdr:spPr>
        <a:xfrm>
          <a:off x="15481300" y="66027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38" name="楕円 537">
          <a:extLst>
            <a:ext uri="{FF2B5EF4-FFF2-40B4-BE49-F238E27FC236}">
              <a16:creationId xmlns:a16="http://schemas.microsoft.com/office/drawing/2014/main" id="{D8253D1C-C1D1-414B-B5AA-656ECD4F0E12}"/>
            </a:ext>
          </a:extLst>
        </xdr:cNvPr>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123825</xdr:rowOff>
    </xdr:to>
    <xdr:cxnSp macro="">
      <xdr:nvCxnSpPr>
        <xdr:cNvPr id="539" name="直線コネクタ 538">
          <a:extLst>
            <a:ext uri="{FF2B5EF4-FFF2-40B4-BE49-F238E27FC236}">
              <a16:creationId xmlns:a16="http://schemas.microsoft.com/office/drawing/2014/main" id="{2C777E35-596A-4ADF-AF91-017E08B4A7E3}"/>
            </a:ext>
          </a:extLst>
        </xdr:cNvPr>
        <xdr:cNvCxnSpPr/>
      </xdr:nvCxnSpPr>
      <xdr:spPr>
        <a:xfrm flipV="1">
          <a:off x="14592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540" name="楕円 539">
          <a:extLst>
            <a:ext uri="{FF2B5EF4-FFF2-40B4-BE49-F238E27FC236}">
              <a16:creationId xmlns:a16="http://schemas.microsoft.com/office/drawing/2014/main" id="{49071BBD-E5EB-4CC7-A5A5-8F61F8F86FA8}"/>
            </a:ext>
          </a:extLst>
        </xdr:cNvPr>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123825</xdr:rowOff>
    </xdr:to>
    <xdr:cxnSp macro="">
      <xdr:nvCxnSpPr>
        <xdr:cNvPr id="541" name="直線コネクタ 540">
          <a:extLst>
            <a:ext uri="{FF2B5EF4-FFF2-40B4-BE49-F238E27FC236}">
              <a16:creationId xmlns:a16="http://schemas.microsoft.com/office/drawing/2014/main" id="{78853DFD-A9B7-4F18-B1F7-EB932678F619}"/>
            </a:ext>
          </a:extLst>
        </xdr:cNvPr>
        <xdr:cNvCxnSpPr/>
      </xdr:nvCxnSpPr>
      <xdr:spPr>
        <a:xfrm>
          <a:off x="13703300" y="6524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542" name="楕円 541">
          <a:extLst>
            <a:ext uri="{FF2B5EF4-FFF2-40B4-BE49-F238E27FC236}">
              <a16:creationId xmlns:a16="http://schemas.microsoft.com/office/drawing/2014/main" id="{A537A707-F168-4C49-A6B8-AF794CFB6FBC}"/>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9525</xdr:rowOff>
    </xdr:to>
    <xdr:cxnSp macro="">
      <xdr:nvCxnSpPr>
        <xdr:cNvPr id="543" name="直線コネクタ 542">
          <a:extLst>
            <a:ext uri="{FF2B5EF4-FFF2-40B4-BE49-F238E27FC236}">
              <a16:creationId xmlns:a16="http://schemas.microsoft.com/office/drawing/2014/main" id="{81E42FD5-F144-4201-A4C6-408DF2ADBA3F}"/>
            </a:ext>
          </a:extLst>
        </xdr:cNvPr>
        <xdr:cNvCxnSpPr/>
      </xdr:nvCxnSpPr>
      <xdr:spPr>
        <a:xfrm>
          <a:off x="12814300" y="647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EA942AA-1D37-4D76-A778-3B15385CBF7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2FB8959B-C69E-4ED5-95FB-52E967E95CE4}"/>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21C583C-D288-42D8-8215-DBE0CA2C36F2}"/>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4907FD7D-020C-44A9-8D46-5005F340CBD4}"/>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546283D9-62BD-4AF6-B5AB-578C685673B4}"/>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39841FE-2340-4AB4-AF25-473D3628E684}"/>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76852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4BE46423-2659-4A0A-B59D-FC08F05B0780}"/>
            </a:ext>
          </a:extLst>
        </xdr:cNvPr>
        <xdr:cNvSpPr txBox="1"/>
      </xdr:nvSpPr>
      <xdr:spPr>
        <a:xfrm>
          <a:off x="13500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8BF14C6B-0E68-4C31-BE66-9F7F4E203CED}"/>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02BF83F-AF34-4C7D-837F-E8C44CB278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74A0D885-1657-4732-B8A2-40908A55DA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1101C0A-E7F7-4708-91A0-F0092E7F2B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3AB509D-D9B6-4115-9FF3-27A0798FA5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4C453B71-0293-4EAE-BE12-A6BAC29CC1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D285D42-3875-41E8-A76A-B42F346E8E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A78B532-11D6-4642-B903-38D3451185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AC74A6D-608D-4539-AE73-E750B87524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FD75067-3BF5-46DF-9B33-9BFE7F6C35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079604B-AF45-482E-9DE2-FE286EE7AC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EBD1799D-BFD9-4B8E-B0A0-8A8086428C5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517152A6-2773-48B1-B4F2-C317BF49E5D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265C6FD9-0EA8-4E3B-BD44-786162ADBD3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88E65A9-D56B-4FD5-8EAA-1DA5B9D551ED}"/>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2E17C2A0-A13F-4B8D-8D2E-9284CBC3CA7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05C1BDBD-5CA4-4271-B05C-11DA881C31DC}"/>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C7E72A2F-348D-48FD-9B97-AABF89EFBB2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72BFBC69-5D4A-4E33-B21D-32C8D7B3A158}"/>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7A4F61C4-BE86-432E-8C63-9C341DD9ABA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E8E04924-831E-42B2-83EF-4178934A82E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C5353948-6F1E-4CF1-B061-3C6AD7A444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2FF3D832-EB18-44C5-9BEB-D891B9C4DE8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5032332-5687-4D94-B268-3844034651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A082A69F-19FF-4015-A9B5-786B91B2A2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6808A858-7E9D-4FDC-AE24-57C31A6EFB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754039D0-20BD-4FC9-A79D-0DAE4F7B2FD4}"/>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ADFB91BB-4DC5-4B39-929A-0640C4D99D87}"/>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D8757423-6B4B-41E1-A7F0-A195D6B7B58F}"/>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54A7BD87-44C4-42D2-8F35-DDD526D8094C}"/>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286D93E3-4AF1-45BE-AEDB-2C62F9F17206}"/>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202BF86-2229-4D89-994A-88C709BCE9B5}"/>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CC010E76-924D-4D71-843B-64DFD090BEEA}"/>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B86C615E-2E7C-4893-8C17-4942F4C018D5}"/>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D93F1B1C-40CC-440B-8A55-44FF682E6C31}"/>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0EFBD79A-E0F1-49D8-983D-90B11D6A795A}"/>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96F3EFF6-4BED-4E5C-9DB3-A700C6701DBC}"/>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832653-2447-4DEB-BF21-16E6BAA0DC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46895F5-E0AF-42C3-AB8B-3E159453E0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FBB175C-928C-4C38-BD7A-AF405122F6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63C1CE9-E1D6-4C36-98DA-A60791F32E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42F06A4-B400-4E7F-AADC-4E4730F86C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66287</xdr:rowOff>
    </xdr:from>
    <xdr:to>
      <xdr:col>116</xdr:col>
      <xdr:colOff>114300</xdr:colOff>
      <xdr:row>41</xdr:row>
      <xdr:rowOff>167887</xdr:rowOff>
    </xdr:to>
    <xdr:sp macro="" textlink="">
      <xdr:nvSpPr>
        <xdr:cNvPr id="593" name="楕円 592">
          <a:extLst>
            <a:ext uri="{FF2B5EF4-FFF2-40B4-BE49-F238E27FC236}">
              <a16:creationId xmlns:a16="http://schemas.microsoft.com/office/drawing/2014/main" id="{8B49AABD-1AF6-40DE-9993-202A6059E7F8}"/>
            </a:ext>
          </a:extLst>
        </xdr:cNvPr>
        <xdr:cNvSpPr/>
      </xdr:nvSpPr>
      <xdr:spPr>
        <a:xfrm>
          <a:off x="22110700" y="70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152664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4CBB1A6-6E8A-457A-8180-6E5BA3E5CCED}"/>
            </a:ext>
          </a:extLst>
        </xdr:cNvPr>
        <xdr:cNvSpPr txBox="1"/>
      </xdr:nvSpPr>
      <xdr:spPr>
        <a:xfrm>
          <a:off x="22199600" y="70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68976</xdr:rowOff>
    </xdr:from>
    <xdr:to>
      <xdr:col>112</xdr:col>
      <xdr:colOff>38100</xdr:colOff>
      <xdr:row>41</xdr:row>
      <xdr:rowOff>170576</xdr:rowOff>
    </xdr:to>
    <xdr:sp macro="" textlink="">
      <xdr:nvSpPr>
        <xdr:cNvPr id="595" name="楕円 594">
          <a:extLst>
            <a:ext uri="{FF2B5EF4-FFF2-40B4-BE49-F238E27FC236}">
              <a16:creationId xmlns:a16="http://schemas.microsoft.com/office/drawing/2014/main" id="{3D0D9E04-BC75-4C3F-8A23-96A588D4810D}"/>
            </a:ext>
          </a:extLst>
        </xdr:cNvPr>
        <xdr:cNvSpPr/>
      </xdr:nvSpPr>
      <xdr:spPr>
        <a:xfrm>
          <a:off x="21272500" y="70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117087</xdr:rowOff>
    </xdr:from>
    <xdr:to>
      <xdr:col>116</xdr:col>
      <xdr:colOff>63500</xdr:colOff>
      <xdr:row>41</xdr:row>
      <xdr:rowOff>119776</xdr:rowOff>
    </xdr:to>
    <xdr:cxnSp macro="">
      <xdr:nvCxnSpPr>
        <xdr:cNvPr id="596" name="直線コネクタ 595">
          <a:extLst>
            <a:ext uri="{FF2B5EF4-FFF2-40B4-BE49-F238E27FC236}">
              <a16:creationId xmlns:a16="http://schemas.microsoft.com/office/drawing/2014/main" id="{8A9A6DC8-4748-4DC7-8710-D863D81EB65A}"/>
            </a:ext>
          </a:extLst>
        </xdr:cNvPr>
        <xdr:cNvCxnSpPr/>
      </xdr:nvCxnSpPr>
      <xdr:spPr>
        <a:xfrm flipV="1">
          <a:off x="21323300" y="7146537"/>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120574</xdr:rowOff>
    </xdr:from>
    <xdr:to>
      <xdr:col>107</xdr:col>
      <xdr:colOff>101600</xdr:colOff>
      <xdr:row>42</xdr:row>
      <xdr:rowOff>50724</xdr:rowOff>
    </xdr:to>
    <xdr:sp macro="" textlink="">
      <xdr:nvSpPr>
        <xdr:cNvPr id="597" name="楕円 596">
          <a:extLst>
            <a:ext uri="{FF2B5EF4-FFF2-40B4-BE49-F238E27FC236}">
              <a16:creationId xmlns:a16="http://schemas.microsoft.com/office/drawing/2014/main" id="{CF50AEB8-44D8-4CE5-9112-20B174A6DF65}"/>
            </a:ext>
          </a:extLst>
        </xdr:cNvPr>
        <xdr:cNvSpPr/>
      </xdr:nvSpPr>
      <xdr:spPr>
        <a:xfrm>
          <a:off x="20383500" y="71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119776</xdr:rowOff>
    </xdr:from>
    <xdr:to>
      <xdr:col>111</xdr:col>
      <xdr:colOff>177800</xdr:colOff>
      <xdr:row>41</xdr:row>
      <xdr:rowOff>171374</xdr:rowOff>
    </xdr:to>
    <xdr:cxnSp macro="">
      <xdr:nvCxnSpPr>
        <xdr:cNvPr id="598" name="直線コネクタ 597">
          <a:extLst>
            <a:ext uri="{FF2B5EF4-FFF2-40B4-BE49-F238E27FC236}">
              <a16:creationId xmlns:a16="http://schemas.microsoft.com/office/drawing/2014/main" id="{C8A7CB99-6E7C-42A9-AD25-D897512CD44D}"/>
            </a:ext>
          </a:extLst>
        </xdr:cNvPr>
        <xdr:cNvCxnSpPr/>
      </xdr:nvCxnSpPr>
      <xdr:spPr>
        <a:xfrm flipV="1">
          <a:off x="20434300" y="7149226"/>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73885</xdr:rowOff>
    </xdr:from>
    <xdr:to>
      <xdr:col>102</xdr:col>
      <xdr:colOff>165100</xdr:colOff>
      <xdr:row>42</xdr:row>
      <xdr:rowOff>4035</xdr:rowOff>
    </xdr:to>
    <xdr:sp macro="" textlink="">
      <xdr:nvSpPr>
        <xdr:cNvPr id="599" name="楕円 598">
          <a:extLst>
            <a:ext uri="{FF2B5EF4-FFF2-40B4-BE49-F238E27FC236}">
              <a16:creationId xmlns:a16="http://schemas.microsoft.com/office/drawing/2014/main" id="{667653E8-7376-4919-88E7-58979D2D1D3C}"/>
            </a:ext>
          </a:extLst>
        </xdr:cNvPr>
        <xdr:cNvSpPr/>
      </xdr:nvSpPr>
      <xdr:spPr>
        <a:xfrm>
          <a:off x="19494500" y="7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124685</xdr:rowOff>
    </xdr:from>
    <xdr:to>
      <xdr:col>107</xdr:col>
      <xdr:colOff>50800</xdr:colOff>
      <xdr:row>41</xdr:row>
      <xdr:rowOff>171374</xdr:rowOff>
    </xdr:to>
    <xdr:cxnSp macro="">
      <xdr:nvCxnSpPr>
        <xdr:cNvPr id="600" name="直線コネクタ 599">
          <a:extLst>
            <a:ext uri="{FF2B5EF4-FFF2-40B4-BE49-F238E27FC236}">
              <a16:creationId xmlns:a16="http://schemas.microsoft.com/office/drawing/2014/main" id="{61625BF9-C685-4E13-80AA-A1A2515EB414}"/>
            </a:ext>
          </a:extLst>
        </xdr:cNvPr>
        <xdr:cNvCxnSpPr/>
      </xdr:nvCxnSpPr>
      <xdr:spPr>
        <a:xfrm>
          <a:off x="19545300" y="7154135"/>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75932</xdr:rowOff>
    </xdr:from>
    <xdr:to>
      <xdr:col>98</xdr:col>
      <xdr:colOff>38100</xdr:colOff>
      <xdr:row>42</xdr:row>
      <xdr:rowOff>6082</xdr:rowOff>
    </xdr:to>
    <xdr:sp macro="" textlink="">
      <xdr:nvSpPr>
        <xdr:cNvPr id="601" name="楕円 600">
          <a:extLst>
            <a:ext uri="{FF2B5EF4-FFF2-40B4-BE49-F238E27FC236}">
              <a16:creationId xmlns:a16="http://schemas.microsoft.com/office/drawing/2014/main" id="{0B29404A-BD6F-48BC-A566-37F6EF1106F1}"/>
            </a:ext>
          </a:extLst>
        </xdr:cNvPr>
        <xdr:cNvSpPr/>
      </xdr:nvSpPr>
      <xdr:spPr>
        <a:xfrm>
          <a:off x="18605500" y="7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124685</xdr:rowOff>
    </xdr:from>
    <xdr:to>
      <xdr:col>102</xdr:col>
      <xdr:colOff>114300</xdr:colOff>
      <xdr:row>41</xdr:row>
      <xdr:rowOff>126732</xdr:rowOff>
    </xdr:to>
    <xdr:cxnSp macro="">
      <xdr:nvCxnSpPr>
        <xdr:cNvPr id="602" name="直線コネクタ 601">
          <a:extLst>
            <a:ext uri="{FF2B5EF4-FFF2-40B4-BE49-F238E27FC236}">
              <a16:creationId xmlns:a16="http://schemas.microsoft.com/office/drawing/2014/main" id="{F712BD8A-243F-41DC-B10B-AB31E271A322}"/>
            </a:ext>
          </a:extLst>
        </xdr:cNvPr>
        <xdr:cNvCxnSpPr/>
      </xdr:nvCxnSpPr>
      <xdr:spPr>
        <a:xfrm flipV="1">
          <a:off x="18656300" y="7154135"/>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A6C1CAF2-961F-402A-A6E2-3EB68A3C2CF0}"/>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28817988-3444-4EAE-A910-8A2F97A73416}"/>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7464B78B-5B1C-4C81-9719-53408100A9F8}"/>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F491B225-4E65-423A-BB5C-71AE14ADF238}"/>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161703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892A49EA-D96E-4271-BB68-758476437AFC}"/>
            </a:ext>
          </a:extLst>
        </xdr:cNvPr>
        <xdr:cNvSpPr txBox="1"/>
      </xdr:nvSpPr>
      <xdr:spPr>
        <a:xfrm>
          <a:off x="21043411" y="71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41851</xdr:rowOff>
    </xdr:from>
    <xdr:ext cx="469744" cy="259045"/>
    <xdr:sp macro="" textlink="">
      <xdr:nvSpPr>
        <xdr:cNvPr id="608" name="n_2mainValue【一般廃棄物処理施設】&#10;一人当たり有形固定資産（償却資産）額">
          <a:extLst>
            <a:ext uri="{FF2B5EF4-FFF2-40B4-BE49-F238E27FC236}">
              <a16:creationId xmlns:a16="http://schemas.microsoft.com/office/drawing/2014/main" id="{2D694DD3-B766-4733-A5D3-10CC3900DAEB}"/>
            </a:ext>
          </a:extLst>
        </xdr:cNvPr>
        <xdr:cNvSpPr txBox="1"/>
      </xdr:nvSpPr>
      <xdr:spPr>
        <a:xfrm>
          <a:off x="20199428" y="72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166612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CF1426A4-C351-4604-B386-AD7E61414604}"/>
            </a:ext>
          </a:extLst>
        </xdr:cNvPr>
        <xdr:cNvSpPr txBox="1"/>
      </xdr:nvSpPr>
      <xdr:spPr>
        <a:xfrm>
          <a:off x="19278111" y="7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168659</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2E2BA46-29AA-43C6-91FA-692F14CE5D8C}"/>
            </a:ext>
          </a:extLst>
        </xdr:cNvPr>
        <xdr:cNvSpPr txBox="1"/>
      </xdr:nvSpPr>
      <xdr:spPr>
        <a:xfrm>
          <a:off x="18389111" y="719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AD7E7C11-33F4-4419-A55D-E29D33FF16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53B33CD-FC85-41FF-8C81-C664A9D306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469DC19-DFA3-4E7C-83E0-EB196D8823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7E3FCF53-75FB-49E3-8221-9CF4385062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A7FA86D-B38E-41D4-BB81-91BF31EF2F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CC057870-8886-46F0-B3AD-FF78F41251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95F7842-9700-48D5-BECC-F85ABBA2E0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B0FBBDE-205B-42ED-A2DF-EE70253693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D231B76F-40AA-463A-9DE6-EDAAE32996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818580EA-0011-46DE-9ADA-27212E893C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5A255F8-3B0A-4635-8F76-B19FADC66B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2F4F6D1-EB2F-438C-B17F-E02635353C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F993CC14-FD79-4A71-81F6-CE8E7A5C845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6E9D530D-A9FB-4BD0-B638-8BCC39C4FD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F54C77F-68B3-46D4-939E-A290374F58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3568C351-883A-412A-855A-F4BFF0E63B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F70CCD84-9725-4B92-AAFE-2608442BDE9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ADB7598-F13F-4508-B6DF-9C1AC6309A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C39B2DC-11C0-4AE4-B93B-8F18FBBD258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BB9A99AE-E091-4DE2-89C0-D85DACDC2B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6132D00-BE7C-4D29-8DA4-9FB4434843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B762008-D37D-4920-AB86-7DD1B4148EC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E37BE5F3-9A57-471C-ABB1-607D939BC54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6DBE1F79-14A0-4E85-AB58-072B4FDB89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F4735373-0D96-488B-ACC6-B02C4CF6C6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AF6335E4-0CB2-45C2-AB53-E6E705F1B1FB}"/>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44D3A72B-42FC-4C48-905F-DA09988FA3A3}"/>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80B2EF3A-6987-4F0D-895C-9052E1371FBA}"/>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32552BD1-4B93-4CFE-80D4-6979A09C2129}"/>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52E431F0-A0E2-4BFB-A925-80C5BA419CA1}"/>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C16A403C-5811-407E-9D09-6CBBE91546B3}"/>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DDF110A4-6541-47B8-8616-A383DC92147A}"/>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5744D12A-1F1A-47E8-B6C8-9AE3FA584EE4}"/>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231B4661-E5AE-4805-856A-1C37A89F0114}"/>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FBFEB7D4-ED8C-4269-B581-C1BAD7C81CD5}"/>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8EBF2E72-1E52-49C0-8DA9-C285287BDD1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CF01596-E484-4F47-80EF-E019A8E246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C1165F2-7650-4625-8DC6-3894EEB0C8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7B87EDB-11F3-43AE-9B5F-1C3BC1C144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1D1FBEC-F432-40FB-99DD-EA5525957D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E8C7EE8-A28D-454B-9A20-A6F70472BB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652" name="楕円 651">
          <a:extLst>
            <a:ext uri="{FF2B5EF4-FFF2-40B4-BE49-F238E27FC236}">
              <a16:creationId xmlns:a16="http://schemas.microsoft.com/office/drawing/2014/main" id="{1123635A-84E8-498A-A513-04AC3BF000E4}"/>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5CF58C1-647A-489D-BBC1-820F77E46791}"/>
            </a:ext>
          </a:extLst>
        </xdr:cNvPr>
        <xdr:cNvSpPr txBox="1"/>
      </xdr:nvSpPr>
      <xdr:spPr>
        <a:xfrm>
          <a:off x="16357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654" name="楕円 653">
          <a:extLst>
            <a:ext uri="{FF2B5EF4-FFF2-40B4-BE49-F238E27FC236}">
              <a16:creationId xmlns:a16="http://schemas.microsoft.com/office/drawing/2014/main" id="{A63E74F5-479E-4234-919B-448D95461CB6}"/>
            </a:ext>
          </a:extLst>
        </xdr:cNvPr>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99604</xdr:rowOff>
    </xdr:to>
    <xdr:cxnSp macro="">
      <xdr:nvCxnSpPr>
        <xdr:cNvPr id="655" name="直線コネクタ 654">
          <a:extLst>
            <a:ext uri="{FF2B5EF4-FFF2-40B4-BE49-F238E27FC236}">
              <a16:creationId xmlns:a16="http://schemas.microsoft.com/office/drawing/2014/main" id="{A76E006F-2B16-4D52-B9D4-0C817067D5D9}"/>
            </a:ext>
          </a:extLst>
        </xdr:cNvPr>
        <xdr:cNvCxnSpPr/>
      </xdr:nvCxnSpPr>
      <xdr:spPr>
        <a:xfrm>
          <a:off x="15481300" y="103539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151674</xdr:rowOff>
    </xdr:from>
    <xdr:to>
      <xdr:col>76</xdr:col>
      <xdr:colOff>165100</xdr:colOff>
      <xdr:row>60</xdr:row>
      <xdr:rowOff>81824</xdr:rowOff>
    </xdr:to>
    <xdr:sp macro="" textlink="">
      <xdr:nvSpPr>
        <xdr:cNvPr id="656" name="楕円 655">
          <a:extLst>
            <a:ext uri="{FF2B5EF4-FFF2-40B4-BE49-F238E27FC236}">
              <a16:creationId xmlns:a16="http://schemas.microsoft.com/office/drawing/2014/main" id="{DFD32697-E59A-4A0C-B649-FE8B3C3FA5F5}"/>
            </a:ext>
          </a:extLst>
        </xdr:cNvPr>
        <xdr:cNvSpPr/>
      </xdr:nvSpPr>
      <xdr:spPr>
        <a:xfrm>
          <a:off x="14541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31024</xdr:rowOff>
    </xdr:from>
    <xdr:to>
      <xdr:col>81</xdr:col>
      <xdr:colOff>50800</xdr:colOff>
      <xdr:row>60</xdr:row>
      <xdr:rowOff>66947</xdr:rowOff>
    </xdr:to>
    <xdr:cxnSp macro="">
      <xdr:nvCxnSpPr>
        <xdr:cNvPr id="657" name="直線コネクタ 656">
          <a:extLst>
            <a:ext uri="{FF2B5EF4-FFF2-40B4-BE49-F238E27FC236}">
              <a16:creationId xmlns:a16="http://schemas.microsoft.com/office/drawing/2014/main" id="{FA1D88D4-4664-40B0-B9C8-CC7718ECD79C}"/>
            </a:ext>
          </a:extLst>
        </xdr:cNvPr>
        <xdr:cNvCxnSpPr/>
      </xdr:nvCxnSpPr>
      <xdr:spPr>
        <a:xfrm>
          <a:off x="14592300" y="1031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115751</xdr:rowOff>
    </xdr:from>
    <xdr:to>
      <xdr:col>72</xdr:col>
      <xdr:colOff>38100</xdr:colOff>
      <xdr:row>60</xdr:row>
      <xdr:rowOff>45901</xdr:rowOff>
    </xdr:to>
    <xdr:sp macro="" textlink="">
      <xdr:nvSpPr>
        <xdr:cNvPr id="658" name="楕円 657">
          <a:extLst>
            <a:ext uri="{FF2B5EF4-FFF2-40B4-BE49-F238E27FC236}">
              <a16:creationId xmlns:a16="http://schemas.microsoft.com/office/drawing/2014/main" id="{337F5A1C-DD0C-485F-8580-EFF9EEB85F71}"/>
            </a:ext>
          </a:extLst>
        </xdr:cNvPr>
        <xdr:cNvSpPr/>
      </xdr:nvSpPr>
      <xdr:spPr>
        <a:xfrm>
          <a:off x="13652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31024</xdr:rowOff>
    </xdr:to>
    <xdr:cxnSp macro="">
      <xdr:nvCxnSpPr>
        <xdr:cNvPr id="659" name="直線コネクタ 658">
          <a:extLst>
            <a:ext uri="{FF2B5EF4-FFF2-40B4-BE49-F238E27FC236}">
              <a16:creationId xmlns:a16="http://schemas.microsoft.com/office/drawing/2014/main" id="{7940C9AB-6F9B-4361-81F0-1A5E8FCAA83F}"/>
            </a:ext>
          </a:extLst>
        </xdr:cNvPr>
        <xdr:cNvCxnSpPr/>
      </xdr:nvCxnSpPr>
      <xdr:spPr>
        <a:xfrm>
          <a:off x="13703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660" name="楕円 659">
          <a:extLst>
            <a:ext uri="{FF2B5EF4-FFF2-40B4-BE49-F238E27FC236}">
              <a16:creationId xmlns:a16="http://schemas.microsoft.com/office/drawing/2014/main" id="{4DEACD61-2030-4E63-B5B3-0C57B47ECF74}"/>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166551</xdr:rowOff>
    </xdr:to>
    <xdr:cxnSp macro="">
      <xdr:nvCxnSpPr>
        <xdr:cNvPr id="661" name="直線コネクタ 660">
          <a:extLst>
            <a:ext uri="{FF2B5EF4-FFF2-40B4-BE49-F238E27FC236}">
              <a16:creationId xmlns:a16="http://schemas.microsoft.com/office/drawing/2014/main" id="{BE415F9C-8945-4E06-8532-CD3563C1EB65}"/>
            </a:ext>
          </a:extLst>
        </xdr:cNvPr>
        <xdr:cNvCxnSpPr/>
      </xdr:nvCxnSpPr>
      <xdr:spPr>
        <a:xfrm>
          <a:off x="12814300" y="1024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EB5AB48-E0F0-429A-AD40-2BDEEADFFA9C}"/>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85500793-D1D2-4A26-9CD4-33D4212083C0}"/>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FA89FB1-A10B-4ED0-ABF1-68F3F2225D34}"/>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CE66A75-7BE0-4803-A083-B7B6FDF62E54}"/>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4ED1EA43-C0CF-4E04-8BCD-87347F87C775}"/>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98351</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F3F82D3-4766-4350-8C8E-E545E3C27629}"/>
            </a:ext>
          </a:extLst>
        </xdr:cNvPr>
        <xdr:cNvSpPr txBox="1"/>
      </xdr:nvSpPr>
      <xdr:spPr>
        <a:xfrm>
          <a:off x="14389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62428</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FC05A64-AA66-4EF6-97D3-FD1EE88DFCDC}"/>
            </a:ext>
          </a:extLst>
        </xdr:cNvPr>
        <xdr:cNvSpPr txBox="1"/>
      </xdr:nvSpPr>
      <xdr:spPr>
        <a:xfrm>
          <a:off x="13500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26505</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7F1DA6E-54B9-428E-8382-2A3E5458A3E0}"/>
            </a:ext>
          </a:extLst>
        </xdr:cNvPr>
        <xdr:cNvSpPr txBox="1"/>
      </xdr:nvSpPr>
      <xdr:spPr>
        <a:xfrm>
          <a:off x="12611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76A39D7D-32A9-48EB-8726-4E2140BAC7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2CC22C63-C2CF-4BB5-9C6F-581EC3FE8E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632AD047-CF2B-4AB9-871C-E9114DA162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B2843A6B-020E-4DA6-9693-233CB4688C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D14571B2-6892-41BD-BD51-059C5C0E41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F35C166-F3F0-442C-8837-A90C157178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5AEB648-613C-482A-B4A5-B1E10F05CC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3840D859-7E0D-4710-81F9-D2835B70DD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13136BBA-43B0-436D-8DD3-91EBBD4CBA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466C373-CBCA-447C-9F86-55B2D65BAA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50E7A609-B238-4495-A407-358814E7129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E873385C-DE46-4374-9606-9CFD4365AEF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5EE053A8-56E3-4184-9EF3-3C54B9D0650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EEE8BAA9-0D3D-437D-B279-C9435574DC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4DE62E48-969E-4BB5-9722-A403F45A3A4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171792F7-74A8-4CBF-942A-3FD0EC4E31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3D09BBF-55BA-479D-9ED4-FFA78273990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A4A5BCBE-1C99-46C1-9E49-5EB2F1BCB8E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DCB848C7-01E0-4738-90C0-2E1C340689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2AA14DD1-7CE8-41D4-A475-EB1003950A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5954C3B6-02C4-4606-90B2-3B81CA1E26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684F3ACA-CDF8-4D91-8DB1-7BE97FFA506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8FB226F-5EA5-4C1A-8A1C-0D797013013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2164964F-7829-4C79-B255-24D220963C3D}"/>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53C059E-172C-47A3-BE67-D1DBF41B0D07}"/>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3142A733-ECF2-4A15-B92A-EFAA3EC318ED}"/>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4F8E341-B426-4D23-8084-7EA95398F91F}"/>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A98BCBDA-EA33-48FA-8DAC-94930DC8ADBE}"/>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95F26EED-E7D5-45E8-BB44-0E50F5A58264}"/>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D13659B1-32B7-42C2-99F8-AB38ACC4541B}"/>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86B2F8CA-7F39-4B53-9BB7-7926D88F54F3}"/>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DBECD7E2-203A-400C-AF98-B1A2AE7C0E6A}"/>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9C12BDA-A8A1-452D-84D8-BAD10F1EF1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0F2FF56-7379-4F6A-AE9F-4C3AFF57A2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F8169EE-A159-4F66-BEDF-1808CBBE63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C828314-02CA-43EE-A843-B47E8AA427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0D83E5C-3983-4E8B-A787-591467B619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7" name="楕円 706">
          <a:extLst>
            <a:ext uri="{FF2B5EF4-FFF2-40B4-BE49-F238E27FC236}">
              <a16:creationId xmlns:a16="http://schemas.microsoft.com/office/drawing/2014/main" id="{3A53B472-8F12-4881-85B5-3FF5A8B2896B}"/>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BC525C1-C2D8-471B-8F53-C3621D3D7168}"/>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9" name="楕円 708">
          <a:extLst>
            <a:ext uri="{FF2B5EF4-FFF2-40B4-BE49-F238E27FC236}">
              <a16:creationId xmlns:a16="http://schemas.microsoft.com/office/drawing/2014/main" id="{3602DCCB-92BC-4640-ABF7-889B3C57B9EA}"/>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710" name="直線コネクタ 709">
          <a:extLst>
            <a:ext uri="{FF2B5EF4-FFF2-40B4-BE49-F238E27FC236}">
              <a16:creationId xmlns:a16="http://schemas.microsoft.com/office/drawing/2014/main" id="{E64B2FA9-2F4C-4956-AEA3-173AFBEF9C2D}"/>
            </a:ext>
          </a:extLst>
        </xdr:cNvPr>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11" name="楕円 710">
          <a:extLst>
            <a:ext uri="{FF2B5EF4-FFF2-40B4-BE49-F238E27FC236}">
              <a16:creationId xmlns:a16="http://schemas.microsoft.com/office/drawing/2014/main" id="{36225AC5-9F34-4FF7-9D55-CBAD21152693}"/>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712" name="直線コネクタ 711">
          <a:extLst>
            <a:ext uri="{FF2B5EF4-FFF2-40B4-BE49-F238E27FC236}">
              <a16:creationId xmlns:a16="http://schemas.microsoft.com/office/drawing/2014/main" id="{B6AABE43-0D37-4DD2-AB29-A43EA647BF22}"/>
            </a:ext>
          </a:extLst>
        </xdr:cNvPr>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13" name="楕円 712">
          <a:extLst>
            <a:ext uri="{FF2B5EF4-FFF2-40B4-BE49-F238E27FC236}">
              <a16:creationId xmlns:a16="http://schemas.microsoft.com/office/drawing/2014/main" id="{2ED2EF80-6953-4876-8F3D-904365BFE44B}"/>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102870</xdr:rowOff>
    </xdr:to>
    <xdr:cxnSp macro="">
      <xdr:nvCxnSpPr>
        <xdr:cNvPr id="714" name="直線コネクタ 713">
          <a:extLst>
            <a:ext uri="{FF2B5EF4-FFF2-40B4-BE49-F238E27FC236}">
              <a16:creationId xmlns:a16="http://schemas.microsoft.com/office/drawing/2014/main" id="{EBD70C07-3869-43D0-9F50-A0D8852CC8A6}"/>
            </a:ext>
          </a:extLst>
        </xdr:cNvPr>
        <xdr:cNvCxnSpPr/>
      </xdr:nvCxnSpPr>
      <xdr:spPr>
        <a:xfrm flipV="1">
          <a:off x="19545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5" name="楕円 714">
          <a:extLst>
            <a:ext uri="{FF2B5EF4-FFF2-40B4-BE49-F238E27FC236}">
              <a16:creationId xmlns:a16="http://schemas.microsoft.com/office/drawing/2014/main" id="{9C5874E9-8030-4666-9C60-C8E49090AFBB}"/>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716" name="直線コネクタ 715">
          <a:extLst>
            <a:ext uri="{FF2B5EF4-FFF2-40B4-BE49-F238E27FC236}">
              <a16:creationId xmlns:a16="http://schemas.microsoft.com/office/drawing/2014/main" id="{7F135D05-50C6-42EB-966F-F724A190A9C2}"/>
            </a:ext>
          </a:extLst>
        </xdr:cNvPr>
        <xdr:cNvCxnSpPr/>
      </xdr:nvCxnSpPr>
      <xdr:spPr>
        <a:xfrm>
          <a:off x="18656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a:extLst>
            <a:ext uri="{FF2B5EF4-FFF2-40B4-BE49-F238E27FC236}">
              <a16:creationId xmlns:a16="http://schemas.microsoft.com/office/drawing/2014/main" id="{EC635604-BF00-4D83-AB48-17516AB8C6B2}"/>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2C092A8A-F679-4528-900E-3A1397F70066}"/>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3B5412F1-346E-47BB-A8B2-F974A92446C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F0DEFAE5-9F35-4E85-AB09-41C6431C6AC6}"/>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21" name="n_1mainValue【保健センター・保健所】&#10;一人当たり面積">
          <a:extLst>
            <a:ext uri="{FF2B5EF4-FFF2-40B4-BE49-F238E27FC236}">
              <a16:creationId xmlns:a16="http://schemas.microsoft.com/office/drawing/2014/main" id="{042F57B4-144E-4E6E-8A27-2F248C51B9F7}"/>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722" name="n_2mainValue【保健センター・保健所】&#10;一人当たり面積">
          <a:extLst>
            <a:ext uri="{FF2B5EF4-FFF2-40B4-BE49-F238E27FC236}">
              <a16:creationId xmlns:a16="http://schemas.microsoft.com/office/drawing/2014/main" id="{7E6A5248-CF65-44A9-AF9C-79CAC1F15931}"/>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23" name="n_3mainValue【保健センター・保健所】&#10;一人当たり面積">
          <a:extLst>
            <a:ext uri="{FF2B5EF4-FFF2-40B4-BE49-F238E27FC236}">
              <a16:creationId xmlns:a16="http://schemas.microsoft.com/office/drawing/2014/main" id="{3A7E9A37-5DDD-45AA-A016-3DB2B5A71DD2}"/>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4" name="n_4mainValue【保健センター・保健所】&#10;一人当たり面積">
          <a:extLst>
            <a:ext uri="{FF2B5EF4-FFF2-40B4-BE49-F238E27FC236}">
              <a16:creationId xmlns:a16="http://schemas.microsoft.com/office/drawing/2014/main" id="{A180065F-73E4-4E42-BDAF-E86EB4EF3000}"/>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EA0EA9EB-F814-4348-B92D-45BE4960BA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0B4C3D2-22DC-4EF7-9F71-A176EA8477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B16DF2E-B7B9-4BBC-81C3-999F59D4BA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5BBDE93-2E92-40E3-BB53-1E5B4156B6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0C1FE0B-1ADF-42AB-B76E-80ED2C20AC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DEC21BC-46BC-4A91-A127-A1C771073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FFDDC6E-B76D-46F3-998B-BF2961B755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F7C1E693-0A12-40E4-B80F-70AAE76AF9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CA4CA10-4798-48A4-B7AC-04726496CA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DE5AAE7-AB17-4586-88F6-892355D09E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2DF6C27B-134C-4086-8313-052E720FA7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FE100676-1889-4717-B460-7209419B61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87E4A2D8-1109-4FFE-BFD3-A82A316ACC9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AEDF9460-4397-4DBE-86A4-12926BEDAC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D6B62C16-4AF2-487C-A87F-9B64E924F0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511ED87E-C0DA-4FEC-8187-1B7AD0B8C6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9B9C9DC7-43C8-4D58-9AB3-C3A6878FBBA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1B73E5C-8F00-4C72-91DE-0D6E377C248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FE9AD85-3737-4A6F-B82F-9FD018AE86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9ECC9941-29C1-490B-AD91-4D66E9D191C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67321109-5A51-453B-B8AC-96CD84A4644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41ED27F9-C673-4C65-B8FA-C569A0798F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7C5F4A7-4C53-47FA-8E64-07C5E41CA6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62F413F-3395-4E88-B144-7CF8C248E2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2552FB57-F8F9-46A1-87A5-8B345A02CA97}"/>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3969115A-FFC5-405A-8CDB-641B19B7E9D1}"/>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FD5D33B7-6DF4-40CF-9BE6-3386FA2DE76C}"/>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5FC8246-EB66-4BC3-9D2D-EC4CF92AC56E}"/>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2382CD47-FC04-4EA9-8AC2-9828A849A0BF}"/>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E7C437B-0EE7-40C0-865A-5AC491F13659}"/>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B57EAA55-D24F-4B46-AAE1-67BE7E7E8442}"/>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D7C8A819-2DD0-4D94-BDD9-648F0F245574}"/>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96C111F3-9D2D-4A84-84CA-DE03B01B527A}"/>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5A0F6CA6-2016-4C85-B88E-7722590AF3BE}"/>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6A0B64B5-FFF6-4300-8FD9-4682551356DE}"/>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957A318-DFCC-4037-9932-636BE115DC4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BC74635-83EE-45BF-AC6F-94C594B116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B273C04-2ACA-46D2-9298-C322657153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42886B-FB3A-45D8-9B86-2F22BCE65B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F687F5C-B21E-4760-8464-9D3C88BDF7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103505</xdr:rowOff>
    </xdr:from>
    <xdr:to>
      <xdr:col>85</xdr:col>
      <xdr:colOff>177800</xdr:colOff>
      <xdr:row>80</xdr:row>
      <xdr:rowOff>33655</xdr:rowOff>
    </xdr:to>
    <xdr:sp macro="" textlink="">
      <xdr:nvSpPr>
        <xdr:cNvPr id="765" name="楕円 764">
          <a:extLst>
            <a:ext uri="{FF2B5EF4-FFF2-40B4-BE49-F238E27FC236}">
              <a16:creationId xmlns:a16="http://schemas.microsoft.com/office/drawing/2014/main" id="{AC7B1DD9-0E86-4E61-80BC-65CF4BDDAAFF}"/>
            </a:ext>
          </a:extLst>
        </xdr:cNvPr>
        <xdr:cNvSpPr/>
      </xdr:nvSpPr>
      <xdr:spPr>
        <a:xfrm>
          <a:off x="16268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126382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47D9D4D4-0535-4D3E-86D3-937E7C93CB76}"/>
            </a:ext>
          </a:extLst>
        </xdr:cNvPr>
        <xdr:cNvSpPr txBox="1"/>
      </xdr:nvSpPr>
      <xdr:spPr>
        <a:xfrm>
          <a:off x="163576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767" name="楕円 766">
          <a:extLst>
            <a:ext uri="{FF2B5EF4-FFF2-40B4-BE49-F238E27FC236}">
              <a16:creationId xmlns:a16="http://schemas.microsoft.com/office/drawing/2014/main" id="{652DA4BF-BDBB-4D03-B636-888D92E77E84}"/>
            </a:ext>
          </a:extLst>
        </xdr:cNvPr>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79</xdr:row>
      <xdr:rowOff>154305</xdr:rowOff>
    </xdr:to>
    <xdr:cxnSp macro="">
      <xdr:nvCxnSpPr>
        <xdr:cNvPr id="768" name="直線コネクタ 767">
          <a:extLst>
            <a:ext uri="{FF2B5EF4-FFF2-40B4-BE49-F238E27FC236}">
              <a16:creationId xmlns:a16="http://schemas.microsoft.com/office/drawing/2014/main" id="{E9644A61-E370-4857-A046-3C01FDFFB798}"/>
            </a:ext>
          </a:extLst>
        </xdr:cNvPr>
        <xdr:cNvCxnSpPr/>
      </xdr:nvCxnSpPr>
      <xdr:spPr>
        <a:xfrm>
          <a:off x="15481300" y="13649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69" name="楕円 768">
          <a:extLst>
            <a:ext uri="{FF2B5EF4-FFF2-40B4-BE49-F238E27FC236}">
              <a16:creationId xmlns:a16="http://schemas.microsoft.com/office/drawing/2014/main" id="{7A78CF7F-AFF9-40C3-8C14-7C7F357FDFDD}"/>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104775</xdr:rowOff>
    </xdr:to>
    <xdr:cxnSp macro="">
      <xdr:nvCxnSpPr>
        <xdr:cNvPr id="770" name="直線コネクタ 769">
          <a:extLst>
            <a:ext uri="{FF2B5EF4-FFF2-40B4-BE49-F238E27FC236}">
              <a16:creationId xmlns:a16="http://schemas.microsoft.com/office/drawing/2014/main" id="{C13D6089-F51C-4F65-97D7-5AD4A99B9D9E}"/>
            </a:ext>
          </a:extLst>
        </xdr:cNvPr>
        <xdr:cNvCxnSpPr/>
      </xdr:nvCxnSpPr>
      <xdr:spPr>
        <a:xfrm>
          <a:off x="14592300" y="13605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156845</xdr:rowOff>
    </xdr:from>
    <xdr:to>
      <xdr:col>72</xdr:col>
      <xdr:colOff>38100</xdr:colOff>
      <xdr:row>80</xdr:row>
      <xdr:rowOff>86995</xdr:rowOff>
    </xdr:to>
    <xdr:sp macro="" textlink="">
      <xdr:nvSpPr>
        <xdr:cNvPr id="771" name="楕円 770">
          <a:extLst>
            <a:ext uri="{FF2B5EF4-FFF2-40B4-BE49-F238E27FC236}">
              <a16:creationId xmlns:a16="http://schemas.microsoft.com/office/drawing/2014/main" id="{8D65F41F-13E2-4482-AA01-1CEACE0E059F}"/>
            </a:ext>
          </a:extLst>
        </xdr:cNvPr>
        <xdr:cNvSpPr/>
      </xdr:nvSpPr>
      <xdr:spPr>
        <a:xfrm>
          <a:off x="13652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80</xdr:row>
      <xdr:rowOff>36195</xdr:rowOff>
    </xdr:to>
    <xdr:cxnSp macro="">
      <xdr:nvCxnSpPr>
        <xdr:cNvPr id="772" name="直線コネクタ 771">
          <a:extLst>
            <a:ext uri="{FF2B5EF4-FFF2-40B4-BE49-F238E27FC236}">
              <a16:creationId xmlns:a16="http://schemas.microsoft.com/office/drawing/2014/main" id="{ACCA023F-9E9A-4CFF-BB60-E17A454AD862}"/>
            </a:ext>
          </a:extLst>
        </xdr:cNvPr>
        <xdr:cNvCxnSpPr/>
      </xdr:nvCxnSpPr>
      <xdr:spPr>
        <a:xfrm flipV="1">
          <a:off x="13703300" y="136055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116839</xdr:rowOff>
    </xdr:from>
    <xdr:to>
      <xdr:col>67</xdr:col>
      <xdr:colOff>101600</xdr:colOff>
      <xdr:row>80</xdr:row>
      <xdr:rowOff>46989</xdr:rowOff>
    </xdr:to>
    <xdr:sp macro="" textlink="">
      <xdr:nvSpPr>
        <xdr:cNvPr id="773" name="楕円 772">
          <a:extLst>
            <a:ext uri="{FF2B5EF4-FFF2-40B4-BE49-F238E27FC236}">
              <a16:creationId xmlns:a16="http://schemas.microsoft.com/office/drawing/2014/main" id="{50459551-93C1-4545-9488-D36C2CD7B054}"/>
            </a:ext>
          </a:extLst>
        </xdr:cNvPr>
        <xdr:cNvSpPr/>
      </xdr:nvSpPr>
      <xdr:spPr>
        <a:xfrm>
          <a:off x="12763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167639</xdr:rowOff>
    </xdr:from>
    <xdr:to>
      <xdr:col>71</xdr:col>
      <xdr:colOff>177800</xdr:colOff>
      <xdr:row>80</xdr:row>
      <xdr:rowOff>36195</xdr:rowOff>
    </xdr:to>
    <xdr:cxnSp macro="">
      <xdr:nvCxnSpPr>
        <xdr:cNvPr id="774" name="直線コネクタ 773">
          <a:extLst>
            <a:ext uri="{FF2B5EF4-FFF2-40B4-BE49-F238E27FC236}">
              <a16:creationId xmlns:a16="http://schemas.microsoft.com/office/drawing/2014/main" id="{87B137AA-39EC-48D9-9DD3-C192EEBA9A0D}"/>
            </a:ext>
          </a:extLst>
        </xdr:cNvPr>
        <xdr:cNvCxnSpPr/>
      </xdr:nvCxnSpPr>
      <xdr:spPr>
        <a:xfrm>
          <a:off x="12814300" y="13712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D68E3A18-0F29-4E34-B995-922E05B575F8}"/>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E99DFAEE-17EC-43A3-A162-560DA4AF6D38}"/>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F9DEE645-BD89-4335-B7F1-1664357B2FCD}"/>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E5DF3AD3-6D11-4174-B39D-0E575B3BFDE3}"/>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779" name="n_1mainValue【消防施設】&#10;有形固定資産減価償却率">
          <a:extLst>
            <a:ext uri="{FF2B5EF4-FFF2-40B4-BE49-F238E27FC236}">
              <a16:creationId xmlns:a16="http://schemas.microsoft.com/office/drawing/2014/main" id="{CEB5C475-BEF1-4534-B73A-BCCD787640E1}"/>
            </a:ext>
          </a:extLst>
        </xdr:cNvPr>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80" name="n_2mainValue【消防施設】&#10;有形固定資産減価償却率">
          <a:extLst>
            <a:ext uri="{FF2B5EF4-FFF2-40B4-BE49-F238E27FC236}">
              <a16:creationId xmlns:a16="http://schemas.microsoft.com/office/drawing/2014/main" id="{52572B11-04C9-47E8-97A9-F6EA623453E6}"/>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103522</xdr:rowOff>
    </xdr:from>
    <xdr:ext cx="405111" cy="259045"/>
    <xdr:sp macro="" textlink="">
      <xdr:nvSpPr>
        <xdr:cNvPr id="781" name="n_3mainValue【消防施設】&#10;有形固定資産減価償却率">
          <a:extLst>
            <a:ext uri="{FF2B5EF4-FFF2-40B4-BE49-F238E27FC236}">
              <a16:creationId xmlns:a16="http://schemas.microsoft.com/office/drawing/2014/main" id="{C7E2EE99-8307-4DE5-A067-ED0DC96C6AB1}"/>
            </a:ext>
          </a:extLst>
        </xdr:cNvPr>
        <xdr:cNvSpPr txBox="1"/>
      </xdr:nvSpPr>
      <xdr:spPr>
        <a:xfrm>
          <a:off x="13500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63516</xdr:rowOff>
    </xdr:from>
    <xdr:ext cx="405111" cy="259045"/>
    <xdr:sp macro="" textlink="">
      <xdr:nvSpPr>
        <xdr:cNvPr id="782" name="n_4mainValue【消防施設】&#10;有形固定資産減価償却率">
          <a:extLst>
            <a:ext uri="{FF2B5EF4-FFF2-40B4-BE49-F238E27FC236}">
              <a16:creationId xmlns:a16="http://schemas.microsoft.com/office/drawing/2014/main" id="{C0F9A1D0-97A0-488C-BD64-7908053CE136}"/>
            </a:ext>
          </a:extLst>
        </xdr:cNvPr>
        <xdr:cNvSpPr txBox="1"/>
      </xdr:nvSpPr>
      <xdr:spPr>
        <a:xfrm>
          <a:off x="12611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B9061CCD-67B6-4D99-A5DA-AC3773211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92B3F5D0-31E8-49AA-8B98-71D25CBB04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1679D7AB-BEFF-4EAC-9B8A-83A049CBB7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A5D41F6B-B2A2-45CE-BEDE-CC3709A0CB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9C0042B-6610-4731-8069-6FBE864503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B96B41B-22DB-4204-81CF-B01BC011D0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18AD450-926B-457D-907C-C944CD562F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ED4E57-DFB0-4BB8-9BBC-5E13BC07F2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674745C7-698F-46A7-8E88-38FBCF352A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CA93B56-0C20-40B2-9AD9-44F755FFD0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B816E0F9-4535-4C2A-9FE1-45104474083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9ECD71E-9C27-4960-B8F0-AAAAB81E995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58A86DDD-E935-4852-98C5-3A1D458DE1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9A6352D-6065-4AC6-97CF-5A05A1577F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D061E8AB-F6AA-4C3B-B15A-C53E00127F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B9624278-037B-4607-90F7-AA21DEF8BF7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A14FA73-962E-447C-88FE-776BE27EA2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FB0EB844-37D2-4B45-9C3C-D8639642424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B9C34DB-BE71-475F-94AB-3C7AEC4001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5DF40FDF-C7F9-48AD-B0C1-AA0C2B0AFDB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77D91A5-D3B3-4004-8D14-1B0A3D40EB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956CAC5B-00E1-4641-9EC1-073292D0AB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59246CF2-9D08-4F6F-B9A4-C244671DF0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45502679-FA6C-44F3-A90D-B9F06444D2D5}"/>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F47DD35F-4EE4-4E49-8AD8-6707834D9B45}"/>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DFB53300-B384-4A5A-A265-D3FD05B88F14}"/>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1236D964-975E-4E95-A3D8-BDA14EFB752A}"/>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1A0C0DA9-D13D-475F-81C9-260E4D0863F6}"/>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1D7CF642-A67F-47E9-8849-CF26D9EC5A0D}"/>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7F242075-6503-4587-9F78-E07B6AD35029}"/>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8C19D8B7-72A0-49CD-A379-EE7B8C8616F3}"/>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CAF904B6-8DC6-41A4-942A-91F96D3F1ED7}"/>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C8740876-697A-4746-8D0A-32438BE18881}"/>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45DC9742-D230-4E50-88C5-CE34B7CE9BD1}"/>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0C12F67-6061-4C4C-A72C-DBE906E4C6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6B044B6-967C-4535-BB79-6B2B69F822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10B0980-0377-4E77-8FB2-F4E378D025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D3C0E69-8F45-431A-9717-DF4270915B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F7327D2-78F8-4956-AC49-715506B991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95250</xdr:rowOff>
    </xdr:from>
    <xdr:to>
      <xdr:col>116</xdr:col>
      <xdr:colOff>114300</xdr:colOff>
      <xdr:row>78</xdr:row>
      <xdr:rowOff>25400</xdr:rowOff>
    </xdr:to>
    <xdr:sp macro="" textlink="">
      <xdr:nvSpPr>
        <xdr:cNvPr id="822" name="楕円 821">
          <a:extLst>
            <a:ext uri="{FF2B5EF4-FFF2-40B4-BE49-F238E27FC236}">
              <a16:creationId xmlns:a16="http://schemas.microsoft.com/office/drawing/2014/main" id="{2DF3DFC2-ADBB-412E-A460-6CD844863646}"/>
            </a:ext>
          </a:extLst>
        </xdr:cNvPr>
        <xdr:cNvSpPr/>
      </xdr:nvSpPr>
      <xdr:spPr>
        <a:xfrm>
          <a:off x="22110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48277</xdr:rowOff>
    </xdr:from>
    <xdr:ext cx="469744" cy="259045"/>
    <xdr:sp macro="" textlink="">
      <xdr:nvSpPr>
        <xdr:cNvPr id="823" name="【消防施設】&#10;一人当たり面積該当値テキスト">
          <a:extLst>
            <a:ext uri="{FF2B5EF4-FFF2-40B4-BE49-F238E27FC236}">
              <a16:creationId xmlns:a16="http://schemas.microsoft.com/office/drawing/2014/main" id="{03FFC7FC-6818-4EBA-ADCD-E3927740B195}"/>
            </a:ext>
          </a:extLst>
        </xdr:cNvPr>
        <xdr:cNvSpPr txBox="1"/>
      </xdr:nvSpPr>
      <xdr:spPr>
        <a:xfrm>
          <a:off x="221996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824" name="楕円 823">
          <a:extLst>
            <a:ext uri="{FF2B5EF4-FFF2-40B4-BE49-F238E27FC236}">
              <a16:creationId xmlns:a16="http://schemas.microsoft.com/office/drawing/2014/main" id="{C611F519-9DF1-4C80-9761-5F9B83416D26}"/>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146050</xdr:rowOff>
    </xdr:from>
    <xdr:to>
      <xdr:col>116</xdr:col>
      <xdr:colOff>63500</xdr:colOff>
      <xdr:row>78</xdr:row>
      <xdr:rowOff>0</xdr:rowOff>
    </xdr:to>
    <xdr:cxnSp macro="">
      <xdr:nvCxnSpPr>
        <xdr:cNvPr id="825" name="直線コネクタ 824">
          <a:extLst>
            <a:ext uri="{FF2B5EF4-FFF2-40B4-BE49-F238E27FC236}">
              <a16:creationId xmlns:a16="http://schemas.microsoft.com/office/drawing/2014/main" id="{68E698B4-093B-4FAB-B855-80E0830CE1BB}"/>
            </a:ext>
          </a:extLst>
        </xdr:cNvPr>
        <xdr:cNvCxnSpPr/>
      </xdr:nvCxnSpPr>
      <xdr:spPr>
        <a:xfrm flipV="1">
          <a:off x="21323300" y="1334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146050</xdr:rowOff>
    </xdr:from>
    <xdr:to>
      <xdr:col>107</xdr:col>
      <xdr:colOff>101600</xdr:colOff>
      <xdr:row>78</xdr:row>
      <xdr:rowOff>76200</xdr:rowOff>
    </xdr:to>
    <xdr:sp macro="" textlink="">
      <xdr:nvSpPr>
        <xdr:cNvPr id="826" name="楕円 825">
          <a:extLst>
            <a:ext uri="{FF2B5EF4-FFF2-40B4-BE49-F238E27FC236}">
              <a16:creationId xmlns:a16="http://schemas.microsoft.com/office/drawing/2014/main" id="{0D692737-BF88-40F2-91D8-6C08969FBE6A}"/>
            </a:ext>
          </a:extLst>
        </xdr:cNvPr>
        <xdr:cNvSpPr/>
      </xdr:nvSpPr>
      <xdr:spPr>
        <a:xfrm>
          <a:off x="2038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25400</xdr:rowOff>
    </xdr:to>
    <xdr:cxnSp macro="">
      <xdr:nvCxnSpPr>
        <xdr:cNvPr id="827" name="直線コネクタ 826">
          <a:extLst>
            <a:ext uri="{FF2B5EF4-FFF2-40B4-BE49-F238E27FC236}">
              <a16:creationId xmlns:a16="http://schemas.microsoft.com/office/drawing/2014/main" id="{36E83151-F7DB-4122-8067-233D845C8A9C}"/>
            </a:ext>
          </a:extLst>
        </xdr:cNvPr>
        <xdr:cNvCxnSpPr/>
      </xdr:nvCxnSpPr>
      <xdr:spPr>
        <a:xfrm flipV="1">
          <a:off x="204343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50800</xdr:rowOff>
    </xdr:from>
    <xdr:to>
      <xdr:col>102</xdr:col>
      <xdr:colOff>165100</xdr:colOff>
      <xdr:row>78</xdr:row>
      <xdr:rowOff>152400</xdr:rowOff>
    </xdr:to>
    <xdr:sp macro="" textlink="">
      <xdr:nvSpPr>
        <xdr:cNvPr id="828" name="楕円 827">
          <a:extLst>
            <a:ext uri="{FF2B5EF4-FFF2-40B4-BE49-F238E27FC236}">
              <a16:creationId xmlns:a16="http://schemas.microsoft.com/office/drawing/2014/main" id="{046B6DA6-0527-4E48-88BF-D82039E7529E}"/>
            </a:ext>
          </a:extLst>
        </xdr:cNvPr>
        <xdr:cNvSpPr/>
      </xdr:nvSpPr>
      <xdr:spPr>
        <a:xfrm>
          <a:off x="19494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25400</xdr:rowOff>
    </xdr:from>
    <xdr:to>
      <xdr:col>107</xdr:col>
      <xdr:colOff>50800</xdr:colOff>
      <xdr:row>78</xdr:row>
      <xdr:rowOff>101600</xdr:rowOff>
    </xdr:to>
    <xdr:cxnSp macro="">
      <xdr:nvCxnSpPr>
        <xdr:cNvPr id="829" name="直線コネクタ 828">
          <a:extLst>
            <a:ext uri="{FF2B5EF4-FFF2-40B4-BE49-F238E27FC236}">
              <a16:creationId xmlns:a16="http://schemas.microsoft.com/office/drawing/2014/main" id="{E6378634-24E2-4627-950F-A0D2E9068220}"/>
            </a:ext>
          </a:extLst>
        </xdr:cNvPr>
        <xdr:cNvCxnSpPr/>
      </xdr:nvCxnSpPr>
      <xdr:spPr>
        <a:xfrm flipV="1">
          <a:off x="19545300" y="1339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76200</xdr:rowOff>
    </xdr:from>
    <xdr:to>
      <xdr:col>98</xdr:col>
      <xdr:colOff>38100</xdr:colOff>
      <xdr:row>79</xdr:row>
      <xdr:rowOff>6350</xdr:rowOff>
    </xdr:to>
    <xdr:sp macro="" textlink="">
      <xdr:nvSpPr>
        <xdr:cNvPr id="830" name="楕円 829">
          <a:extLst>
            <a:ext uri="{FF2B5EF4-FFF2-40B4-BE49-F238E27FC236}">
              <a16:creationId xmlns:a16="http://schemas.microsoft.com/office/drawing/2014/main" id="{5CA91A35-2C63-44B7-94F1-EB8FA7BFA987}"/>
            </a:ext>
          </a:extLst>
        </xdr:cNvPr>
        <xdr:cNvSpPr/>
      </xdr:nvSpPr>
      <xdr:spPr>
        <a:xfrm>
          <a:off x="18605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101600</xdr:rowOff>
    </xdr:from>
    <xdr:to>
      <xdr:col>102</xdr:col>
      <xdr:colOff>114300</xdr:colOff>
      <xdr:row>78</xdr:row>
      <xdr:rowOff>127000</xdr:rowOff>
    </xdr:to>
    <xdr:cxnSp macro="">
      <xdr:nvCxnSpPr>
        <xdr:cNvPr id="831" name="直線コネクタ 830">
          <a:extLst>
            <a:ext uri="{FF2B5EF4-FFF2-40B4-BE49-F238E27FC236}">
              <a16:creationId xmlns:a16="http://schemas.microsoft.com/office/drawing/2014/main" id="{8BA4C4ED-ADD9-43C7-9A94-56E99454AAD7}"/>
            </a:ext>
          </a:extLst>
        </xdr:cNvPr>
        <xdr:cNvCxnSpPr/>
      </xdr:nvCxnSpPr>
      <xdr:spPr>
        <a:xfrm flipV="1">
          <a:off x="18656300" y="1347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A9C6C7D8-B85C-4888-A618-177838C7D344}"/>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57675B21-CEF5-4CB8-A65C-46DB0983F3B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7DCC34C1-3089-4724-9ABE-B37BDABF2907}"/>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55F2107C-1C72-404E-B348-005999D3D4FD}"/>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836" name="n_1mainValue【消防施設】&#10;一人当たり面積">
          <a:extLst>
            <a:ext uri="{FF2B5EF4-FFF2-40B4-BE49-F238E27FC236}">
              <a16:creationId xmlns:a16="http://schemas.microsoft.com/office/drawing/2014/main" id="{1016DF9A-B751-4B8F-B8BC-44389A74124D}"/>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92727</xdr:rowOff>
    </xdr:from>
    <xdr:ext cx="469744" cy="259045"/>
    <xdr:sp macro="" textlink="">
      <xdr:nvSpPr>
        <xdr:cNvPr id="837" name="n_2mainValue【消防施設】&#10;一人当たり面積">
          <a:extLst>
            <a:ext uri="{FF2B5EF4-FFF2-40B4-BE49-F238E27FC236}">
              <a16:creationId xmlns:a16="http://schemas.microsoft.com/office/drawing/2014/main" id="{46D5A887-ADDB-4E7E-AEC8-C35B4CE594F3}"/>
            </a:ext>
          </a:extLst>
        </xdr:cNvPr>
        <xdr:cNvSpPr txBox="1"/>
      </xdr:nvSpPr>
      <xdr:spPr>
        <a:xfrm>
          <a:off x="201994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168927</xdr:rowOff>
    </xdr:from>
    <xdr:ext cx="469744" cy="259045"/>
    <xdr:sp macro="" textlink="">
      <xdr:nvSpPr>
        <xdr:cNvPr id="838" name="n_3mainValue【消防施設】&#10;一人当たり面積">
          <a:extLst>
            <a:ext uri="{FF2B5EF4-FFF2-40B4-BE49-F238E27FC236}">
              <a16:creationId xmlns:a16="http://schemas.microsoft.com/office/drawing/2014/main" id="{A1282B3E-EBFC-4163-B5C9-EB0B0569BC3C}"/>
            </a:ext>
          </a:extLst>
        </xdr:cNvPr>
        <xdr:cNvSpPr txBox="1"/>
      </xdr:nvSpPr>
      <xdr:spPr>
        <a:xfrm>
          <a:off x="193104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22877</xdr:rowOff>
    </xdr:from>
    <xdr:ext cx="469744" cy="259045"/>
    <xdr:sp macro="" textlink="">
      <xdr:nvSpPr>
        <xdr:cNvPr id="839" name="n_4mainValue【消防施設】&#10;一人当たり面積">
          <a:extLst>
            <a:ext uri="{FF2B5EF4-FFF2-40B4-BE49-F238E27FC236}">
              <a16:creationId xmlns:a16="http://schemas.microsoft.com/office/drawing/2014/main" id="{5C7CCD84-5C23-449B-99D7-6C5D5B2C760A}"/>
            </a:ext>
          </a:extLst>
        </xdr:cNvPr>
        <xdr:cNvSpPr txBox="1"/>
      </xdr:nvSpPr>
      <xdr:spPr>
        <a:xfrm>
          <a:off x="18421427"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CACAB32-4AD8-4DCD-B51B-2E83ACEBAC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9DEDE25D-CC69-4CDB-89CB-D6943DA4DD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B620EB85-7541-4DEB-94CD-A0B0BDAB12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3B14F6C-A76A-4683-B683-B8D69FD6AE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71DB5E25-3085-4FFB-9DA9-481248410F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E05144DF-53C4-49B2-A51B-F8D5C31B32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32F8502-20C2-4B59-91EC-EBDF4EB1F4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7C5A11A-1E8C-4B41-902D-A6E7950939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9ECF92AC-2175-4523-9747-8C49B20906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8349C411-4922-4BE9-8026-F494289553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50AB67C3-8CDF-475A-9BAE-97DB77AA30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B51E2C06-D309-43D5-A528-F2471D8030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27EF4A5-6A32-490B-A719-225FCA4AD5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A4D50BC-2EB7-481C-8760-85EA533AF5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517A4D37-BB95-4073-8D74-7AF154FDDF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9C46EFB8-0E9A-49E7-A9FF-AAEE2D2BF9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1FD04269-05B2-49FF-BF51-46C47743DB6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FC2E8CF0-C668-4091-AA52-E1BAC72668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10A3B043-81B6-4FCD-84D9-40EE6F61FA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E87486C1-4D45-470D-A95B-6169A15429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57194BF-0F37-4EF4-8CC2-5945AAFF82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BDAF88D1-7C7A-4524-B347-DAC3C532C0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16871376-BFAA-405E-B1E8-FFEC9F968E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EA41838-D577-4108-AF4A-055813B49E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5392B6E3-B082-4D0E-B0B0-A610A9FB23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AE94C5E5-8DD3-4CB4-9DA4-5890695CB644}"/>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1CE1FE85-3377-4BDB-AAE4-B6D9FC6CD5B8}"/>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F51D07D9-6945-4959-B9F2-D58587D06876}"/>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C49E1374-80CA-4E68-8799-A59E37CF4D4C}"/>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3AAB45EF-9645-47D4-B3D8-7465B2F879DE}"/>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07FBB76A-BC8F-40D5-A1B7-AB989807A5BE}"/>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60645419-263A-41BC-8F92-4AA24B459333}"/>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F7850C1D-12B4-4994-A0BC-14F3E546AA3B}"/>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6A737D8B-B5C5-48B3-9412-E9F9F4C8E73C}"/>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4C153E8A-EBF6-453C-834C-7976B504E1FD}"/>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3E923039-78FE-4B4A-B88B-1C84EC7E85B5}"/>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95B3063-125A-44FC-9B02-F36540DBE5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3FE200F-952F-4917-93B3-31C9FFBB55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9A1A029-BA47-4C26-80AC-63C6033D33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70C8992-EE8E-4811-81EC-F714A9FEBD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E561F94-D2DE-4D8E-9F70-3A6485D675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881" name="楕円 880">
          <a:extLst>
            <a:ext uri="{FF2B5EF4-FFF2-40B4-BE49-F238E27FC236}">
              <a16:creationId xmlns:a16="http://schemas.microsoft.com/office/drawing/2014/main" id="{0A976CBB-C7AE-42D2-AD95-7364C718C5C5}"/>
            </a:ext>
          </a:extLst>
        </xdr:cNvPr>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882" name="【庁舎】&#10;有形固定資産減価償却率該当値テキスト">
          <a:extLst>
            <a:ext uri="{FF2B5EF4-FFF2-40B4-BE49-F238E27FC236}">
              <a16:creationId xmlns:a16="http://schemas.microsoft.com/office/drawing/2014/main" id="{A9F88075-521E-4DC4-9AF5-96E3105BB1D4}"/>
            </a:ext>
          </a:extLst>
        </xdr:cNvPr>
        <xdr:cNvSpPr txBox="1"/>
      </xdr:nvSpPr>
      <xdr:spPr>
        <a:xfrm>
          <a:off x="16357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883" name="楕円 882">
          <a:extLst>
            <a:ext uri="{FF2B5EF4-FFF2-40B4-BE49-F238E27FC236}">
              <a16:creationId xmlns:a16="http://schemas.microsoft.com/office/drawing/2014/main" id="{94483B2A-CB13-4AF9-BF63-1E7AF1DD8941}"/>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25581</xdr:rowOff>
    </xdr:to>
    <xdr:cxnSp macro="">
      <xdr:nvCxnSpPr>
        <xdr:cNvPr id="884" name="直線コネクタ 883">
          <a:extLst>
            <a:ext uri="{FF2B5EF4-FFF2-40B4-BE49-F238E27FC236}">
              <a16:creationId xmlns:a16="http://schemas.microsoft.com/office/drawing/2014/main" id="{E0C1712B-3CEE-4288-964F-A7AC51D4A700}"/>
            </a:ext>
          </a:extLst>
        </xdr:cNvPr>
        <xdr:cNvCxnSpPr/>
      </xdr:nvCxnSpPr>
      <xdr:spPr>
        <a:xfrm>
          <a:off x="15481300" y="1800660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85" name="楕円 884">
          <a:extLst>
            <a:ext uri="{FF2B5EF4-FFF2-40B4-BE49-F238E27FC236}">
              <a16:creationId xmlns:a16="http://schemas.microsoft.com/office/drawing/2014/main" id="{E39647FE-F34E-468B-A507-35D1B2D65127}"/>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4355</xdr:rowOff>
    </xdr:to>
    <xdr:cxnSp macro="">
      <xdr:nvCxnSpPr>
        <xdr:cNvPr id="886" name="直線コネクタ 885">
          <a:extLst>
            <a:ext uri="{FF2B5EF4-FFF2-40B4-BE49-F238E27FC236}">
              <a16:creationId xmlns:a16="http://schemas.microsoft.com/office/drawing/2014/main" id="{62E1EF24-3C14-4256-9A60-FE03FE6CEAC6}"/>
            </a:ext>
          </a:extLst>
        </xdr:cNvPr>
        <xdr:cNvCxnSpPr/>
      </xdr:nvCxnSpPr>
      <xdr:spPr>
        <a:xfrm>
          <a:off x="14592300" y="179853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7" name="楕円 886">
          <a:extLst>
            <a:ext uri="{FF2B5EF4-FFF2-40B4-BE49-F238E27FC236}">
              <a16:creationId xmlns:a16="http://schemas.microsoft.com/office/drawing/2014/main" id="{B7F6889C-5C3C-4D53-B168-8A6C2FA5FDC6}"/>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154577</xdr:rowOff>
    </xdr:to>
    <xdr:cxnSp macro="">
      <xdr:nvCxnSpPr>
        <xdr:cNvPr id="888" name="直線コネクタ 887">
          <a:extLst>
            <a:ext uri="{FF2B5EF4-FFF2-40B4-BE49-F238E27FC236}">
              <a16:creationId xmlns:a16="http://schemas.microsoft.com/office/drawing/2014/main" id="{0F5B8055-1EEE-4EE4-B268-186D59D23CE4}"/>
            </a:ext>
          </a:extLst>
        </xdr:cNvPr>
        <xdr:cNvCxnSpPr/>
      </xdr:nvCxnSpPr>
      <xdr:spPr>
        <a:xfrm>
          <a:off x="13703300" y="179641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889" name="楕円 888">
          <a:extLst>
            <a:ext uri="{FF2B5EF4-FFF2-40B4-BE49-F238E27FC236}">
              <a16:creationId xmlns:a16="http://schemas.microsoft.com/office/drawing/2014/main" id="{4ECAE1C3-C4BC-4372-B1D9-34F63A536AC9}"/>
            </a:ext>
          </a:extLst>
        </xdr:cNvPr>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104</xdr:row>
      <xdr:rowOff>133350</xdr:rowOff>
    </xdr:to>
    <xdr:cxnSp macro="">
      <xdr:nvCxnSpPr>
        <xdr:cNvPr id="890" name="直線コネクタ 889">
          <a:extLst>
            <a:ext uri="{FF2B5EF4-FFF2-40B4-BE49-F238E27FC236}">
              <a16:creationId xmlns:a16="http://schemas.microsoft.com/office/drawing/2014/main" id="{19DBF802-C46F-4020-A88F-389F789489EC}"/>
            </a:ext>
          </a:extLst>
        </xdr:cNvPr>
        <xdr:cNvCxnSpPr/>
      </xdr:nvCxnSpPr>
      <xdr:spPr>
        <a:xfrm>
          <a:off x="12814300" y="1794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616B3061-6702-4AF8-82DC-810C0892F139}"/>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E504C2C8-A44C-468B-9532-6283FD681F2D}"/>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20752E87-2DF9-498C-98DB-3BFE3F8B166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F853D26B-0D87-477A-9EA0-597ED4E8F5C6}"/>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895" name="n_1mainValue【庁舎】&#10;有形固定資産減価償却率">
          <a:extLst>
            <a:ext uri="{FF2B5EF4-FFF2-40B4-BE49-F238E27FC236}">
              <a16:creationId xmlns:a16="http://schemas.microsoft.com/office/drawing/2014/main" id="{768615D5-1230-4862-9EF3-9FF86674D558}"/>
            </a:ext>
          </a:extLst>
        </xdr:cNvPr>
        <xdr:cNvSpPr txBox="1"/>
      </xdr:nvSpPr>
      <xdr:spPr>
        <a:xfrm>
          <a:off x="15266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96" name="n_2mainValue【庁舎】&#10;有形固定資産減価償却率">
          <a:extLst>
            <a:ext uri="{FF2B5EF4-FFF2-40B4-BE49-F238E27FC236}">
              <a16:creationId xmlns:a16="http://schemas.microsoft.com/office/drawing/2014/main" id="{B272C950-6866-48EC-9BB1-7C5D87E3A73F}"/>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7" name="n_3mainValue【庁舎】&#10;有形固定資産減価償却率">
          <a:extLst>
            <a:ext uri="{FF2B5EF4-FFF2-40B4-BE49-F238E27FC236}">
              <a16:creationId xmlns:a16="http://schemas.microsoft.com/office/drawing/2014/main" id="{F7D05D12-5BB0-43E9-BC91-CCEDCF313BB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154050</xdr:rowOff>
    </xdr:from>
    <xdr:ext cx="405111" cy="259045"/>
    <xdr:sp macro="" textlink="">
      <xdr:nvSpPr>
        <xdr:cNvPr id="898" name="n_4mainValue【庁舎】&#10;有形固定資産減価償却率">
          <a:extLst>
            <a:ext uri="{FF2B5EF4-FFF2-40B4-BE49-F238E27FC236}">
              <a16:creationId xmlns:a16="http://schemas.microsoft.com/office/drawing/2014/main" id="{9C6F2E5F-62D2-43F6-816B-36556DF22106}"/>
            </a:ext>
          </a:extLst>
        </xdr:cNvPr>
        <xdr:cNvSpPr txBox="1"/>
      </xdr:nvSpPr>
      <xdr:spPr>
        <a:xfrm>
          <a:off x="12611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FD363245-C04C-4FDA-ADB0-E6C33B0513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D0E933A-E571-4F6E-B9B8-FB6ECE718D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A80FC18-1F4D-47FB-83ED-88E41D2A6E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D8535FFD-0195-4B66-AFBA-EC73AC8E79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9C120C4B-DBC9-4EAA-9491-17365428EE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C5300037-E09D-4097-86D7-F57B0EBA5B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1D68FB91-1DD1-47EE-A6BE-7C413BCFE7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BD32E8C-98EE-4A7D-912B-140626B311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AA22A84D-E8A5-4CCD-AC77-E36F314FB0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AB0DA7E0-E27B-42D2-8416-474D3AA2D3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80B0FB79-FD86-4A92-87F2-1CC54C8DD8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BB487E4-BA56-4F4D-B03B-BCC736269A8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F5CFDEC8-A116-46A5-9934-B7140FB39E9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987857FA-0CAE-499E-8F14-0879E5E7585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E30E4A96-B172-49C5-8D11-81D3433BF1D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6FB22E2C-6140-425A-8159-2358068E1B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93277FC-A293-449B-9194-E556C086CC4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3F88FB17-67D7-4C00-8AB0-DF34F11CCEB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F27B4520-8655-4D8D-AD71-4666231565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FDED0C8D-638C-4D94-9744-7A1C2C6AF9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654095EC-1D72-4205-9BD6-2C77A3D393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ABDC8433-2D6B-4A17-938A-02C2E089D71D}"/>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AC43B89F-20A0-4484-A9EE-723FAE34CEFF}"/>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66AA653B-7C5D-4425-B9FE-D2EE7463C5D5}"/>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5B1B115-7C03-42D0-AB83-75B777422A95}"/>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CE27F779-DF61-4653-A064-AF314B06DBC9}"/>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1DF03C64-08BD-43F8-9789-D63A8924F544}"/>
            </a:ext>
          </a:extLst>
        </xdr:cNvPr>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7B75BB56-8570-4D28-9F65-8345C0C63719}"/>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1E9DB0D5-8FC2-4CA4-9037-D6AAF57DBA56}"/>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BCE8E14F-49E5-4C34-B651-05343F11C8DC}"/>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D6D7C14F-BFC9-4A9E-BD0A-3AEA290F9C93}"/>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E1B1BBF9-6C78-426A-A071-F463B209243C}"/>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500CAEF-6D29-4233-B000-845127AA70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5FEC572-2382-4A3A-BFF9-B0D922F35E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F7EF602-E256-4B50-BF99-82B8FF1CCF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F11FDE9-3482-4F4D-9B70-3220794B31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EEF1615-CC85-4C80-87EA-2790916AC1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114554</xdr:rowOff>
    </xdr:from>
    <xdr:to>
      <xdr:col>116</xdr:col>
      <xdr:colOff>114300</xdr:colOff>
      <xdr:row>104</xdr:row>
      <xdr:rowOff>44704</xdr:rowOff>
    </xdr:to>
    <xdr:sp macro="" textlink="">
      <xdr:nvSpPr>
        <xdr:cNvPr id="936" name="楕円 935">
          <a:extLst>
            <a:ext uri="{FF2B5EF4-FFF2-40B4-BE49-F238E27FC236}">
              <a16:creationId xmlns:a16="http://schemas.microsoft.com/office/drawing/2014/main" id="{DCFA0521-A554-4877-A2B1-B3F0BD477318}"/>
            </a:ext>
          </a:extLst>
        </xdr:cNvPr>
        <xdr:cNvSpPr/>
      </xdr:nvSpPr>
      <xdr:spPr>
        <a:xfrm>
          <a:off x="22110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137431</xdr:rowOff>
    </xdr:from>
    <xdr:ext cx="469744" cy="259045"/>
    <xdr:sp macro="" textlink="">
      <xdr:nvSpPr>
        <xdr:cNvPr id="937" name="【庁舎】&#10;一人当たり面積該当値テキスト">
          <a:extLst>
            <a:ext uri="{FF2B5EF4-FFF2-40B4-BE49-F238E27FC236}">
              <a16:creationId xmlns:a16="http://schemas.microsoft.com/office/drawing/2014/main" id="{2EF08DB2-B550-456A-894F-5BF1DC7BBD0D}"/>
            </a:ext>
          </a:extLst>
        </xdr:cNvPr>
        <xdr:cNvSpPr txBox="1"/>
      </xdr:nvSpPr>
      <xdr:spPr>
        <a:xfrm>
          <a:off x="22199600" y="176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38" name="楕円 937">
          <a:extLst>
            <a:ext uri="{FF2B5EF4-FFF2-40B4-BE49-F238E27FC236}">
              <a16:creationId xmlns:a16="http://schemas.microsoft.com/office/drawing/2014/main" id="{CA40C60A-C47D-47E7-A4A9-7D6A750E70D4}"/>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165354</xdr:rowOff>
    </xdr:from>
    <xdr:to>
      <xdr:col>116</xdr:col>
      <xdr:colOff>63500</xdr:colOff>
      <xdr:row>104</xdr:row>
      <xdr:rowOff>7620</xdr:rowOff>
    </xdr:to>
    <xdr:cxnSp macro="">
      <xdr:nvCxnSpPr>
        <xdr:cNvPr id="939" name="直線コネクタ 938">
          <a:extLst>
            <a:ext uri="{FF2B5EF4-FFF2-40B4-BE49-F238E27FC236}">
              <a16:creationId xmlns:a16="http://schemas.microsoft.com/office/drawing/2014/main" id="{1F830396-A0C4-453A-A154-E2C529A4660F}"/>
            </a:ext>
          </a:extLst>
        </xdr:cNvPr>
        <xdr:cNvCxnSpPr/>
      </xdr:nvCxnSpPr>
      <xdr:spPr>
        <a:xfrm flipV="1">
          <a:off x="21323300" y="178247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137413</xdr:rowOff>
    </xdr:from>
    <xdr:to>
      <xdr:col>107</xdr:col>
      <xdr:colOff>101600</xdr:colOff>
      <xdr:row>104</xdr:row>
      <xdr:rowOff>67563</xdr:rowOff>
    </xdr:to>
    <xdr:sp macro="" textlink="">
      <xdr:nvSpPr>
        <xdr:cNvPr id="940" name="楕円 939">
          <a:extLst>
            <a:ext uri="{FF2B5EF4-FFF2-40B4-BE49-F238E27FC236}">
              <a16:creationId xmlns:a16="http://schemas.microsoft.com/office/drawing/2014/main" id="{92F805D6-AF5B-4AE1-B2FD-D7BD104F0B98}"/>
            </a:ext>
          </a:extLst>
        </xdr:cNvPr>
        <xdr:cNvSpPr/>
      </xdr:nvSpPr>
      <xdr:spPr>
        <a:xfrm>
          <a:off x="2038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16763</xdr:rowOff>
    </xdr:to>
    <xdr:cxnSp macro="">
      <xdr:nvCxnSpPr>
        <xdr:cNvPr id="941" name="直線コネクタ 940">
          <a:extLst>
            <a:ext uri="{FF2B5EF4-FFF2-40B4-BE49-F238E27FC236}">
              <a16:creationId xmlns:a16="http://schemas.microsoft.com/office/drawing/2014/main" id="{463468CD-525E-4E72-A6E8-2436EEBF57A6}"/>
            </a:ext>
          </a:extLst>
        </xdr:cNvPr>
        <xdr:cNvCxnSpPr/>
      </xdr:nvCxnSpPr>
      <xdr:spPr>
        <a:xfrm flipV="1">
          <a:off x="20434300" y="1783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942" name="楕円 941">
          <a:extLst>
            <a:ext uri="{FF2B5EF4-FFF2-40B4-BE49-F238E27FC236}">
              <a16:creationId xmlns:a16="http://schemas.microsoft.com/office/drawing/2014/main" id="{9107D437-1256-48F1-958E-0B060D15B4CB}"/>
            </a:ext>
          </a:extLst>
        </xdr:cNvPr>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xdr:rowOff>
    </xdr:from>
    <xdr:to>
      <xdr:col>107</xdr:col>
      <xdr:colOff>50800</xdr:colOff>
      <xdr:row>104</xdr:row>
      <xdr:rowOff>30480</xdr:rowOff>
    </xdr:to>
    <xdr:cxnSp macro="">
      <xdr:nvCxnSpPr>
        <xdr:cNvPr id="943" name="直線コネクタ 942">
          <a:extLst>
            <a:ext uri="{FF2B5EF4-FFF2-40B4-BE49-F238E27FC236}">
              <a16:creationId xmlns:a16="http://schemas.microsoft.com/office/drawing/2014/main" id="{1991361E-A7A6-4543-920B-5FE330CF6319}"/>
            </a:ext>
          </a:extLst>
        </xdr:cNvPr>
        <xdr:cNvCxnSpPr/>
      </xdr:nvCxnSpPr>
      <xdr:spPr>
        <a:xfrm flipV="1">
          <a:off x="19545300" y="1784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944" name="楕円 943">
          <a:extLst>
            <a:ext uri="{FF2B5EF4-FFF2-40B4-BE49-F238E27FC236}">
              <a16:creationId xmlns:a16="http://schemas.microsoft.com/office/drawing/2014/main" id="{EAAC2D3E-B948-45B8-9BFC-192A2CECC90A}"/>
            </a:ext>
          </a:extLst>
        </xdr:cNvPr>
        <xdr:cNvSpPr/>
      </xdr:nvSpPr>
      <xdr:spPr>
        <a:xfrm>
          <a:off x="18605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39624</xdr:rowOff>
    </xdr:to>
    <xdr:cxnSp macro="">
      <xdr:nvCxnSpPr>
        <xdr:cNvPr id="945" name="直線コネクタ 944">
          <a:extLst>
            <a:ext uri="{FF2B5EF4-FFF2-40B4-BE49-F238E27FC236}">
              <a16:creationId xmlns:a16="http://schemas.microsoft.com/office/drawing/2014/main" id="{08AC40A1-548B-416B-9D99-FD1F7300F16C}"/>
            </a:ext>
          </a:extLst>
        </xdr:cNvPr>
        <xdr:cNvCxnSpPr/>
      </xdr:nvCxnSpPr>
      <xdr:spPr>
        <a:xfrm flipV="1">
          <a:off x="18656300" y="17861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797B7289-D5A1-40B3-B5A3-58C150B2FF16}"/>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9820F5D6-F1CE-41C9-8818-AF850137A0BE}"/>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81F0FE29-E0C3-4F03-9D92-0F6423FD0264}"/>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386285DE-F70A-4964-B5FE-769C6A3897BF}"/>
            </a:ext>
          </a:extLst>
        </xdr:cNvPr>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950" name="n_1mainValue【庁舎】&#10;一人当たり面積">
          <a:extLst>
            <a:ext uri="{FF2B5EF4-FFF2-40B4-BE49-F238E27FC236}">
              <a16:creationId xmlns:a16="http://schemas.microsoft.com/office/drawing/2014/main" id="{00F906B3-8CF9-4A15-8EFF-CDC9E52E8151}"/>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951" name="n_2mainValue【庁舎】&#10;一人当たり面積">
          <a:extLst>
            <a:ext uri="{FF2B5EF4-FFF2-40B4-BE49-F238E27FC236}">
              <a16:creationId xmlns:a16="http://schemas.microsoft.com/office/drawing/2014/main" id="{09D98F95-A508-44D0-9AFA-1F7D74090C96}"/>
            </a:ext>
          </a:extLst>
        </xdr:cNvPr>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52" name="n_3mainValue【庁舎】&#10;一人当たり面積">
          <a:extLst>
            <a:ext uri="{FF2B5EF4-FFF2-40B4-BE49-F238E27FC236}">
              <a16:creationId xmlns:a16="http://schemas.microsoft.com/office/drawing/2014/main" id="{1216D346-2786-4592-B62D-D072E057B30F}"/>
            </a:ext>
          </a:extLst>
        </xdr:cNvPr>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953" name="n_4mainValue【庁舎】&#10;一人当たり面積">
          <a:extLst>
            <a:ext uri="{FF2B5EF4-FFF2-40B4-BE49-F238E27FC236}">
              <a16:creationId xmlns:a16="http://schemas.microsoft.com/office/drawing/2014/main" id="{D43D550C-5A0F-435A-B3E2-BDDDF7CF2F8E}"/>
            </a:ext>
          </a:extLst>
        </xdr:cNvPr>
        <xdr:cNvSpPr txBox="1"/>
      </xdr:nvSpPr>
      <xdr:spPr>
        <a:xfrm>
          <a:off x="18421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6FCF95BF-4054-484A-A2C4-26416051EA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D4F29500-3EB2-48D9-99A0-8E7C07352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D64BC1A-7FA6-427B-BEFC-78A66D4622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類似団体と比較して有形固定資産減価償却率が高くなっている施設は、一般廃棄物処理施設、福祉施設、市民会館、庁舎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であり、低くなっている施設は図書館、体育館・プール、消防施設である。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また、一般廃棄物処理施設以外の施設の一人当たり面積は、軒並み類似団体平均を上回って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おり、消防施設一人当たり面積は類似団体で１位となっている。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今後も、釧路市公共施設等総合管理計画に基づき、維持管理コストの縮減、更新費用の負担軽減・平準化などを勘案して施設保有量の最適化を図るなど、適切な運営に努める。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6001;&#25919;&#37096;/01&#36001;&#25919;&#35506;/01&#36001;&#25919;&#20418;/20&#24195;&#22577;&#12539;&#20844;&#34920;/03%20&#36001;&#25919;&#29366;&#27841;&#36039;&#26009;&#38598;&#65288;&#26087;&#36001;&#25919;&#27604;&#36611;&#20998;&#26512;&#34920;&#65289;/&#20196;&#21644;&#65300;&#24180;&#24230;&#29256;/&#12304;&#20844;&#20250;&#35336;&#12473;&#12488;&#12483;&#12463;&#24773;&#22577;&#12305;/R070303&#12304;&#30906;&#35469;&#20381;&#38972;0304&#12294;&#12305;&#20196;&#21644;&#65300;&#24180;&#24230;&#36001;&#25919;&#29366;&#27841;&#36039;&#26009;&#38598;&#12398;&#20316;&#25104;&#12395;&#12388;&#12356;&#12390;&#65288;&#65298;&#22238;&#30446;&#20877;&#20986;&#21147;&#24460;&#65289;/02&#22238;&#31572;/&#12304;&#36001;&#25919;&#29366;&#27841;&#36039;&#26009;&#38598;&#12305;_012068_&#37351;&#363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93.7</v>
          </cell>
          <cell r="BX51">
            <v>83.6</v>
          </cell>
          <cell r="CF51">
            <v>70.5</v>
          </cell>
          <cell r="CN51">
            <v>57.4</v>
          </cell>
          <cell r="CV51">
            <v>49.3</v>
          </cell>
        </row>
        <row r="53">
          <cell r="BP53">
            <v>60.4</v>
          </cell>
          <cell r="BX53">
            <v>61.9</v>
          </cell>
          <cell r="CF53">
            <v>62.7</v>
          </cell>
          <cell r="CN53">
            <v>63.2</v>
          </cell>
          <cell r="CV53">
            <v>65</v>
          </cell>
        </row>
        <row r="55">
          <cell r="AN55" t="str">
            <v>類似団体内平均値</v>
          </cell>
          <cell r="BP55">
            <v>12.1</v>
          </cell>
          <cell r="BX55">
            <v>11.2</v>
          </cell>
          <cell r="CF55">
            <v>7.1</v>
          </cell>
          <cell r="CN55">
            <v>5</v>
          </cell>
          <cell r="CV55">
            <v>0.1</v>
          </cell>
        </row>
        <row r="57">
          <cell r="BP57">
            <v>59.4</v>
          </cell>
          <cell r="BX57">
            <v>60.2</v>
          </cell>
          <cell r="CF57">
            <v>61</v>
          </cell>
          <cell r="CN57">
            <v>62.1</v>
          </cell>
          <cell r="CV57">
            <v>68.2</v>
          </cell>
        </row>
        <row r="72">
          <cell r="BP72" t="str">
            <v>H30</v>
          </cell>
          <cell r="BX72" t="str">
            <v>R01</v>
          </cell>
          <cell r="CF72" t="str">
            <v>R02</v>
          </cell>
          <cell r="CN72" t="str">
            <v>R03</v>
          </cell>
          <cell r="CV72" t="str">
            <v>R04</v>
          </cell>
        </row>
        <row r="73">
          <cell r="AN73" t="str">
            <v>当該団体値</v>
          </cell>
          <cell r="BP73">
            <v>93.7</v>
          </cell>
          <cell r="BX73">
            <v>83.6</v>
          </cell>
          <cell r="CF73">
            <v>70.5</v>
          </cell>
          <cell r="CN73">
            <v>57.4</v>
          </cell>
          <cell r="CV73">
            <v>49.3</v>
          </cell>
        </row>
        <row r="75">
          <cell r="BP75">
            <v>11</v>
          </cell>
          <cell r="BX75">
            <v>10.9</v>
          </cell>
          <cell r="CF75">
            <v>11</v>
          </cell>
          <cell r="CN75">
            <v>10.7</v>
          </cell>
          <cell r="CV75">
            <v>10.7</v>
          </cell>
        </row>
        <row r="77">
          <cell r="AN77" t="str">
            <v>類似団体内平均値</v>
          </cell>
          <cell r="BP77">
            <v>12.1</v>
          </cell>
          <cell r="BX77">
            <v>11.2</v>
          </cell>
          <cell r="CF77">
            <v>7.1</v>
          </cell>
          <cell r="CN77">
            <v>5</v>
          </cell>
          <cell r="CV77">
            <v>0.1</v>
          </cell>
        </row>
        <row r="79">
          <cell r="BP79">
            <v>3.5</v>
          </cell>
          <cell r="BX79">
            <v>3.5</v>
          </cell>
          <cell r="CF79">
            <v>3.4</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29" sqref="A29:XFD29"/>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85</v>
      </c>
      <c r="C2" s="178"/>
      <c r="D2" s="179"/>
    </row>
    <row r="3" spans="1:119" ht="18.75" customHeight="1" thickBot="1" x14ac:dyDescent="0.2">
      <c r="A3" s="177"/>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95</v>
      </c>
      <c r="AZ4" s="446"/>
      <c r="BA4" s="446"/>
      <c r="BB4" s="446"/>
      <c r="BC4" s="446"/>
      <c r="BD4" s="446"/>
      <c r="BE4" s="446"/>
      <c r="BF4" s="446"/>
      <c r="BG4" s="446"/>
      <c r="BH4" s="446"/>
      <c r="BI4" s="446"/>
      <c r="BJ4" s="446"/>
      <c r="BK4" s="446"/>
      <c r="BL4" s="446"/>
      <c r="BM4" s="447"/>
      <c r="BN4" s="448">
        <v>101629191</v>
      </c>
      <c r="BO4" s="449"/>
      <c r="BP4" s="449"/>
      <c r="BQ4" s="449"/>
      <c r="BR4" s="449"/>
      <c r="BS4" s="449"/>
      <c r="BT4" s="449"/>
      <c r="BU4" s="450"/>
      <c r="BV4" s="448">
        <v>107647417</v>
      </c>
      <c r="BW4" s="449"/>
      <c r="BX4" s="449"/>
      <c r="BY4" s="449"/>
      <c r="BZ4" s="449"/>
      <c r="CA4" s="449"/>
      <c r="CB4" s="449"/>
      <c r="CC4" s="450"/>
      <c r="CD4" s="585" t="s">
        <v>96</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8.4</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97</v>
      </c>
      <c r="AN5" s="376"/>
      <c r="AO5" s="376"/>
      <c r="AP5" s="376"/>
      <c r="AQ5" s="376"/>
      <c r="AR5" s="376"/>
      <c r="AS5" s="376"/>
      <c r="AT5" s="377"/>
      <c r="AU5" s="477" t="s">
        <v>98</v>
      </c>
      <c r="AV5" s="478"/>
      <c r="AW5" s="478"/>
      <c r="AX5" s="478"/>
      <c r="AY5" s="433" t="s">
        <v>99</v>
      </c>
      <c r="AZ5" s="434"/>
      <c r="BA5" s="434"/>
      <c r="BB5" s="434"/>
      <c r="BC5" s="434"/>
      <c r="BD5" s="434"/>
      <c r="BE5" s="434"/>
      <c r="BF5" s="434"/>
      <c r="BG5" s="434"/>
      <c r="BH5" s="434"/>
      <c r="BI5" s="434"/>
      <c r="BJ5" s="434"/>
      <c r="BK5" s="434"/>
      <c r="BL5" s="434"/>
      <c r="BM5" s="435"/>
      <c r="BN5" s="419">
        <v>99630262</v>
      </c>
      <c r="BO5" s="420"/>
      <c r="BP5" s="420"/>
      <c r="BQ5" s="420"/>
      <c r="BR5" s="420"/>
      <c r="BS5" s="420"/>
      <c r="BT5" s="420"/>
      <c r="BU5" s="421"/>
      <c r="BV5" s="419">
        <v>102901683</v>
      </c>
      <c r="BW5" s="420"/>
      <c r="BX5" s="420"/>
      <c r="BY5" s="420"/>
      <c r="BZ5" s="420"/>
      <c r="CA5" s="420"/>
      <c r="CB5" s="420"/>
      <c r="CC5" s="421"/>
      <c r="CD5" s="459" t="s">
        <v>100</v>
      </c>
      <c r="CE5" s="379"/>
      <c r="CF5" s="379"/>
      <c r="CG5" s="379"/>
      <c r="CH5" s="379"/>
      <c r="CI5" s="379"/>
      <c r="CJ5" s="379"/>
      <c r="CK5" s="379"/>
      <c r="CL5" s="379"/>
      <c r="CM5" s="379"/>
      <c r="CN5" s="379"/>
      <c r="CO5" s="379"/>
      <c r="CP5" s="379"/>
      <c r="CQ5" s="379"/>
      <c r="CR5" s="379"/>
      <c r="CS5" s="460"/>
      <c r="CT5" s="416">
        <v>94.1</v>
      </c>
      <c r="CU5" s="417"/>
      <c r="CV5" s="417"/>
      <c r="CW5" s="417"/>
      <c r="CX5" s="417"/>
      <c r="CY5" s="417"/>
      <c r="CZ5" s="417"/>
      <c r="DA5" s="418"/>
      <c r="DB5" s="416">
        <v>91</v>
      </c>
      <c r="DC5" s="417"/>
      <c r="DD5" s="417"/>
      <c r="DE5" s="417"/>
      <c r="DF5" s="417"/>
      <c r="DG5" s="417"/>
      <c r="DH5" s="417"/>
      <c r="DI5" s="418"/>
    </row>
    <row r="6" spans="1:119" ht="18.75" customHeight="1" x14ac:dyDescent="0.15">
      <c r="A6" s="177"/>
      <c r="B6" s="565" t="s">
        <v>101</v>
      </c>
      <c r="C6" s="406"/>
      <c r="D6" s="406"/>
      <c r="E6" s="566"/>
      <c r="F6" s="566"/>
      <c r="G6" s="566"/>
      <c r="H6" s="566"/>
      <c r="I6" s="566"/>
      <c r="J6" s="566"/>
      <c r="K6" s="566"/>
      <c r="L6" s="566" t="s">
        <v>102</v>
      </c>
      <c r="M6" s="566"/>
      <c r="N6" s="566"/>
      <c r="O6" s="566"/>
      <c r="P6" s="566"/>
      <c r="Q6" s="566"/>
      <c r="R6" s="404"/>
      <c r="S6" s="404"/>
      <c r="T6" s="404"/>
      <c r="U6" s="404"/>
      <c r="V6" s="572"/>
      <c r="W6" s="509" t="s">
        <v>103</v>
      </c>
      <c r="X6" s="405"/>
      <c r="Y6" s="405"/>
      <c r="Z6" s="405"/>
      <c r="AA6" s="405"/>
      <c r="AB6" s="406"/>
      <c r="AC6" s="577" t="s">
        <v>104</v>
      </c>
      <c r="AD6" s="578"/>
      <c r="AE6" s="578"/>
      <c r="AF6" s="578"/>
      <c r="AG6" s="578"/>
      <c r="AH6" s="578"/>
      <c r="AI6" s="578"/>
      <c r="AJ6" s="578"/>
      <c r="AK6" s="578"/>
      <c r="AL6" s="579"/>
      <c r="AM6" s="476" t="s">
        <v>105</v>
      </c>
      <c r="AN6" s="376"/>
      <c r="AO6" s="376"/>
      <c r="AP6" s="376"/>
      <c r="AQ6" s="376"/>
      <c r="AR6" s="376"/>
      <c r="AS6" s="376"/>
      <c r="AT6" s="377"/>
      <c r="AU6" s="477" t="s">
        <v>98</v>
      </c>
      <c r="AV6" s="478"/>
      <c r="AW6" s="478"/>
      <c r="AX6" s="478"/>
      <c r="AY6" s="433" t="s">
        <v>106</v>
      </c>
      <c r="AZ6" s="434"/>
      <c r="BA6" s="434"/>
      <c r="BB6" s="434"/>
      <c r="BC6" s="434"/>
      <c r="BD6" s="434"/>
      <c r="BE6" s="434"/>
      <c r="BF6" s="434"/>
      <c r="BG6" s="434"/>
      <c r="BH6" s="434"/>
      <c r="BI6" s="434"/>
      <c r="BJ6" s="434"/>
      <c r="BK6" s="434"/>
      <c r="BL6" s="434"/>
      <c r="BM6" s="435"/>
      <c r="BN6" s="419">
        <v>1998929</v>
      </c>
      <c r="BO6" s="420"/>
      <c r="BP6" s="420"/>
      <c r="BQ6" s="420"/>
      <c r="BR6" s="420"/>
      <c r="BS6" s="420"/>
      <c r="BT6" s="420"/>
      <c r="BU6" s="421"/>
      <c r="BV6" s="419">
        <v>4745734</v>
      </c>
      <c r="BW6" s="420"/>
      <c r="BX6" s="420"/>
      <c r="BY6" s="420"/>
      <c r="BZ6" s="420"/>
      <c r="CA6" s="420"/>
      <c r="CB6" s="420"/>
      <c r="CC6" s="421"/>
      <c r="CD6" s="459" t="s">
        <v>107</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94.3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108</v>
      </c>
      <c r="AN7" s="376"/>
      <c r="AO7" s="376"/>
      <c r="AP7" s="376"/>
      <c r="AQ7" s="376"/>
      <c r="AR7" s="376"/>
      <c r="AS7" s="376"/>
      <c r="AT7" s="377"/>
      <c r="AU7" s="477" t="s">
        <v>109</v>
      </c>
      <c r="AV7" s="478"/>
      <c r="AW7" s="478"/>
      <c r="AX7" s="478"/>
      <c r="AY7" s="433" t="s">
        <v>110</v>
      </c>
      <c r="AZ7" s="434"/>
      <c r="BA7" s="434"/>
      <c r="BB7" s="434"/>
      <c r="BC7" s="434"/>
      <c r="BD7" s="434"/>
      <c r="BE7" s="434"/>
      <c r="BF7" s="434"/>
      <c r="BG7" s="434"/>
      <c r="BH7" s="434"/>
      <c r="BI7" s="434"/>
      <c r="BJ7" s="434"/>
      <c r="BK7" s="434"/>
      <c r="BL7" s="434"/>
      <c r="BM7" s="435"/>
      <c r="BN7" s="419">
        <v>27942</v>
      </c>
      <c r="BO7" s="420"/>
      <c r="BP7" s="420"/>
      <c r="BQ7" s="420"/>
      <c r="BR7" s="420"/>
      <c r="BS7" s="420"/>
      <c r="BT7" s="420"/>
      <c r="BU7" s="421"/>
      <c r="BV7" s="419">
        <v>477891</v>
      </c>
      <c r="BW7" s="420"/>
      <c r="BX7" s="420"/>
      <c r="BY7" s="420"/>
      <c r="BZ7" s="420"/>
      <c r="CA7" s="420"/>
      <c r="CB7" s="420"/>
      <c r="CC7" s="421"/>
      <c r="CD7" s="459" t="s">
        <v>111</v>
      </c>
      <c r="CE7" s="379"/>
      <c r="CF7" s="379"/>
      <c r="CG7" s="379"/>
      <c r="CH7" s="379"/>
      <c r="CI7" s="379"/>
      <c r="CJ7" s="379"/>
      <c r="CK7" s="379"/>
      <c r="CL7" s="379"/>
      <c r="CM7" s="379"/>
      <c r="CN7" s="379"/>
      <c r="CO7" s="379"/>
      <c r="CP7" s="379"/>
      <c r="CQ7" s="379"/>
      <c r="CR7" s="379"/>
      <c r="CS7" s="460"/>
      <c r="CT7" s="419">
        <v>49600313</v>
      </c>
      <c r="CU7" s="420"/>
      <c r="CV7" s="420"/>
      <c r="CW7" s="420"/>
      <c r="CX7" s="420"/>
      <c r="CY7" s="420"/>
      <c r="CZ7" s="420"/>
      <c r="DA7" s="421"/>
      <c r="DB7" s="419">
        <v>50658051</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112</v>
      </c>
      <c r="AN8" s="376"/>
      <c r="AO8" s="376"/>
      <c r="AP8" s="376"/>
      <c r="AQ8" s="376"/>
      <c r="AR8" s="376"/>
      <c r="AS8" s="376"/>
      <c r="AT8" s="377"/>
      <c r="AU8" s="477" t="s">
        <v>113</v>
      </c>
      <c r="AV8" s="478"/>
      <c r="AW8" s="478"/>
      <c r="AX8" s="478"/>
      <c r="AY8" s="433" t="s">
        <v>114</v>
      </c>
      <c r="AZ8" s="434"/>
      <c r="BA8" s="434"/>
      <c r="BB8" s="434"/>
      <c r="BC8" s="434"/>
      <c r="BD8" s="434"/>
      <c r="BE8" s="434"/>
      <c r="BF8" s="434"/>
      <c r="BG8" s="434"/>
      <c r="BH8" s="434"/>
      <c r="BI8" s="434"/>
      <c r="BJ8" s="434"/>
      <c r="BK8" s="434"/>
      <c r="BL8" s="434"/>
      <c r="BM8" s="435"/>
      <c r="BN8" s="419">
        <v>1970987</v>
      </c>
      <c r="BO8" s="420"/>
      <c r="BP8" s="420"/>
      <c r="BQ8" s="420"/>
      <c r="BR8" s="420"/>
      <c r="BS8" s="420"/>
      <c r="BT8" s="420"/>
      <c r="BU8" s="421"/>
      <c r="BV8" s="419">
        <v>4267843</v>
      </c>
      <c r="BW8" s="420"/>
      <c r="BX8" s="420"/>
      <c r="BY8" s="420"/>
      <c r="BZ8" s="420"/>
      <c r="CA8" s="420"/>
      <c r="CB8" s="420"/>
      <c r="CC8" s="421"/>
      <c r="CD8" s="459" t="s">
        <v>115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
      <c r="A9" s="177"/>
      <c r="B9" s="551" t="s">
        <v>116</v>
      </c>
      <c r="C9" s="552"/>
      <c r="D9" s="552"/>
      <c r="E9" s="552"/>
      <c r="F9" s="552"/>
      <c r="G9" s="552"/>
      <c r="H9" s="552"/>
      <c r="I9" s="552"/>
      <c r="J9" s="552"/>
      <c r="K9" s="470"/>
      <c r="L9" s="553" t="s">
        <v>117</v>
      </c>
      <c r="M9" s="554"/>
      <c r="N9" s="554"/>
      <c r="O9" s="554"/>
      <c r="P9" s="554"/>
      <c r="Q9" s="555"/>
      <c r="R9" s="556">
        <v>165077</v>
      </c>
      <c r="S9" s="557"/>
      <c r="T9" s="557"/>
      <c r="U9" s="557"/>
      <c r="V9" s="558"/>
      <c r="W9" s="488" t="s">
        <v>118</v>
      </c>
      <c r="X9" s="489"/>
      <c r="Y9" s="489"/>
      <c r="Z9" s="489"/>
      <c r="AA9" s="489"/>
      <c r="AB9" s="489"/>
      <c r="AC9" s="489"/>
      <c r="AD9" s="489"/>
      <c r="AE9" s="489"/>
      <c r="AF9" s="489"/>
      <c r="AG9" s="489"/>
      <c r="AH9" s="489"/>
      <c r="AI9" s="489"/>
      <c r="AJ9" s="489"/>
      <c r="AK9" s="489"/>
      <c r="AL9" s="559"/>
      <c r="AM9" s="476" t="s">
        <v>119</v>
      </c>
      <c r="AN9" s="376"/>
      <c r="AO9" s="376"/>
      <c r="AP9" s="376"/>
      <c r="AQ9" s="376"/>
      <c r="AR9" s="376"/>
      <c r="AS9" s="376"/>
      <c r="AT9" s="377"/>
      <c r="AU9" s="477" t="s">
        <v>113</v>
      </c>
      <c r="AV9" s="478"/>
      <c r="AW9" s="478"/>
      <c r="AX9" s="478"/>
      <c r="AY9" s="433" t="s">
        <v>120</v>
      </c>
      <c r="AZ9" s="434"/>
      <c r="BA9" s="434"/>
      <c r="BB9" s="434"/>
      <c r="BC9" s="434"/>
      <c r="BD9" s="434"/>
      <c r="BE9" s="434"/>
      <c r="BF9" s="434"/>
      <c r="BG9" s="434"/>
      <c r="BH9" s="434"/>
      <c r="BI9" s="434"/>
      <c r="BJ9" s="434"/>
      <c r="BK9" s="434"/>
      <c r="BL9" s="434"/>
      <c r="BM9" s="435"/>
      <c r="BN9" s="419">
        <v>-2296856</v>
      </c>
      <c r="BO9" s="420"/>
      <c r="BP9" s="420"/>
      <c r="BQ9" s="420"/>
      <c r="BR9" s="420"/>
      <c r="BS9" s="420"/>
      <c r="BT9" s="420"/>
      <c r="BU9" s="421"/>
      <c r="BV9" s="419">
        <v>3641721</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19.3</v>
      </c>
      <c r="CU9" s="417"/>
      <c r="CV9" s="417"/>
      <c r="CW9" s="417"/>
      <c r="CX9" s="417"/>
      <c r="CY9" s="417"/>
      <c r="CZ9" s="417"/>
      <c r="DA9" s="418"/>
      <c r="DB9" s="416">
        <v>19.7</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122</v>
      </c>
      <c r="M10" s="376"/>
      <c r="N10" s="376"/>
      <c r="O10" s="376"/>
      <c r="P10" s="376"/>
      <c r="Q10" s="377"/>
      <c r="R10" s="372">
        <v>174742</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594</v>
      </c>
      <c r="BO10" s="420"/>
      <c r="BP10" s="420"/>
      <c r="BQ10" s="420"/>
      <c r="BR10" s="420"/>
      <c r="BS10" s="420"/>
      <c r="BT10" s="420"/>
      <c r="BU10" s="421"/>
      <c r="BV10" s="419">
        <v>269</v>
      </c>
      <c r="BW10" s="420"/>
      <c r="BX10" s="420"/>
      <c r="BY10" s="420"/>
      <c r="BZ10" s="420"/>
      <c r="CA10" s="420"/>
      <c r="CB10" s="420"/>
      <c r="CC10" s="421"/>
      <c r="CD10" s="180" t="s">
        <v>126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77"/>
      <c r="B12" s="525" t="s">
        <v>135</v>
      </c>
      <c r="C12" s="526"/>
      <c r="D12" s="526"/>
      <c r="E12" s="526"/>
      <c r="F12" s="526"/>
      <c r="G12" s="526"/>
      <c r="H12" s="526"/>
      <c r="I12" s="526"/>
      <c r="J12" s="526"/>
      <c r="K12" s="527"/>
      <c r="L12" s="534" t="s">
        <v>136</v>
      </c>
      <c r="M12" s="535"/>
      <c r="N12" s="535"/>
      <c r="O12" s="535"/>
      <c r="P12" s="535"/>
      <c r="Q12" s="536"/>
      <c r="R12" s="537">
        <v>160483</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98</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143</v>
      </c>
      <c r="N13" s="504"/>
      <c r="O13" s="504"/>
      <c r="P13" s="504"/>
      <c r="Q13" s="505"/>
      <c r="R13" s="506">
        <v>159576</v>
      </c>
      <c r="S13" s="507"/>
      <c r="T13" s="507"/>
      <c r="U13" s="507"/>
      <c r="V13" s="508"/>
      <c r="W13" s="509" t="s">
        <v>144</v>
      </c>
      <c r="X13" s="405"/>
      <c r="Y13" s="405"/>
      <c r="Z13" s="405"/>
      <c r="AA13" s="405"/>
      <c r="AB13" s="406"/>
      <c r="AC13" s="372">
        <v>1511</v>
      </c>
      <c r="AD13" s="373"/>
      <c r="AE13" s="373"/>
      <c r="AF13" s="373"/>
      <c r="AG13" s="374"/>
      <c r="AH13" s="372">
        <v>1679</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-2296262</v>
      </c>
      <c r="BO13" s="420"/>
      <c r="BP13" s="420"/>
      <c r="BQ13" s="420"/>
      <c r="BR13" s="420"/>
      <c r="BS13" s="420"/>
      <c r="BT13" s="420"/>
      <c r="BU13" s="421"/>
      <c r="BV13" s="419">
        <v>3641990</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149</v>
      </c>
      <c r="M14" s="546"/>
      <c r="N14" s="546"/>
      <c r="O14" s="546"/>
      <c r="P14" s="546"/>
      <c r="Q14" s="547"/>
      <c r="R14" s="506">
        <v>163110</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v>49.3</v>
      </c>
      <c r="CU14" s="517"/>
      <c r="CV14" s="517"/>
      <c r="CW14" s="517"/>
      <c r="CX14" s="517"/>
      <c r="CY14" s="517"/>
      <c r="CZ14" s="517"/>
      <c r="DA14" s="518"/>
      <c r="DB14" s="516">
        <v>57.4</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151</v>
      </c>
      <c r="N15" s="504"/>
      <c r="O15" s="504"/>
      <c r="P15" s="504"/>
      <c r="Q15" s="505"/>
      <c r="R15" s="506">
        <v>162298</v>
      </c>
      <c r="S15" s="507"/>
      <c r="T15" s="507"/>
      <c r="U15" s="507"/>
      <c r="V15" s="508"/>
      <c r="W15" s="509" t="s">
        <v>152</v>
      </c>
      <c r="X15" s="405"/>
      <c r="Y15" s="405"/>
      <c r="Z15" s="405"/>
      <c r="AA15" s="405"/>
      <c r="AB15" s="406"/>
      <c r="AC15" s="372">
        <v>12561</v>
      </c>
      <c r="AD15" s="373"/>
      <c r="AE15" s="373"/>
      <c r="AF15" s="373"/>
      <c r="AG15" s="374"/>
      <c r="AH15" s="372">
        <v>13682</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19777675</v>
      </c>
      <c r="BO15" s="449"/>
      <c r="BP15" s="449"/>
      <c r="BQ15" s="449"/>
      <c r="BR15" s="449"/>
      <c r="BS15" s="449"/>
      <c r="BT15" s="449"/>
      <c r="BU15" s="450"/>
      <c r="BV15" s="448">
        <v>19222131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18.7</v>
      </c>
      <c r="AD16" s="500"/>
      <c r="AE16" s="500"/>
      <c r="AF16" s="500"/>
      <c r="AG16" s="501"/>
      <c r="AH16" s="499">
        <v>19.5</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43772247</v>
      </c>
      <c r="BO16" s="420"/>
      <c r="BP16" s="420"/>
      <c r="BQ16" s="420"/>
      <c r="BR16" s="420"/>
      <c r="BS16" s="420"/>
      <c r="BT16" s="420"/>
      <c r="BU16" s="421"/>
      <c r="BV16" s="419">
        <v>43252119</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158</v>
      </c>
      <c r="N17" s="513"/>
      <c r="O17" s="513"/>
      <c r="P17" s="513"/>
      <c r="Q17" s="514"/>
      <c r="R17" s="496" t="s">
        <v>159</v>
      </c>
      <c r="S17" s="497"/>
      <c r="T17" s="497"/>
      <c r="U17" s="497"/>
      <c r="V17" s="498"/>
      <c r="W17" s="509" t="s">
        <v>160</v>
      </c>
      <c r="X17" s="405"/>
      <c r="Y17" s="405"/>
      <c r="Z17" s="405"/>
      <c r="AA17" s="405"/>
      <c r="AB17" s="406"/>
      <c r="AC17" s="372">
        <v>53046</v>
      </c>
      <c r="AD17" s="373"/>
      <c r="AE17" s="373"/>
      <c r="AF17" s="373"/>
      <c r="AG17" s="374"/>
      <c r="AH17" s="372">
        <v>54775</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24898360</v>
      </c>
      <c r="BO17" s="420"/>
      <c r="BP17" s="420"/>
      <c r="BQ17" s="420"/>
      <c r="BR17" s="420"/>
      <c r="BS17" s="420"/>
      <c r="BT17" s="420"/>
      <c r="BU17" s="421"/>
      <c r="BV17" s="419">
        <v>24171405</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162</v>
      </c>
      <c r="C18" s="470"/>
      <c r="D18" s="470"/>
      <c r="E18" s="471"/>
      <c r="F18" s="471"/>
      <c r="G18" s="471"/>
      <c r="H18" s="471"/>
      <c r="I18" s="471"/>
      <c r="J18" s="471"/>
      <c r="K18" s="471"/>
      <c r="L18" s="472">
        <v>1363.29</v>
      </c>
      <c r="M18" s="472"/>
      <c r="N18" s="472"/>
      <c r="O18" s="472"/>
      <c r="P18" s="472"/>
      <c r="Q18" s="472"/>
      <c r="R18" s="473"/>
      <c r="S18" s="473"/>
      <c r="T18" s="473"/>
      <c r="U18" s="473"/>
      <c r="V18" s="474"/>
      <c r="W18" s="490"/>
      <c r="X18" s="491"/>
      <c r="Y18" s="491"/>
      <c r="Z18" s="491"/>
      <c r="AA18" s="491"/>
      <c r="AB18" s="515"/>
      <c r="AC18" s="389">
        <v>79</v>
      </c>
      <c r="AD18" s="390"/>
      <c r="AE18" s="390"/>
      <c r="AF18" s="390"/>
      <c r="AG18" s="475"/>
      <c r="AH18" s="389">
        <v>78.099999999999994</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47699757</v>
      </c>
      <c r="BO18" s="420"/>
      <c r="BP18" s="420"/>
      <c r="BQ18" s="420"/>
      <c r="BR18" s="420"/>
      <c r="BS18" s="420"/>
      <c r="BT18" s="420"/>
      <c r="BU18" s="421"/>
      <c r="BV18" s="419">
        <v>47216029</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164</v>
      </c>
      <c r="C19" s="470"/>
      <c r="D19" s="470"/>
      <c r="E19" s="471"/>
      <c r="F19" s="471"/>
      <c r="G19" s="471"/>
      <c r="H19" s="471"/>
      <c r="I19" s="471"/>
      <c r="J19" s="471"/>
      <c r="K19" s="471"/>
      <c r="L19" s="479">
        <v>121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60269652</v>
      </c>
      <c r="BO19" s="420"/>
      <c r="BP19" s="420"/>
      <c r="BQ19" s="420"/>
      <c r="BR19" s="420"/>
      <c r="BS19" s="420"/>
      <c r="BT19" s="420"/>
      <c r="BU19" s="421"/>
      <c r="BV19" s="419">
        <v>60100410</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166</v>
      </c>
      <c r="C20" s="470"/>
      <c r="D20" s="470"/>
      <c r="E20" s="471"/>
      <c r="F20" s="471"/>
      <c r="G20" s="471"/>
      <c r="H20" s="471"/>
      <c r="I20" s="471"/>
      <c r="J20" s="471"/>
      <c r="K20" s="471"/>
      <c r="L20" s="479">
        <v>80349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105109672</v>
      </c>
      <c r="BO22" s="449"/>
      <c r="BP22" s="449"/>
      <c r="BQ22" s="449"/>
      <c r="BR22" s="449"/>
      <c r="BS22" s="449"/>
      <c r="BT22" s="449"/>
      <c r="BU22" s="450"/>
      <c r="BV22" s="448">
        <v>111610414</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70828407</v>
      </c>
      <c r="BO23" s="420"/>
      <c r="BP23" s="420"/>
      <c r="BQ23" s="420"/>
      <c r="BR23" s="420"/>
      <c r="BS23" s="420"/>
      <c r="BT23" s="420"/>
      <c r="BU23" s="421"/>
      <c r="BV23" s="419">
        <v>73217147</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176</v>
      </c>
      <c r="F24" s="376"/>
      <c r="G24" s="376"/>
      <c r="H24" s="376"/>
      <c r="I24" s="376"/>
      <c r="J24" s="376"/>
      <c r="K24" s="377"/>
      <c r="L24" s="372">
        <v>1</v>
      </c>
      <c r="M24" s="373"/>
      <c r="N24" s="373"/>
      <c r="O24" s="373"/>
      <c r="P24" s="374"/>
      <c r="Q24" s="372">
        <v>10350</v>
      </c>
      <c r="R24" s="373"/>
      <c r="S24" s="373"/>
      <c r="T24" s="373"/>
      <c r="U24" s="373"/>
      <c r="V24" s="374"/>
      <c r="W24" s="462"/>
      <c r="X24" s="399"/>
      <c r="Y24" s="400"/>
      <c r="Z24" s="375" t="s">
        <v>177</v>
      </c>
      <c r="AA24" s="376"/>
      <c r="AB24" s="376"/>
      <c r="AC24" s="376"/>
      <c r="AD24" s="376"/>
      <c r="AE24" s="376"/>
      <c r="AF24" s="376"/>
      <c r="AG24" s="377"/>
      <c r="AH24" s="372">
        <v>1359</v>
      </c>
      <c r="AI24" s="373"/>
      <c r="AJ24" s="373"/>
      <c r="AK24" s="373"/>
      <c r="AL24" s="374"/>
      <c r="AM24" s="372">
        <v>4087872</v>
      </c>
      <c r="AN24" s="373"/>
      <c r="AO24" s="373"/>
      <c r="AP24" s="373"/>
      <c r="AQ24" s="373"/>
      <c r="AR24" s="374"/>
      <c r="AS24" s="372">
        <v>3008</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75538749</v>
      </c>
      <c r="BO24" s="420"/>
      <c r="BP24" s="420"/>
      <c r="BQ24" s="420"/>
      <c r="BR24" s="420"/>
      <c r="BS24" s="420"/>
      <c r="BT24" s="420"/>
      <c r="BU24" s="421"/>
      <c r="BV24" s="419">
        <v>79714701</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179</v>
      </c>
      <c r="F25" s="376"/>
      <c r="G25" s="376"/>
      <c r="H25" s="376"/>
      <c r="I25" s="376"/>
      <c r="J25" s="376"/>
      <c r="K25" s="377"/>
      <c r="L25" s="372">
        <v>2</v>
      </c>
      <c r="M25" s="373"/>
      <c r="N25" s="373"/>
      <c r="O25" s="373"/>
      <c r="P25" s="374"/>
      <c r="Q25" s="372">
        <v>8350</v>
      </c>
      <c r="R25" s="373"/>
      <c r="S25" s="373"/>
      <c r="T25" s="373"/>
      <c r="U25" s="373"/>
      <c r="V25" s="374"/>
      <c r="W25" s="462"/>
      <c r="X25" s="399"/>
      <c r="Y25" s="400"/>
      <c r="Z25" s="375" t="s">
        <v>180</v>
      </c>
      <c r="AA25" s="376"/>
      <c r="AB25" s="376"/>
      <c r="AC25" s="376"/>
      <c r="AD25" s="376"/>
      <c r="AE25" s="376"/>
      <c r="AF25" s="376"/>
      <c r="AG25" s="377"/>
      <c r="AH25" s="372">
        <v>320</v>
      </c>
      <c r="AI25" s="373"/>
      <c r="AJ25" s="373"/>
      <c r="AK25" s="373"/>
      <c r="AL25" s="374"/>
      <c r="AM25" s="372">
        <v>925440</v>
      </c>
      <c r="AN25" s="373"/>
      <c r="AO25" s="373"/>
      <c r="AP25" s="373"/>
      <c r="AQ25" s="373"/>
      <c r="AR25" s="374"/>
      <c r="AS25" s="372">
        <v>2892</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15794317</v>
      </c>
      <c r="BO25" s="449"/>
      <c r="BP25" s="449"/>
      <c r="BQ25" s="449"/>
      <c r="BR25" s="449"/>
      <c r="BS25" s="449"/>
      <c r="BT25" s="449"/>
      <c r="BU25" s="450"/>
      <c r="BV25" s="448">
        <v>14161607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182</v>
      </c>
      <c r="F26" s="376"/>
      <c r="G26" s="376"/>
      <c r="H26" s="376"/>
      <c r="I26" s="376"/>
      <c r="J26" s="376"/>
      <c r="K26" s="377"/>
      <c r="L26" s="372">
        <v>1</v>
      </c>
      <c r="M26" s="373"/>
      <c r="N26" s="373"/>
      <c r="O26" s="373"/>
      <c r="P26" s="374"/>
      <c r="Q26" s="372">
        <v>7250</v>
      </c>
      <c r="R26" s="373"/>
      <c r="S26" s="373"/>
      <c r="T26" s="373"/>
      <c r="U26" s="373"/>
      <c r="V26" s="374"/>
      <c r="W26" s="462"/>
      <c r="X26" s="399"/>
      <c r="Y26" s="400"/>
      <c r="Z26" s="375" t="s">
        <v>183</v>
      </c>
      <c r="AA26" s="430"/>
      <c r="AB26" s="430"/>
      <c r="AC26" s="430"/>
      <c r="AD26" s="430"/>
      <c r="AE26" s="430"/>
      <c r="AF26" s="430"/>
      <c r="AG26" s="431"/>
      <c r="AH26" s="372">
        <v>1</v>
      </c>
      <c r="AI26" s="373"/>
      <c r="AJ26" s="373"/>
      <c r="AK26" s="373"/>
      <c r="AL26" s="374"/>
      <c r="AM26" s="372" t="s">
        <v>184</v>
      </c>
      <c r="AN26" s="373"/>
      <c r="AO26" s="373"/>
      <c r="AP26" s="373"/>
      <c r="AQ26" s="373"/>
      <c r="AR26" s="374"/>
      <c r="AS26" s="372" t="s">
        <v>184</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t="s">
        <v>142</v>
      </c>
      <c r="BO26" s="420"/>
      <c r="BP26" s="420"/>
      <c r="BQ26" s="420"/>
      <c r="BR26" s="420"/>
      <c r="BS26" s="420"/>
      <c r="BT26" s="420"/>
      <c r="BU26" s="421"/>
      <c r="BV26" s="419" t="s">
        <v>133</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186</v>
      </c>
      <c r="F27" s="376"/>
      <c r="G27" s="376"/>
      <c r="H27" s="376"/>
      <c r="I27" s="376"/>
      <c r="J27" s="376"/>
      <c r="K27" s="377"/>
      <c r="L27" s="372">
        <v>1</v>
      </c>
      <c r="M27" s="373"/>
      <c r="N27" s="373"/>
      <c r="O27" s="373"/>
      <c r="P27" s="374"/>
      <c r="Q27" s="372">
        <v>6000</v>
      </c>
      <c r="R27" s="373"/>
      <c r="S27" s="373"/>
      <c r="T27" s="373"/>
      <c r="U27" s="373"/>
      <c r="V27" s="374"/>
      <c r="W27" s="462"/>
      <c r="X27" s="399"/>
      <c r="Y27" s="400"/>
      <c r="Z27" s="375" t="s">
        <v>187</v>
      </c>
      <c r="AA27" s="376"/>
      <c r="AB27" s="376"/>
      <c r="AC27" s="376"/>
      <c r="AD27" s="376"/>
      <c r="AE27" s="376"/>
      <c r="AF27" s="376"/>
      <c r="AG27" s="377"/>
      <c r="AH27" s="372">
        <v>59</v>
      </c>
      <c r="AI27" s="373"/>
      <c r="AJ27" s="373"/>
      <c r="AK27" s="373"/>
      <c r="AL27" s="374"/>
      <c r="AM27" s="372">
        <v>203270</v>
      </c>
      <c r="AN27" s="373"/>
      <c r="AO27" s="373"/>
      <c r="AP27" s="373"/>
      <c r="AQ27" s="373"/>
      <c r="AR27" s="374"/>
      <c r="AS27" s="372">
        <v>3445</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1042673</v>
      </c>
      <c r="BO27" s="454"/>
      <c r="BP27" s="454"/>
      <c r="BQ27" s="454"/>
      <c r="BR27" s="454"/>
      <c r="BS27" s="454"/>
      <c r="BT27" s="454"/>
      <c r="BU27" s="455"/>
      <c r="BV27" s="453">
        <v>1042673</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189</v>
      </c>
      <c r="F28" s="376"/>
      <c r="G28" s="376"/>
      <c r="H28" s="376"/>
      <c r="I28" s="376"/>
      <c r="J28" s="376"/>
      <c r="K28" s="377"/>
      <c r="L28" s="372">
        <v>1</v>
      </c>
      <c r="M28" s="373"/>
      <c r="N28" s="373"/>
      <c r="O28" s="373"/>
      <c r="P28" s="374"/>
      <c r="Q28" s="372">
        <v>5400</v>
      </c>
      <c r="R28" s="373"/>
      <c r="S28" s="373"/>
      <c r="T28" s="373"/>
      <c r="U28" s="373"/>
      <c r="V28" s="374"/>
      <c r="W28" s="462"/>
      <c r="X28" s="399"/>
      <c r="Y28" s="400"/>
      <c r="Z28" s="375" t="s">
        <v>190</v>
      </c>
      <c r="AA28" s="376"/>
      <c r="AB28" s="376"/>
      <c r="AC28" s="376"/>
      <c r="AD28" s="376"/>
      <c r="AE28" s="376"/>
      <c r="AF28" s="376"/>
      <c r="AG28" s="377"/>
      <c r="AH28" s="372" t="s">
        <v>133</v>
      </c>
      <c r="AI28" s="373"/>
      <c r="AJ28" s="373"/>
      <c r="AK28" s="373"/>
      <c r="AL28" s="374"/>
      <c r="AM28" s="372" t="s">
        <v>133</v>
      </c>
      <c r="AN28" s="373"/>
      <c r="AO28" s="373"/>
      <c r="AP28" s="373"/>
      <c r="AQ28" s="373"/>
      <c r="AR28" s="374"/>
      <c r="AS28" s="372" t="s">
        <v>133</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3811997</v>
      </c>
      <c r="BO28" s="449"/>
      <c r="BP28" s="449"/>
      <c r="BQ28" s="449"/>
      <c r="BR28" s="449"/>
      <c r="BS28" s="449"/>
      <c r="BT28" s="449"/>
      <c r="BU28" s="450"/>
      <c r="BV28" s="448">
        <v>1671403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192</v>
      </c>
      <c r="F29" s="376"/>
      <c r="G29" s="376"/>
      <c r="H29" s="376"/>
      <c r="I29" s="376"/>
      <c r="J29" s="376"/>
      <c r="K29" s="377"/>
      <c r="L29" s="372">
        <v>26</v>
      </c>
      <c r="M29" s="373"/>
      <c r="N29" s="373"/>
      <c r="O29" s="373"/>
      <c r="P29" s="374"/>
      <c r="Q29" s="372">
        <v>4900</v>
      </c>
      <c r="R29" s="373"/>
      <c r="S29" s="373"/>
      <c r="T29" s="373"/>
      <c r="U29" s="373"/>
      <c r="V29" s="374"/>
      <c r="W29" s="463"/>
      <c r="X29" s="464"/>
      <c r="Y29" s="465"/>
      <c r="Z29" s="375" t="s">
        <v>193</v>
      </c>
      <c r="AA29" s="376"/>
      <c r="AB29" s="376"/>
      <c r="AC29" s="376"/>
      <c r="AD29" s="376"/>
      <c r="AE29" s="376"/>
      <c r="AF29" s="376"/>
      <c r="AG29" s="377"/>
      <c r="AH29" s="372">
        <v>1418</v>
      </c>
      <c r="AI29" s="373"/>
      <c r="AJ29" s="373"/>
      <c r="AK29" s="373"/>
      <c r="AL29" s="374"/>
      <c r="AM29" s="372">
        <v>4291142</v>
      </c>
      <c r="AN29" s="373"/>
      <c r="AO29" s="373"/>
      <c r="AP29" s="373"/>
      <c r="AQ29" s="373"/>
      <c r="AR29" s="374"/>
      <c r="AS29" s="372">
        <v>3026</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5971523</v>
      </c>
      <c r="BO29" s="420"/>
      <c r="BP29" s="420"/>
      <c r="BQ29" s="420"/>
      <c r="BR29" s="420"/>
      <c r="BS29" s="420"/>
      <c r="BT29" s="420"/>
      <c r="BU29" s="421"/>
      <c r="BV29" s="419">
        <v>5970592</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2563504</v>
      </c>
      <c r="BO30" s="454"/>
      <c r="BP30" s="454"/>
      <c r="BQ30" s="454"/>
      <c r="BR30" s="454"/>
      <c r="BS30" s="454"/>
      <c r="BT30" s="454"/>
      <c r="BU30" s="455"/>
      <c r="BV30" s="453">
        <v>2206563</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202</v>
      </c>
      <c r="D33" s="371"/>
      <c r="E33" s="370" t="s">
        <v>203</v>
      </c>
      <c r="F33" s="370"/>
      <c r="G33" s="370"/>
      <c r="H33" s="370"/>
      <c r="I33" s="370"/>
      <c r="J33" s="370"/>
      <c r="K33" s="370"/>
      <c r="L33" s="370"/>
      <c r="M33" s="370"/>
      <c r="N33" s="370"/>
      <c r="O33" s="370"/>
      <c r="P33" s="370"/>
      <c r="Q33" s="370"/>
      <c r="R33" s="370"/>
      <c r="S33" s="370"/>
      <c r="T33" s="202"/>
      <c r="U33" s="371" t="s">
        <v>204</v>
      </c>
      <c r="V33" s="371"/>
      <c r="W33" s="370" t="s">
        <v>203</v>
      </c>
      <c r="X33" s="370"/>
      <c r="Y33" s="370"/>
      <c r="Z33" s="370"/>
      <c r="AA33" s="370"/>
      <c r="AB33" s="370"/>
      <c r="AC33" s="370"/>
      <c r="AD33" s="370"/>
      <c r="AE33" s="370"/>
      <c r="AF33" s="370"/>
      <c r="AG33" s="370"/>
      <c r="AH33" s="370"/>
      <c r="AI33" s="370"/>
      <c r="AJ33" s="370"/>
      <c r="AK33" s="370"/>
      <c r="AL33" s="202"/>
      <c r="AM33" s="371" t="s">
        <v>202</v>
      </c>
      <c r="AN33" s="371"/>
      <c r="AO33" s="370" t="s">
        <v>205</v>
      </c>
      <c r="AP33" s="370"/>
      <c r="AQ33" s="370"/>
      <c r="AR33" s="370"/>
      <c r="AS33" s="370"/>
      <c r="AT33" s="370"/>
      <c r="AU33" s="370"/>
      <c r="AV33" s="370"/>
      <c r="AW33" s="370"/>
      <c r="AX33" s="370"/>
      <c r="AY33" s="370"/>
      <c r="AZ33" s="370"/>
      <c r="BA33" s="370"/>
      <c r="BB33" s="370"/>
      <c r="BC33" s="370"/>
      <c r="BD33" s="203"/>
      <c r="BE33" s="370" t="s">
        <v>206</v>
      </c>
      <c r="BF33" s="370"/>
      <c r="BG33" s="370" t="s">
        <v>207</v>
      </c>
      <c r="BH33" s="370"/>
      <c r="BI33" s="370"/>
      <c r="BJ33" s="370"/>
      <c r="BK33" s="370"/>
      <c r="BL33" s="370"/>
      <c r="BM33" s="370"/>
      <c r="BN33" s="370"/>
      <c r="BO33" s="370"/>
      <c r="BP33" s="370"/>
      <c r="BQ33" s="370"/>
      <c r="BR33" s="370"/>
      <c r="BS33" s="370"/>
      <c r="BT33" s="370"/>
      <c r="BU33" s="370"/>
      <c r="BV33" s="203"/>
      <c r="BW33" s="371" t="s">
        <v>206</v>
      </c>
      <c r="BX33" s="371"/>
      <c r="BY33" s="370" t="s">
        <v>208</v>
      </c>
      <c r="BZ33" s="370"/>
      <c r="CA33" s="370"/>
      <c r="CB33" s="370"/>
      <c r="CC33" s="370"/>
      <c r="CD33" s="370"/>
      <c r="CE33" s="370"/>
      <c r="CF33" s="370"/>
      <c r="CG33" s="370"/>
      <c r="CH33" s="370"/>
      <c r="CI33" s="370"/>
      <c r="CJ33" s="370"/>
      <c r="CK33" s="370"/>
      <c r="CL33" s="370"/>
      <c r="CM33" s="370"/>
      <c r="CN33" s="202"/>
      <c r="CO33" s="371" t="s">
        <v>209</v>
      </c>
      <c r="CP33" s="371"/>
      <c r="CQ33" s="370" t="s">
        <v>210</v>
      </c>
      <c r="CR33" s="370"/>
      <c r="CS33" s="370"/>
      <c r="CT33" s="370"/>
      <c r="CU33" s="370"/>
      <c r="CV33" s="370"/>
      <c r="CW33" s="370"/>
      <c r="CX33" s="370"/>
      <c r="CY33" s="370"/>
      <c r="CZ33" s="370"/>
      <c r="DA33" s="370"/>
      <c r="DB33" s="370"/>
      <c r="DC33" s="370"/>
      <c r="DD33" s="370"/>
      <c r="DE33" s="370"/>
      <c r="DF33" s="202"/>
      <c r="DG33" s="369" t="s">
        <v>211</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10</v>
      </c>
      <c r="AN34" s="367"/>
      <c r="AO34" s="368" t="str">
        <f>IF('各会計、関係団体の財政状況及び健全化判断比率'!B34="","",'各会計、関係団体の財政状況及び健全化判断比率'!B34)</f>
        <v>釧路市病院事業会計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16</v>
      </c>
      <c r="BX34" s="367"/>
      <c r="BY34" s="368" t="str">
        <f>IF('各会計、関係団体の財政状況及び健全化判断比率'!B68="","",'各会計、関係団体の財政状況及び健全化判断比率'!B68)</f>
        <v>釧路広域連合</v>
      </c>
      <c r="BZ34" s="368"/>
      <c r="CA34" s="368"/>
      <c r="CB34" s="368"/>
      <c r="CC34" s="368"/>
      <c r="CD34" s="368"/>
      <c r="CE34" s="368"/>
      <c r="CF34" s="368"/>
      <c r="CG34" s="368"/>
      <c r="CH34" s="368"/>
      <c r="CI34" s="368"/>
      <c r="CJ34" s="368"/>
      <c r="CK34" s="368"/>
      <c r="CL34" s="368"/>
      <c r="CM34" s="368"/>
      <c r="CN34" s="177"/>
      <c r="CO34" s="367">
        <f>IF(CQ34="","",MAX(C34:D43,U34:V43,AM34:AN43,BE34:BF43,BW34:BX43)+1)</f>
        <v>19</v>
      </c>
      <c r="CP34" s="367"/>
      <c r="CQ34" s="368" t="str">
        <f>IF('各会計、関係団体の財政状況及び健全化判断比率'!BS7="","",'各会計、関係団体の財政状況及び健全化判断比率'!BS7)</f>
        <v>釧路熱供給公社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魚揚場事業特別会計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国民健康保険阿寒診療所事業特別会計</v>
      </c>
      <c r="X35" s="368"/>
      <c r="Y35" s="368"/>
      <c r="Z35" s="368"/>
      <c r="AA35" s="368"/>
      <c r="AB35" s="368"/>
      <c r="AC35" s="368"/>
      <c r="AD35" s="368"/>
      <c r="AE35" s="368"/>
      <c r="AF35" s="368"/>
      <c r="AG35" s="368"/>
      <c r="AH35" s="368"/>
      <c r="AI35" s="368"/>
      <c r="AJ35" s="368"/>
      <c r="AK35" s="368"/>
      <c r="AL35" s="177"/>
      <c r="AM35" s="367">
        <f t="shared" ref="AM35:AM43" si="0">IF(AO35="","",AM34+1)</f>
        <v>11</v>
      </c>
      <c r="AN35" s="367"/>
      <c r="AO35" s="368" t="str">
        <f>IF('各会計、関係団体の財政状況及び健全化判断比率'!B35="","",'各会計、関係団体の財政状況及び健全化判断比率'!B35)</f>
        <v>釧路市水道事業会計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17</v>
      </c>
      <c r="BX35" s="367"/>
      <c r="BY35" s="368" t="str">
        <f>IF('各会計、関係団体の財政状況及び健全化判断比率'!B69="","",'各会計、関係団体の財政状況及び健全化判断比率'!B69)</f>
        <v>釧路公立大学事務組合</v>
      </c>
      <c r="BZ35" s="368"/>
      <c r="CA35" s="368"/>
      <c r="CB35" s="368"/>
      <c r="CC35" s="368"/>
      <c r="CD35" s="368"/>
      <c r="CE35" s="368"/>
      <c r="CF35" s="368"/>
      <c r="CG35" s="368"/>
      <c r="CH35" s="368"/>
      <c r="CI35" s="368"/>
      <c r="CJ35" s="368"/>
      <c r="CK35" s="368"/>
      <c r="CL35" s="368"/>
      <c r="CM35" s="368"/>
      <c r="CN35" s="177"/>
      <c r="CO35" s="367">
        <f t="shared" ref="CO35:CO43" si="3">IF(CQ35="","",CO34+1)</f>
        <v>20</v>
      </c>
      <c r="CP35" s="367"/>
      <c r="CQ35" s="368" t="str">
        <f>IF('各会計、関係団体の財政状況及び健全化判断比率'!BS8="","",'各会計、関係団体の財政状況及び健全化判断比率'!BS8)</f>
        <v>釧路西港開発埠頭</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f>IF(E36="","",C35+1)</f>
        <v>3</v>
      </c>
      <c r="D36" s="367"/>
      <c r="E36" s="368" t="str">
        <f>IF('各会計、関係団体の財政状況及び健全化判断比率'!B9="","",'各会計、関係団体の財政状況及び健全化判断比率'!B9)</f>
        <v>動物園事業特別会計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国民健康保険音別診療所事業特別会計</v>
      </c>
      <c r="X36" s="368"/>
      <c r="Y36" s="368"/>
      <c r="Z36" s="368"/>
      <c r="AA36" s="368"/>
      <c r="AB36" s="368"/>
      <c r="AC36" s="368"/>
      <c r="AD36" s="368"/>
      <c r="AE36" s="368"/>
      <c r="AF36" s="368"/>
      <c r="AG36" s="368"/>
      <c r="AH36" s="368"/>
      <c r="AI36" s="368"/>
      <c r="AJ36" s="368"/>
      <c r="AK36" s="368"/>
      <c r="AL36" s="177"/>
      <c r="AM36" s="367">
        <f t="shared" si="0"/>
        <v>12</v>
      </c>
      <c r="AN36" s="367"/>
      <c r="AO36" s="368" t="str">
        <f>IF('各会計、関係団体の財政状況及び健全化判断比率'!B36="","",'各会計、関係団体の財政状況及び健全化判断比率'!B36)</f>
        <v>釧路市工業用水道事業会計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18</v>
      </c>
      <c r="BX36" s="367"/>
      <c r="BY36" s="368" t="str">
        <f>IF('各会計、関係団体の財政状況及び健全化判断比率'!B70="","",'各会計、関係団体の財政状況及び健全化判断比率'!B70)</f>
        <v>釧路白糠工業用水道企業団</v>
      </c>
      <c r="BZ36" s="368"/>
      <c r="CA36" s="368"/>
      <c r="CB36" s="368"/>
      <c r="CC36" s="368"/>
      <c r="CD36" s="368"/>
      <c r="CE36" s="368"/>
      <c r="CF36" s="368"/>
      <c r="CG36" s="368"/>
      <c r="CH36" s="368"/>
      <c r="CI36" s="368"/>
      <c r="CJ36" s="368"/>
      <c r="CK36" s="368"/>
      <c r="CL36" s="368"/>
      <c r="CM36" s="368"/>
      <c r="CN36" s="177"/>
      <c r="CO36" s="367">
        <f t="shared" si="3"/>
        <v>21</v>
      </c>
      <c r="CP36" s="367"/>
      <c r="CQ36" s="368" t="str">
        <f>IF('各会計、関係団体の財政状況及び健全化判断比率'!BS9="","",'各会計、関係団体の財政状況及び健全化判断比率'!BS9)</f>
        <v>釧路根室圏産業技術振興センター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77"/>
      <c r="AM37" s="367">
        <f t="shared" si="0"/>
        <v>13</v>
      </c>
      <c r="AN37" s="367"/>
      <c r="AO37" s="368" t="str">
        <f>IF('各会計、関係団体の財政状況及び健全化判断比率'!B37="","",'各会計、関係団体の財政状況及び健全化判断比率'!B37)</f>
        <v>釧路市下水道事業会計</v>
      </c>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77"/>
      <c r="CO37" s="367">
        <f t="shared" si="3"/>
        <v>22</v>
      </c>
      <c r="CP37" s="367"/>
      <c r="CQ37" s="368" t="str">
        <f>IF('各会計、関係団体の財政状況及び健全化判断比率'!BS10="","",'各会計、関係団体の財政状況及び健全化判断比率'!BS10)</f>
        <v>釧路河畔開発公社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f t="shared" si="4"/>
        <v>8</v>
      </c>
      <c r="V38" s="367"/>
      <c r="W38" s="368" t="str">
        <f>IF('各会計、関係団体の財政状況及び健全化判断比率'!B32="","",'各会計、関係団体の財政状況及び健全化判断比率'!B32)</f>
        <v>介護保険特別会計</v>
      </c>
      <c r="X38" s="368"/>
      <c r="Y38" s="368"/>
      <c r="Z38" s="368"/>
      <c r="AA38" s="368"/>
      <c r="AB38" s="368"/>
      <c r="AC38" s="368"/>
      <c r="AD38" s="368"/>
      <c r="AE38" s="368"/>
      <c r="AF38" s="368"/>
      <c r="AG38" s="368"/>
      <c r="AH38" s="368"/>
      <c r="AI38" s="368"/>
      <c r="AJ38" s="368"/>
      <c r="AK38" s="368"/>
      <c r="AL38" s="177"/>
      <c r="AM38" s="367">
        <f t="shared" si="0"/>
        <v>14</v>
      </c>
      <c r="AN38" s="367"/>
      <c r="AO38" s="368" t="str">
        <f>IF('各会計、関係団体の財政状況及び健全化判断比率'!B38="","",'各会計、関係団体の財政状況及び健全化判断比率'!B38)</f>
        <v>釧路市公設地方卸売市場事業会計</v>
      </c>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7"/>
      <c r="CO38" s="367">
        <f t="shared" si="3"/>
        <v>23</v>
      </c>
      <c r="CP38" s="367"/>
      <c r="CQ38" s="368" t="str">
        <f>IF('各会計、関係団体の財政状況及び健全化判断比率'!BS11="","",'各会計、関係団体の財政状況及び健全化判断比率'!BS11)</f>
        <v>阿寒町観光振興公社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f t="shared" si="4"/>
        <v>9</v>
      </c>
      <c r="V39" s="367"/>
      <c r="W39" s="368" t="str">
        <f>IF('各会計、関係団体の財政状況及び健全化判断比率'!B33="","",'各会計、関係団体の財政状況及び健全化判断比率'!B33)</f>
        <v>駐車場事業特別会計</v>
      </c>
      <c r="X39" s="368"/>
      <c r="Y39" s="368"/>
      <c r="Z39" s="368"/>
      <c r="AA39" s="368"/>
      <c r="AB39" s="368"/>
      <c r="AC39" s="368"/>
      <c r="AD39" s="368"/>
      <c r="AE39" s="368"/>
      <c r="AF39" s="368"/>
      <c r="AG39" s="368"/>
      <c r="AH39" s="368"/>
      <c r="AI39" s="368"/>
      <c r="AJ39" s="368"/>
      <c r="AK39" s="368"/>
      <c r="AL39" s="177"/>
      <c r="AM39" s="367">
        <f t="shared" si="0"/>
        <v>15</v>
      </c>
      <c r="AN39" s="367"/>
      <c r="AO39" s="368" t="str">
        <f>IF('各会計、関係団体の財政状況及び健全化判断比率'!B39="","",'各会計、関係団体の財政状況及び健全化判断比率'!B39)</f>
        <v>釧路市港湾整備事業会計</v>
      </c>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39ysTuFOSrFpTfMRRcl4GqWmruA1oMTBMoFZkpmhFAoz7dlbwG7HR771jeJLpDIfitEPvKraUXzFi5PhC8T1Q==" saltValue="zRaggoSRDrVvdmyH8Vnk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29" sqref="A29:XFD29"/>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221</v>
      </c>
      <c r="DI1" s="718"/>
      <c r="DJ1" s="718"/>
      <c r="DK1" s="718"/>
      <c r="DL1" s="718"/>
      <c r="DM1" s="718"/>
      <c r="DN1" s="719"/>
      <c r="DO1" s="210"/>
      <c r="DP1" s="717" t="s">
        <v>222</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223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21270591</v>
      </c>
      <c r="S5" s="677"/>
      <c r="T5" s="677"/>
      <c r="U5" s="677"/>
      <c r="V5" s="677"/>
      <c r="W5" s="677"/>
      <c r="X5" s="677"/>
      <c r="Y5" s="702"/>
      <c r="Z5" s="715">
        <v>20.9</v>
      </c>
      <c r="AA5" s="715"/>
      <c r="AB5" s="715"/>
      <c r="AC5" s="715"/>
      <c r="AD5" s="716">
        <v>19902193</v>
      </c>
      <c r="AE5" s="716"/>
      <c r="AF5" s="716"/>
      <c r="AG5" s="716"/>
      <c r="AH5" s="716"/>
      <c r="AI5" s="716"/>
      <c r="AJ5" s="716"/>
      <c r="AK5" s="716"/>
      <c r="AL5" s="703">
        <v>39.799999999999997</v>
      </c>
      <c r="AM5" s="685"/>
      <c r="AN5" s="685"/>
      <c r="AO5" s="704"/>
      <c r="AP5" s="679" t="s">
        <v>235</v>
      </c>
      <c r="AQ5" s="680"/>
      <c r="AR5" s="680"/>
      <c r="AS5" s="680"/>
      <c r="AT5" s="680"/>
      <c r="AU5" s="680"/>
      <c r="AV5" s="680"/>
      <c r="AW5" s="680"/>
      <c r="AX5" s="680"/>
      <c r="AY5" s="680"/>
      <c r="AZ5" s="680"/>
      <c r="BA5" s="680"/>
      <c r="BB5" s="680"/>
      <c r="BC5" s="680"/>
      <c r="BD5" s="680"/>
      <c r="BE5" s="680"/>
      <c r="BF5" s="681"/>
      <c r="BG5" s="621">
        <v>19777384</v>
      </c>
      <c r="BH5" s="622"/>
      <c r="BI5" s="622"/>
      <c r="BJ5" s="622"/>
      <c r="BK5" s="622"/>
      <c r="BL5" s="622"/>
      <c r="BM5" s="622"/>
      <c r="BN5" s="623"/>
      <c r="BO5" s="659">
        <v>93</v>
      </c>
      <c r="BP5" s="659"/>
      <c r="BQ5" s="659"/>
      <c r="BR5" s="659"/>
      <c r="BS5" s="660">
        <v>379249</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731565</v>
      </c>
      <c r="S6" s="622"/>
      <c r="T6" s="622"/>
      <c r="U6" s="622"/>
      <c r="V6" s="622"/>
      <c r="W6" s="622"/>
      <c r="X6" s="622"/>
      <c r="Y6" s="623"/>
      <c r="Z6" s="659">
        <v>0.7</v>
      </c>
      <c r="AA6" s="659"/>
      <c r="AB6" s="659"/>
      <c r="AC6" s="659"/>
      <c r="AD6" s="660">
        <v>731565</v>
      </c>
      <c r="AE6" s="660"/>
      <c r="AF6" s="660"/>
      <c r="AG6" s="660"/>
      <c r="AH6" s="660"/>
      <c r="AI6" s="660"/>
      <c r="AJ6" s="660"/>
      <c r="AK6" s="660"/>
      <c r="AL6" s="624">
        <v>1.5</v>
      </c>
      <c r="AM6" s="625"/>
      <c r="AN6" s="625"/>
      <c r="AO6" s="661"/>
      <c r="AP6" s="618" t="s">
        <v>240</v>
      </c>
      <c r="AQ6" s="619"/>
      <c r="AR6" s="619"/>
      <c r="AS6" s="619"/>
      <c r="AT6" s="619"/>
      <c r="AU6" s="619"/>
      <c r="AV6" s="619"/>
      <c r="AW6" s="619"/>
      <c r="AX6" s="619"/>
      <c r="AY6" s="619"/>
      <c r="AZ6" s="619"/>
      <c r="BA6" s="619"/>
      <c r="BB6" s="619"/>
      <c r="BC6" s="619"/>
      <c r="BD6" s="619"/>
      <c r="BE6" s="619"/>
      <c r="BF6" s="620"/>
      <c r="BG6" s="621">
        <v>19777384</v>
      </c>
      <c r="BH6" s="622"/>
      <c r="BI6" s="622"/>
      <c r="BJ6" s="622"/>
      <c r="BK6" s="622"/>
      <c r="BL6" s="622"/>
      <c r="BM6" s="622"/>
      <c r="BN6" s="623"/>
      <c r="BO6" s="659">
        <v>93</v>
      </c>
      <c r="BP6" s="659"/>
      <c r="BQ6" s="659"/>
      <c r="BR6" s="659"/>
      <c r="BS6" s="660">
        <v>379249</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389968</v>
      </c>
      <c r="CS6" s="622"/>
      <c r="CT6" s="622"/>
      <c r="CU6" s="622"/>
      <c r="CV6" s="622"/>
      <c r="CW6" s="622"/>
      <c r="CX6" s="622"/>
      <c r="CY6" s="623"/>
      <c r="CZ6" s="703">
        <v>0.4</v>
      </c>
      <c r="DA6" s="685"/>
      <c r="DB6" s="685"/>
      <c r="DC6" s="705"/>
      <c r="DD6" s="627">
        <v>100</v>
      </c>
      <c r="DE6" s="622"/>
      <c r="DF6" s="622"/>
      <c r="DG6" s="622"/>
      <c r="DH6" s="622"/>
      <c r="DI6" s="622"/>
      <c r="DJ6" s="622"/>
      <c r="DK6" s="622"/>
      <c r="DL6" s="622"/>
      <c r="DM6" s="622"/>
      <c r="DN6" s="622"/>
      <c r="DO6" s="622"/>
      <c r="DP6" s="623"/>
      <c r="DQ6" s="627">
        <v>381755</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7398</v>
      </c>
      <c r="S7" s="622"/>
      <c r="T7" s="622"/>
      <c r="U7" s="622"/>
      <c r="V7" s="622"/>
      <c r="W7" s="622"/>
      <c r="X7" s="622"/>
      <c r="Y7" s="623"/>
      <c r="Z7" s="659">
        <v>0</v>
      </c>
      <c r="AA7" s="659"/>
      <c r="AB7" s="659"/>
      <c r="AC7" s="659"/>
      <c r="AD7" s="660">
        <v>7398</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8970597</v>
      </c>
      <c r="BH7" s="622"/>
      <c r="BI7" s="622"/>
      <c r="BJ7" s="622"/>
      <c r="BK7" s="622"/>
      <c r="BL7" s="622"/>
      <c r="BM7" s="622"/>
      <c r="BN7" s="623"/>
      <c r="BO7" s="659">
        <v>42.2</v>
      </c>
      <c r="BP7" s="659"/>
      <c r="BQ7" s="659"/>
      <c r="BR7" s="659"/>
      <c r="BS7" s="660">
        <v>379249</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7728787</v>
      </c>
      <c r="CS7" s="622"/>
      <c r="CT7" s="622"/>
      <c r="CU7" s="622"/>
      <c r="CV7" s="622"/>
      <c r="CW7" s="622"/>
      <c r="CX7" s="622"/>
      <c r="CY7" s="623"/>
      <c r="CZ7" s="659">
        <v>7.8</v>
      </c>
      <c r="DA7" s="659"/>
      <c r="DB7" s="659"/>
      <c r="DC7" s="659"/>
      <c r="DD7" s="627">
        <v>207909</v>
      </c>
      <c r="DE7" s="622"/>
      <c r="DF7" s="622"/>
      <c r="DG7" s="622"/>
      <c r="DH7" s="622"/>
      <c r="DI7" s="622"/>
      <c r="DJ7" s="622"/>
      <c r="DK7" s="622"/>
      <c r="DL7" s="622"/>
      <c r="DM7" s="622"/>
      <c r="DN7" s="622"/>
      <c r="DO7" s="622"/>
      <c r="DP7" s="623"/>
      <c r="DQ7" s="627">
        <v>6241529</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54059</v>
      </c>
      <c r="S8" s="622"/>
      <c r="T8" s="622"/>
      <c r="U8" s="622"/>
      <c r="V8" s="622"/>
      <c r="W8" s="622"/>
      <c r="X8" s="622"/>
      <c r="Y8" s="623"/>
      <c r="Z8" s="659">
        <v>0.1</v>
      </c>
      <c r="AA8" s="659"/>
      <c r="AB8" s="659"/>
      <c r="AC8" s="659"/>
      <c r="AD8" s="660">
        <v>54059</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267702</v>
      </c>
      <c r="BH8" s="622"/>
      <c r="BI8" s="622"/>
      <c r="BJ8" s="622"/>
      <c r="BK8" s="622"/>
      <c r="BL8" s="622"/>
      <c r="BM8" s="622"/>
      <c r="BN8" s="623"/>
      <c r="BO8" s="659">
        <v>1.3</v>
      </c>
      <c r="BP8" s="659"/>
      <c r="BQ8" s="659"/>
      <c r="BR8" s="659"/>
      <c r="BS8" s="660" t="s">
        <v>133</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41382972</v>
      </c>
      <c r="CS8" s="622"/>
      <c r="CT8" s="622"/>
      <c r="CU8" s="622"/>
      <c r="CV8" s="622"/>
      <c r="CW8" s="622"/>
      <c r="CX8" s="622"/>
      <c r="CY8" s="623"/>
      <c r="CZ8" s="659">
        <v>41.5</v>
      </c>
      <c r="DA8" s="659"/>
      <c r="DB8" s="659"/>
      <c r="DC8" s="659"/>
      <c r="DD8" s="627">
        <v>331513</v>
      </c>
      <c r="DE8" s="622"/>
      <c r="DF8" s="622"/>
      <c r="DG8" s="622"/>
      <c r="DH8" s="622"/>
      <c r="DI8" s="622"/>
      <c r="DJ8" s="622"/>
      <c r="DK8" s="622"/>
      <c r="DL8" s="622"/>
      <c r="DM8" s="622"/>
      <c r="DN8" s="622"/>
      <c r="DO8" s="622"/>
      <c r="DP8" s="623"/>
      <c r="DQ8" s="627">
        <v>16714449</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43637</v>
      </c>
      <c r="S9" s="622"/>
      <c r="T9" s="622"/>
      <c r="U9" s="622"/>
      <c r="V9" s="622"/>
      <c r="W9" s="622"/>
      <c r="X9" s="622"/>
      <c r="Y9" s="623"/>
      <c r="Z9" s="659">
        <v>0</v>
      </c>
      <c r="AA9" s="659"/>
      <c r="AB9" s="659"/>
      <c r="AC9" s="659"/>
      <c r="AD9" s="660">
        <v>43637</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7122116</v>
      </c>
      <c r="BH9" s="622"/>
      <c r="BI9" s="622"/>
      <c r="BJ9" s="622"/>
      <c r="BK9" s="622"/>
      <c r="BL9" s="622"/>
      <c r="BM9" s="622"/>
      <c r="BN9" s="623"/>
      <c r="BO9" s="659">
        <v>33.5</v>
      </c>
      <c r="BP9" s="659"/>
      <c r="BQ9" s="659"/>
      <c r="BR9" s="659"/>
      <c r="BS9" s="660" t="s">
        <v>133</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9652780</v>
      </c>
      <c r="CS9" s="622"/>
      <c r="CT9" s="622"/>
      <c r="CU9" s="622"/>
      <c r="CV9" s="622"/>
      <c r="CW9" s="622"/>
      <c r="CX9" s="622"/>
      <c r="CY9" s="623"/>
      <c r="CZ9" s="659">
        <v>9.6999999999999993</v>
      </c>
      <c r="DA9" s="659"/>
      <c r="DB9" s="659"/>
      <c r="DC9" s="659"/>
      <c r="DD9" s="627">
        <v>1730740</v>
      </c>
      <c r="DE9" s="622"/>
      <c r="DF9" s="622"/>
      <c r="DG9" s="622"/>
      <c r="DH9" s="622"/>
      <c r="DI9" s="622"/>
      <c r="DJ9" s="622"/>
      <c r="DK9" s="622"/>
      <c r="DL9" s="622"/>
      <c r="DM9" s="622"/>
      <c r="DN9" s="622"/>
      <c r="DO9" s="622"/>
      <c r="DP9" s="623"/>
      <c r="DQ9" s="627">
        <v>5272599</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59" t="s">
        <v>252</v>
      </c>
      <c r="AA10" s="659"/>
      <c r="AB10" s="659"/>
      <c r="AC10" s="659"/>
      <c r="AD10" s="660" t="s">
        <v>252</v>
      </c>
      <c r="AE10" s="660"/>
      <c r="AF10" s="660"/>
      <c r="AG10" s="660"/>
      <c r="AH10" s="660"/>
      <c r="AI10" s="660"/>
      <c r="AJ10" s="660"/>
      <c r="AK10" s="660"/>
      <c r="AL10" s="624" t="s">
        <v>133</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594641</v>
      </c>
      <c r="BH10" s="622"/>
      <c r="BI10" s="622"/>
      <c r="BJ10" s="622"/>
      <c r="BK10" s="622"/>
      <c r="BL10" s="622"/>
      <c r="BM10" s="622"/>
      <c r="BN10" s="623"/>
      <c r="BO10" s="659">
        <v>2.8</v>
      </c>
      <c r="BP10" s="659"/>
      <c r="BQ10" s="659"/>
      <c r="BR10" s="659"/>
      <c r="BS10" s="660">
        <v>98904</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134703</v>
      </c>
      <c r="CS10" s="622"/>
      <c r="CT10" s="622"/>
      <c r="CU10" s="622"/>
      <c r="CV10" s="622"/>
      <c r="CW10" s="622"/>
      <c r="CX10" s="622"/>
      <c r="CY10" s="623"/>
      <c r="CZ10" s="659">
        <v>0.1</v>
      </c>
      <c r="DA10" s="659"/>
      <c r="DB10" s="659"/>
      <c r="DC10" s="659"/>
      <c r="DD10" s="627">
        <v>313</v>
      </c>
      <c r="DE10" s="622"/>
      <c r="DF10" s="622"/>
      <c r="DG10" s="622"/>
      <c r="DH10" s="622"/>
      <c r="DI10" s="622"/>
      <c r="DJ10" s="622"/>
      <c r="DK10" s="622"/>
      <c r="DL10" s="622"/>
      <c r="DM10" s="622"/>
      <c r="DN10" s="622"/>
      <c r="DO10" s="622"/>
      <c r="DP10" s="623"/>
      <c r="DQ10" s="627">
        <v>90064</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4484873</v>
      </c>
      <c r="S11" s="622"/>
      <c r="T11" s="622"/>
      <c r="U11" s="622"/>
      <c r="V11" s="622"/>
      <c r="W11" s="622"/>
      <c r="X11" s="622"/>
      <c r="Y11" s="623"/>
      <c r="Z11" s="624">
        <v>4.4000000000000004</v>
      </c>
      <c r="AA11" s="625"/>
      <c r="AB11" s="625"/>
      <c r="AC11" s="626"/>
      <c r="AD11" s="627">
        <v>4484873</v>
      </c>
      <c r="AE11" s="622"/>
      <c r="AF11" s="622"/>
      <c r="AG11" s="622"/>
      <c r="AH11" s="622"/>
      <c r="AI11" s="622"/>
      <c r="AJ11" s="622"/>
      <c r="AK11" s="623"/>
      <c r="AL11" s="624">
        <v>9</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986138</v>
      </c>
      <c r="BH11" s="622"/>
      <c r="BI11" s="622"/>
      <c r="BJ11" s="622"/>
      <c r="BK11" s="622"/>
      <c r="BL11" s="622"/>
      <c r="BM11" s="622"/>
      <c r="BN11" s="623"/>
      <c r="BO11" s="659">
        <v>4.5999999999999996</v>
      </c>
      <c r="BP11" s="659"/>
      <c r="BQ11" s="659"/>
      <c r="BR11" s="659"/>
      <c r="BS11" s="660">
        <v>280345</v>
      </c>
      <c r="BT11" s="660"/>
      <c r="BU11" s="660"/>
      <c r="BV11" s="660"/>
      <c r="BW11" s="660"/>
      <c r="BX11" s="660"/>
      <c r="BY11" s="660"/>
      <c r="BZ11" s="660"/>
      <c r="CA11" s="660"/>
      <c r="CB11" s="700"/>
      <c r="CD11" s="618" t="s">
        <v>257</v>
      </c>
      <c r="CE11" s="619"/>
      <c r="CF11" s="619"/>
      <c r="CG11" s="619"/>
      <c r="CH11" s="619"/>
      <c r="CI11" s="619"/>
      <c r="CJ11" s="619"/>
      <c r="CK11" s="619"/>
      <c r="CL11" s="619"/>
      <c r="CM11" s="619"/>
      <c r="CN11" s="619"/>
      <c r="CO11" s="619"/>
      <c r="CP11" s="619"/>
      <c r="CQ11" s="620"/>
      <c r="CR11" s="621">
        <v>1772550</v>
      </c>
      <c r="CS11" s="622"/>
      <c r="CT11" s="622"/>
      <c r="CU11" s="622"/>
      <c r="CV11" s="622"/>
      <c r="CW11" s="622"/>
      <c r="CX11" s="622"/>
      <c r="CY11" s="623"/>
      <c r="CZ11" s="659">
        <v>1.8</v>
      </c>
      <c r="DA11" s="659"/>
      <c r="DB11" s="659"/>
      <c r="DC11" s="659"/>
      <c r="DD11" s="627">
        <v>377565</v>
      </c>
      <c r="DE11" s="622"/>
      <c r="DF11" s="622"/>
      <c r="DG11" s="622"/>
      <c r="DH11" s="622"/>
      <c r="DI11" s="622"/>
      <c r="DJ11" s="622"/>
      <c r="DK11" s="622"/>
      <c r="DL11" s="622"/>
      <c r="DM11" s="622"/>
      <c r="DN11" s="622"/>
      <c r="DO11" s="622"/>
      <c r="DP11" s="623"/>
      <c r="DQ11" s="627">
        <v>792515</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v>8344</v>
      </c>
      <c r="S12" s="622"/>
      <c r="T12" s="622"/>
      <c r="U12" s="622"/>
      <c r="V12" s="622"/>
      <c r="W12" s="622"/>
      <c r="X12" s="622"/>
      <c r="Y12" s="623"/>
      <c r="Z12" s="659">
        <v>0</v>
      </c>
      <c r="AA12" s="659"/>
      <c r="AB12" s="659"/>
      <c r="AC12" s="659"/>
      <c r="AD12" s="660">
        <v>8344</v>
      </c>
      <c r="AE12" s="660"/>
      <c r="AF12" s="660"/>
      <c r="AG12" s="660"/>
      <c r="AH12" s="660"/>
      <c r="AI12" s="660"/>
      <c r="AJ12" s="660"/>
      <c r="AK12" s="660"/>
      <c r="AL12" s="624">
        <v>0</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8636099</v>
      </c>
      <c r="BH12" s="622"/>
      <c r="BI12" s="622"/>
      <c r="BJ12" s="622"/>
      <c r="BK12" s="622"/>
      <c r="BL12" s="622"/>
      <c r="BM12" s="622"/>
      <c r="BN12" s="623"/>
      <c r="BO12" s="659">
        <v>40.6</v>
      </c>
      <c r="BP12" s="659"/>
      <c r="BQ12" s="659"/>
      <c r="BR12" s="659"/>
      <c r="BS12" s="660" t="s">
        <v>252</v>
      </c>
      <c r="BT12" s="660"/>
      <c r="BU12" s="660"/>
      <c r="BV12" s="660"/>
      <c r="BW12" s="660"/>
      <c r="BX12" s="660"/>
      <c r="BY12" s="660"/>
      <c r="BZ12" s="660"/>
      <c r="CA12" s="660"/>
      <c r="CB12" s="700"/>
      <c r="CD12" s="618" t="s">
        <v>260</v>
      </c>
      <c r="CE12" s="619"/>
      <c r="CF12" s="619"/>
      <c r="CG12" s="619"/>
      <c r="CH12" s="619"/>
      <c r="CI12" s="619"/>
      <c r="CJ12" s="619"/>
      <c r="CK12" s="619"/>
      <c r="CL12" s="619"/>
      <c r="CM12" s="619"/>
      <c r="CN12" s="619"/>
      <c r="CO12" s="619"/>
      <c r="CP12" s="619"/>
      <c r="CQ12" s="620"/>
      <c r="CR12" s="621">
        <v>3849275</v>
      </c>
      <c r="CS12" s="622"/>
      <c r="CT12" s="622"/>
      <c r="CU12" s="622"/>
      <c r="CV12" s="622"/>
      <c r="CW12" s="622"/>
      <c r="CX12" s="622"/>
      <c r="CY12" s="623"/>
      <c r="CZ12" s="659">
        <v>3.9</v>
      </c>
      <c r="DA12" s="659"/>
      <c r="DB12" s="659"/>
      <c r="DC12" s="659"/>
      <c r="DD12" s="627">
        <v>142374</v>
      </c>
      <c r="DE12" s="622"/>
      <c r="DF12" s="622"/>
      <c r="DG12" s="622"/>
      <c r="DH12" s="622"/>
      <c r="DI12" s="622"/>
      <c r="DJ12" s="622"/>
      <c r="DK12" s="622"/>
      <c r="DL12" s="622"/>
      <c r="DM12" s="622"/>
      <c r="DN12" s="622"/>
      <c r="DO12" s="622"/>
      <c r="DP12" s="623"/>
      <c r="DQ12" s="627">
        <v>1392538</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59" t="s">
        <v>133</v>
      </c>
      <c r="AA13" s="659"/>
      <c r="AB13" s="659"/>
      <c r="AC13" s="659"/>
      <c r="AD13" s="660" t="s">
        <v>133</v>
      </c>
      <c r="AE13" s="660"/>
      <c r="AF13" s="660"/>
      <c r="AG13" s="660"/>
      <c r="AH13" s="660"/>
      <c r="AI13" s="660"/>
      <c r="AJ13" s="660"/>
      <c r="AK13" s="660"/>
      <c r="AL13" s="624" t="s">
        <v>133</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8528590</v>
      </c>
      <c r="BH13" s="622"/>
      <c r="BI13" s="622"/>
      <c r="BJ13" s="622"/>
      <c r="BK13" s="622"/>
      <c r="BL13" s="622"/>
      <c r="BM13" s="622"/>
      <c r="BN13" s="623"/>
      <c r="BO13" s="659">
        <v>40.1</v>
      </c>
      <c r="BP13" s="659"/>
      <c r="BQ13" s="659"/>
      <c r="BR13" s="659"/>
      <c r="BS13" s="660" t="s">
        <v>133</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9913301</v>
      </c>
      <c r="CS13" s="622"/>
      <c r="CT13" s="622"/>
      <c r="CU13" s="622"/>
      <c r="CV13" s="622"/>
      <c r="CW13" s="622"/>
      <c r="CX13" s="622"/>
      <c r="CY13" s="623"/>
      <c r="CZ13" s="659">
        <v>10</v>
      </c>
      <c r="DA13" s="659"/>
      <c r="DB13" s="659"/>
      <c r="DC13" s="659"/>
      <c r="DD13" s="627">
        <v>4484103</v>
      </c>
      <c r="DE13" s="622"/>
      <c r="DF13" s="622"/>
      <c r="DG13" s="622"/>
      <c r="DH13" s="622"/>
      <c r="DI13" s="622"/>
      <c r="DJ13" s="622"/>
      <c r="DK13" s="622"/>
      <c r="DL13" s="622"/>
      <c r="DM13" s="622"/>
      <c r="DN13" s="622"/>
      <c r="DO13" s="622"/>
      <c r="DP13" s="623"/>
      <c r="DQ13" s="627">
        <v>5849954</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t="s">
        <v>133</v>
      </c>
      <c r="S14" s="622"/>
      <c r="T14" s="622"/>
      <c r="U14" s="622"/>
      <c r="V14" s="622"/>
      <c r="W14" s="622"/>
      <c r="X14" s="622"/>
      <c r="Y14" s="623"/>
      <c r="Z14" s="659" t="s">
        <v>252</v>
      </c>
      <c r="AA14" s="659"/>
      <c r="AB14" s="659"/>
      <c r="AC14" s="659"/>
      <c r="AD14" s="660" t="s">
        <v>133</v>
      </c>
      <c r="AE14" s="660"/>
      <c r="AF14" s="660"/>
      <c r="AG14" s="660"/>
      <c r="AH14" s="660"/>
      <c r="AI14" s="660"/>
      <c r="AJ14" s="660"/>
      <c r="AK14" s="660"/>
      <c r="AL14" s="624" t="s">
        <v>252</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448660</v>
      </c>
      <c r="BH14" s="622"/>
      <c r="BI14" s="622"/>
      <c r="BJ14" s="622"/>
      <c r="BK14" s="622"/>
      <c r="BL14" s="622"/>
      <c r="BM14" s="622"/>
      <c r="BN14" s="623"/>
      <c r="BO14" s="659">
        <v>2.1</v>
      </c>
      <c r="BP14" s="659"/>
      <c r="BQ14" s="659"/>
      <c r="BR14" s="659"/>
      <c r="BS14" s="660" t="s">
        <v>252</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3552977</v>
      </c>
      <c r="CS14" s="622"/>
      <c r="CT14" s="622"/>
      <c r="CU14" s="622"/>
      <c r="CV14" s="622"/>
      <c r="CW14" s="622"/>
      <c r="CX14" s="622"/>
      <c r="CY14" s="623"/>
      <c r="CZ14" s="659">
        <v>3.6</v>
      </c>
      <c r="DA14" s="659"/>
      <c r="DB14" s="659"/>
      <c r="DC14" s="659"/>
      <c r="DD14" s="627">
        <v>190983</v>
      </c>
      <c r="DE14" s="622"/>
      <c r="DF14" s="622"/>
      <c r="DG14" s="622"/>
      <c r="DH14" s="622"/>
      <c r="DI14" s="622"/>
      <c r="DJ14" s="622"/>
      <c r="DK14" s="622"/>
      <c r="DL14" s="622"/>
      <c r="DM14" s="622"/>
      <c r="DN14" s="622"/>
      <c r="DO14" s="622"/>
      <c r="DP14" s="623"/>
      <c r="DQ14" s="627">
        <v>3116457</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252</v>
      </c>
      <c r="S15" s="622"/>
      <c r="T15" s="622"/>
      <c r="U15" s="622"/>
      <c r="V15" s="622"/>
      <c r="W15" s="622"/>
      <c r="X15" s="622"/>
      <c r="Y15" s="623"/>
      <c r="Z15" s="659" t="s">
        <v>252</v>
      </c>
      <c r="AA15" s="659"/>
      <c r="AB15" s="659"/>
      <c r="AC15" s="659"/>
      <c r="AD15" s="660" t="s">
        <v>133</v>
      </c>
      <c r="AE15" s="660"/>
      <c r="AF15" s="660"/>
      <c r="AG15" s="660"/>
      <c r="AH15" s="660"/>
      <c r="AI15" s="660"/>
      <c r="AJ15" s="660"/>
      <c r="AK15" s="660"/>
      <c r="AL15" s="624" t="s">
        <v>133</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1704075</v>
      </c>
      <c r="BH15" s="622"/>
      <c r="BI15" s="622"/>
      <c r="BJ15" s="622"/>
      <c r="BK15" s="622"/>
      <c r="BL15" s="622"/>
      <c r="BM15" s="622"/>
      <c r="BN15" s="623"/>
      <c r="BO15" s="659">
        <v>8</v>
      </c>
      <c r="BP15" s="659"/>
      <c r="BQ15" s="659"/>
      <c r="BR15" s="659"/>
      <c r="BS15" s="660" t="s">
        <v>252</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8451283</v>
      </c>
      <c r="CS15" s="622"/>
      <c r="CT15" s="622"/>
      <c r="CU15" s="622"/>
      <c r="CV15" s="622"/>
      <c r="CW15" s="622"/>
      <c r="CX15" s="622"/>
      <c r="CY15" s="623"/>
      <c r="CZ15" s="659">
        <v>8.5</v>
      </c>
      <c r="DA15" s="659"/>
      <c r="DB15" s="659"/>
      <c r="DC15" s="659"/>
      <c r="DD15" s="627">
        <v>594867</v>
      </c>
      <c r="DE15" s="622"/>
      <c r="DF15" s="622"/>
      <c r="DG15" s="622"/>
      <c r="DH15" s="622"/>
      <c r="DI15" s="622"/>
      <c r="DJ15" s="622"/>
      <c r="DK15" s="622"/>
      <c r="DL15" s="622"/>
      <c r="DM15" s="622"/>
      <c r="DN15" s="622"/>
      <c r="DO15" s="622"/>
      <c r="DP15" s="623"/>
      <c r="DQ15" s="627">
        <v>6751564</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52917</v>
      </c>
      <c r="S16" s="622"/>
      <c r="T16" s="622"/>
      <c r="U16" s="622"/>
      <c r="V16" s="622"/>
      <c r="W16" s="622"/>
      <c r="X16" s="622"/>
      <c r="Y16" s="623"/>
      <c r="Z16" s="659">
        <v>0.1</v>
      </c>
      <c r="AA16" s="659"/>
      <c r="AB16" s="659"/>
      <c r="AC16" s="659"/>
      <c r="AD16" s="660">
        <v>52917</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v>17953</v>
      </c>
      <c r="BH16" s="622"/>
      <c r="BI16" s="622"/>
      <c r="BJ16" s="622"/>
      <c r="BK16" s="622"/>
      <c r="BL16" s="622"/>
      <c r="BM16" s="622"/>
      <c r="BN16" s="623"/>
      <c r="BO16" s="659">
        <v>0.1</v>
      </c>
      <c r="BP16" s="659"/>
      <c r="BQ16" s="659"/>
      <c r="BR16" s="659"/>
      <c r="BS16" s="660" t="s">
        <v>252</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v>123214</v>
      </c>
      <c r="CS16" s="622"/>
      <c r="CT16" s="622"/>
      <c r="CU16" s="622"/>
      <c r="CV16" s="622"/>
      <c r="CW16" s="622"/>
      <c r="CX16" s="622"/>
      <c r="CY16" s="623"/>
      <c r="CZ16" s="659">
        <v>0.1</v>
      </c>
      <c r="DA16" s="659"/>
      <c r="DB16" s="659"/>
      <c r="DC16" s="659"/>
      <c r="DD16" s="627" t="s">
        <v>133</v>
      </c>
      <c r="DE16" s="622"/>
      <c r="DF16" s="622"/>
      <c r="DG16" s="622"/>
      <c r="DH16" s="622"/>
      <c r="DI16" s="622"/>
      <c r="DJ16" s="622"/>
      <c r="DK16" s="622"/>
      <c r="DL16" s="622"/>
      <c r="DM16" s="622"/>
      <c r="DN16" s="622"/>
      <c r="DO16" s="622"/>
      <c r="DP16" s="623"/>
      <c r="DQ16" s="627">
        <v>9859</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324607</v>
      </c>
      <c r="S17" s="622"/>
      <c r="T17" s="622"/>
      <c r="U17" s="622"/>
      <c r="V17" s="622"/>
      <c r="W17" s="622"/>
      <c r="X17" s="622"/>
      <c r="Y17" s="623"/>
      <c r="Z17" s="659">
        <v>0.3</v>
      </c>
      <c r="AA17" s="659"/>
      <c r="AB17" s="659"/>
      <c r="AC17" s="659"/>
      <c r="AD17" s="660">
        <v>324607</v>
      </c>
      <c r="AE17" s="660"/>
      <c r="AF17" s="660"/>
      <c r="AG17" s="660"/>
      <c r="AH17" s="660"/>
      <c r="AI17" s="660"/>
      <c r="AJ17" s="660"/>
      <c r="AK17" s="660"/>
      <c r="AL17" s="624">
        <v>0.6</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252</v>
      </c>
      <c r="BH17" s="622"/>
      <c r="BI17" s="622"/>
      <c r="BJ17" s="622"/>
      <c r="BK17" s="622"/>
      <c r="BL17" s="622"/>
      <c r="BM17" s="622"/>
      <c r="BN17" s="623"/>
      <c r="BO17" s="659" t="s">
        <v>133</v>
      </c>
      <c r="BP17" s="659"/>
      <c r="BQ17" s="659"/>
      <c r="BR17" s="659"/>
      <c r="BS17" s="660" t="s">
        <v>133</v>
      </c>
      <c r="BT17" s="660"/>
      <c r="BU17" s="660"/>
      <c r="BV17" s="660"/>
      <c r="BW17" s="660"/>
      <c r="BX17" s="660"/>
      <c r="BY17" s="660"/>
      <c r="BZ17" s="660"/>
      <c r="CA17" s="660"/>
      <c r="CB17" s="700"/>
      <c r="CD17" s="618" t="s">
        <v>275</v>
      </c>
      <c r="CE17" s="619"/>
      <c r="CF17" s="619"/>
      <c r="CG17" s="619"/>
      <c r="CH17" s="619"/>
      <c r="CI17" s="619"/>
      <c r="CJ17" s="619"/>
      <c r="CK17" s="619"/>
      <c r="CL17" s="619"/>
      <c r="CM17" s="619"/>
      <c r="CN17" s="619"/>
      <c r="CO17" s="619"/>
      <c r="CP17" s="619"/>
      <c r="CQ17" s="620"/>
      <c r="CR17" s="621">
        <v>12678452</v>
      </c>
      <c r="CS17" s="622"/>
      <c r="CT17" s="622"/>
      <c r="CU17" s="622"/>
      <c r="CV17" s="622"/>
      <c r="CW17" s="622"/>
      <c r="CX17" s="622"/>
      <c r="CY17" s="623"/>
      <c r="CZ17" s="659">
        <v>12.7</v>
      </c>
      <c r="DA17" s="659"/>
      <c r="DB17" s="659"/>
      <c r="DC17" s="659"/>
      <c r="DD17" s="627" t="s">
        <v>133</v>
      </c>
      <c r="DE17" s="622"/>
      <c r="DF17" s="622"/>
      <c r="DG17" s="622"/>
      <c r="DH17" s="622"/>
      <c r="DI17" s="622"/>
      <c r="DJ17" s="622"/>
      <c r="DK17" s="622"/>
      <c r="DL17" s="622"/>
      <c r="DM17" s="622"/>
      <c r="DN17" s="622"/>
      <c r="DO17" s="622"/>
      <c r="DP17" s="623"/>
      <c r="DQ17" s="627">
        <v>11657440</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138249</v>
      </c>
      <c r="S18" s="622"/>
      <c r="T18" s="622"/>
      <c r="U18" s="622"/>
      <c r="V18" s="622"/>
      <c r="W18" s="622"/>
      <c r="X18" s="622"/>
      <c r="Y18" s="623"/>
      <c r="Z18" s="659">
        <v>0.1</v>
      </c>
      <c r="AA18" s="659"/>
      <c r="AB18" s="659"/>
      <c r="AC18" s="659"/>
      <c r="AD18" s="660">
        <v>138249</v>
      </c>
      <c r="AE18" s="660"/>
      <c r="AF18" s="660"/>
      <c r="AG18" s="660"/>
      <c r="AH18" s="660"/>
      <c r="AI18" s="660"/>
      <c r="AJ18" s="660"/>
      <c r="AK18" s="660"/>
      <c r="AL18" s="624">
        <v>0.3</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59" t="s">
        <v>133</v>
      </c>
      <c r="BP18" s="659"/>
      <c r="BQ18" s="659"/>
      <c r="BR18" s="659"/>
      <c r="BS18" s="660" t="s">
        <v>252</v>
      </c>
      <c r="BT18" s="660"/>
      <c r="BU18" s="660"/>
      <c r="BV18" s="660"/>
      <c r="BW18" s="660"/>
      <c r="BX18" s="660"/>
      <c r="BY18" s="660"/>
      <c r="BZ18" s="660"/>
      <c r="CA18" s="660"/>
      <c r="CB18" s="700"/>
      <c r="CD18" s="618" t="s">
        <v>278</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59" t="s">
        <v>133</v>
      </c>
      <c r="DA18" s="659"/>
      <c r="DB18" s="659"/>
      <c r="DC18" s="659"/>
      <c r="DD18" s="627" t="s">
        <v>133</v>
      </c>
      <c r="DE18" s="622"/>
      <c r="DF18" s="622"/>
      <c r="DG18" s="622"/>
      <c r="DH18" s="622"/>
      <c r="DI18" s="622"/>
      <c r="DJ18" s="622"/>
      <c r="DK18" s="622"/>
      <c r="DL18" s="622"/>
      <c r="DM18" s="622"/>
      <c r="DN18" s="622"/>
      <c r="DO18" s="622"/>
      <c r="DP18" s="623"/>
      <c r="DQ18" s="627" t="s">
        <v>252</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129202</v>
      </c>
      <c r="S19" s="622"/>
      <c r="T19" s="622"/>
      <c r="U19" s="622"/>
      <c r="V19" s="622"/>
      <c r="W19" s="622"/>
      <c r="X19" s="622"/>
      <c r="Y19" s="623"/>
      <c r="Z19" s="659">
        <v>0.1</v>
      </c>
      <c r="AA19" s="659"/>
      <c r="AB19" s="659"/>
      <c r="AC19" s="659"/>
      <c r="AD19" s="660">
        <v>129202</v>
      </c>
      <c r="AE19" s="660"/>
      <c r="AF19" s="660"/>
      <c r="AG19" s="660"/>
      <c r="AH19" s="660"/>
      <c r="AI19" s="660"/>
      <c r="AJ19" s="660"/>
      <c r="AK19" s="660"/>
      <c r="AL19" s="624">
        <v>0.3</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1493207</v>
      </c>
      <c r="BH19" s="622"/>
      <c r="BI19" s="622"/>
      <c r="BJ19" s="622"/>
      <c r="BK19" s="622"/>
      <c r="BL19" s="622"/>
      <c r="BM19" s="622"/>
      <c r="BN19" s="623"/>
      <c r="BO19" s="659">
        <v>7</v>
      </c>
      <c r="BP19" s="659"/>
      <c r="BQ19" s="659"/>
      <c r="BR19" s="659"/>
      <c r="BS19" s="660" t="s">
        <v>252</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252</v>
      </c>
      <c r="CS19" s="622"/>
      <c r="CT19" s="622"/>
      <c r="CU19" s="622"/>
      <c r="CV19" s="622"/>
      <c r="CW19" s="622"/>
      <c r="CX19" s="622"/>
      <c r="CY19" s="623"/>
      <c r="CZ19" s="659" t="s">
        <v>252</v>
      </c>
      <c r="DA19" s="659"/>
      <c r="DB19" s="659"/>
      <c r="DC19" s="659"/>
      <c r="DD19" s="627" t="s">
        <v>252</v>
      </c>
      <c r="DE19" s="622"/>
      <c r="DF19" s="622"/>
      <c r="DG19" s="622"/>
      <c r="DH19" s="622"/>
      <c r="DI19" s="622"/>
      <c r="DJ19" s="622"/>
      <c r="DK19" s="622"/>
      <c r="DL19" s="622"/>
      <c r="DM19" s="622"/>
      <c r="DN19" s="622"/>
      <c r="DO19" s="622"/>
      <c r="DP19" s="623"/>
      <c r="DQ19" s="627" t="s">
        <v>252</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v>9047</v>
      </c>
      <c r="S20" s="622"/>
      <c r="T20" s="622"/>
      <c r="U20" s="622"/>
      <c r="V20" s="622"/>
      <c r="W20" s="622"/>
      <c r="X20" s="622"/>
      <c r="Y20" s="623"/>
      <c r="Z20" s="659">
        <v>0</v>
      </c>
      <c r="AA20" s="659"/>
      <c r="AB20" s="659"/>
      <c r="AC20" s="659"/>
      <c r="AD20" s="660">
        <v>9047</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1493207</v>
      </c>
      <c r="BH20" s="622"/>
      <c r="BI20" s="622"/>
      <c r="BJ20" s="622"/>
      <c r="BK20" s="622"/>
      <c r="BL20" s="622"/>
      <c r="BM20" s="622"/>
      <c r="BN20" s="623"/>
      <c r="BO20" s="659">
        <v>7</v>
      </c>
      <c r="BP20" s="659"/>
      <c r="BQ20" s="659"/>
      <c r="BR20" s="659"/>
      <c r="BS20" s="660" t="s">
        <v>133</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99630262</v>
      </c>
      <c r="CS20" s="622"/>
      <c r="CT20" s="622"/>
      <c r="CU20" s="622"/>
      <c r="CV20" s="622"/>
      <c r="CW20" s="622"/>
      <c r="CX20" s="622"/>
      <c r="CY20" s="623"/>
      <c r="CZ20" s="659">
        <v>100</v>
      </c>
      <c r="DA20" s="659"/>
      <c r="DB20" s="659"/>
      <c r="DC20" s="659"/>
      <c r="DD20" s="627">
        <v>8060467</v>
      </c>
      <c r="DE20" s="622"/>
      <c r="DF20" s="622"/>
      <c r="DG20" s="622"/>
      <c r="DH20" s="622"/>
      <c r="DI20" s="622"/>
      <c r="DJ20" s="622"/>
      <c r="DK20" s="622"/>
      <c r="DL20" s="622"/>
      <c r="DM20" s="622"/>
      <c r="DN20" s="622"/>
      <c r="DO20" s="622"/>
      <c r="DP20" s="623"/>
      <c r="DQ20" s="627">
        <v>58270723</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26261943</v>
      </c>
      <c r="S21" s="622"/>
      <c r="T21" s="622"/>
      <c r="U21" s="622"/>
      <c r="V21" s="622"/>
      <c r="W21" s="622"/>
      <c r="X21" s="622"/>
      <c r="Y21" s="623"/>
      <c r="Z21" s="659">
        <v>25.8</v>
      </c>
      <c r="AA21" s="659"/>
      <c r="AB21" s="659"/>
      <c r="AC21" s="659"/>
      <c r="AD21" s="660">
        <v>24030191</v>
      </c>
      <c r="AE21" s="660"/>
      <c r="AF21" s="660"/>
      <c r="AG21" s="660"/>
      <c r="AH21" s="660"/>
      <c r="AI21" s="660"/>
      <c r="AJ21" s="660"/>
      <c r="AK21" s="660"/>
      <c r="AL21" s="624">
        <v>48</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v>124809</v>
      </c>
      <c r="BH21" s="622"/>
      <c r="BI21" s="622"/>
      <c r="BJ21" s="622"/>
      <c r="BK21" s="622"/>
      <c r="BL21" s="622"/>
      <c r="BM21" s="622"/>
      <c r="BN21" s="623"/>
      <c r="BO21" s="659">
        <v>0.6</v>
      </c>
      <c r="BP21" s="659"/>
      <c r="BQ21" s="659"/>
      <c r="BR21" s="659"/>
      <c r="BS21" s="660" t="s">
        <v>252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24030191</v>
      </c>
      <c r="S22" s="622"/>
      <c r="T22" s="622"/>
      <c r="U22" s="622"/>
      <c r="V22" s="622"/>
      <c r="W22" s="622"/>
      <c r="X22" s="622"/>
      <c r="Y22" s="623"/>
      <c r="Z22" s="659">
        <v>23.6</v>
      </c>
      <c r="AA22" s="659"/>
      <c r="AB22" s="659"/>
      <c r="AC22" s="659"/>
      <c r="AD22" s="660">
        <v>24030191</v>
      </c>
      <c r="AE22" s="660"/>
      <c r="AF22" s="660"/>
      <c r="AG22" s="660"/>
      <c r="AH22" s="660"/>
      <c r="AI22" s="660"/>
      <c r="AJ22" s="660"/>
      <c r="AK22" s="660"/>
      <c r="AL22" s="624">
        <v>48</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252</v>
      </c>
      <c r="BH22" s="622"/>
      <c r="BI22" s="622"/>
      <c r="BJ22" s="622"/>
      <c r="BK22" s="622"/>
      <c r="BL22" s="622"/>
      <c r="BM22" s="622"/>
      <c r="BN22" s="623"/>
      <c r="BO22" s="659" t="s">
        <v>252</v>
      </c>
      <c r="BP22" s="659"/>
      <c r="BQ22" s="659"/>
      <c r="BR22" s="659"/>
      <c r="BS22" s="660" t="s">
        <v>252</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2231752</v>
      </c>
      <c r="S23" s="622"/>
      <c r="T23" s="622"/>
      <c r="U23" s="622"/>
      <c r="V23" s="622"/>
      <c r="W23" s="622"/>
      <c r="X23" s="622"/>
      <c r="Y23" s="623"/>
      <c r="Z23" s="659">
        <v>2.2000000000000002</v>
      </c>
      <c r="AA23" s="659"/>
      <c r="AB23" s="659"/>
      <c r="AC23" s="659"/>
      <c r="AD23" s="660" t="s">
        <v>133</v>
      </c>
      <c r="AE23" s="660"/>
      <c r="AF23" s="660"/>
      <c r="AG23" s="660"/>
      <c r="AH23" s="660"/>
      <c r="AI23" s="660"/>
      <c r="AJ23" s="660"/>
      <c r="AK23" s="660"/>
      <c r="AL23" s="624" t="s">
        <v>133</v>
      </c>
      <c r="AM23" s="625"/>
      <c r="AN23" s="625"/>
      <c r="AO23" s="661"/>
      <c r="AP23" s="618" t="s">
        <v>291</v>
      </c>
      <c r="AQ23" s="698"/>
      <c r="AR23" s="698"/>
      <c r="AS23" s="698"/>
      <c r="AT23" s="698"/>
      <c r="AU23" s="698"/>
      <c r="AV23" s="698"/>
      <c r="AW23" s="698"/>
      <c r="AX23" s="698"/>
      <c r="AY23" s="698"/>
      <c r="AZ23" s="698"/>
      <c r="BA23" s="698"/>
      <c r="BB23" s="698"/>
      <c r="BC23" s="698"/>
      <c r="BD23" s="698"/>
      <c r="BE23" s="698"/>
      <c r="BF23" s="699"/>
      <c r="BG23" s="621">
        <v>1368398</v>
      </c>
      <c r="BH23" s="622"/>
      <c r="BI23" s="622"/>
      <c r="BJ23" s="622"/>
      <c r="BK23" s="622"/>
      <c r="BL23" s="622"/>
      <c r="BM23" s="622"/>
      <c r="BN23" s="623"/>
      <c r="BO23" s="659">
        <v>6.4</v>
      </c>
      <c r="BP23" s="659"/>
      <c r="BQ23" s="659"/>
      <c r="BR23" s="659"/>
      <c r="BS23" s="660" t="s">
        <v>133</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59" t="s">
        <v>133</v>
      </c>
      <c r="AA24" s="659"/>
      <c r="AB24" s="659"/>
      <c r="AC24" s="659"/>
      <c r="AD24" s="660" t="s">
        <v>252</v>
      </c>
      <c r="AE24" s="660"/>
      <c r="AF24" s="660"/>
      <c r="AG24" s="660"/>
      <c r="AH24" s="660"/>
      <c r="AI24" s="660"/>
      <c r="AJ24" s="660"/>
      <c r="AK24" s="660"/>
      <c r="AL24" s="624" t="s">
        <v>133</v>
      </c>
      <c r="AM24" s="625"/>
      <c r="AN24" s="625"/>
      <c r="AO24" s="661"/>
      <c r="AP24" s="618" t="s">
        <v>298</v>
      </c>
      <c r="AQ24" s="698"/>
      <c r="AR24" s="698"/>
      <c r="AS24" s="698"/>
      <c r="AT24" s="698"/>
      <c r="AU24" s="698"/>
      <c r="AV24" s="698"/>
      <c r="AW24" s="698"/>
      <c r="AX24" s="698"/>
      <c r="AY24" s="698"/>
      <c r="AZ24" s="698"/>
      <c r="BA24" s="698"/>
      <c r="BB24" s="698"/>
      <c r="BC24" s="698"/>
      <c r="BD24" s="698"/>
      <c r="BE24" s="698"/>
      <c r="BF24" s="699"/>
      <c r="BG24" s="621" t="s">
        <v>133</v>
      </c>
      <c r="BH24" s="622"/>
      <c r="BI24" s="622"/>
      <c r="BJ24" s="622"/>
      <c r="BK24" s="622"/>
      <c r="BL24" s="622"/>
      <c r="BM24" s="622"/>
      <c r="BN24" s="623"/>
      <c r="BO24" s="659" t="s">
        <v>133</v>
      </c>
      <c r="BP24" s="659"/>
      <c r="BQ24" s="659"/>
      <c r="BR24" s="659"/>
      <c r="BS24" s="660" t="s">
        <v>252</v>
      </c>
      <c r="BT24" s="660"/>
      <c r="BU24" s="660"/>
      <c r="BV24" s="660"/>
      <c r="BW24" s="660"/>
      <c r="BX24" s="660"/>
      <c r="BY24" s="660"/>
      <c r="BZ24" s="660"/>
      <c r="CA24" s="660"/>
      <c r="CB24" s="700"/>
      <c r="CD24" s="679" t="s">
        <v>299</v>
      </c>
      <c r="CE24" s="680"/>
      <c r="CF24" s="680"/>
      <c r="CG24" s="680"/>
      <c r="CH24" s="680"/>
      <c r="CI24" s="680"/>
      <c r="CJ24" s="680"/>
      <c r="CK24" s="680"/>
      <c r="CL24" s="680"/>
      <c r="CM24" s="680"/>
      <c r="CN24" s="680"/>
      <c r="CO24" s="680"/>
      <c r="CP24" s="680"/>
      <c r="CQ24" s="681"/>
      <c r="CR24" s="676">
        <v>55586883</v>
      </c>
      <c r="CS24" s="677"/>
      <c r="CT24" s="677"/>
      <c r="CU24" s="677"/>
      <c r="CV24" s="677"/>
      <c r="CW24" s="677"/>
      <c r="CX24" s="677"/>
      <c r="CY24" s="702"/>
      <c r="CZ24" s="703">
        <v>55.8</v>
      </c>
      <c r="DA24" s="685"/>
      <c r="DB24" s="685"/>
      <c r="DC24" s="705"/>
      <c r="DD24" s="701">
        <v>30513258</v>
      </c>
      <c r="DE24" s="677"/>
      <c r="DF24" s="677"/>
      <c r="DG24" s="677"/>
      <c r="DH24" s="677"/>
      <c r="DI24" s="677"/>
      <c r="DJ24" s="677"/>
      <c r="DK24" s="702"/>
      <c r="DL24" s="701">
        <v>29863338</v>
      </c>
      <c r="DM24" s="677"/>
      <c r="DN24" s="677"/>
      <c r="DO24" s="677"/>
      <c r="DP24" s="677"/>
      <c r="DQ24" s="677"/>
      <c r="DR24" s="677"/>
      <c r="DS24" s="677"/>
      <c r="DT24" s="677"/>
      <c r="DU24" s="677"/>
      <c r="DV24" s="702"/>
      <c r="DW24" s="703">
        <v>58.9</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53378183</v>
      </c>
      <c r="S25" s="622"/>
      <c r="T25" s="622"/>
      <c r="U25" s="622"/>
      <c r="V25" s="622"/>
      <c r="W25" s="622"/>
      <c r="X25" s="622"/>
      <c r="Y25" s="623"/>
      <c r="Z25" s="659">
        <v>52.5</v>
      </c>
      <c r="AA25" s="659"/>
      <c r="AB25" s="659"/>
      <c r="AC25" s="659"/>
      <c r="AD25" s="660">
        <v>49778033</v>
      </c>
      <c r="AE25" s="660"/>
      <c r="AF25" s="660"/>
      <c r="AG25" s="660"/>
      <c r="AH25" s="660"/>
      <c r="AI25" s="660"/>
      <c r="AJ25" s="660"/>
      <c r="AK25" s="660"/>
      <c r="AL25" s="624">
        <v>99.5</v>
      </c>
      <c r="AM25" s="625"/>
      <c r="AN25" s="625"/>
      <c r="AO25" s="661"/>
      <c r="AP25" s="618" t="s">
        <v>301</v>
      </c>
      <c r="AQ25" s="698"/>
      <c r="AR25" s="698"/>
      <c r="AS25" s="698"/>
      <c r="AT25" s="698"/>
      <c r="AU25" s="698"/>
      <c r="AV25" s="698"/>
      <c r="AW25" s="698"/>
      <c r="AX25" s="698"/>
      <c r="AY25" s="698"/>
      <c r="AZ25" s="698"/>
      <c r="BA25" s="698"/>
      <c r="BB25" s="698"/>
      <c r="BC25" s="698"/>
      <c r="BD25" s="698"/>
      <c r="BE25" s="698"/>
      <c r="BF25" s="699"/>
      <c r="BG25" s="621" t="s">
        <v>133</v>
      </c>
      <c r="BH25" s="622"/>
      <c r="BI25" s="622"/>
      <c r="BJ25" s="622"/>
      <c r="BK25" s="622"/>
      <c r="BL25" s="622"/>
      <c r="BM25" s="622"/>
      <c r="BN25" s="623"/>
      <c r="BO25" s="659" t="s">
        <v>133</v>
      </c>
      <c r="BP25" s="659"/>
      <c r="BQ25" s="659"/>
      <c r="BR25" s="659"/>
      <c r="BS25" s="660" t="s">
        <v>133</v>
      </c>
      <c r="BT25" s="660"/>
      <c r="BU25" s="660"/>
      <c r="BV25" s="660"/>
      <c r="BW25" s="660"/>
      <c r="BX25" s="660"/>
      <c r="BY25" s="660"/>
      <c r="BZ25" s="660"/>
      <c r="CA25" s="660"/>
      <c r="CB25" s="700"/>
      <c r="CD25" s="618" t="s">
        <v>302</v>
      </c>
      <c r="CE25" s="619"/>
      <c r="CF25" s="619"/>
      <c r="CG25" s="619"/>
      <c r="CH25" s="619"/>
      <c r="CI25" s="619"/>
      <c r="CJ25" s="619"/>
      <c r="CK25" s="619"/>
      <c r="CL25" s="619"/>
      <c r="CM25" s="619"/>
      <c r="CN25" s="619"/>
      <c r="CO25" s="619"/>
      <c r="CP25" s="619"/>
      <c r="CQ25" s="620"/>
      <c r="CR25" s="621">
        <v>12467497</v>
      </c>
      <c r="CS25" s="634"/>
      <c r="CT25" s="634"/>
      <c r="CU25" s="634"/>
      <c r="CV25" s="634"/>
      <c r="CW25" s="634"/>
      <c r="CX25" s="634"/>
      <c r="CY25" s="635"/>
      <c r="CZ25" s="624">
        <v>12.5</v>
      </c>
      <c r="DA25" s="636"/>
      <c r="DB25" s="636"/>
      <c r="DC25" s="637"/>
      <c r="DD25" s="627">
        <v>11211795</v>
      </c>
      <c r="DE25" s="634"/>
      <c r="DF25" s="634"/>
      <c r="DG25" s="634"/>
      <c r="DH25" s="634"/>
      <c r="DI25" s="634"/>
      <c r="DJ25" s="634"/>
      <c r="DK25" s="635"/>
      <c r="DL25" s="627">
        <v>10853507</v>
      </c>
      <c r="DM25" s="634"/>
      <c r="DN25" s="634"/>
      <c r="DO25" s="634"/>
      <c r="DP25" s="634"/>
      <c r="DQ25" s="634"/>
      <c r="DR25" s="634"/>
      <c r="DS25" s="634"/>
      <c r="DT25" s="634"/>
      <c r="DU25" s="634"/>
      <c r="DV25" s="635"/>
      <c r="DW25" s="624">
        <v>21.4</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18604</v>
      </c>
      <c r="S26" s="622"/>
      <c r="T26" s="622"/>
      <c r="U26" s="622"/>
      <c r="V26" s="622"/>
      <c r="W26" s="622"/>
      <c r="X26" s="622"/>
      <c r="Y26" s="623"/>
      <c r="Z26" s="659">
        <v>0</v>
      </c>
      <c r="AA26" s="659"/>
      <c r="AB26" s="659"/>
      <c r="AC26" s="659"/>
      <c r="AD26" s="660">
        <v>18604</v>
      </c>
      <c r="AE26" s="660"/>
      <c r="AF26" s="660"/>
      <c r="AG26" s="660"/>
      <c r="AH26" s="660"/>
      <c r="AI26" s="660"/>
      <c r="AJ26" s="660"/>
      <c r="AK26" s="660"/>
      <c r="AL26" s="624">
        <v>0</v>
      </c>
      <c r="AM26" s="625"/>
      <c r="AN26" s="625"/>
      <c r="AO26" s="661"/>
      <c r="AP26" s="618" t="s">
        <v>304</v>
      </c>
      <c r="AQ26" s="698"/>
      <c r="AR26" s="698"/>
      <c r="AS26" s="698"/>
      <c r="AT26" s="698"/>
      <c r="AU26" s="698"/>
      <c r="AV26" s="698"/>
      <c r="AW26" s="698"/>
      <c r="AX26" s="698"/>
      <c r="AY26" s="698"/>
      <c r="AZ26" s="698"/>
      <c r="BA26" s="698"/>
      <c r="BB26" s="698"/>
      <c r="BC26" s="698"/>
      <c r="BD26" s="698"/>
      <c r="BE26" s="698"/>
      <c r="BF26" s="699"/>
      <c r="BG26" s="621" t="s">
        <v>133</v>
      </c>
      <c r="BH26" s="622"/>
      <c r="BI26" s="622"/>
      <c r="BJ26" s="622"/>
      <c r="BK26" s="622"/>
      <c r="BL26" s="622"/>
      <c r="BM26" s="622"/>
      <c r="BN26" s="623"/>
      <c r="BO26" s="659" t="s">
        <v>133</v>
      </c>
      <c r="BP26" s="659"/>
      <c r="BQ26" s="659"/>
      <c r="BR26" s="659"/>
      <c r="BS26" s="660" t="s">
        <v>252</v>
      </c>
      <c r="BT26" s="660"/>
      <c r="BU26" s="660"/>
      <c r="BV26" s="660"/>
      <c r="BW26" s="660"/>
      <c r="BX26" s="660"/>
      <c r="BY26" s="660"/>
      <c r="BZ26" s="660"/>
      <c r="CA26" s="660"/>
      <c r="CB26" s="700"/>
      <c r="CD26" s="618" t="s">
        <v>305</v>
      </c>
      <c r="CE26" s="619"/>
      <c r="CF26" s="619"/>
      <c r="CG26" s="619"/>
      <c r="CH26" s="619"/>
      <c r="CI26" s="619"/>
      <c r="CJ26" s="619"/>
      <c r="CK26" s="619"/>
      <c r="CL26" s="619"/>
      <c r="CM26" s="619"/>
      <c r="CN26" s="619"/>
      <c r="CO26" s="619"/>
      <c r="CP26" s="619"/>
      <c r="CQ26" s="620"/>
      <c r="CR26" s="621">
        <v>8062186</v>
      </c>
      <c r="CS26" s="622"/>
      <c r="CT26" s="622"/>
      <c r="CU26" s="622"/>
      <c r="CV26" s="622"/>
      <c r="CW26" s="622"/>
      <c r="CX26" s="622"/>
      <c r="CY26" s="623"/>
      <c r="CZ26" s="624">
        <v>8.1</v>
      </c>
      <c r="DA26" s="636"/>
      <c r="DB26" s="636"/>
      <c r="DC26" s="637"/>
      <c r="DD26" s="627">
        <v>7129171</v>
      </c>
      <c r="DE26" s="622"/>
      <c r="DF26" s="622"/>
      <c r="DG26" s="622"/>
      <c r="DH26" s="622"/>
      <c r="DI26" s="622"/>
      <c r="DJ26" s="622"/>
      <c r="DK26" s="623"/>
      <c r="DL26" s="627" t="s">
        <v>133</v>
      </c>
      <c r="DM26" s="622"/>
      <c r="DN26" s="622"/>
      <c r="DO26" s="622"/>
      <c r="DP26" s="622"/>
      <c r="DQ26" s="622"/>
      <c r="DR26" s="622"/>
      <c r="DS26" s="622"/>
      <c r="DT26" s="622"/>
      <c r="DU26" s="622"/>
      <c r="DV26" s="623"/>
      <c r="DW26" s="624" t="s">
        <v>252</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684942</v>
      </c>
      <c r="S27" s="622"/>
      <c r="T27" s="622"/>
      <c r="U27" s="622"/>
      <c r="V27" s="622"/>
      <c r="W27" s="622"/>
      <c r="X27" s="622"/>
      <c r="Y27" s="623"/>
      <c r="Z27" s="659">
        <v>0.7</v>
      </c>
      <c r="AA27" s="659"/>
      <c r="AB27" s="659"/>
      <c r="AC27" s="659"/>
      <c r="AD27" s="660" t="s">
        <v>133</v>
      </c>
      <c r="AE27" s="660"/>
      <c r="AF27" s="660"/>
      <c r="AG27" s="660"/>
      <c r="AH27" s="660"/>
      <c r="AI27" s="660"/>
      <c r="AJ27" s="660"/>
      <c r="AK27" s="660"/>
      <c r="AL27" s="624" t="s">
        <v>133</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21270591</v>
      </c>
      <c r="BH27" s="622"/>
      <c r="BI27" s="622"/>
      <c r="BJ27" s="622"/>
      <c r="BK27" s="622"/>
      <c r="BL27" s="622"/>
      <c r="BM27" s="622"/>
      <c r="BN27" s="623"/>
      <c r="BO27" s="659">
        <v>100</v>
      </c>
      <c r="BP27" s="659"/>
      <c r="BQ27" s="659"/>
      <c r="BR27" s="659"/>
      <c r="BS27" s="660">
        <v>379249</v>
      </c>
      <c r="BT27" s="660"/>
      <c r="BU27" s="660"/>
      <c r="BV27" s="660"/>
      <c r="BW27" s="660"/>
      <c r="BX27" s="660"/>
      <c r="BY27" s="660"/>
      <c r="BZ27" s="660"/>
      <c r="CA27" s="660"/>
      <c r="CB27" s="700"/>
      <c r="CD27" s="618" t="s">
        <v>308</v>
      </c>
      <c r="CE27" s="619"/>
      <c r="CF27" s="619"/>
      <c r="CG27" s="619"/>
      <c r="CH27" s="619"/>
      <c r="CI27" s="619"/>
      <c r="CJ27" s="619"/>
      <c r="CK27" s="619"/>
      <c r="CL27" s="619"/>
      <c r="CM27" s="619"/>
      <c r="CN27" s="619"/>
      <c r="CO27" s="619"/>
      <c r="CP27" s="619"/>
      <c r="CQ27" s="620"/>
      <c r="CR27" s="621">
        <v>30440942</v>
      </c>
      <c r="CS27" s="634"/>
      <c r="CT27" s="634"/>
      <c r="CU27" s="634"/>
      <c r="CV27" s="634"/>
      <c r="CW27" s="634"/>
      <c r="CX27" s="634"/>
      <c r="CY27" s="635"/>
      <c r="CZ27" s="624">
        <v>30.6</v>
      </c>
      <c r="DA27" s="636"/>
      <c r="DB27" s="636"/>
      <c r="DC27" s="637"/>
      <c r="DD27" s="627">
        <v>7644031</v>
      </c>
      <c r="DE27" s="634"/>
      <c r="DF27" s="634"/>
      <c r="DG27" s="634"/>
      <c r="DH27" s="634"/>
      <c r="DI27" s="634"/>
      <c r="DJ27" s="634"/>
      <c r="DK27" s="635"/>
      <c r="DL27" s="627">
        <v>7535757</v>
      </c>
      <c r="DM27" s="634"/>
      <c r="DN27" s="634"/>
      <c r="DO27" s="634"/>
      <c r="DP27" s="634"/>
      <c r="DQ27" s="634"/>
      <c r="DR27" s="634"/>
      <c r="DS27" s="634"/>
      <c r="DT27" s="634"/>
      <c r="DU27" s="634"/>
      <c r="DV27" s="635"/>
      <c r="DW27" s="624">
        <v>14.9</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2017728</v>
      </c>
      <c r="S28" s="622"/>
      <c r="T28" s="622"/>
      <c r="U28" s="622"/>
      <c r="V28" s="622"/>
      <c r="W28" s="622"/>
      <c r="X28" s="622"/>
      <c r="Y28" s="623"/>
      <c r="Z28" s="659">
        <v>2</v>
      </c>
      <c r="AA28" s="659"/>
      <c r="AB28" s="659"/>
      <c r="AC28" s="659"/>
      <c r="AD28" s="660">
        <v>98169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12678444</v>
      </c>
      <c r="CS28" s="622"/>
      <c r="CT28" s="622"/>
      <c r="CU28" s="622"/>
      <c r="CV28" s="622"/>
      <c r="CW28" s="622"/>
      <c r="CX28" s="622"/>
      <c r="CY28" s="623"/>
      <c r="CZ28" s="624">
        <v>12.7</v>
      </c>
      <c r="DA28" s="636"/>
      <c r="DB28" s="636"/>
      <c r="DC28" s="637"/>
      <c r="DD28" s="627">
        <v>11657432</v>
      </c>
      <c r="DE28" s="622"/>
      <c r="DF28" s="622"/>
      <c r="DG28" s="622"/>
      <c r="DH28" s="622"/>
      <c r="DI28" s="622"/>
      <c r="DJ28" s="622"/>
      <c r="DK28" s="623"/>
      <c r="DL28" s="627">
        <v>11474074</v>
      </c>
      <c r="DM28" s="622"/>
      <c r="DN28" s="622"/>
      <c r="DO28" s="622"/>
      <c r="DP28" s="622"/>
      <c r="DQ28" s="622"/>
      <c r="DR28" s="622"/>
      <c r="DS28" s="622"/>
      <c r="DT28" s="622"/>
      <c r="DU28" s="622"/>
      <c r="DV28" s="623"/>
      <c r="DW28" s="624">
        <v>22.6</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600201</v>
      </c>
      <c r="S29" s="622"/>
      <c r="T29" s="622"/>
      <c r="U29" s="622"/>
      <c r="V29" s="622"/>
      <c r="W29" s="622"/>
      <c r="X29" s="622"/>
      <c r="Y29" s="623"/>
      <c r="Z29" s="659">
        <v>0.6</v>
      </c>
      <c r="AA29" s="659"/>
      <c r="AB29" s="659"/>
      <c r="AC29" s="659"/>
      <c r="AD29" s="660" t="s">
        <v>133</v>
      </c>
      <c r="AE29" s="660"/>
      <c r="AF29" s="660"/>
      <c r="AG29" s="660"/>
      <c r="AH29" s="660"/>
      <c r="AI29" s="660"/>
      <c r="AJ29" s="660"/>
      <c r="AK29" s="660"/>
      <c r="AL29" s="624" t="s">
        <v>133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312</v>
      </c>
      <c r="CE29" s="641"/>
      <c r="CF29" s="618" t="s">
        <v>313</v>
      </c>
      <c r="CG29" s="619"/>
      <c r="CH29" s="619"/>
      <c r="CI29" s="619"/>
      <c r="CJ29" s="619"/>
      <c r="CK29" s="619"/>
      <c r="CL29" s="619"/>
      <c r="CM29" s="619"/>
      <c r="CN29" s="619"/>
      <c r="CO29" s="619"/>
      <c r="CP29" s="619"/>
      <c r="CQ29" s="620"/>
      <c r="CR29" s="621">
        <v>12675867</v>
      </c>
      <c r="CS29" s="634"/>
      <c r="CT29" s="634"/>
      <c r="CU29" s="634"/>
      <c r="CV29" s="634"/>
      <c r="CW29" s="634"/>
      <c r="CX29" s="634"/>
      <c r="CY29" s="635"/>
      <c r="CZ29" s="624">
        <v>12.7</v>
      </c>
      <c r="DA29" s="636"/>
      <c r="DB29" s="636"/>
      <c r="DC29" s="637"/>
      <c r="DD29" s="627">
        <v>11654855</v>
      </c>
      <c r="DE29" s="634"/>
      <c r="DF29" s="634"/>
      <c r="DG29" s="634"/>
      <c r="DH29" s="634"/>
      <c r="DI29" s="634"/>
      <c r="DJ29" s="634"/>
      <c r="DK29" s="635"/>
      <c r="DL29" s="627">
        <v>11471497</v>
      </c>
      <c r="DM29" s="634"/>
      <c r="DN29" s="634"/>
      <c r="DO29" s="634"/>
      <c r="DP29" s="634"/>
      <c r="DQ29" s="634"/>
      <c r="DR29" s="634"/>
      <c r="DS29" s="634"/>
      <c r="DT29" s="634"/>
      <c r="DU29" s="634"/>
      <c r="DV29" s="635"/>
      <c r="DW29" s="624">
        <v>22.6</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25492074</v>
      </c>
      <c r="S30" s="622"/>
      <c r="T30" s="622"/>
      <c r="U30" s="622"/>
      <c r="V30" s="622"/>
      <c r="W30" s="622"/>
      <c r="X30" s="622"/>
      <c r="Y30" s="623"/>
      <c r="Z30" s="659">
        <v>25.1</v>
      </c>
      <c r="AA30" s="659"/>
      <c r="AB30" s="659"/>
      <c r="AC30" s="659"/>
      <c r="AD30" s="660" t="s">
        <v>252</v>
      </c>
      <c r="AE30" s="660"/>
      <c r="AF30" s="660"/>
      <c r="AG30" s="660"/>
      <c r="AH30" s="660"/>
      <c r="AI30" s="660"/>
      <c r="AJ30" s="660"/>
      <c r="AK30" s="660"/>
      <c r="AL30" s="624" t="s">
        <v>133</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315</v>
      </c>
      <c r="BH30" s="691"/>
      <c r="BI30" s="691"/>
      <c r="BJ30" s="691"/>
      <c r="BK30" s="691"/>
      <c r="BL30" s="691"/>
      <c r="BM30" s="691"/>
      <c r="BN30" s="691"/>
      <c r="BO30" s="691"/>
      <c r="BP30" s="691"/>
      <c r="BQ30" s="692"/>
      <c r="BR30" s="673" t="s">
        <v>316</v>
      </c>
      <c r="BS30" s="691"/>
      <c r="BT30" s="691"/>
      <c r="BU30" s="691"/>
      <c r="BV30" s="691"/>
      <c r="BW30" s="691"/>
      <c r="BX30" s="691"/>
      <c r="BY30" s="691"/>
      <c r="BZ30" s="691"/>
      <c r="CA30" s="691"/>
      <c r="CB30" s="692"/>
      <c r="CD30" s="642"/>
      <c r="CE30" s="643"/>
      <c r="CF30" s="618" t="s">
        <v>317</v>
      </c>
      <c r="CG30" s="619"/>
      <c r="CH30" s="619"/>
      <c r="CI30" s="619"/>
      <c r="CJ30" s="619"/>
      <c r="CK30" s="619"/>
      <c r="CL30" s="619"/>
      <c r="CM30" s="619"/>
      <c r="CN30" s="619"/>
      <c r="CO30" s="619"/>
      <c r="CP30" s="619"/>
      <c r="CQ30" s="620"/>
      <c r="CR30" s="621">
        <v>12240704</v>
      </c>
      <c r="CS30" s="622"/>
      <c r="CT30" s="622"/>
      <c r="CU30" s="622"/>
      <c r="CV30" s="622"/>
      <c r="CW30" s="622"/>
      <c r="CX30" s="622"/>
      <c r="CY30" s="623"/>
      <c r="CZ30" s="624">
        <v>12.3</v>
      </c>
      <c r="DA30" s="636"/>
      <c r="DB30" s="636"/>
      <c r="DC30" s="637"/>
      <c r="DD30" s="627">
        <v>11251285</v>
      </c>
      <c r="DE30" s="622"/>
      <c r="DF30" s="622"/>
      <c r="DG30" s="622"/>
      <c r="DH30" s="622"/>
      <c r="DI30" s="622"/>
      <c r="DJ30" s="622"/>
      <c r="DK30" s="623"/>
      <c r="DL30" s="627">
        <v>11068469</v>
      </c>
      <c r="DM30" s="622"/>
      <c r="DN30" s="622"/>
      <c r="DO30" s="622"/>
      <c r="DP30" s="622"/>
      <c r="DQ30" s="622"/>
      <c r="DR30" s="622"/>
      <c r="DS30" s="622"/>
      <c r="DT30" s="622"/>
      <c r="DU30" s="622"/>
      <c r="DV30" s="623"/>
      <c r="DW30" s="624">
        <v>21.8</v>
      </c>
      <c r="DX30" s="636"/>
      <c r="DY30" s="636"/>
      <c r="DZ30" s="636"/>
      <c r="EA30" s="636"/>
      <c r="EB30" s="636"/>
      <c r="EC30" s="648"/>
    </row>
    <row r="31" spans="2:133" ht="11.25" customHeight="1" x14ac:dyDescent="0.15">
      <c r="B31" s="688" t="s">
        <v>318</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59" t="s">
        <v>133</v>
      </c>
      <c r="AA31" s="659"/>
      <c r="AB31" s="659"/>
      <c r="AC31" s="659"/>
      <c r="AD31" s="660" t="s">
        <v>133</v>
      </c>
      <c r="AE31" s="660"/>
      <c r="AF31" s="660"/>
      <c r="AG31" s="660"/>
      <c r="AH31" s="660"/>
      <c r="AI31" s="660"/>
      <c r="AJ31" s="660"/>
      <c r="AK31" s="660"/>
      <c r="AL31" s="624" t="s">
        <v>133</v>
      </c>
      <c r="AM31" s="625"/>
      <c r="AN31" s="625"/>
      <c r="AO31" s="661"/>
      <c r="AP31" s="693" t="s">
        <v>319</v>
      </c>
      <c r="AQ31" s="694"/>
      <c r="AR31" s="694"/>
      <c r="AS31" s="694"/>
      <c r="AT31" s="695" t="s">
        <v>320</v>
      </c>
      <c r="AU31" s="214"/>
      <c r="AV31" s="214"/>
      <c r="AW31" s="214"/>
      <c r="AX31" s="679" t="s">
        <v>193</v>
      </c>
      <c r="AY31" s="680"/>
      <c r="AZ31" s="680"/>
      <c r="BA31" s="680"/>
      <c r="BB31" s="680"/>
      <c r="BC31" s="680"/>
      <c r="BD31" s="680"/>
      <c r="BE31" s="680"/>
      <c r="BF31" s="681"/>
      <c r="BG31" s="683">
        <v>99</v>
      </c>
      <c r="BH31" s="684"/>
      <c r="BI31" s="684"/>
      <c r="BJ31" s="684"/>
      <c r="BK31" s="684"/>
      <c r="BL31" s="684"/>
      <c r="BM31" s="685">
        <v>96.9</v>
      </c>
      <c r="BN31" s="684"/>
      <c r="BO31" s="684"/>
      <c r="BP31" s="684"/>
      <c r="BQ31" s="686"/>
      <c r="BR31" s="683">
        <v>99.1</v>
      </c>
      <c r="BS31" s="684"/>
      <c r="BT31" s="684"/>
      <c r="BU31" s="684"/>
      <c r="BV31" s="684"/>
      <c r="BW31" s="684"/>
      <c r="BX31" s="685">
        <v>96.6</v>
      </c>
      <c r="BY31" s="684"/>
      <c r="BZ31" s="684"/>
      <c r="CA31" s="684"/>
      <c r="CB31" s="686"/>
      <c r="CD31" s="642"/>
      <c r="CE31" s="643"/>
      <c r="CF31" s="618" t="s">
        <v>321</v>
      </c>
      <c r="CG31" s="619"/>
      <c r="CH31" s="619"/>
      <c r="CI31" s="619"/>
      <c r="CJ31" s="619"/>
      <c r="CK31" s="619"/>
      <c r="CL31" s="619"/>
      <c r="CM31" s="619"/>
      <c r="CN31" s="619"/>
      <c r="CO31" s="619"/>
      <c r="CP31" s="619"/>
      <c r="CQ31" s="620"/>
      <c r="CR31" s="621">
        <v>435163</v>
      </c>
      <c r="CS31" s="634"/>
      <c r="CT31" s="634"/>
      <c r="CU31" s="634"/>
      <c r="CV31" s="634"/>
      <c r="CW31" s="634"/>
      <c r="CX31" s="634"/>
      <c r="CY31" s="635"/>
      <c r="CZ31" s="624">
        <v>0.4</v>
      </c>
      <c r="DA31" s="636"/>
      <c r="DB31" s="636"/>
      <c r="DC31" s="637"/>
      <c r="DD31" s="627">
        <v>403570</v>
      </c>
      <c r="DE31" s="634"/>
      <c r="DF31" s="634"/>
      <c r="DG31" s="634"/>
      <c r="DH31" s="634"/>
      <c r="DI31" s="634"/>
      <c r="DJ31" s="634"/>
      <c r="DK31" s="635"/>
      <c r="DL31" s="627">
        <v>403028</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6007753</v>
      </c>
      <c r="S32" s="622"/>
      <c r="T32" s="622"/>
      <c r="U32" s="622"/>
      <c r="V32" s="622"/>
      <c r="W32" s="622"/>
      <c r="X32" s="622"/>
      <c r="Y32" s="623"/>
      <c r="Z32" s="659">
        <v>5.9</v>
      </c>
      <c r="AA32" s="659"/>
      <c r="AB32" s="659"/>
      <c r="AC32" s="659"/>
      <c r="AD32" s="660" t="s">
        <v>252</v>
      </c>
      <c r="AE32" s="660"/>
      <c r="AF32" s="660"/>
      <c r="AG32" s="660"/>
      <c r="AH32" s="660"/>
      <c r="AI32" s="660"/>
      <c r="AJ32" s="660"/>
      <c r="AK32" s="660"/>
      <c r="AL32" s="624" t="s">
        <v>252</v>
      </c>
      <c r="AM32" s="625"/>
      <c r="AN32" s="625"/>
      <c r="AO32" s="661"/>
      <c r="AP32" s="662"/>
      <c r="AQ32" s="663"/>
      <c r="AR32" s="663"/>
      <c r="AS32" s="663"/>
      <c r="AT32" s="696"/>
      <c r="AU32" s="210" t="s">
        <v>323</v>
      </c>
      <c r="AX32" s="618" t="s">
        <v>324</v>
      </c>
      <c r="AY32" s="619"/>
      <c r="AZ32" s="619"/>
      <c r="BA32" s="619"/>
      <c r="BB32" s="619"/>
      <c r="BC32" s="619"/>
      <c r="BD32" s="619"/>
      <c r="BE32" s="619"/>
      <c r="BF32" s="620"/>
      <c r="BG32" s="687">
        <v>98.9</v>
      </c>
      <c r="BH32" s="634"/>
      <c r="BI32" s="634"/>
      <c r="BJ32" s="634"/>
      <c r="BK32" s="634"/>
      <c r="BL32" s="634"/>
      <c r="BM32" s="625">
        <v>97.2</v>
      </c>
      <c r="BN32" s="634"/>
      <c r="BO32" s="634"/>
      <c r="BP32" s="634"/>
      <c r="BQ32" s="657"/>
      <c r="BR32" s="687">
        <v>99.2</v>
      </c>
      <c r="BS32" s="634"/>
      <c r="BT32" s="634"/>
      <c r="BU32" s="634"/>
      <c r="BV32" s="634"/>
      <c r="BW32" s="634"/>
      <c r="BX32" s="625">
        <v>97</v>
      </c>
      <c r="BY32" s="634"/>
      <c r="BZ32" s="634"/>
      <c r="CA32" s="634"/>
      <c r="CB32" s="657"/>
      <c r="CD32" s="644"/>
      <c r="CE32" s="645"/>
      <c r="CF32" s="618" t="s">
        <v>325</v>
      </c>
      <c r="CG32" s="619"/>
      <c r="CH32" s="619"/>
      <c r="CI32" s="619"/>
      <c r="CJ32" s="619"/>
      <c r="CK32" s="619"/>
      <c r="CL32" s="619"/>
      <c r="CM32" s="619"/>
      <c r="CN32" s="619"/>
      <c r="CO32" s="619"/>
      <c r="CP32" s="619"/>
      <c r="CQ32" s="620"/>
      <c r="CR32" s="621">
        <v>2577</v>
      </c>
      <c r="CS32" s="622"/>
      <c r="CT32" s="622"/>
      <c r="CU32" s="622"/>
      <c r="CV32" s="622"/>
      <c r="CW32" s="622"/>
      <c r="CX32" s="622"/>
      <c r="CY32" s="623"/>
      <c r="CZ32" s="624">
        <v>0</v>
      </c>
      <c r="DA32" s="636"/>
      <c r="DB32" s="636"/>
      <c r="DC32" s="637"/>
      <c r="DD32" s="627">
        <v>2577</v>
      </c>
      <c r="DE32" s="622"/>
      <c r="DF32" s="622"/>
      <c r="DG32" s="622"/>
      <c r="DH32" s="622"/>
      <c r="DI32" s="622"/>
      <c r="DJ32" s="622"/>
      <c r="DK32" s="623"/>
      <c r="DL32" s="627">
        <v>2577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306935</v>
      </c>
      <c r="S33" s="622"/>
      <c r="T33" s="622"/>
      <c r="U33" s="622"/>
      <c r="V33" s="622"/>
      <c r="W33" s="622"/>
      <c r="X33" s="622"/>
      <c r="Y33" s="623"/>
      <c r="Z33" s="659">
        <v>0.3</v>
      </c>
      <c r="AA33" s="659"/>
      <c r="AB33" s="659"/>
      <c r="AC33" s="659"/>
      <c r="AD33" s="660">
        <v>49435</v>
      </c>
      <c r="AE33" s="660"/>
      <c r="AF33" s="660"/>
      <c r="AG33" s="660"/>
      <c r="AH33" s="660"/>
      <c r="AI33" s="660"/>
      <c r="AJ33" s="660"/>
      <c r="AK33" s="660"/>
      <c r="AL33" s="624">
        <v>0.1</v>
      </c>
      <c r="AM33" s="625"/>
      <c r="AN33" s="625"/>
      <c r="AO33" s="661"/>
      <c r="AP33" s="664"/>
      <c r="AQ33" s="665"/>
      <c r="AR33" s="665"/>
      <c r="AS33" s="665"/>
      <c r="AT33" s="697"/>
      <c r="AU33" s="215"/>
      <c r="AV33" s="215"/>
      <c r="AW33" s="215"/>
      <c r="AX33" s="602" t="s">
        <v>327</v>
      </c>
      <c r="AY33" s="603"/>
      <c r="AZ33" s="603"/>
      <c r="BA33" s="603"/>
      <c r="BB33" s="603"/>
      <c r="BC33" s="603"/>
      <c r="BD33" s="603"/>
      <c r="BE33" s="603"/>
      <c r="BF33" s="604"/>
      <c r="BG33" s="682">
        <v>98.9</v>
      </c>
      <c r="BH33" s="606"/>
      <c r="BI33" s="606"/>
      <c r="BJ33" s="606"/>
      <c r="BK33" s="606"/>
      <c r="BL33" s="606"/>
      <c r="BM33" s="652">
        <v>96.1</v>
      </c>
      <c r="BN33" s="606"/>
      <c r="BO33" s="606"/>
      <c r="BP33" s="606"/>
      <c r="BQ33" s="669"/>
      <c r="BR33" s="682">
        <v>98.8</v>
      </c>
      <c r="BS33" s="606"/>
      <c r="BT33" s="606"/>
      <c r="BU33" s="606"/>
      <c r="BV33" s="606"/>
      <c r="BW33" s="606"/>
      <c r="BX33" s="652">
        <v>95.8</v>
      </c>
      <c r="BY33" s="606"/>
      <c r="BZ33" s="606"/>
      <c r="CA33" s="606"/>
      <c r="CB33" s="669"/>
      <c r="CD33" s="618" t="s">
        <v>328</v>
      </c>
      <c r="CE33" s="619"/>
      <c r="CF33" s="619"/>
      <c r="CG33" s="619"/>
      <c r="CH33" s="619"/>
      <c r="CI33" s="619"/>
      <c r="CJ33" s="619"/>
      <c r="CK33" s="619"/>
      <c r="CL33" s="619"/>
      <c r="CM33" s="619"/>
      <c r="CN33" s="619"/>
      <c r="CO33" s="619"/>
      <c r="CP33" s="619"/>
      <c r="CQ33" s="620"/>
      <c r="CR33" s="621">
        <v>35859698</v>
      </c>
      <c r="CS33" s="634"/>
      <c r="CT33" s="634"/>
      <c r="CU33" s="634"/>
      <c r="CV33" s="634"/>
      <c r="CW33" s="634"/>
      <c r="CX33" s="634"/>
      <c r="CY33" s="635"/>
      <c r="CZ33" s="624">
        <v>36</v>
      </c>
      <c r="DA33" s="636"/>
      <c r="DB33" s="636"/>
      <c r="DC33" s="637"/>
      <c r="DD33" s="627">
        <v>25710576</v>
      </c>
      <c r="DE33" s="634"/>
      <c r="DF33" s="634"/>
      <c r="DG33" s="634"/>
      <c r="DH33" s="634"/>
      <c r="DI33" s="634"/>
      <c r="DJ33" s="634"/>
      <c r="DK33" s="635"/>
      <c r="DL33" s="627">
        <v>17836419</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1984980</v>
      </c>
      <c r="S34" s="622"/>
      <c r="T34" s="622"/>
      <c r="U34" s="622"/>
      <c r="V34" s="622"/>
      <c r="W34" s="622"/>
      <c r="X34" s="622"/>
      <c r="Y34" s="623"/>
      <c r="Z34" s="659">
        <v>2</v>
      </c>
      <c r="AA34" s="659"/>
      <c r="AB34" s="659"/>
      <c r="AC34" s="659"/>
      <c r="AD34" s="660" t="s">
        <v>252</v>
      </c>
      <c r="AE34" s="660"/>
      <c r="AF34" s="660"/>
      <c r="AG34" s="660"/>
      <c r="AH34" s="660"/>
      <c r="AI34" s="660"/>
      <c r="AJ34" s="660"/>
      <c r="AK34" s="660"/>
      <c r="AL34" s="624" t="s">
        <v>252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330</v>
      </c>
      <c r="CE34" s="619"/>
      <c r="CF34" s="619"/>
      <c r="CG34" s="619"/>
      <c r="CH34" s="619"/>
      <c r="CI34" s="619"/>
      <c r="CJ34" s="619"/>
      <c r="CK34" s="619"/>
      <c r="CL34" s="619"/>
      <c r="CM34" s="619"/>
      <c r="CN34" s="619"/>
      <c r="CO34" s="619"/>
      <c r="CP34" s="619"/>
      <c r="CQ34" s="620"/>
      <c r="CR34" s="621">
        <v>13041959</v>
      </c>
      <c r="CS34" s="622"/>
      <c r="CT34" s="622"/>
      <c r="CU34" s="622"/>
      <c r="CV34" s="622"/>
      <c r="CW34" s="622"/>
      <c r="CX34" s="622"/>
      <c r="CY34" s="623"/>
      <c r="CZ34" s="624">
        <v>13.1</v>
      </c>
      <c r="DA34" s="636"/>
      <c r="DB34" s="636"/>
      <c r="DC34" s="637"/>
      <c r="DD34" s="627">
        <v>8799072</v>
      </c>
      <c r="DE34" s="622"/>
      <c r="DF34" s="622"/>
      <c r="DG34" s="622"/>
      <c r="DH34" s="622"/>
      <c r="DI34" s="622"/>
      <c r="DJ34" s="622"/>
      <c r="DK34" s="623"/>
      <c r="DL34" s="627">
        <v>6685565</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577494</v>
      </c>
      <c r="S35" s="622"/>
      <c r="T35" s="622"/>
      <c r="U35" s="622"/>
      <c r="V35" s="622"/>
      <c r="W35" s="622"/>
      <c r="X35" s="622"/>
      <c r="Y35" s="623"/>
      <c r="Z35" s="659">
        <v>0.6</v>
      </c>
      <c r="AA35" s="659"/>
      <c r="AB35" s="659"/>
      <c r="AC35" s="659"/>
      <c r="AD35" s="660" t="s">
        <v>133</v>
      </c>
      <c r="AE35" s="660"/>
      <c r="AF35" s="660"/>
      <c r="AG35" s="660"/>
      <c r="AH35" s="660"/>
      <c r="AI35" s="660"/>
      <c r="AJ35" s="660"/>
      <c r="AK35" s="660"/>
      <c r="AL35" s="624" t="s">
        <v>133</v>
      </c>
      <c r="AM35" s="625"/>
      <c r="AN35" s="625"/>
      <c r="AO35" s="661"/>
      <c r="AP35" s="218"/>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1661912</v>
      </c>
      <c r="CS35" s="634"/>
      <c r="CT35" s="634"/>
      <c r="CU35" s="634"/>
      <c r="CV35" s="634"/>
      <c r="CW35" s="634"/>
      <c r="CX35" s="634"/>
      <c r="CY35" s="635"/>
      <c r="CZ35" s="624">
        <v>1.7</v>
      </c>
      <c r="DA35" s="636"/>
      <c r="DB35" s="636"/>
      <c r="DC35" s="637"/>
      <c r="DD35" s="627">
        <v>1463929</v>
      </c>
      <c r="DE35" s="634"/>
      <c r="DF35" s="634"/>
      <c r="DG35" s="634"/>
      <c r="DH35" s="634"/>
      <c r="DI35" s="634"/>
      <c r="DJ35" s="634"/>
      <c r="DK35" s="635"/>
      <c r="DL35" s="627">
        <v>826737</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2105734</v>
      </c>
      <c r="S36" s="622"/>
      <c r="T36" s="622"/>
      <c r="U36" s="622"/>
      <c r="V36" s="622"/>
      <c r="W36" s="622"/>
      <c r="X36" s="622"/>
      <c r="Y36" s="623"/>
      <c r="Z36" s="659">
        <v>2.1</v>
      </c>
      <c r="AA36" s="659"/>
      <c r="AB36" s="659"/>
      <c r="AC36" s="659"/>
      <c r="AD36" s="660" t="s">
        <v>252</v>
      </c>
      <c r="AE36" s="660"/>
      <c r="AF36" s="660"/>
      <c r="AG36" s="660"/>
      <c r="AH36" s="660"/>
      <c r="AI36" s="660"/>
      <c r="AJ36" s="660"/>
      <c r="AK36" s="660"/>
      <c r="AL36" s="624" t="s">
        <v>252</v>
      </c>
      <c r="AM36" s="625"/>
      <c r="AN36" s="625"/>
      <c r="AO36" s="661"/>
      <c r="AP36" s="218"/>
      <c r="AQ36" s="670" t="s">
        <v>336</v>
      </c>
      <c r="AR36" s="671"/>
      <c r="AS36" s="671"/>
      <c r="AT36" s="671"/>
      <c r="AU36" s="671"/>
      <c r="AV36" s="671"/>
      <c r="AW36" s="671"/>
      <c r="AX36" s="671"/>
      <c r="AY36" s="672"/>
      <c r="AZ36" s="676">
        <v>11802657</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20198</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11292108</v>
      </c>
      <c r="CS36" s="622"/>
      <c r="CT36" s="622"/>
      <c r="CU36" s="622"/>
      <c r="CV36" s="622"/>
      <c r="CW36" s="622"/>
      <c r="CX36" s="622"/>
      <c r="CY36" s="623"/>
      <c r="CZ36" s="624">
        <v>11.3</v>
      </c>
      <c r="DA36" s="636"/>
      <c r="DB36" s="636"/>
      <c r="DC36" s="637"/>
      <c r="DD36" s="627">
        <v>9124597</v>
      </c>
      <c r="DE36" s="622"/>
      <c r="DF36" s="622"/>
      <c r="DG36" s="622"/>
      <c r="DH36" s="622"/>
      <c r="DI36" s="622"/>
      <c r="DJ36" s="622"/>
      <c r="DK36" s="623"/>
      <c r="DL36" s="627">
        <v>5010233</v>
      </c>
      <c r="DM36" s="622"/>
      <c r="DN36" s="622"/>
      <c r="DO36" s="622"/>
      <c r="DP36" s="622"/>
      <c r="DQ36" s="622"/>
      <c r="DR36" s="622"/>
      <c r="DS36" s="622"/>
      <c r="DT36" s="622"/>
      <c r="DU36" s="622"/>
      <c r="DV36" s="623"/>
      <c r="DW36" s="624">
        <v>9.9</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2714601</v>
      </c>
      <c r="S37" s="622"/>
      <c r="T37" s="622"/>
      <c r="U37" s="622"/>
      <c r="V37" s="622"/>
      <c r="W37" s="622"/>
      <c r="X37" s="622"/>
      <c r="Y37" s="623"/>
      <c r="Z37" s="659">
        <v>2.7</v>
      </c>
      <c r="AA37" s="659"/>
      <c r="AB37" s="659"/>
      <c r="AC37" s="659"/>
      <c r="AD37" s="660">
        <v>81723</v>
      </c>
      <c r="AE37" s="660"/>
      <c r="AF37" s="660"/>
      <c r="AG37" s="660"/>
      <c r="AH37" s="660"/>
      <c r="AI37" s="660"/>
      <c r="AJ37" s="660"/>
      <c r="AK37" s="660"/>
      <c r="AL37" s="624">
        <v>0.2</v>
      </c>
      <c r="AM37" s="625"/>
      <c r="AN37" s="625"/>
      <c r="AO37" s="661"/>
      <c r="AQ37" s="654" t="s">
        <v>340</v>
      </c>
      <c r="AR37" s="655"/>
      <c r="AS37" s="655"/>
      <c r="AT37" s="655"/>
      <c r="AU37" s="655"/>
      <c r="AV37" s="655"/>
      <c r="AW37" s="655"/>
      <c r="AX37" s="655"/>
      <c r="AY37" s="656"/>
      <c r="AZ37" s="621">
        <v>2049443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-249308</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1279109</v>
      </c>
      <c r="CS37" s="634"/>
      <c r="CT37" s="634"/>
      <c r="CU37" s="634"/>
      <c r="CV37" s="634"/>
      <c r="CW37" s="634"/>
      <c r="CX37" s="634"/>
      <c r="CY37" s="635"/>
      <c r="CZ37" s="624">
        <v>1.3</v>
      </c>
      <c r="DA37" s="636"/>
      <c r="DB37" s="636"/>
      <c r="DC37" s="637"/>
      <c r="DD37" s="627">
        <v>829609</v>
      </c>
      <c r="DE37" s="634"/>
      <c r="DF37" s="634"/>
      <c r="DG37" s="634"/>
      <c r="DH37" s="634"/>
      <c r="DI37" s="634"/>
      <c r="DJ37" s="634"/>
      <c r="DK37" s="635"/>
      <c r="DL37" s="627">
        <v>828016</v>
      </c>
      <c r="DM37" s="634"/>
      <c r="DN37" s="634"/>
      <c r="DO37" s="634"/>
      <c r="DP37" s="634"/>
      <c r="DQ37" s="634"/>
      <c r="DR37" s="634"/>
      <c r="DS37" s="634"/>
      <c r="DT37" s="634"/>
      <c r="DU37" s="634"/>
      <c r="DV37" s="635"/>
      <c r="DW37" s="624">
        <v>1.6</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5739962</v>
      </c>
      <c r="S38" s="622"/>
      <c r="T38" s="622"/>
      <c r="U38" s="622"/>
      <c r="V38" s="622"/>
      <c r="W38" s="622"/>
      <c r="X38" s="622"/>
      <c r="Y38" s="623"/>
      <c r="Z38" s="659">
        <v>5.6</v>
      </c>
      <c r="AA38" s="659"/>
      <c r="AB38" s="659"/>
      <c r="AC38" s="659"/>
      <c r="AD38" s="660" t="s">
        <v>133</v>
      </c>
      <c r="AE38" s="660"/>
      <c r="AF38" s="660"/>
      <c r="AG38" s="660"/>
      <c r="AH38" s="660"/>
      <c r="AI38" s="660"/>
      <c r="AJ38" s="660"/>
      <c r="AK38" s="660"/>
      <c r="AL38" s="624" t="s">
        <v>252</v>
      </c>
      <c r="AM38" s="625"/>
      <c r="AN38" s="625"/>
      <c r="AO38" s="661"/>
      <c r="AQ38" s="654" t="s">
        <v>344</v>
      </c>
      <c r="AR38" s="655"/>
      <c r="AS38" s="655"/>
      <c r="AT38" s="655"/>
      <c r="AU38" s="655"/>
      <c r="AV38" s="655"/>
      <c r="AW38" s="655"/>
      <c r="AX38" s="655"/>
      <c r="AY38" s="656"/>
      <c r="AZ38" s="621">
        <v>1478371</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21893</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7380452</v>
      </c>
      <c r="CS38" s="622"/>
      <c r="CT38" s="622"/>
      <c r="CU38" s="622"/>
      <c r="CV38" s="622"/>
      <c r="CW38" s="622"/>
      <c r="CX38" s="622"/>
      <c r="CY38" s="623"/>
      <c r="CZ38" s="624">
        <v>7.4</v>
      </c>
      <c r="DA38" s="636"/>
      <c r="DB38" s="636"/>
      <c r="DC38" s="637"/>
      <c r="DD38" s="627">
        <v>5926825</v>
      </c>
      <c r="DE38" s="622"/>
      <c r="DF38" s="622"/>
      <c r="DG38" s="622"/>
      <c r="DH38" s="622"/>
      <c r="DI38" s="622"/>
      <c r="DJ38" s="622"/>
      <c r="DK38" s="623"/>
      <c r="DL38" s="627">
        <v>5313884</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252</v>
      </c>
      <c r="S39" s="622"/>
      <c r="T39" s="622"/>
      <c r="U39" s="622"/>
      <c r="V39" s="622"/>
      <c r="W39" s="622"/>
      <c r="X39" s="622"/>
      <c r="Y39" s="623"/>
      <c r="Z39" s="659" t="s">
        <v>133</v>
      </c>
      <c r="AA39" s="659"/>
      <c r="AB39" s="659"/>
      <c r="AC39" s="659"/>
      <c r="AD39" s="660" t="s">
        <v>133</v>
      </c>
      <c r="AE39" s="660"/>
      <c r="AF39" s="660"/>
      <c r="AG39" s="660"/>
      <c r="AH39" s="660"/>
      <c r="AI39" s="660"/>
      <c r="AJ39" s="660"/>
      <c r="AK39" s="660"/>
      <c r="AL39" s="624" t="s">
        <v>133</v>
      </c>
      <c r="AM39" s="625"/>
      <c r="AN39" s="625"/>
      <c r="AO39" s="661"/>
      <c r="AQ39" s="654" t="s">
        <v>348</v>
      </c>
      <c r="AR39" s="655"/>
      <c r="AS39" s="655"/>
      <c r="AT39" s="655"/>
      <c r="AU39" s="655"/>
      <c r="AV39" s="655"/>
      <c r="AW39" s="655"/>
      <c r="AX39" s="655"/>
      <c r="AY39" s="656"/>
      <c r="AZ39" s="621">
        <v>828174</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30199</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435960</v>
      </c>
      <c r="CS39" s="634"/>
      <c r="CT39" s="634"/>
      <c r="CU39" s="634"/>
      <c r="CV39" s="634"/>
      <c r="CW39" s="634"/>
      <c r="CX39" s="634"/>
      <c r="CY39" s="635"/>
      <c r="CZ39" s="624">
        <v>0.4</v>
      </c>
      <c r="DA39" s="636"/>
      <c r="DB39" s="636"/>
      <c r="DC39" s="637"/>
      <c r="DD39" s="627">
        <v>370047</v>
      </c>
      <c r="DE39" s="634"/>
      <c r="DF39" s="634"/>
      <c r="DG39" s="634"/>
      <c r="DH39" s="634"/>
      <c r="DI39" s="634"/>
      <c r="DJ39" s="634"/>
      <c r="DK39" s="635"/>
      <c r="DL39" s="627" t="s">
        <v>252</v>
      </c>
      <c r="DM39" s="634"/>
      <c r="DN39" s="634"/>
      <c r="DO39" s="634"/>
      <c r="DP39" s="634"/>
      <c r="DQ39" s="634"/>
      <c r="DR39" s="634"/>
      <c r="DS39" s="634"/>
      <c r="DT39" s="634"/>
      <c r="DU39" s="634"/>
      <c r="DV39" s="635"/>
      <c r="DW39" s="624" t="s">
        <v>133</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671762</v>
      </c>
      <c r="S40" s="622"/>
      <c r="T40" s="622"/>
      <c r="U40" s="622"/>
      <c r="V40" s="622"/>
      <c r="W40" s="622"/>
      <c r="X40" s="622"/>
      <c r="Y40" s="623"/>
      <c r="Z40" s="659">
        <v>0.7</v>
      </c>
      <c r="AA40" s="659"/>
      <c r="AB40" s="659"/>
      <c r="AC40" s="659"/>
      <c r="AD40" s="660" t="s">
        <v>252</v>
      </c>
      <c r="AE40" s="660"/>
      <c r="AF40" s="660"/>
      <c r="AG40" s="660"/>
      <c r="AH40" s="660"/>
      <c r="AI40" s="660"/>
      <c r="AJ40" s="660"/>
      <c r="AK40" s="660"/>
      <c r="AL40" s="624" t="s">
        <v>133</v>
      </c>
      <c r="AM40" s="625"/>
      <c r="AN40" s="625"/>
      <c r="AO40" s="661"/>
      <c r="AQ40" s="654" t="s">
        <v>352</v>
      </c>
      <c r="AR40" s="655"/>
      <c r="AS40" s="655"/>
      <c r="AT40" s="655"/>
      <c r="AU40" s="655"/>
      <c r="AV40" s="655"/>
      <c r="AW40" s="655"/>
      <c r="AX40" s="655"/>
      <c r="AY40" s="656"/>
      <c r="AZ40" s="621">
        <v>40033</v>
      </c>
      <c r="BA40" s="622"/>
      <c r="BB40" s="622"/>
      <c r="BC40" s="622"/>
      <c r="BD40" s="634"/>
      <c r="BE40" s="634"/>
      <c r="BF40" s="657"/>
      <c r="BG40" s="662" t="s">
        <v>353</v>
      </c>
      <c r="BH40" s="663"/>
      <c r="BI40" s="663"/>
      <c r="BJ40" s="663"/>
      <c r="BK40" s="663"/>
      <c r="BL40" s="219"/>
      <c r="BM40" s="619" t="s">
        <v>354</v>
      </c>
      <c r="BN40" s="619"/>
      <c r="BO40" s="619"/>
      <c r="BP40" s="619"/>
      <c r="BQ40" s="619"/>
      <c r="BR40" s="619"/>
      <c r="BS40" s="619"/>
      <c r="BT40" s="619"/>
      <c r="BU40" s="620"/>
      <c r="BV40" s="621">
        <v>79</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2047307</v>
      </c>
      <c r="CS40" s="622"/>
      <c r="CT40" s="622"/>
      <c r="CU40" s="622"/>
      <c r="CV40" s="622"/>
      <c r="CW40" s="622"/>
      <c r="CX40" s="622"/>
      <c r="CY40" s="623"/>
      <c r="CZ40" s="624">
        <v>2.1</v>
      </c>
      <c r="DA40" s="636"/>
      <c r="DB40" s="636"/>
      <c r="DC40" s="637"/>
      <c r="DD40" s="627">
        <v>26106</v>
      </c>
      <c r="DE40" s="622"/>
      <c r="DF40" s="622"/>
      <c r="DG40" s="622"/>
      <c r="DH40" s="622"/>
      <c r="DI40" s="622"/>
      <c r="DJ40" s="622"/>
      <c r="DK40" s="623"/>
      <c r="DL40" s="627" t="s">
        <v>252</v>
      </c>
      <c r="DM40" s="622"/>
      <c r="DN40" s="622"/>
      <c r="DO40" s="622"/>
      <c r="DP40" s="622"/>
      <c r="DQ40" s="622"/>
      <c r="DR40" s="622"/>
      <c r="DS40" s="622"/>
      <c r="DT40" s="622"/>
      <c r="DU40" s="622"/>
      <c r="DV40" s="623"/>
      <c r="DW40" s="624" t="s">
        <v>133</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101629191</v>
      </c>
      <c r="S41" s="646"/>
      <c r="T41" s="646"/>
      <c r="U41" s="646"/>
      <c r="V41" s="646"/>
      <c r="W41" s="646"/>
      <c r="X41" s="646"/>
      <c r="Y41" s="649"/>
      <c r="Z41" s="650">
        <v>100</v>
      </c>
      <c r="AA41" s="650"/>
      <c r="AB41" s="650"/>
      <c r="AC41" s="650"/>
      <c r="AD41" s="651">
        <v>50025964</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1807853</v>
      </c>
      <c r="BA41" s="622"/>
      <c r="BB41" s="622"/>
      <c r="BC41" s="622"/>
      <c r="BD41" s="634"/>
      <c r="BE41" s="634"/>
      <c r="BF41" s="657"/>
      <c r="BG41" s="662"/>
      <c r="BH41" s="663"/>
      <c r="BI41" s="663"/>
      <c r="BJ41" s="663"/>
      <c r="BK41" s="663"/>
      <c r="BL41" s="219"/>
      <c r="BM41" s="619" t="s">
        <v>358</v>
      </c>
      <c r="BN41" s="619"/>
      <c r="BO41" s="619"/>
      <c r="BP41" s="619"/>
      <c r="BQ41" s="619"/>
      <c r="BR41" s="619"/>
      <c r="BS41" s="619"/>
      <c r="BT41" s="619"/>
      <c r="BU41" s="620"/>
      <c r="BV41" s="621" t="s">
        <v>133</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252</v>
      </c>
      <c r="CS41" s="634"/>
      <c r="CT41" s="634"/>
      <c r="CU41" s="634"/>
      <c r="CV41" s="634"/>
      <c r="CW41" s="634"/>
      <c r="CX41" s="634"/>
      <c r="CY41" s="635"/>
      <c r="CZ41" s="624" t="s">
        <v>133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5598783</v>
      </c>
      <c r="BA42" s="646"/>
      <c r="BB42" s="646"/>
      <c r="BC42" s="646"/>
      <c r="BD42" s="606"/>
      <c r="BE42" s="606"/>
      <c r="BF42" s="669"/>
      <c r="BG42" s="664"/>
      <c r="BH42" s="665"/>
      <c r="BI42" s="665"/>
      <c r="BJ42" s="665"/>
      <c r="BK42" s="665"/>
      <c r="BL42" s="220"/>
      <c r="BM42" s="603" t="s">
        <v>361</v>
      </c>
      <c r="BN42" s="603"/>
      <c r="BO42" s="603"/>
      <c r="BP42" s="603"/>
      <c r="BQ42" s="603"/>
      <c r="BR42" s="603"/>
      <c r="BS42" s="603"/>
      <c r="BT42" s="603"/>
      <c r="BU42" s="604"/>
      <c r="BV42" s="605">
        <v>390</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8183681</v>
      </c>
      <c r="CS42" s="634"/>
      <c r="CT42" s="634"/>
      <c r="CU42" s="634"/>
      <c r="CV42" s="634"/>
      <c r="CW42" s="634"/>
      <c r="CX42" s="634"/>
      <c r="CY42" s="635"/>
      <c r="CZ42" s="624">
        <v>8.1999999999999993</v>
      </c>
      <c r="DA42" s="636"/>
      <c r="DB42" s="636"/>
      <c r="DC42" s="637"/>
      <c r="DD42" s="627">
        <v>2046889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363</v>
      </c>
      <c r="CD43" s="618" t="s">
        <v>364</v>
      </c>
      <c r="CE43" s="619"/>
      <c r="CF43" s="619"/>
      <c r="CG43" s="619"/>
      <c r="CH43" s="619"/>
      <c r="CI43" s="619"/>
      <c r="CJ43" s="619"/>
      <c r="CK43" s="619"/>
      <c r="CL43" s="619"/>
      <c r="CM43" s="619"/>
      <c r="CN43" s="619"/>
      <c r="CO43" s="619"/>
      <c r="CP43" s="619"/>
      <c r="CQ43" s="620"/>
      <c r="CR43" s="621">
        <v>524240</v>
      </c>
      <c r="CS43" s="634"/>
      <c r="CT43" s="634"/>
      <c r="CU43" s="634"/>
      <c r="CV43" s="634"/>
      <c r="CW43" s="634"/>
      <c r="CX43" s="634"/>
      <c r="CY43" s="635"/>
      <c r="CZ43" s="624">
        <v>0.5</v>
      </c>
      <c r="DA43" s="636"/>
      <c r="DB43" s="636"/>
      <c r="DC43" s="637"/>
      <c r="DD43" s="627">
        <v>478632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8060467</v>
      </c>
      <c r="CS44" s="622"/>
      <c r="CT44" s="622"/>
      <c r="CU44" s="622"/>
      <c r="CV44" s="622"/>
      <c r="CW44" s="622"/>
      <c r="CX44" s="622"/>
      <c r="CY44" s="623"/>
      <c r="CZ44" s="624">
        <v>8.1</v>
      </c>
      <c r="DA44" s="625"/>
      <c r="DB44" s="625"/>
      <c r="DC44" s="626"/>
      <c r="DD44" s="627">
        <v>2037030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4062400</v>
      </c>
      <c r="CS45" s="634"/>
      <c r="CT45" s="634"/>
      <c r="CU45" s="634"/>
      <c r="CV45" s="634"/>
      <c r="CW45" s="634"/>
      <c r="CX45" s="634"/>
      <c r="CY45" s="635"/>
      <c r="CZ45" s="624">
        <v>4.0999999999999996</v>
      </c>
      <c r="DA45" s="636"/>
      <c r="DB45" s="636"/>
      <c r="DC45" s="637"/>
      <c r="DD45" s="627">
        <v>507177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369</v>
      </c>
      <c r="CG46" s="619"/>
      <c r="CH46" s="619"/>
      <c r="CI46" s="619"/>
      <c r="CJ46" s="619"/>
      <c r="CK46" s="619"/>
      <c r="CL46" s="619"/>
      <c r="CM46" s="619"/>
      <c r="CN46" s="619"/>
      <c r="CO46" s="619"/>
      <c r="CP46" s="619"/>
      <c r="CQ46" s="620"/>
      <c r="CR46" s="621">
        <v>3184721</v>
      </c>
      <c r="CS46" s="622"/>
      <c r="CT46" s="622"/>
      <c r="CU46" s="622"/>
      <c r="CV46" s="622"/>
      <c r="CW46" s="622"/>
      <c r="CX46" s="622"/>
      <c r="CY46" s="623"/>
      <c r="CZ46" s="624">
        <v>3.2</v>
      </c>
      <c r="DA46" s="625"/>
      <c r="DB46" s="625"/>
      <c r="DC46" s="626"/>
      <c r="DD46" s="627">
        <v>1529666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370</v>
      </c>
      <c r="CG47" s="619"/>
      <c r="CH47" s="619"/>
      <c r="CI47" s="619"/>
      <c r="CJ47" s="619"/>
      <c r="CK47" s="619"/>
      <c r="CL47" s="619"/>
      <c r="CM47" s="619"/>
      <c r="CN47" s="619"/>
      <c r="CO47" s="619"/>
      <c r="CP47" s="619"/>
      <c r="CQ47" s="620"/>
      <c r="CR47" s="621">
        <v>123214</v>
      </c>
      <c r="CS47" s="634"/>
      <c r="CT47" s="634"/>
      <c r="CU47" s="634"/>
      <c r="CV47" s="634"/>
      <c r="CW47" s="634"/>
      <c r="CX47" s="634"/>
      <c r="CY47" s="635"/>
      <c r="CZ47" s="624">
        <v>0.1</v>
      </c>
      <c r="DA47" s="636"/>
      <c r="DB47" s="636"/>
      <c r="DC47" s="637"/>
      <c r="DD47" s="627">
        <v>9859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371</v>
      </c>
      <c r="CG48" s="619"/>
      <c r="CH48" s="619"/>
      <c r="CI48" s="619"/>
      <c r="CJ48" s="619"/>
      <c r="CK48" s="619"/>
      <c r="CL48" s="619"/>
      <c r="CM48" s="619"/>
      <c r="CN48" s="619"/>
      <c r="CO48" s="619"/>
      <c r="CP48" s="619"/>
      <c r="CQ48" s="620"/>
      <c r="CR48" s="621" t="s">
        <v>133</v>
      </c>
      <c r="CS48" s="622"/>
      <c r="CT48" s="622"/>
      <c r="CU48" s="622"/>
      <c r="CV48" s="622"/>
      <c r="CW48" s="622"/>
      <c r="CX48" s="622"/>
      <c r="CY48" s="623"/>
      <c r="CZ48" s="624" t="s">
        <v>133</v>
      </c>
      <c r="DA48" s="625"/>
      <c r="DB48" s="625"/>
      <c r="DC48" s="626"/>
      <c r="DD48" s="627" t="s">
        <v>252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372</v>
      </c>
      <c r="CE49" s="603"/>
      <c r="CF49" s="603"/>
      <c r="CG49" s="603"/>
      <c r="CH49" s="603"/>
      <c r="CI49" s="603"/>
      <c r="CJ49" s="603"/>
      <c r="CK49" s="603"/>
      <c r="CL49" s="603"/>
      <c r="CM49" s="603"/>
      <c r="CN49" s="603"/>
      <c r="CO49" s="603"/>
      <c r="CP49" s="603"/>
      <c r="CQ49" s="604"/>
      <c r="CR49" s="605">
        <v>99630262</v>
      </c>
      <c r="CS49" s="606"/>
      <c r="CT49" s="606"/>
      <c r="CU49" s="606"/>
      <c r="CV49" s="606"/>
      <c r="CW49" s="606"/>
      <c r="CX49" s="606"/>
      <c r="CY49" s="607"/>
      <c r="CZ49" s="608">
        <v>100</v>
      </c>
      <c r="DA49" s="609"/>
      <c r="DB49" s="609"/>
      <c r="DC49" s="610"/>
      <c r="DD49" s="611">
        <v>58270723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TZkf1p0qekgg2ybZb5ba19OUhy6PLd7GoZk887eGayvP8pF4EqtOd2mvXV4YrbGglTK0eFo+FpO6HUw18w8Q==" saltValue="1Wo6zIM04JkmjF3SYmDs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34" sqref="AU34:AY3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374</v>
      </c>
      <c r="DK2" s="1092"/>
      <c r="DL2" s="1092"/>
      <c r="DM2" s="1092"/>
      <c r="DN2" s="1092"/>
      <c r="DO2" s="1093"/>
      <c r="DP2" s="224"/>
      <c r="DQ2" s="1091" t="s">
        <v>375</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28"/>
      <c r="BA5" s="228"/>
      <c r="BB5" s="228"/>
      <c r="BC5" s="228"/>
      <c r="BD5" s="228"/>
      <c r="BE5" s="229"/>
      <c r="BF5" s="229"/>
      <c r="BG5" s="229"/>
      <c r="BH5" s="229"/>
      <c r="BI5" s="229"/>
      <c r="BJ5" s="229"/>
      <c r="BK5" s="229"/>
      <c r="BL5" s="229"/>
      <c r="BM5" s="229"/>
      <c r="BN5" s="229"/>
      <c r="BO5" s="229"/>
      <c r="BP5" s="229"/>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395</v>
      </c>
      <c r="C7" s="1048"/>
      <c r="D7" s="1048"/>
      <c r="E7" s="1048"/>
      <c r="F7" s="1048"/>
      <c r="G7" s="1048"/>
      <c r="H7" s="1048"/>
      <c r="I7" s="1048"/>
      <c r="J7" s="1048"/>
      <c r="K7" s="1048"/>
      <c r="L7" s="1048"/>
      <c r="M7" s="1048"/>
      <c r="N7" s="1048"/>
      <c r="O7" s="1048"/>
      <c r="P7" s="1049"/>
      <c r="Q7" s="1102">
        <v>101499</v>
      </c>
      <c r="R7" s="1103"/>
      <c r="S7" s="1103"/>
      <c r="T7" s="1103"/>
      <c r="U7" s="1103"/>
      <c r="V7" s="1103">
        <v>99506</v>
      </c>
      <c r="W7" s="1103"/>
      <c r="X7" s="1103"/>
      <c r="Y7" s="1103"/>
      <c r="Z7" s="1103"/>
      <c r="AA7" s="1103">
        <v>1993</v>
      </c>
      <c r="AB7" s="1103"/>
      <c r="AC7" s="1103"/>
      <c r="AD7" s="1103"/>
      <c r="AE7" s="1104"/>
      <c r="AF7" s="1105">
        <v>1965</v>
      </c>
      <c r="AG7" s="1106"/>
      <c r="AH7" s="1106"/>
      <c r="AI7" s="1106"/>
      <c r="AJ7" s="1107"/>
      <c r="AK7" s="1108">
        <v>587</v>
      </c>
      <c r="AL7" s="1109"/>
      <c r="AM7" s="1109"/>
      <c r="AN7" s="1109"/>
      <c r="AO7" s="1109"/>
      <c r="AP7" s="1109">
        <v>104732</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616</v>
      </c>
      <c r="BT7" s="1100"/>
      <c r="BU7" s="1100"/>
      <c r="BV7" s="1100"/>
      <c r="BW7" s="1100"/>
      <c r="BX7" s="1100"/>
      <c r="BY7" s="1100"/>
      <c r="BZ7" s="1100"/>
      <c r="CA7" s="1100"/>
      <c r="CB7" s="1100"/>
      <c r="CC7" s="1100"/>
      <c r="CD7" s="1100"/>
      <c r="CE7" s="1100"/>
      <c r="CF7" s="1100"/>
      <c r="CG7" s="1112"/>
      <c r="CH7" s="1096">
        <v>-1</v>
      </c>
      <c r="CI7" s="1097"/>
      <c r="CJ7" s="1097"/>
      <c r="CK7" s="1097"/>
      <c r="CL7" s="1098"/>
      <c r="CM7" s="1096">
        <v>352</v>
      </c>
      <c r="CN7" s="1097"/>
      <c r="CO7" s="1097"/>
      <c r="CP7" s="1097"/>
      <c r="CQ7" s="1098"/>
      <c r="CR7" s="1096">
        <v>60</v>
      </c>
      <c r="CS7" s="1097"/>
      <c r="CT7" s="1097"/>
      <c r="CU7" s="1097"/>
      <c r="CV7" s="1098"/>
      <c r="CW7" s="1096" t="s">
        <v>547</v>
      </c>
      <c r="CX7" s="1097"/>
      <c r="CY7" s="1097"/>
      <c r="CZ7" s="1097"/>
      <c r="DA7" s="1098"/>
      <c r="DB7" s="1096" t="s">
        <v>547</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0"/>
    </row>
    <row r="8" spans="1:131" s="231" customFormat="1" ht="26.25" customHeight="1" x14ac:dyDescent="0.15">
      <c r="A8" s="234">
        <v>2</v>
      </c>
      <c r="B8" s="1030" t="s">
        <v>396</v>
      </c>
      <c r="C8" s="1031"/>
      <c r="D8" s="1031"/>
      <c r="E8" s="1031"/>
      <c r="F8" s="1031"/>
      <c r="G8" s="1031"/>
      <c r="H8" s="1031"/>
      <c r="I8" s="1031"/>
      <c r="J8" s="1031"/>
      <c r="K8" s="1031"/>
      <c r="L8" s="1031"/>
      <c r="M8" s="1031"/>
      <c r="N8" s="1031"/>
      <c r="O8" s="1031"/>
      <c r="P8" s="1032"/>
      <c r="Q8" s="1038">
        <v>164</v>
      </c>
      <c r="R8" s="1039"/>
      <c r="S8" s="1039"/>
      <c r="T8" s="1039"/>
      <c r="U8" s="1039"/>
      <c r="V8" s="1039">
        <v>164</v>
      </c>
      <c r="W8" s="1039"/>
      <c r="X8" s="1039"/>
      <c r="Y8" s="1039"/>
      <c r="Z8" s="1039"/>
      <c r="AA8" s="1039" t="s">
        <v>615</v>
      </c>
      <c r="AB8" s="1039"/>
      <c r="AC8" s="1039"/>
      <c r="AD8" s="1039"/>
      <c r="AE8" s="1040"/>
      <c r="AF8" s="1035" t="s">
        <v>397</v>
      </c>
      <c r="AG8" s="1036"/>
      <c r="AH8" s="1036"/>
      <c r="AI8" s="1036"/>
      <c r="AJ8" s="1037"/>
      <c r="AK8" s="1080">
        <v>26</v>
      </c>
      <c r="AL8" s="1081"/>
      <c r="AM8" s="1081"/>
      <c r="AN8" s="1081"/>
      <c r="AO8" s="1081"/>
      <c r="AP8" s="1081">
        <v>286</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617</v>
      </c>
      <c r="BT8" s="993"/>
      <c r="BU8" s="993"/>
      <c r="BV8" s="993"/>
      <c r="BW8" s="993"/>
      <c r="BX8" s="993"/>
      <c r="BY8" s="993"/>
      <c r="BZ8" s="993"/>
      <c r="CA8" s="993"/>
      <c r="CB8" s="993"/>
      <c r="CC8" s="993"/>
      <c r="CD8" s="993"/>
      <c r="CE8" s="993"/>
      <c r="CF8" s="993"/>
      <c r="CG8" s="1014"/>
      <c r="CH8" s="989">
        <v>4</v>
      </c>
      <c r="CI8" s="990"/>
      <c r="CJ8" s="990"/>
      <c r="CK8" s="990"/>
      <c r="CL8" s="991"/>
      <c r="CM8" s="989">
        <v>86</v>
      </c>
      <c r="CN8" s="990"/>
      <c r="CO8" s="990"/>
      <c r="CP8" s="990"/>
      <c r="CQ8" s="991"/>
      <c r="CR8" s="989">
        <v>13</v>
      </c>
      <c r="CS8" s="990"/>
      <c r="CT8" s="990"/>
      <c r="CU8" s="990"/>
      <c r="CV8" s="991"/>
      <c r="CW8" s="989" t="s">
        <v>547</v>
      </c>
      <c r="CX8" s="990"/>
      <c r="CY8" s="990"/>
      <c r="CZ8" s="990"/>
      <c r="DA8" s="991"/>
      <c r="DB8" s="989">
        <v>2729</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0"/>
    </row>
    <row r="9" spans="1:131" s="231" customFormat="1" ht="26.25" customHeight="1" x14ac:dyDescent="0.15">
      <c r="A9" s="234">
        <v>3</v>
      </c>
      <c r="B9" s="1030" t="s">
        <v>398</v>
      </c>
      <c r="C9" s="1031"/>
      <c r="D9" s="1031"/>
      <c r="E9" s="1031"/>
      <c r="F9" s="1031"/>
      <c r="G9" s="1031"/>
      <c r="H9" s="1031"/>
      <c r="I9" s="1031"/>
      <c r="J9" s="1031"/>
      <c r="K9" s="1031"/>
      <c r="L9" s="1031"/>
      <c r="M9" s="1031"/>
      <c r="N9" s="1031"/>
      <c r="O9" s="1031"/>
      <c r="P9" s="1032"/>
      <c r="Q9" s="1038">
        <v>416</v>
      </c>
      <c r="R9" s="1039"/>
      <c r="S9" s="1039"/>
      <c r="T9" s="1039"/>
      <c r="U9" s="1039"/>
      <c r="V9" s="1039">
        <v>410</v>
      </c>
      <c r="W9" s="1039"/>
      <c r="X9" s="1039"/>
      <c r="Y9" s="1039"/>
      <c r="Z9" s="1039"/>
      <c r="AA9" s="1039">
        <v>6</v>
      </c>
      <c r="AB9" s="1039"/>
      <c r="AC9" s="1039"/>
      <c r="AD9" s="1039"/>
      <c r="AE9" s="1040"/>
      <c r="AF9" s="1035">
        <v>6</v>
      </c>
      <c r="AG9" s="1036"/>
      <c r="AH9" s="1036"/>
      <c r="AI9" s="1036"/>
      <c r="AJ9" s="1037"/>
      <c r="AK9" s="1080">
        <v>359</v>
      </c>
      <c r="AL9" s="1081"/>
      <c r="AM9" s="1081"/>
      <c r="AN9" s="1081"/>
      <c r="AO9" s="1081"/>
      <c r="AP9" s="1081">
        <v>91</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618</v>
      </c>
      <c r="BT9" s="993"/>
      <c r="BU9" s="993"/>
      <c r="BV9" s="993"/>
      <c r="BW9" s="993"/>
      <c r="BX9" s="993"/>
      <c r="BY9" s="993"/>
      <c r="BZ9" s="993"/>
      <c r="CA9" s="993"/>
      <c r="CB9" s="993"/>
      <c r="CC9" s="993"/>
      <c r="CD9" s="993"/>
      <c r="CE9" s="993"/>
      <c r="CF9" s="993"/>
      <c r="CG9" s="1014"/>
      <c r="CH9" s="989">
        <v>-1</v>
      </c>
      <c r="CI9" s="990"/>
      <c r="CJ9" s="990"/>
      <c r="CK9" s="990"/>
      <c r="CL9" s="991"/>
      <c r="CM9" s="989">
        <v>38</v>
      </c>
      <c r="CN9" s="990"/>
      <c r="CO9" s="990"/>
      <c r="CP9" s="990"/>
      <c r="CQ9" s="991"/>
      <c r="CR9" s="989">
        <v>20</v>
      </c>
      <c r="CS9" s="990"/>
      <c r="CT9" s="990"/>
      <c r="CU9" s="990"/>
      <c r="CV9" s="991"/>
      <c r="CW9" s="989" t="s">
        <v>547</v>
      </c>
      <c r="CX9" s="990"/>
      <c r="CY9" s="990"/>
      <c r="CZ9" s="990"/>
      <c r="DA9" s="991"/>
      <c r="DB9" s="989" t="s">
        <v>547</v>
      </c>
      <c r="DC9" s="990"/>
      <c r="DD9" s="990"/>
      <c r="DE9" s="990"/>
      <c r="DF9" s="991"/>
      <c r="DG9" s="989" t="s">
        <v>547</v>
      </c>
      <c r="DH9" s="990"/>
      <c r="DI9" s="990"/>
      <c r="DJ9" s="990"/>
      <c r="DK9" s="991"/>
      <c r="DL9" s="989" t="s">
        <v>547</v>
      </c>
      <c r="DM9" s="990"/>
      <c r="DN9" s="990"/>
      <c r="DO9" s="990"/>
      <c r="DP9" s="991"/>
      <c r="DQ9" s="989" t="s">
        <v>547</v>
      </c>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619</v>
      </c>
      <c r="BT10" s="993"/>
      <c r="BU10" s="993"/>
      <c r="BV10" s="993"/>
      <c r="BW10" s="993"/>
      <c r="BX10" s="993"/>
      <c r="BY10" s="993"/>
      <c r="BZ10" s="993"/>
      <c r="CA10" s="993"/>
      <c r="CB10" s="993"/>
      <c r="CC10" s="993"/>
      <c r="CD10" s="993"/>
      <c r="CE10" s="993"/>
      <c r="CF10" s="993"/>
      <c r="CG10" s="1014"/>
      <c r="CH10" s="989">
        <v>7</v>
      </c>
      <c r="CI10" s="990"/>
      <c r="CJ10" s="990"/>
      <c r="CK10" s="990"/>
      <c r="CL10" s="991"/>
      <c r="CM10" s="989">
        <v>78</v>
      </c>
      <c r="CN10" s="990"/>
      <c r="CO10" s="990"/>
      <c r="CP10" s="990"/>
      <c r="CQ10" s="991"/>
      <c r="CR10" s="989">
        <v>6</v>
      </c>
      <c r="CS10" s="990"/>
      <c r="CT10" s="990"/>
      <c r="CU10" s="990"/>
      <c r="CV10" s="991"/>
      <c r="CW10" s="989" t="s">
        <v>547</v>
      </c>
      <c r="CX10" s="990"/>
      <c r="CY10" s="990"/>
      <c r="CZ10" s="990"/>
      <c r="DA10" s="991"/>
      <c r="DB10" s="989" t="s">
        <v>547</v>
      </c>
      <c r="DC10" s="990"/>
      <c r="DD10" s="990"/>
      <c r="DE10" s="990"/>
      <c r="DF10" s="991"/>
      <c r="DG10" s="989" t="s">
        <v>547</v>
      </c>
      <c r="DH10" s="990"/>
      <c r="DI10" s="990"/>
      <c r="DJ10" s="990"/>
      <c r="DK10" s="991"/>
      <c r="DL10" s="989" t="s">
        <v>547</v>
      </c>
      <c r="DM10" s="990"/>
      <c r="DN10" s="990"/>
      <c r="DO10" s="990"/>
      <c r="DP10" s="991"/>
      <c r="DQ10" s="989" t="s">
        <v>547</v>
      </c>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t="s">
        <v>620</v>
      </c>
      <c r="BT11" s="993"/>
      <c r="BU11" s="993"/>
      <c r="BV11" s="993"/>
      <c r="BW11" s="993"/>
      <c r="BX11" s="993"/>
      <c r="BY11" s="993"/>
      <c r="BZ11" s="993"/>
      <c r="CA11" s="993"/>
      <c r="CB11" s="993"/>
      <c r="CC11" s="993"/>
      <c r="CD11" s="993"/>
      <c r="CE11" s="993"/>
      <c r="CF11" s="993"/>
      <c r="CG11" s="1014"/>
      <c r="CH11" s="989">
        <v>-4</v>
      </c>
      <c r="CI11" s="990"/>
      <c r="CJ11" s="990"/>
      <c r="CK11" s="990"/>
      <c r="CL11" s="991"/>
      <c r="CM11" s="989">
        <v>11</v>
      </c>
      <c r="CN11" s="990"/>
      <c r="CO11" s="990"/>
      <c r="CP11" s="990"/>
      <c r="CQ11" s="991"/>
      <c r="CR11" s="989">
        <v>5</v>
      </c>
      <c r="CS11" s="990"/>
      <c r="CT11" s="990"/>
      <c r="CU11" s="990"/>
      <c r="CV11" s="991"/>
      <c r="CW11" s="989" t="s">
        <v>547</v>
      </c>
      <c r="CX11" s="990"/>
      <c r="CY11" s="990"/>
      <c r="CZ11" s="990"/>
      <c r="DA11" s="991"/>
      <c r="DB11" s="989" t="s">
        <v>547</v>
      </c>
      <c r="DC11" s="990"/>
      <c r="DD11" s="990"/>
      <c r="DE11" s="990"/>
      <c r="DF11" s="991"/>
      <c r="DG11" s="989" t="s">
        <v>547</v>
      </c>
      <c r="DH11" s="990"/>
      <c r="DI11" s="990"/>
      <c r="DJ11" s="990"/>
      <c r="DK11" s="991"/>
      <c r="DL11" s="989" t="s">
        <v>547</v>
      </c>
      <c r="DM11" s="990"/>
      <c r="DN11" s="990"/>
      <c r="DO11" s="990"/>
      <c r="DP11" s="991"/>
      <c r="DQ11" s="989" t="s">
        <v>547</v>
      </c>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400</v>
      </c>
      <c r="B23" s="937" t="s">
        <v>401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1971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133</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385</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412</v>
      </c>
      <c r="C28" s="1048"/>
      <c r="D28" s="1048"/>
      <c r="E28" s="1048"/>
      <c r="F28" s="1048"/>
      <c r="G28" s="1048"/>
      <c r="H28" s="1048"/>
      <c r="I28" s="1048"/>
      <c r="J28" s="1048"/>
      <c r="K28" s="1048"/>
      <c r="L28" s="1048"/>
      <c r="M28" s="1048"/>
      <c r="N28" s="1048"/>
      <c r="O28" s="1048"/>
      <c r="P28" s="1049"/>
      <c r="Q28" s="1050">
        <v>16308</v>
      </c>
      <c r="R28" s="1051"/>
      <c r="S28" s="1051"/>
      <c r="T28" s="1051"/>
      <c r="U28" s="1051"/>
      <c r="V28" s="1051">
        <v>16288</v>
      </c>
      <c r="W28" s="1051"/>
      <c r="X28" s="1051"/>
      <c r="Y28" s="1051"/>
      <c r="Z28" s="1051"/>
      <c r="AA28" s="1051">
        <v>20</v>
      </c>
      <c r="AB28" s="1051"/>
      <c r="AC28" s="1051"/>
      <c r="AD28" s="1051"/>
      <c r="AE28" s="1052"/>
      <c r="AF28" s="1053">
        <v>20</v>
      </c>
      <c r="AG28" s="1051"/>
      <c r="AH28" s="1051"/>
      <c r="AI28" s="1051"/>
      <c r="AJ28" s="1054"/>
      <c r="AK28" s="1042">
        <v>1707</v>
      </c>
      <c r="AL28" s="1043"/>
      <c r="AM28" s="1043"/>
      <c r="AN28" s="1043"/>
      <c r="AO28" s="1043"/>
      <c r="AP28" s="1043" t="s">
        <v>615</v>
      </c>
      <c r="AQ28" s="1043"/>
      <c r="AR28" s="1043"/>
      <c r="AS28" s="1043"/>
      <c r="AT28" s="1043"/>
      <c r="AU28" s="1043" t="s">
        <v>615</v>
      </c>
      <c r="AV28" s="1043"/>
      <c r="AW28" s="1043"/>
      <c r="AX28" s="1043"/>
      <c r="AY28" s="1043"/>
      <c r="AZ28" s="1044" t="s">
        <v>615</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413</v>
      </c>
      <c r="C29" s="1031"/>
      <c r="D29" s="1031"/>
      <c r="E29" s="1031"/>
      <c r="F29" s="1031"/>
      <c r="G29" s="1031"/>
      <c r="H29" s="1031"/>
      <c r="I29" s="1031"/>
      <c r="J29" s="1031"/>
      <c r="K29" s="1031"/>
      <c r="L29" s="1031"/>
      <c r="M29" s="1031"/>
      <c r="N29" s="1031"/>
      <c r="O29" s="1031"/>
      <c r="P29" s="1032"/>
      <c r="Q29" s="1038">
        <v>504</v>
      </c>
      <c r="R29" s="1039"/>
      <c r="S29" s="1039"/>
      <c r="T29" s="1039"/>
      <c r="U29" s="1039"/>
      <c r="V29" s="1039">
        <v>504</v>
      </c>
      <c r="W29" s="1039"/>
      <c r="X29" s="1039"/>
      <c r="Y29" s="1039"/>
      <c r="Z29" s="1039"/>
      <c r="AA29" s="1039" t="s">
        <v>615</v>
      </c>
      <c r="AB29" s="1039"/>
      <c r="AC29" s="1039"/>
      <c r="AD29" s="1039"/>
      <c r="AE29" s="1040"/>
      <c r="AF29" s="1035" t="s">
        <v>414</v>
      </c>
      <c r="AG29" s="1036"/>
      <c r="AH29" s="1036"/>
      <c r="AI29" s="1036"/>
      <c r="AJ29" s="1037"/>
      <c r="AK29" s="980">
        <v>271</v>
      </c>
      <c r="AL29" s="971"/>
      <c r="AM29" s="971"/>
      <c r="AN29" s="971"/>
      <c r="AO29" s="971"/>
      <c r="AP29" s="971">
        <v>213</v>
      </c>
      <c r="AQ29" s="971"/>
      <c r="AR29" s="971"/>
      <c r="AS29" s="971"/>
      <c r="AT29" s="971"/>
      <c r="AU29" s="971">
        <v>63</v>
      </c>
      <c r="AV29" s="971"/>
      <c r="AW29" s="971"/>
      <c r="AX29" s="971"/>
      <c r="AY29" s="971"/>
      <c r="AZ29" s="1041" t="s">
        <v>615</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415</v>
      </c>
      <c r="C30" s="1031"/>
      <c r="D30" s="1031"/>
      <c r="E30" s="1031"/>
      <c r="F30" s="1031"/>
      <c r="G30" s="1031"/>
      <c r="H30" s="1031"/>
      <c r="I30" s="1031"/>
      <c r="J30" s="1031"/>
      <c r="K30" s="1031"/>
      <c r="L30" s="1031"/>
      <c r="M30" s="1031"/>
      <c r="N30" s="1031"/>
      <c r="O30" s="1031"/>
      <c r="P30" s="1032"/>
      <c r="Q30" s="1038">
        <v>325</v>
      </c>
      <c r="R30" s="1039"/>
      <c r="S30" s="1039"/>
      <c r="T30" s="1039"/>
      <c r="U30" s="1039"/>
      <c r="V30" s="1039">
        <v>325</v>
      </c>
      <c r="W30" s="1039"/>
      <c r="X30" s="1039"/>
      <c r="Y30" s="1039"/>
      <c r="Z30" s="1039"/>
      <c r="AA30" s="1039" t="s">
        <v>615</v>
      </c>
      <c r="AB30" s="1039"/>
      <c r="AC30" s="1039"/>
      <c r="AD30" s="1039"/>
      <c r="AE30" s="1040"/>
      <c r="AF30" s="1035" t="s">
        <v>416</v>
      </c>
      <c r="AG30" s="1036"/>
      <c r="AH30" s="1036"/>
      <c r="AI30" s="1036"/>
      <c r="AJ30" s="1037"/>
      <c r="AK30" s="980">
        <v>227</v>
      </c>
      <c r="AL30" s="971"/>
      <c r="AM30" s="971"/>
      <c r="AN30" s="971"/>
      <c r="AO30" s="971"/>
      <c r="AP30" s="971">
        <v>51</v>
      </c>
      <c r="AQ30" s="971"/>
      <c r="AR30" s="971"/>
      <c r="AS30" s="971"/>
      <c r="AT30" s="971"/>
      <c r="AU30" s="971">
        <v>22</v>
      </c>
      <c r="AV30" s="971"/>
      <c r="AW30" s="971"/>
      <c r="AX30" s="971"/>
      <c r="AY30" s="971"/>
      <c r="AZ30" s="1041" t="s">
        <v>615</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417</v>
      </c>
      <c r="C31" s="1031"/>
      <c r="D31" s="1031"/>
      <c r="E31" s="1031"/>
      <c r="F31" s="1031"/>
      <c r="G31" s="1031"/>
      <c r="H31" s="1031"/>
      <c r="I31" s="1031"/>
      <c r="J31" s="1031"/>
      <c r="K31" s="1031"/>
      <c r="L31" s="1031"/>
      <c r="M31" s="1031"/>
      <c r="N31" s="1031"/>
      <c r="O31" s="1031"/>
      <c r="P31" s="1032"/>
      <c r="Q31" s="1038">
        <v>2721</v>
      </c>
      <c r="R31" s="1039"/>
      <c r="S31" s="1039"/>
      <c r="T31" s="1039"/>
      <c r="U31" s="1039"/>
      <c r="V31" s="1039">
        <v>2674</v>
      </c>
      <c r="W31" s="1039"/>
      <c r="X31" s="1039"/>
      <c r="Y31" s="1039"/>
      <c r="Z31" s="1039"/>
      <c r="AA31" s="1039">
        <v>47</v>
      </c>
      <c r="AB31" s="1039"/>
      <c r="AC31" s="1039"/>
      <c r="AD31" s="1039"/>
      <c r="AE31" s="1040"/>
      <c r="AF31" s="1035">
        <v>47</v>
      </c>
      <c r="AG31" s="1036"/>
      <c r="AH31" s="1036"/>
      <c r="AI31" s="1036"/>
      <c r="AJ31" s="1037"/>
      <c r="AK31" s="980">
        <v>703</v>
      </c>
      <c r="AL31" s="971"/>
      <c r="AM31" s="971"/>
      <c r="AN31" s="971"/>
      <c r="AO31" s="971"/>
      <c r="AP31" s="971" t="s">
        <v>615</v>
      </c>
      <c r="AQ31" s="971"/>
      <c r="AR31" s="971"/>
      <c r="AS31" s="971"/>
      <c r="AT31" s="971"/>
      <c r="AU31" s="971" t="s">
        <v>615</v>
      </c>
      <c r="AV31" s="971"/>
      <c r="AW31" s="971"/>
      <c r="AX31" s="971"/>
      <c r="AY31" s="971"/>
      <c r="AZ31" s="1041" t="s">
        <v>615</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418</v>
      </c>
      <c r="C32" s="1031"/>
      <c r="D32" s="1031"/>
      <c r="E32" s="1031"/>
      <c r="F32" s="1031"/>
      <c r="G32" s="1031"/>
      <c r="H32" s="1031"/>
      <c r="I32" s="1031"/>
      <c r="J32" s="1031"/>
      <c r="K32" s="1031"/>
      <c r="L32" s="1031"/>
      <c r="M32" s="1031"/>
      <c r="N32" s="1031"/>
      <c r="O32" s="1031"/>
      <c r="P32" s="1032"/>
      <c r="Q32" s="1038">
        <v>17213</v>
      </c>
      <c r="R32" s="1039"/>
      <c r="S32" s="1039"/>
      <c r="T32" s="1039"/>
      <c r="U32" s="1039"/>
      <c r="V32" s="1039">
        <v>16662</v>
      </c>
      <c r="W32" s="1039"/>
      <c r="X32" s="1039"/>
      <c r="Y32" s="1039"/>
      <c r="Z32" s="1039"/>
      <c r="AA32" s="1039">
        <v>550</v>
      </c>
      <c r="AB32" s="1039"/>
      <c r="AC32" s="1039"/>
      <c r="AD32" s="1039"/>
      <c r="AE32" s="1040"/>
      <c r="AF32" s="1035">
        <v>550</v>
      </c>
      <c r="AG32" s="1036"/>
      <c r="AH32" s="1036"/>
      <c r="AI32" s="1036"/>
      <c r="AJ32" s="1037"/>
      <c r="AK32" s="980">
        <v>3142</v>
      </c>
      <c r="AL32" s="971"/>
      <c r="AM32" s="971"/>
      <c r="AN32" s="971"/>
      <c r="AO32" s="971"/>
      <c r="AP32" s="971">
        <v>8</v>
      </c>
      <c r="AQ32" s="971"/>
      <c r="AR32" s="971"/>
      <c r="AS32" s="971"/>
      <c r="AT32" s="971"/>
      <c r="AU32" s="971">
        <v>3</v>
      </c>
      <c r="AV32" s="971"/>
      <c r="AW32" s="971"/>
      <c r="AX32" s="971"/>
      <c r="AY32" s="971"/>
      <c r="AZ32" s="1041" t="s">
        <v>615</v>
      </c>
      <c r="BA32" s="1041"/>
      <c r="BB32" s="1041"/>
      <c r="BC32" s="1041"/>
      <c r="BD32" s="1041"/>
      <c r="BE32" s="972"/>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419</v>
      </c>
      <c r="C33" s="1031"/>
      <c r="D33" s="1031"/>
      <c r="E33" s="1031"/>
      <c r="F33" s="1031"/>
      <c r="G33" s="1031"/>
      <c r="H33" s="1031"/>
      <c r="I33" s="1031"/>
      <c r="J33" s="1031"/>
      <c r="K33" s="1031"/>
      <c r="L33" s="1031"/>
      <c r="M33" s="1031"/>
      <c r="N33" s="1031"/>
      <c r="O33" s="1031"/>
      <c r="P33" s="1032"/>
      <c r="Q33" s="1038">
        <v>178</v>
      </c>
      <c r="R33" s="1039"/>
      <c r="S33" s="1039"/>
      <c r="T33" s="1039"/>
      <c r="U33" s="1039"/>
      <c r="V33" s="1039">
        <v>118</v>
      </c>
      <c r="W33" s="1039"/>
      <c r="X33" s="1039"/>
      <c r="Y33" s="1039"/>
      <c r="Z33" s="1039"/>
      <c r="AA33" s="1039">
        <v>59</v>
      </c>
      <c r="AB33" s="1039"/>
      <c r="AC33" s="1039"/>
      <c r="AD33" s="1039"/>
      <c r="AE33" s="1040"/>
      <c r="AF33" s="1035">
        <v>59</v>
      </c>
      <c r="AG33" s="1036"/>
      <c r="AH33" s="1036"/>
      <c r="AI33" s="1036"/>
      <c r="AJ33" s="1037"/>
      <c r="AK33" s="980">
        <v>32</v>
      </c>
      <c r="AL33" s="971"/>
      <c r="AM33" s="971"/>
      <c r="AN33" s="971"/>
      <c r="AO33" s="971"/>
      <c r="AP33" s="971" t="s">
        <v>615</v>
      </c>
      <c r="AQ33" s="971"/>
      <c r="AR33" s="971"/>
      <c r="AS33" s="971"/>
      <c r="AT33" s="971"/>
      <c r="AU33" s="971" t="s">
        <v>615</v>
      </c>
      <c r="AV33" s="971"/>
      <c r="AW33" s="971"/>
      <c r="AX33" s="971"/>
      <c r="AY33" s="971"/>
      <c r="AZ33" s="1041" t="s">
        <v>615</v>
      </c>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t="s">
        <v>420</v>
      </c>
      <c r="C34" s="1031"/>
      <c r="D34" s="1031"/>
      <c r="E34" s="1031"/>
      <c r="F34" s="1031"/>
      <c r="G34" s="1031"/>
      <c r="H34" s="1031"/>
      <c r="I34" s="1031"/>
      <c r="J34" s="1031"/>
      <c r="K34" s="1031"/>
      <c r="L34" s="1031"/>
      <c r="M34" s="1031"/>
      <c r="N34" s="1031"/>
      <c r="O34" s="1031"/>
      <c r="P34" s="1032"/>
      <c r="Q34" s="1038">
        <v>19281</v>
      </c>
      <c r="R34" s="1039"/>
      <c r="S34" s="1039"/>
      <c r="T34" s="1039"/>
      <c r="U34" s="1039"/>
      <c r="V34" s="1039">
        <v>19109</v>
      </c>
      <c r="W34" s="1039"/>
      <c r="X34" s="1039"/>
      <c r="Y34" s="1039"/>
      <c r="Z34" s="1039"/>
      <c r="AA34" s="1039">
        <v>172</v>
      </c>
      <c r="AB34" s="1039"/>
      <c r="AC34" s="1039"/>
      <c r="AD34" s="1039"/>
      <c r="AE34" s="1040"/>
      <c r="AF34" s="1035">
        <v>6719</v>
      </c>
      <c r="AG34" s="1036"/>
      <c r="AH34" s="1036"/>
      <c r="AI34" s="1036"/>
      <c r="AJ34" s="1037"/>
      <c r="AK34" s="980">
        <v>1446</v>
      </c>
      <c r="AL34" s="971"/>
      <c r="AM34" s="971"/>
      <c r="AN34" s="971"/>
      <c r="AO34" s="971"/>
      <c r="AP34" s="971">
        <v>9461</v>
      </c>
      <c r="AQ34" s="971"/>
      <c r="AR34" s="971"/>
      <c r="AS34" s="971"/>
      <c r="AT34" s="971"/>
      <c r="AU34" s="971">
        <v>4995</v>
      </c>
      <c r="AV34" s="971"/>
      <c r="AW34" s="971"/>
      <c r="AX34" s="971"/>
      <c r="AY34" s="971"/>
      <c r="AZ34" s="1041" t="s">
        <v>615</v>
      </c>
      <c r="BA34" s="1041"/>
      <c r="BB34" s="1041"/>
      <c r="BC34" s="1041"/>
      <c r="BD34" s="1041"/>
      <c r="BE34" s="972" t="s">
        <v>421</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t="s">
        <v>422</v>
      </c>
      <c r="C35" s="1031"/>
      <c r="D35" s="1031"/>
      <c r="E35" s="1031"/>
      <c r="F35" s="1031"/>
      <c r="G35" s="1031"/>
      <c r="H35" s="1031"/>
      <c r="I35" s="1031"/>
      <c r="J35" s="1031"/>
      <c r="K35" s="1031"/>
      <c r="L35" s="1031"/>
      <c r="M35" s="1031"/>
      <c r="N35" s="1031"/>
      <c r="O35" s="1031"/>
      <c r="P35" s="1032"/>
      <c r="Q35" s="1038">
        <v>5479</v>
      </c>
      <c r="R35" s="1039"/>
      <c r="S35" s="1039"/>
      <c r="T35" s="1039"/>
      <c r="U35" s="1039"/>
      <c r="V35" s="1039">
        <v>4661</v>
      </c>
      <c r="W35" s="1039"/>
      <c r="X35" s="1039"/>
      <c r="Y35" s="1039"/>
      <c r="Z35" s="1039"/>
      <c r="AA35" s="1039">
        <v>818</v>
      </c>
      <c r="AB35" s="1039"/>
      <c r="AC35" s="1039"/>
      <c r="AD35" s="1039"/>
      <c r="AE35" s="1040"/>
      <c r="AF35" s="1035">
        <v>2570</v>
      </c>
      <c r="AG35" s="1036"/>
      <c r="AH35" s="1036"/>
      <c r="AI35" s="1036"/>
      <c r="AJ35" s="1037"/>
      <c r="AK35" s="980">
        <v>778</v>
      </c>
      <c r="AL35" s="971"/>
      <c r="AM35" s="971"/>
      <c r="AN35" s="971"/>
      <c r="AO35" s="971"/>
      <c r="AP35" s="971">
        <v>23011</v>
      </c>
      <c r="AQ35" s="971"/>
      <c r="AR35" s="971"/>
      <c r="AS35" s="971"/>
      <c r="AT35" s="971"/>
      <c r="AU35" s="971">
        <v>2784</v>
      </c>
      <c r="AV35" s="971"/>
      <c r="AW35" s="971"/>
      <c r="AX35" s="971"/>
      <c r="AY35" s="971"/>
      <c r="AZ35" s="1041" t="s">
        <v>615</v>
      </c>
      <c r="BA35" s="1041"/>
      <c r="BB35" s="1041"/>
      <c r="BC35" s="1041"/>
      <c r="BD35" s="1041"/>
      <c r="BE35" s="972" t="s">
        <v>423</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t="s">
        <v>424</v>
      </c>
      <c r="C36" s="1031"/>
      <c r="D36" s="1031"/>
      <c r="E36" s="1031"/>
      <c r="F36" s="1031"/>
      <c r="G36" s="1031"/>
      <c r="H36" s="1031"/>
      <c r="I36" s="1031"/>
      <c r="J36" s="1031"/>
      <c r="K36" s="1031"/>
      <c r="L36" s="1031"/>
      <c r="M36" s="1031"/>
      <c r="N36" s="1031"/>
      <c r="O36" s="1031"/>
      <c r="P36" s="1032"/>
      <c r="Q36" s="1038">
        <v>62</v>
      </c>
      <c r="R36" s="1039"/>
      <c r="S36" s="1039"/>
      <c r="T36" s="1039"/>
      <c r="U36" s="1039"/>
      <c r="V36" s="1039">
        <v>56</v>
      </c>
      <c r="W36" s="1039"/>
      <c r="X36" s="1039"/>
      <c r="Y36" s="1039"/>
      <c r="Z36" s="1039"/>
      <c r="AA36" s="1039">
        <v>6</v>
      </c>
      <c r="AB36" s="1039"/>
      <c r="AC36" s="1039"/>
      <c r="AD36" s="1039"/>
      <c r="AE36" s="1040"/>
      <c r="AF36" s="1035">
        <v>163</v>
      </c>
      <c r="AG36" s="1036"/>
      <c r="AH36" s="1036"/>
      <c r="AI36" s="1036"/>
      <c r="AJ36" s="1037"/>
      <c r="AK36" s="980" t="s">
        <v>615</v>
      </c>
      <c r="AL36" s="971"/>
      <c r="AM36" s="971"/>
      <c r="AN36" s="971"/>
      <c r="AO36" s="971"/>
      <c r="AP36" s="971">
        <v>33</v>
      </c>
      <c r="AQ36" s="971"/>
      <c r="AR36" s="971"/>
      <c r="AS36" s="971"/>
      <c r="AT36" s="971"/>
      <c r="AU36" s="971" t="s">
        <v>615</v>
      </c>
      <c r="AV36" s="971"/>
      <c r="AW36" s="971"/>
      <c r="AX36" s="971"/>
      <c r="AY36" s="971"/>
      <c r="AZ36" s="1041" t="s">
        <v>615</v>
      </c>
      <c r="BA36" s="1041"/>
      <c r="BB36" s="1041"/>
      <c r="BC36" s="1041"/>
      <c r="BD36" s="1041"/>
      <c r="BE36" s="972" t="s">
        <v>425</v>
      </c>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t="s">
        <v>426</v>
      </c>
      <c r="C37" s="1031"/>
      <c r="D37" s="1031"/>
      <c r="E37" s="1031"/>
      <c r="F37" s="1031"/>
      <c r="G37" s="1031"/>
      <c r="H37" s="1031"/>
      <c r="I37" s="1031"/>
      <c r="J37" s="1031"/>
      <c r="K37" s="1031"/>
      <c r="L37" s="1031"/>
      <c r="M37" s="1031"/>
      <c r="N37" s="1031"/>
      <c r="O37" s="1031"/>
      <c r="P37" s="1032"/>
      <c r="Q37" s="1038">
        <v>7120</v>
      </c>
      <c r="R37" s="1039"/>
      <c r="S37" s="1039"/>
      <c r="T37" s="1039"/>
      <c r="U37" s="1039"/>
      <c r="V37" s="1039">
        <v>6370</v>
      </c>
      <c r="W37" s="1039"/>
      <c r="X37" s="1039"/>
      <c r="Y37" s="1039"/>
      <c r="Z37" s="1039"/>
      <c r="AA37" s="1039">
        <v>750</v>
      </c>
      <c r="AB37" s="1039"/>
      <c r="AC37" s="1039"/>
      <c r="AD37" s="1039"/>
      <c r="AE37" s="1040"/>
      <c r="AF37" s="1035">
        <v>996</v>
      </c>
      <c r="AG37" s="1036"/>
      <c r="AH37" s="1036"/>
      <c r="AI37" s="1036"/>
      <c r="AJ37" s="1037"/>
      <c r="AK37" s="980">
        <v>1825</v>
      </c>
      <c r="AL37" s="971"/>
      <c r="AM37" s="971"/>
      <c r="AN37" s="971"/>
      <c r="AO37" s="971"/>
      <c r="AP37" s="971">
        <v>23409</v>
      </c>
      <c r="AQ37" s="971"/>
      <c r="AR37" s="971"/>
      <c r="AS37" s="971"/>
      <c r="AT37" s="971"/>
      <c r="AU37" s="971">
        <v>10628</v>
      </c>
      <c r="AV37" s="971"/>
      <c r="AW37" s="971"/>
      <c r="AX37" s="971"/>
      <c r="AY37" s="971"/>
      <c r="AZ37" s="1041" t="s">
        <v>615</v>
      </c>
      <c r="BA37" s="1041"/>
      <c r="BB37" s="1041"/>
      <c r="BC37" s="1041"/>
      <c r="BD37" s="1041"/>
      <c r="BE37" s="972" t="s">
        <v>427</v>
      </c>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t="s">
        <v>428</v>
      </c>
      <c r="C38" s="1031"/>
      <c r="D38" s="1031"/>
      <c r="E38" s="1031"/>
      <c r="F38" s="1031"/>
      <c r="G38" s="1031"/>
      <c r="H38" s="1031"/>
      <c r="I38" s="1031"/>
      <c r="J38" s="1031"/>
      <c r="K38" s="1031"/>
      <c r="L38" s="1031"/>
      <c r="M38" s="1031"/>
      <c r="N38" s="1031"/>
      <c r="O38" s="1031"/>
      <c r="P38" s="1032"/>
      <c r="Q38" s="1038">
        <v>92</v>
      </c>
      <c r="R38" s="1039"/>
      <c r="S38" s="1039"/>
      <c r="T38" s="1039"/>
      <c r="U38" s="1039"/>
      <c r="V38" s="1039">
        <v>80</v>
      </c>
      <c r="W38" s="1039"/>
      <c r="X38" s="1039"/>
      <c r="Y38" s="1039"/>
      <c r="Z38" s="1039"/>
      <c r="AA38" s="1039">
        <v>12</v>
      </c>
      <c r="AB38" s="1039"/>
      <c r="AC38" s="1039"/>
      <c r="AD38" s="1039"/>
      <c r="AE38" s="1040"/>
      <c r="AF38" s="1035">
        <v>258</v>
      </c>
      <c r="AG38" s="1036"/>
      <c r="AH38" s="1036"/>
      <c r="AI38" s="1036"/>
      <c r="AJ38" s="1037"/>
      <c r="AK38" s="980">
        <v>26</v>
      </c>
      <c r="AL38" s="971"/>
      <c r="AM38" s="971"/>
      <c r="AN38" s="971"/>
      <c r="AO38" s="971"/>
      <c r="AP38" s="971">
        <v>279</v>
      </c>
      <c r="AQ38" s="971"/>
      <c r="AR38" s="971"/>
      <c r="AS38" s="971"/>
      <c r="AT38" s="971"/>
      <c r="AU38" s="971">
        <v>169</v>
      </c>
      <c r="AV38" s="971"/>
      <c r="AW38" s="971"/>
      <c r="AX38" s="971"/>
      <c r="AY38" s="971"/>
      <c r="AZ38" s="1041" t="s">
        <v>615</v>
      </c>
      <c r="BA38" s="1041"/>
      <c r="BB38" s="1041"/>
      <c r="BC38" s="1041"/>
      <c r="BD38" s="1041"/>
      <c r="BE38" s="972" t="s">
        <v>429</v>
      </c>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t="s">
        <v>430</v>
      </c>
      <c r="C39" s="1031"/>
      <c r="D39" s="1031"/>
      <c r="E39" s="1031"/>
      <c r="F39" s="1031"/>
      <c r="G39" s="1031"/>
      <c r="H39" s="1031"/>
      <c r="I39" s="1031"/>
      <c r="J39" s="1031"/>
      <c r="K39" s="1031"/>
      <c r="L39" s="1031"/>
      <c r="M39" s="1031"/>
      <c r="N39" s="1031"/>
      <c r="O39" s="1031"/>
      <c r="P39" s="1032"/>
      <c r="Q39" s="1038">
        <v>643</v>
      </c>
      <c r="R39" s="1039"/>
      <c r="S39" s="1039"/>
      <c r="T39" s="1039"/>
      <c r="U39" s="1039"/>
      <c r="V39" s="1039">
        <v>504</v>
      </c>
      <c r="W39" s="1039"/>
      <c r="X39" s="1039"/>
      <c r="Y39" s="1039"/>
      <c r="Z39" s="1039"/>
      <c r="AA39" s="1039">
        <v>139</v>
      </c>
      <c r="AB39" s="1039"/>
      <c r="AC39" s="1039"/>
      <c r="AD39" s="1039"/>
      <c r="AE39" s="1040"/>
      <c r="AF39" s="1035">
        <v>1951</v>
      </c>
      <c r="AG39" s="1036"/>
      <c r="AH39" s="1036"/>
      <c r="AI39" s="1036"/>
      <c r="AJ39" s="1037"/>
      <c r="AK39" s="980" t="s">
        <v>615</v>
      </c>
      <c r="AL39" s="971"/>
      <c r="AM39" s="971"/>
      <c r="AN39" s="971"/>
      <c r="AO39" s="971"/>
      <c r="AP39" s="971">
        <v>969</v>
      </c>
      <c r="AQ39" s="971"/>
      <c r="AR39" s="971"/>
      <c r="AS39" s="971"/>
      <c r="AT39" s="971"/>
      <c r="AU39" s="971" t="s">
        <v>615</v>
      </c>
      <c r="AV39" s="971"/>
      <c r="AW39" s="971"/>
      <c r="AX39" s="971"/>
      <c r="AY39" s="971"/>
      <c r="AZ39" s="1041" t="s">
        <v>615</v>
      </c>
      <c r="BA39" s="1041"/>
      <c r="BB39" s="1041"/>
      <c r="BC39" s="1041"/>
      <c r="BD39" s="1041"/>
      <c r="BE39" s="972" t="s">
        <v>423</v>
      </c>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431</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400</v>
      </c>
      <c r="B63" s="937" t="s">
        <v>432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13335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416</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433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434</v>
      </c>
      <c r="B66" s="996"/>
      <c r="C66" s="996"/>
      <c r="D66" s="996"/>
      <c r="E66" s="996"/>
      <c r="F66" s="996"/>
      <c r="G66" s="996"/>
      <c r="H66" s="996"/>
      <c r="I66" s="996"/>
      <c r="J66" s="996"/>
      <c r="K66" s="996"/>
      <c r="L66" s="996"/>
      <c r="M66" s="996"/>
      <c r="N66" s="996"/>
      <c r="O66" s="996"/>
      <c r="P66" s="997"/>
      <c r="Q66" s="1001" t="s">
        <v>435</v>
      </c>
      <c r="R66" s="1002"/>
      <c r="S66" s="1002"/>
      <c r="T66" s="1002"/>
      <c r="U66" s="1003"/>
      <c r="V66" s="1001" t="s">
        <v>436</v>
      </c>
      <c r="W66" s="1002"/>
      <c r="X66" s="1002"/>
      <c r="Y66" s="1002"/>
      <c r="Z66" s="1003"/>
      <c r="AA66" s="1001" t="s">
        <v>437</v>
      </c>
      <c r="AB66" s="1002"/>
      <c r="AC66" s="1002"/>
      <c r="AD66" s="1002"/>
      <c r="AE66" s="1003"/>
      <c r="AF66" s="1007" t="s">
        <v>407</v>
      </c>
      <c r="AG66" s="1008"/>
      <c r="AH66" s="1008"/>
      <c r="AI66" s="1008"/>
      <c r="AJ66" s="1009"/>
      <c r="AK66" s="1001" t="s">
        <v>438</v>
      </c>
      <c r="AL66" s="996"/>
      <c r="AM66" s="996"/>
      <c r="AN66" s="996"/>
      <c r="AO66" s="997"/>
      <c r="AP66" s="1001" t="s">
        <v>439</v>
      </c>
      <c r="AQ66" s="1002"/>
      <c r="AR66" s="1002"/>
      <c r="AS66" s="1002"/>
      <c r="AT66" s="1003"/>
      <c r="AU66" s="1001" t="s">
        <v>440</v>
      </c>
      <c r="AV66" s="1002"/>
      <c r="AW66" s="1002"/>
      <c r="AX66" s="1002"/>
      <c r="AY66" s="1003"/>
      <c r="AZ66" s="1001" t="s">
        <v>385</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621</v>
      </c>
      <c r="C68" s="986"/>
      <c r="D68" s="986"/>
      <c r="E68" s="986"/>
      <c r="F68" s="986"/>
      <c r="G68" s="986"/>
      <c r="H68" s="986"/>
      <c r="I68" s="986"/>
      <c r="J68" s="986"/>
      <c r="K68" s="986"/>
      <c r="L68" s="986"/>
      <c r="M68" s="986"/>
      <c r="N68" s="986"/>
      <c r="O68" s="986"/>
      <c r="P68" s="987"/>
      <c r="Q68" s="988">
        <v>1709</v>
      </c>
      <c r="R68" s="982"/>
      <c r="S68" s="982"/>
      <c r="T68" s="982"/>
      <c r="U68" s="982"/>
      <c r="V68" s="982">
        <v>1707</v>
      </c>
      <c r="W68" s="982"/>
      <c r="X68" s="982"/>
      <c r="Y68" s="982"/>
      <c r="Z68" s="982"/>
      <c r="AA68" s="982">
        <v>3</v>
      </c>
      <c r="AB68" s="982"/>
      <c r="AC68" s="982"/>
      <c r="AD68" s="982"/>
      <c r="AE68" s="982"/>
      <c r="AF68" s="982">
        <v>3</v>
      </c>
      <c r="AG68" s="982"/>
      <c r="AH68" s="982"/>
      <c r="AI68" s="982"/>
      <c r="AJ68" s="982"/>
      <c r="AK68" s="982" t="s">
        <v>615</v>
      </c>
      <c r="AL68" s="982"/>
      <c r="AM68" s="982"/>
      <c r="AN68" s="982"/>
      <c r="AO68" s="982"/>
      <c r="AP68" s="982" t="s">
        <v>615</v>
      </c>
      <c r="AQ68" s="982"/>
      <c r="AR68" s="982"/>
      <c r="AS68" s="982"/>
      <c r="AT68" s="982"/>
      <c r="AU68" s="982" t="s">
        <v>615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622</v>
      </c>
      <c r="C69" s="975"/>
      <c r="D69" s="975"/>
      <c r="E69" s="975"/>
      <c r="F69" s="975"/>
      <c r="G69" s="975"/>
      <c r="H69" s="975"/>
      <c r="I69" s="975"/>
      <c r="J69" s="975"/>
      <c r="K69" s="975"/>
      <c r="L69" s="975"/>
      <c r="M69" s="975"/>
      <c r="N69" s="975"/>
      <c r="O69" s="975"/>
      <c r="P69" s="976"/>
      <c r="Q69" s="977">
        <v>1447</v>
      </c>
      <c r="R69" s="971"/>
      <c r="S69" s="971"/>
      <c r="T69" s="971"/>
      <c r="U69" s="971"/>
      <c r="V69" s="971">
        <v>1365</v>
      </c>
      <c r="W69" s="971"/>
      <c r="X69" s="971"/>
      <c r="Y69" s="971"/>
      <c r="Z69" s="971"/>
      <c r="AA69" s="971">
        <v>82</v>
      </c>
      <c r="AB69" s="971"/>
      <c r="AC69" s="971"/>
      <c r="AD69" s="971"/>
      <c r="AE69" s="971"/>
      <c r="AF69" s="971">
        <v>82</v>
      </c>
      <c r="AG69" s="971"/>
      <c r="AH69" s="971"/>
      <c r="AI69" s="971"/>
      <c r="AJ69" s="971"/>
      <c r="AK69" s="971">
        <v>178</v>
      </c>
      <c r="AL69" s="971"/>
      <c r="AM69" s="971"/>
      <c r="AN69" s="971"/>
      <c r="AO69" s="971"/>
      <c r="AP69" s="971" t="s">
        <v>615</v>
      </c>
      <c r="AQ69" s="971"/>
      <c r="AR69" s="971"/>
      <c r="AS69" s="971"/>
      <c r="AT69" s="971"/>
      <c r="AU69" s="971" t="s">
        <v>615</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623</v>
      </c>
      <c r="C70" s="975"/>
      <c r="D70" s="975"/>
      <c r="E70" s="975"/>
      <c r="F70" s="975"/>
      <c r="G70" s="975"/>
      <c r="H70" s="975"/>
      <c r="I70" s="975"/>
      <c r="J70" s="975"/>
      <c r="K70" s="975"/>
      <c r="L70" s="975"/>
      <c r="M70" s="975"/>
      <c r="N70" s="975"/>
      <c r="O70" s="975"/>
      <c r="P70" s="976"/>
      <c r="Q70" s="977">
        <v>163</v>
      </c>
      <c r="R70" s="971"/>
      <c r="S70" s="971"/>
      <c r="T70" s="971"/>
      <c r="U70" s="971"/>
      <c r="V70" s="971">
        <v>161</v>
      </c>
      <c r="W70" s="971"/>
      <c r="X70" s="971"/>
      <c r="Y70" s="971"/>
      <c r="Z70" s="971"/>
      <c r="AA70" s="971" t="s">
        <v>615</v>
      </c>
      <c r="AB70" s="971"/>
      <c r="AC70" s="971"/>
      <c r="AD70" s="971"/>
      <c r="AE70" s="971"/>
      <c r="AF70" s="971">
        <v>15</v>
      </c>
      <c r="AG70" s="971"/>
      <c r="AH70" s="971"/>
      <c r="AI70" s="971"/>
      <c r="AJ70" s="971"/>
      <c r="AK70" s="971">
        <v>87</v>
      </c>
      <c r="AL70" s="971"/>
      <c r="AM70" s="971"/>
      <c r="AN70" s="971"/>
      <c r="AO70" s="971"/>
      <c r="AP70" s="971">
        <v>600</v>
      </c>
      <c r="AQ70" s="971"/>
      <c r="AR70" s="971"/>
      <c r="AS70" s="971"/>
      <c r="AT70" s="971"/>
      <c r="AU70" s="971">
        <v>169</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400</v>
      </c>
      <c r="B88" s="937" t="s">
        <v>441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937" t="s">
        <v>442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443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444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447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449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450</v>
      </c>
      <c r="AB109" s="896"/>
      <c r="AC109" s="896"/>
      <c r="AD109" s="896"/>
      <c r="AE109" s="897"/>
      <c r="AF109" s="898" t="s">
        <v>451</v>
      </c>
      <c r="AG109" s="896"/>
      <c r="AH109" s="896"/>
      <c r="AI109" s="896"/>
      <c r="AJ109" s="897"/>
      <c r="AK109" s="898" t="s">
        <v>315</v>
      </c>
      <c r="AL109" s="896"/>
      <c r="AM109" s="896"/>
      <c r="AN109" s="896"/>
      <c r="AO109" s="897"/>
      <c r="AP109" s="898" t="s">
        <v>452</v>
      </c>
      <c r="AQ109" s="896"/>
      <c r="AR109" s="896"/>
      <c r="AS109" s="896"/>
      <c r="AT109" s="929"/>
      <c r="AU109" s="895" t="s">
        <v>449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450</v>
      </c>
      <c r="BR109" s="896"/>
      <c r="BS109" s="896"/>
      <c r="BT109" s="896"/>
      <c r="BU109" s="897"/>
      <c r="BV109" s="898" t="s">
        <v>451</v>
      </c>
      <c r="BW109" s="896"/>
      <c r="BX109" s="896"/>
      <c r="BY109" s="896"/>
      <c r="BZ109" s="897"/>
      <c r="CA109" s="898" t="s">
        <v>315</v>
      </c>
      <c r="CB109" s="896"/>
      <c r="CC109" s="896"/>
      <c r="CD109" s="896"/>
      <c r="CE109" s="897"/>
      <c r="CF109" s="936" t="s">
        <v>452</v>
      </c>
      <c r="CG109" s="936"/>
      <c r="CH109" s="936"/>
      <c r="CI109" s="936"/>
      <c r="CJ109" s="936"/>
      <c r="CK109" s="898" t="s">
        <v>453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450</v>
      </c>
      <c r="DH109" s="896"/>
      <c r="DI109" s="896"/>
      <c r="DJ109" s="896"/>
      <c r="DK109" s="897"/>
      <c r="DL109" s="898" t="s">
        <v>451</v>
      </c>
      <c r="DM109" s="896"/>
      <c r="DN109" s="896"/>
      <c r="DO109" s="896"/>
      <c r="DP109" s="897"/>
      <c r="DQ109" s="898" t="s">
        <v>315</v>
      </c>
      <c r="DR109" s="896"/>
      <c r="DS109" s="896"/>
      <c r="DT109" s="896"/>
      <c r="DU109" s="897"/>
      <c r="DV109" s="898" t="s">
        <v>452</v>
      </c>
      <c r="DW109" s="896"/>
      <c r="DX109" s="896"/>
      <c r="DY109" s="896"/>
      <c r="DZ109" s="929"/>
    </row>
    <row r="110" spans="1:131" s="226" customFormat="1" ht="26.25" customHeight="1" x14ac:dyDescent="0.15">
      <c r="A110" s="807" t="s">
        <v>454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12955740</v>
      </c>
      <c r="AB110" s="889"/>
      <c r="AC110" s="889"/>
      <c r="AD110" s="889"/>
      <c r="AE110" s="890"/>
      <c r="AF110" s="891">
        <v>12866616</v>
      </c>
      <c r="AG110" s="889"/>
      <c r="AH110" s="889"/>
      <c r="AI110" s="889"/>
      <c r="AJ110" s="890"/>
      <c r="AK110" s="891">
        <v>12655130</v>
      </c>
      <c r="AL110" s="889"/>
      <c r="AM110" s="889"/>
      <c r="AN110" s="889"/>
      <c r="AO110" s="890"/>
      <c r="AP110" s="892">
        <v>30.6</v>
      </c>
      <c r="AQ110" s="893"/>
      <c r="AR110" s="893"/>
      <c r="AS110" s="893"/>
      <c r="AT110" s="894"/>
      <c r="AU110" s="930" t="s">
        <v>77</v>
      </c>
      <c r="AV110" s="931"/>
      <c r="AW110" s="931"/>
      <c r="AX110" s="931"/>
      <c r="AY110" s="931"/>
      <c r="AZ110" s="860" t="s">
        <v>455</v>
      </c>
      <c r="BA110" s="808"/>
      <c r="BB110" s="808"/>
      <c r="BC110" s="808"/>
      <c r="BD110" s="808"/>
      <c r="BE110" s="808"/>
      <c r="BF110" s="808"/>
      <c r="BG110" s="808"/>
      <c r="BH110" s="808"/>
      <c r="BI110" s="808"/>
      <c r="BJ110" s="808"/>
      <c r="BK110" s="808"/>
      <c r="BL110" s="808"/>
      <c r="BM110" s="808"/>
      <c r="BN110" s="808"/>
      <c r="BO110" s="808"/>
      <c r="BP110" s="809"/>
      <c r="BQ110" s="861">
        <v>114507252</v>
      </c>
      <c r="BR110" s="842"/>
      <c r="BS110" s="842"/>
      <c r="BT110" s="842"/>
      <c r="BU110" s="842"/>
      <c r="BV110" s="842">
        <v>111610414</v>
      </c>
      <c r="BW110" s="842"/>
      <c r="BX110" s="842"/>
      <c r="BY110" s="842"/>
      <c r="BZ110" s="842"/>
      <c r="CA110" s="842">
        <v>105109672</v>
      </c>
      <c r="CB110" s="842"/>
      <c r="CC110" s="842"/>
      <c r="CD110" s="842"/>
      <c r="CE110" s="842"/>
      <c r="CF110" s="866">
        <v>254.2</v>
      </c>
      <c r="CG110" s="867"/>
      <c r="CH110" s="867"/>
      <c r="CI110" s="867"/>
      <c r="CJ110" s="867"/>
      <c r="CK110" s="926" t="s">
        <v>456</v>
      </c>
      <c r="CL110" s="819"/>
      <c r="CM110" s="860" t="s">
        <v>457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458</v>
      </c>
      <c r="DH110" s="842"/>
      <c r="DI110" s="842"/>
      <c r="DJ110" s="842"/>
      <c r="DK110" s="842"/>
      <c r="DL110" s="842" t="s">
        <v>459</v>
      </c>
      <c r="DM110" s="842"/>
      <c r="DN110" s="842"/>
      <c r="DO110" s="842"/>
      <c r="DP110" s="842"/>
      <c r="DQ110" s="842" t="s">
        <v>458</v>
      </c>
      <c r="DR110" s="842"/>
      <c r="DS110" s="842"/>
      <c r="DT110" s="842"/>
      <c r="DU110" s="842"/>
      <c r="DV110" s="843" t="s">
        <v>460</v>
      </c>
      <c r="DW110" s="843"/>
      <c r="DX110" s="843"/>
      <c r="DY110" s="843"/>
      <c r="DZ110" s="844"/>
    </row>
    <row r="111" spans="1:131" s="226" customFormat="1" ht="26.25" customHeight="1" x14ac:dyDescent="0.15">
      <c r="A111" s="774" t="s">
        <v>461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459</v>
      </c>
      <c r="AB111" s="919"/>
      <c r="AC111" s="919"/>
      <c r="AD111" s="919"/>
      <c r="AE111" s="920"/>
      <c r="AF111" s="921" t="s">
        <v>416</v>
      </c>
      <c r="AG111" s="919"/>
      <c r="AH111" s="919"/>
      <c r="AI111" s="919"/>
      <c r="AJ111" s="920"/>
      <c r="AK111" s="921" t="s">
        <v>416</v>
      </c>
      <c r="AL111" s="919"/>
      <c r="AM111" s="919"/>
      <c r="AN111" s="919"/>
      <c r="AO111" s="920"/>
      <c r="AP111" s="922" t="s">
        <v>458</v>
      </c>
      <c r="AQ111" s="923"/>
      <c r="AR111" s="923"/>
      <c r="AS111" s="923"/>
      <c r="AT111" s="924"/>
      <c r="AU111" s="932"/>
      <c r="AV111" s="933"/>
      <c r="AW111" s="933"/>
      <c r="AX111" s="933"/>
      <c r="AY111" s="933"/>
      <c r="AZ111" s="815" t="s">
        <v>462</v>
      </c>
      <c r="BA111" s="752"/>
      <c r="BB111" s="752"/>
      <c r="BC111" s="752"/>
      <c r="BD111" s="752"/>
      <c r="BE111" s="752"/>
      <c r="BF111" s="752"/>
      <c r="BG111" s="752"/>
      <c r="BH111" s="752"/>
      <c r="BI111" s="752"/>
      <c r="BJ111" s="752"/>
      <c r="BK111" s="752"/>
      <c r="BL111" s="752"/>
      <c r="BM111" s="752"/>
      <c r="BN111" s="752"/>
      <c r="BO111" s="752"/>
      <c r="BP111" s="753"/>
      <c r="BQ111" s="816">
        <v>611247</v>
      </c>
      <c r="BR111" s="817"/>
      <c r="BS111" s="817"/>
      <c r="BT111" s="817"/>
      <c r="BU111" s="817"/>
      <c r="BV111" s="817">
        <v>521741</v>
      </c>
      <c r="BW111" s="817"/>
      <c r="BX111" s="817"/>
      <c r="BY111" s="817"/>
      <c r="BZ111" s="817"/>
      <c r="CA111" s="817">
        <v>460462</v>
      </c>
      <c r="CB111" s="817"/>
      <c r="CC111" s="817"/>
      <c r="CD111" s="817"/>
      <c r="CE111" s="817"/>
      <c r="CF111" s="875">
        <v>1.1000000000000001</v>
      </c>
      <c r="CG111" s="876"/>
      <c r="CH111" s="876"/>
      <c r="CI111" s="876"/>
      <c r="CJ111" s="876"/>
      <c r="CK111" s="927"/>
      <c r="CL111" s="821"/>
      <c r="CM111" s="815" t="s">
        <v>463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458</v>
      </c>
      <c r="DH111" s="817"/>
      <c r="DI111" s="817"/>
      <c r="DJ111" s="817"/>
      <c r="DK111" s="817"/>
      <c r="DL111" s="817" t="s">
        <v>460</v>
      </c>
      <c r="DM111" s="817"/>
      <c r="DN111" s="817"/>
      <c r="DO111" s="817"/>
      <c r="DP111" s="817"/>
      <c r="DQ111" s="817" t="s">
        <v>458</v>
      </c>
      <c r="DR111" s="817"/>
      <c r="DS111" s="817"/>
      <c r="DT111" s="817"/>
      <c r="DU111" s="817"/>
      <c r="DV111" s="794" t="s">
        <v>459</v>
      </c>
      <c r="DW111" s="794"/>
      <c r="DX111" s="794"/>
      <c r="DY111" s="794"/>
      <c r="DZ111" s="795"/>
    </row>
    <row r="112" spans="1:131" s="226" customFormat="1" ht="26.25" customHeight="1" x14ac:dyDescent="0.15">
      <c r="A112" s="912" t="s">
        <v>464</v>
      </c>
      <c r="B112" s="913"/>
      <c r="C112" s="752" t="s">
        <v>465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458</v>
      </c>
      <c r="AB112" s="780"/>
      <c r="AC112" s="780"/>
      <c r="AD112" s="780"/>
      <c r="AE112" s="781"/>
      <c r="AF112" s="782" t="s">
        <v>458</v>
      </c>
      <c r="AG112" s="780"/>
      <c r="AH112" s="780"/>
      <c r="AI112" s="780"/>
      <c r="AJ112" s="781"/>
      <c r="AK112" s="782" t="s">
        <v>458</v>
      </c>
      <c r="AL112" s="780"/>
      <c r="AM112" s="780"/>
      <c r="AN112" s="780"/>
      <c r="AO112" s="781"/>
      <c r="AP112" s="824" t="s">
        <v>460</v>
      </c>
      <c r="AQ112" s="825"/>
      <c r="AR112" s="825"/>
      <c r="AS112" s="825"/>
      <c r="AT112" s="826"/>
      <c r="AU112" s="932"/>
      <c r="AV112" s="933"/>
      <c r="AW112" s="933"/>
      <c r="AX112" s="933"/>
      <c r="AY112" s="933"/>
      <c r="AZ112" s="815" t="s">
        <v>466</v>
      </c>
      <c r="BA112" s="752"/>
      <c r="BB112" s="752"/>
      <c r="BC112" s="752"/>
      <c r="BD112" s="752"/>
      <c r="BE112" s="752"/>
      <c r="BF112" s="752"/>
      <c r="BG112" s="752"/>
      <c r="BH112" s="752"/>
      <c r="BI112" s="752"/>
      <c r="BJ112" s="752"/>
      <c r="BK112" s="752"/>
      <c r="BL112" s="752"/>
      <c r="BM112" s="752"/>
      <c r="BN112" s="752"/>
      <c r="BO112" s="752"/>
      <c r="BP112" s="753"/>
      <c r="BQ112" s="816">
        <v>17994748</v>
      </c>
      <c r="BR112" s="817"/>
      <c r="BS112" s="817"/>
      <c r="BT112" s="817"/>
      <c r="BU112" s="817"/>
      <c r="BV112" s="817">
        <v>17715249</v>
      </c>
      <c r="BW112" s="817"/>
      <c r="BX112" s="817"/>
      <c r="BY112" s="817"/>
      <c r="BZ112" s="817"/>
      <c r="CA112" s="817">
        <v>18664624</v>
      </c>
      <c r="CB112" s="817"/>
      <c r="CC112" s="817"/>
      <c r="CD112" s="817"/>
      <c r="CE112" s="817"/>
      <c r="CF112" s="875">
        <v>45.1</v>
      </c>
      <c r="CG112" s="876"/>
      <c r="CH112" s="876"/>
      <c r="CI112" s="876"/>
      <c r="CJ112" s="876"/>
      <c r="CK112" s="927"/>
      <c r="CL112" s="821"/>
      <c r="CM112" s="815" t="s">
        <v>467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458</v>
      </c>
      <c r="DH112" s="817"/>
      <c r="DI112" s="817"/>
      <c r="DJ112" s="817"/>
      <c r="DK112" s="817"/>
      <c r="DL112" s="817" t="s">
        <v>459</v>
      </c>
      <c r="DM112" s="817"/>
      <c r="DN112" s="817"/>
      <c r="DO112" s="817"/>
      <c r="DP112" s="817"/>
      <c r="DQ112" s="817" t="s">
        <v>458</v>
      </c>
      <c r="DR112" s="817"/>
      <c r="DS112" s="817"/>
      <c r="DT112" s="817"/>
      <c r="DU112" s="817"/>
      <c r="DV112" s="794" t="s">
        <v>458</v>
      </c>
      <c r="DW112" s="794"/>
      <c r="DX112" s="794"/>
      <c r="DY112" s="794"/>
      <c r="DZ112" s="795"/>
    </row>
    <row r="113" spans="1:130" s="226" customFormat="1" ht="26.25" customHeight="1" x14ac:dyDescent="0.15">
      <c r="A113" s="914"/>
      <c r="B113" s="915"/>
      <c r="C113" s="752" t="s">
        <v>468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1785011</v>
      </c>
      <c r="AB113" s="919"/>
      <c r="AC113" s="919"/>
      <c r="AD113" s="919"/>
      <c r="AE113" s="920"/>
      <c r="AF113" s="921">
        <v>1671714</v>
      </c>
      <c r="AG113" s="919"/>
      <c r="AH113" s="919"/>
      <c r="AI113" s="919"/>
      <c r="AJ113" s="920"/>
      <c r="AK113" s="921">
        <v>1972193</v>
      </c>
      <c r="AL113" s="919"/>
      <c r="AM113" s="919"/>
      <c r="AN113" s="919"/>
      <c r="AO113" s="920"/>
      <c r="AP113" s="922">
        <v>4.8</v>
      </c>
      <c r="AQ113" s="923"/>
      <c r="AR113" s="923"/>
      <c r="AS113" s="923"/>
      <c r="AT113" s="924"/>
      <c r="AU113" s="932"/>
      <c r="AV113" s="933"/>
      <c r="AW113" s="933"/>
      <c r="AX113" s="933"/>
      <c r="AY113" s="933"/>
      <c r="AZ113" s="815" t="s">
        <v>469</v>
      </c>
      <c r="BA113" s="752"/>
      <c r="BB113" s="752"/>
      <c r="BC113" s="752"/>
      <c r="BD113" s="752"/>
      <c r="BE113" s="752"/>
      <c r="BF113" s="752"/>
      <c r="BG113" s="752"/>
      <c r="BH113" s="752"/>
      <c r="BI113" s="752"/>
      <c r="BJ113" s="752"/>
      <c r="BK113" s="752"/>
      <c r="BL113" s="752"/>
      <c r="BM113" s="752"/>
      <c r="BN113" s="752"/>
      <c r="BO113" s="752"/>
      <c r="BP113" s="753"/>
      <c r="BQ113" s="816">
        <v>243575</v>
      </c>
      <c r="BR113" s="817"/>
      <c r="BS113" s="817"/>
      <c r="BT113" s="817"/>
      <c r="BU113" s="817"/>
      <c r="BV113" s="817">
        <v>205271</v>
      </c>
      <c r="BW113" s="817"/>
      <c r="BX113" s="817"/>
      <c r="BY113" s="817"/>
      <c r="BZ113" s="817"/>
      <c r="CA113" s="817">
        <v>169157</v>
      </c>
      <c r="CB113" s="817"/>
      <c r="CC113" s="817"/>
      <c r="CD113" s="817"/>
      <c r="CE113" s="817"/>
      <c r="CF113" s="875">
        <v>0.4</v>
      </c>
      <c r="CG113" s="876"/>
      <c r="CH113" s="876"/>
      <c r="CI113" s="876"/>
      <c r="CJ113" s="876"/>
      <c r="CK113" s="927"/>
      <c r="CL113" s="821"/>
      <c r="CM113" s="815" t="s">
        <v>470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458</v>
      </c>
      <c r="DH113" s="780"/>
      <c r="DI113" s="780"/>
      <c r="DJ113" s="780"/>
      <c r="DK113" s="781"/>
      <c r="DL113" s="782" t="s">
        <v>416</v>
      </c>
      <c r="DM113" s="780"/>
      <c r="DN113" s="780"/>
      <c r="DO113" s="780"/>
      <c r="DP113" s="781"/>
      <c r="DQ113" s="782" t="s">
        <v>458</v>
      </c>
      <c r="DR113" s="780"/>
      <c r="DS113" s="780"/>
      <c r="DT113" s="780"/>
      <c r="DU113" s="781"/>
      <c r="DV113" s="824" t="s">
        <v>458</v>
      </c>
      <c r="DW113" s="825"/>
      <c r="DX113" s="825"/>
      <c r="DY113" s="825"/>
      <c r="DZ113" s="826"/>
    </row>
    <row r="114" spans="1:130" s="226" customFormat="1" ht="26.25" customHeight="1" x14ac:dyDescent="0.15">
      <c r="A114" s="914"/>
      <c r="B114" s="915"/>
      <c r="C114" s="752" t="s">
        <v>471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117839</v>
      </c>
      <c r="AB114" s="780"/>
      <c r="AC114" s="780"/>
      <c r="AD114" s="780"/>
      <c r="AE114" s="781"/>
      <c r="AF114" s="782">
        <v>10129</v>
      </c>
      <c r="AG114" s="780"/>
      <c r="AH114" s="780"/>
      <c r="AI114" s="780"/>
      <c r="AJ114" s="781"/>
      <c r="AK114" s="782">
        <v>9321</v>
      </c>
      <c r="AL114" s="780"/>
      <c r="AM114" s="780"/>
      <c r="AN114" s="780"/>
      <c r="AO114" s="781"/>
      <c r="AP114" s="824">
        <v>0</v>
      </c>
      <c r="AQ114" s="825"/>
      <c r="AR114" s="825"/>
      <c r="AS114" s="825"/>
      <c r="AT114" s="826"/>
      <c r="AU114" s="932"/>
      <c r="AV114" s="933"/>
      <c r="AW114" s="933"/>
      <c r="AX114" s="933"/>
      <c r="AY114" s="933"/>
      <c r="AZ114" s="815" t="s">
        <v>472</v>
      </c>
      <c r="BA114" s="752"/>
      <c r="BB114" s="752"/>
      <c r="BC114" s="752"/>
      <c r="BD114" s="752"/>
      <c r="BE114" s="752"/>
      <c r="BF114" s="752"/>
      <c r="BG114" s="752"/>
      <c r="BH114" s="752"/>
      <c r="BI114" s="752"/>
      <c r="BJ114" s="752"/>
      <c r="BK114" s="752"/>
      <c r="BL114" s="752"/>
      <c r="BM114" s="752"/>
      <c r="BN114" s="752"/>
      <c r="BO114" s="752"/>
      <c r="BP114" s="753"/>
      <c r="BQ114" s="816">
        <v>10036731</v>
      </c>
      <c r="BR114" s="817"/>
      <c r="BS114" s="817"/>
      <c r="BT114" s="817"/>
      <c r="BU114" s="817"/>
      <c r="BV114" s="817">
        <v>9925575</v>
      </c>
      <c r="BW114" s="817"/>
      <c r="BX114" s="817"/>
      <c r="BY114" s="817"/>
      <c r="BZ114" s="817"/>
      <c r="CA114" s="817">
        <v>9786448</v>
      </c>
      <c r="CB114" s="817"/>
      <c r="CC114" s="817"/>
      <c r="CD114" s="817"/>
      <c r="CE114" s="817"/>
      <c r="CF114" s="875">
        <v>23.7</v>
      </c>
      <c r="CG114" s="876"/>
      <c r="CH114" s="876"/>
      <c r="CI114" s="876"/>
      <c r="CJ114" s="876"/>
      <c r="CK114" s="927"/>
      <c r="CL114" s="821"/>
      <c r="CM114" s="815" t="s">
        <v>473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458</v>
      </c>
      <c r="DH114" s="780"/>
      <c r="DI114" s="780"/>
      <c r="DJ114" s="780"/>
      <c r="DK114" s="781"/>
      <c r="DL114" s="782" t="s">
        <v>474</v>
      </c>
      <c r="DM114" s="780"/>
      <c r="DN114" s="780"/>
      <c r="DO114" s="780"/>
      <c r="DP114" s="781"/>
      <c r="DQ114" s="782" t="s">
        <v>458</v>
      </c>
      <c r="DR114" s="780"/>
      <c r="DS114" s="780"/>
      <c r="DT114" s="780"/>
      <c r="DU114" s="781"/>
      <c r="DV114" s="824" t="s">
        <v>458</v>
      </c>
      <c r="DW114" s="825"/>
      <c r="DX114" s="825"/>
      <c r="DY114" s="825"/>
      <c r="DZ114" s="826"/>
    </row>
    <row r="115" spans="1:130" s="226" customFormat="1" ht="26.25" customHeight="1" x14ac:dyDescent="0.15">
      <c r="A115" s="914"/>
      <c r="B115" s="915"/>
      <c r="C115" s="752" t="s">
        <v>475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106641</v>
      </c>
      <c r="AB115" s="919"/>
      <c r="AC115" s="919"/>
      <c r="AD115" s="919"/>
      <c r="AE115" s="920"/>
      <c r="AF115" s="921">
        <v>101916</v>
      </c>
      <c r="AG115" s="919"/>
      <c r="AH115" s="919"/>
      <c r="AI115" s="919"/>
      <c r="AJ115" s="920"/>
      <c r="AK115" s="921">
        <v>70538</v>
      </c>
      <c r="AL115" s="919"/>
      <c r="AM115" s="919"/>
      <c r="AN115" s="919"/>
      <c r="AO115" s="920"/>
      <c r="AP115" s="922">
        <v>0.2</v>
      </c>
      <c r="AQ115" s="923"/>
      <c r="AR115" s="923"/>
      <c r="AS115" s="923"/>
      <c r="AT115" s="924"/>
      <c r="AU115" s="932"/>
      <c r="AV115" s="933"/>
      <c r="AW115" s="933"/>
      <c r="AX115" s="933"/>
      <c r="AY115" s="933"/>
      <c r="AZ115" s="815" t="s">
        <v>476</v>
      </c>
      <c r="BA115" s="752"/>
      <c r="BB115" s="752"/>
      <c r="BC115" s="752"/>
      <c r="BD115" s="752"/>
      <c r="BE115" s="752"/>
      <c r="BF115" s="752"/>
      <c r="BG115" s="752"/>
      <c r="BH115" s="752"/>
      <c r="BI115" s="752"/>
      <c r="BJ115" s="752"/>
      <c r="BK115" s="752"/>
      <c r="BL115" s="752"/>
      <c r="BM115" s="752"/>
      <c r="BN115" s="752"/>
      <c r="BO115" s="752"/>
      <c r="BP115" s="753"/>
      <c r="BQ115" s="816" t="s">
        <v>458</v>
      </c>
      <c r="BR115" s="817"/>
      <c r="BS115" s="817"/>
      <c r="BT115" s="817"/>
      <c r="BU115" s="817"/>
      <c r="BV115" s="817" t="s">
        <v>458</v>
      </c>
      <c r="BW115" s="817"/>
      <c r="BX115" s="817"/>
      <c r="BY115" s="817"/>
      <c r="BZ115" s="817"/>
      <c r="CA115" s="817" t="s">
        <v>460</v>
      </c>
      <c r="CB115" s="817"/>
      <c r="CC115" s="817"/>
      <c r="CD115" s="817"/>
      <c r="CE115" s="817"/>
      <c r="CF115" s="875" t="s">
        <v>458</v>
      </c>
      <c r="CG115" s="876"/>
      <c r="CH115" s="876"/>
      <c r="CI115" s="876"/>
      <c r="CJ115" s="876"/>
      <c r="CK115" s="927"/>
      <c r="CL115" s="821"/>
      <c r="CM115" s="815" t="s">
        <v>477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458</v>
      </c>
      <c r="DH115" s="780"/>
      <c r="DI115" s="780"/>
      <c r="DJ115" s="780"/>
      <c r="DK115" s="781"/>
      <c r="DL115" s="782" t="s">
        <v>478</v>
      </c>
      <c r="DM115" s="780"/>
      <c r="DN115" s="780"/>
      <c r="DO115" s="780"/>
      <c r="DP115" s="781"/>
      <c r="DQ115" s="782" t="s">
        <v>458</v>
      </c>
      <c r="DR115" s="780"/>
      <c r="DS115" s="780"/>
      <c r="DT115" s="780"/>
      <c r="DU115" s="781"/>
      <c r="DV115" s="824" t="s">
        <v>458</v>
      </c>
      <c r="DW115" s="825"/>
      <c r="DX115" s="825"/>
      <c r="DY115" s="825"/>
      <c r="DZ115" s="826"/>
    </row>
    <row r="116" spans="1:130" s="226" customFormat="1" ht="26.25" customHeight="1" x14ac:dyDescent="0.15">
      <c r="A116" s="916"/>
      <c r="B116" s="917"/>
      <c r="C116" s="839" t="s">
        <v>479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460</v>
      </c>
      <c r="AB116" s="780"/>
      <c r="AC116" s="780"/>
      <c r="AD116" s="780"/>
      <c r="AE116" s="781"/>
      <c r="AF116" s="782" t="s">
        <v>458</v>
      </c>
      <c r="AG116" s="780"/>
      <c r="AH116" s="780"/>
      <c r="AI116" s="780"/>
      <c r="AJ116" s="781"/>
      <c r="AK116" s="782" t="s">
        <v>458</v>
      </c>
      <c r="AL116" s="780"/>
      <c r="AM116" s="780"/>
      <c r="AN116" s="780"/>
      <c r="AO116" s="781"/>
      <c r="AP116" s="824" t="s">
        <v>458</v>
      </c>
      <c r="AQ116" s="825"/>
      <c r="AR116" s="825"/>
      <c r="AS116" s="825"/>
      <c r="AT116" s="826"/>
      <c r="AU116" s="932"/>
      <c r="AV116" s="933"/>
      <c r="AW116" s="933"/>
      <c r="AX116" s="933"/>
      <c r="AY116" s="933"/>
      <c r="AZ116" s="909" t="s">
        <v>480</v>
      </c>
      <c r="BA116" s="910"/>
      <c r="BB116" s="910"/>
      <c r="BC116" s="910"/>
      <c r="BD116" s="910"/>
      <c r="BE116" s="910"/>
      <c r="BF116" s="910"/>
      <c r="BG116" s="910"/>
      <c r="BH116" s="910"/>
      <c r="BI116" s="910"/>
      <c r="BJ116" s="910"/>
      <c r="BK116" s="910"/>
      <c r="BL116" s="910"/>
      <c r="BM116" s="910"/>
      <c r="BN116" s="910"/>
      <c r="BO116" s="910"/>
      <c r="BP116" s="911"/>
      <c r="BQ116" s="816" t="s">
        <v>458</v>
      </c>
      <c r="BR116" s="817"/>
      <c r="BS116" s="817"/>
      <c r="BT116" s="817"/>
      <c r="BU116" s="817"/>
      <c r="BV116" s="817" t="s">
        <v>458</v>
      </c>
      <c r="BW116" s="817"/>
      <c r="BX116" s="817"/>
      <c r="BY116" s="817"/>
      <c r="BZ116" s="817"/>
      <c r="CA116" s="817" t="s">
        <v>458</v>
      </c>
      <c r="CB116" s="817"/>
      <c r="CC116" s="817"/>
      <c r="CD116" s="817"/>
      <c r="CE116" s="817"/>
      <c r="CF116" s="875" t="s">
        <v>458</v>
      </c>
      <c r="CG116" s="876"/>
      <c r="CH116" s="876"/>
      <c r="CI116" s="876"/>
      <c r="CJ116" s="876"/>
      <c r="CK116" s="927"/>
      <c r="CL116" s="821"/>
      <c r="CM116" s="815" t="s">
        <v>481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559237</v>
      </c>
      <c r="DH116" s="780"/>
      <c r="DI116" s="780"/>
      <c r="DJ116" s="780"/>
      <c r="DK116" s="781"/>
      <c r="DL116" s="782">
        <v>494284</v>
      </c>
      <c r="DM116" s="780"/>
      <c r="DN116" s="780"/>
      <c r="DO116" s="780"/>
      <c r="DP116" s="781"/>
      <c r="DQ116" s="782">
        <v>443137</v>
      </c>
      <c r="DR116" s="780"/>
      <c r="DS116" s="780"/>
      <c r="DT116" s="780"/>
      <c r="DU116" s="781"/>
      <c r="DV116" s="824">
        <v>1.1000000000000001</v>
      </c>
      <c r="DW116" s="825"/>
      <c r="DX116" s="825"/>
      <c r="DY116" s="825"/>
      <c r="DZ116" s="826"/>
    </row>
    <row r="117" spans="1:130" s="226"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482</v>
      </c>
      <c r="Z117" s="897"/>
      <c r="AA117" s="902">
        <v>14965231</v>
      </c>
      <c r="AB117" s="903"/>
      <c r="AC117" s="903"/>
      <c r="AD117" s="903"/>
      <c r="AE117" s="904"/>
      <c r="AF117" s="905">
        <v>14650375</v>
      </c>
      <c r="AG117" s="903"/>
      <c r="AH117" s="903"/>
      <c r="AI117" s="903"/>
      <c r="AJ117" s="904"/>
      <c r="AK117" s="905">
        <v>14707182</v>
      </c>
      <c r="AL117" s="903"/>
      <c r="AM117" s="903"/>
      <c r="AN117" s="903"/>
      <c r="AO117" s="904"/>
      <c r="AP117" s="906"/>
      <c r="AQ117" s="907"/>
      <c r="AR117" s="907"/>
      <c r="AS117" s="907"/>
      <c r="AT117" s="908"/>
      <c r="AU117" s="932"/>
      <c r="AV117" s="933"/>
      <c r="AW117" s="933"/>
      <c r="AX117" s="933"/>
      <c r="AY117" s="933"/>
      <c r="AZ117" s="863" t="s">
        <v>483</v>
      </c>
      <c r="BA117" s="864"/>
      <c r="BB117" s="864"/>
      <c r="BC117" s="864"/>
      <c r="BD117" s="864"/>
      <c r="BE117" s="864"/>
      <c r="BF117" s="864"/>
      <c r="BG117" s="864"/>
      <c r="BH117" s="864"/>
      <c r="BI117" s="864"/>
      <c r="BJ117" s="864"/>
      <c r="BK117" s="864"/>
      <c r="BL117" s="864"/>
      <c r="BM117" s="864"/>
      <c r="BN117" s="864"/>
      <c r="BO117" s="864"/>
      <c r="BP117" s="865"/>
      <c r="BQ117" s="816" t="s">
        <v>478</v>
      </c>
      <c r="BR117" s="817"/>
      <c r="BS117" s="817"/>
      <c r="BT117" s="817"/>
      <c r="BU117" s="817"/>
      <c r="BV117" s="817" t="s">
        <v>478</v>
      </c>
      <c r="BW117" s="817"/>
      <c r="BX117" s="817"/>
      <c r="BY117" s="817"/>
      <c r="BZ117" s="817"/>
      <c r="CA117" s="817" t="s">
        <v>458</v>
      </c>
      <c r="CB117" s="817"/>
      <c r="CC117" s="817"/>
      <c r="CD117" s="817"/>
      <c r="CE117" s="817"/>
      <c r="CF117" s="875" t="s">
        <v>460</v>
      </c>
      <c r="CG117" s="876"/>
      <c r="CH117" s="876"/>
      <c r="CI117" s="876"/>
      <c r="CJ117" s="876"/>
      <c r="CK117" s="927"/>
      <c r="CL117" s="821"/>
      <c r="CM117" s="815" t="s">
        <v>484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474</v>
      </c>
      <c r="DH117" s="780"/>
      <c r="DI117" s="780"/>
      <c r="DJ117" s="780"/>
      <c r="DK117" s="781"/>
      <c r="DL117" s="782" t="s">
        <v>478</v>
      </c>
      <c r="DM117" s="780"/>
      <c r="DN117" s="780"/>
      <c r="DO117" s="780"/>
      <c r="DP117" s="781"/>
      <c r="DQ117" s="782" t="s">
        <v>478</v>
      </c>
      <c r="DR117" s="780"/>
      <c r="DS117" s="780"/>
      <c r="DT117" s="780"/>
      <c r="DU117" s="781"/>
      <c r="DV117" s="824" t="s">
        <v>458</v>
      </c>
      <c r="DW117" s="825"/>
      <c r="DX117" s="825"/>
      <c r="DY117" s="825"/>
      <c r="DZ117" s="826"/>
    </row>
    <row r="118" spans="1:130" s="226" customFormat="1" ht="26.25" customHeight="1" x14ac:dyDescent="0.15">
      <c r="A118" s="895" t="s">
        <v>453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450</v>
      </c>
      <c r="AB118" s="896"/>
      <c r="AC118" s="896"/>
      <c r="AD118" s="896"/>
      <c r="AE118" s="897"/>
      <c r="AF118" s="898" t="s">
        <v>451</v>
      </c>
      <c r="AG118" s="896"/>
      <c r="AH118" s="896"/>
      <c r="AI118" s="896"/>
      <c r="AJ118" s="897"/>
      <c r="AK118" s="898" t="s">
        <v>315</v>
      </c>
      <c r="AL118" s="896"/>
      <c r="AM118" s="896"/>
      <c r="AN118" s="896"/>
      <c r="AO118" s="897"/>
      <c r="AP118" s="899" t="s">
        <v>452</v>
      </c>
      <c r="AQ118" s="900"/>
      <c r="AR118" s="900"/>
      <c r="AS118" s="900"/>
      <c r="AT118" s="901"/>
      <c r="AU118" s="932"/>
      <c r="AV118" s="933"/>
      <c r="AW118" s="933"/>
      <c r="AX118" s="933"/>
      <c r="AY118" s="933"/>
      <c r="AZ118" s="838" t="s">
        <v>485</v>
      </c>
      <c r="BA118" s="839"/>
      <c r="BB118" s="839"/>
      <c r="BC118" s="839"/>
      <c r="BD118" s="839"/>
      <c r="BE118" s="839"/>
      <c r="BF118" s="839"/>
      <c r="BG118" s="839"/>
      <c r="BH118" s="839"/>
      <c r="BI118" s="839"/>
      <c r="BJ118" s="839"/>
      <c r="BK118" s="839"/>
      <c r="BL118" s="839"/>
      <c r="BM118" s="839"/>
      <c r="BN118" s="839"/>
      <c r="BO118" s="839"/>
      <c r="BP118" s="840"/>
      <c r="BQ118" s="879" t="s">
        <v>460</v>
      </c>
      <c r="BR118" s="845"/>
      <c r="BS118" s="845"/>
      <c r="BT118" s="845"/>
      <c r="BU118" s="845"/>
      <c r="BV118" s="845" t="s">
        <v>460</v>
      </c>
      <c r="BW118" s="845"/>
      <c r="BX118" s="845"/>
      <c r="BY118" s="845"/>
      <c r="BZ118" s="845"/>
      <c r="CA118" s="845" t="s">
        <v>460</v>
      </c>
      <c r="CB118" s="845"/>
      <c r="CC118" s="845"/>
      <c r="CD118" s="845"/>
      <c r="CE118" s="845"/>
      <c r="CF118" s="875" t="s">
        <v>478</v>
      </c>
      <c r="CG118" s="876"/>
      <c r="CH118" s="876"/>
      <c r="CI118" s="876"/>
      <c r="CJ118" s="876"/>
      <c r="CK118" s="927"/>
      <c r="CL118" s="821"/>
      <c r="CM118" s="815" t="s">
        <v>486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478</v>
      </c>
      <c r="DH118" s="780"/>
      <c r="DI118" s="780"/>
      <c r="DJ118" s="780"/>
      <c r="DK118" s="781"/>
      <c r="DL118" s="782" t="s">
        <v>478</v>
      </c>
      <c r="DM118" s="780"/>
      <c r="DN118" s="780"/>
      <c r="DO118" s="780"/>
      <c r="DP118" s="781"/>
      <c r="DQ118" s="782" t="s">
        <v>460</v>
      </c>
      <c r="DR118" s="780"/>
      <c r="DS118" s="780"/>
      <c r="DT118" s="780"/>
      <c r="DU118" s="781"/>
      <c r="DV118" s="824" t="s">
        <v>460</v>
      </c>
      <c r="DW118" s="825"/>
      <c r="DX118" s="825"/>
      <c r="DY118" s="825"/>
      <c r="DZ118" s="826"/>
    </row>
    <row r="119" spans="1:130" s="226" customFormat="1" ht="26.25" customHeight="1" x14ac:dyDescent="0.15">
      <c r="A119" s="818" t="s">
        <v>456</v>
      </c>
      <c r="B119" s="819"/>
      <c r="C119" s="860" t="s">
        <v>457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478</v>
      </c>
      <c r="AB119" s="889"/>
      <c r="AC119" s="889"/>
      <c r="AD119" s="889"/>
      <c r="AE119" s="890"/>
      <c r="AF119" s="891" t="s">
        <v>478</v>
      </c>
      <c r="AG119" s="889"/>
      <c r="AH119" s="889"/>
      <c r="AI119" s="889"/>
      <c r="AJ119" s="890"/>
      <c r="AK119" s="891" t="s">
        <v>460</v>
      </c>
      <c r="AL119" s="889"/>
      <c r="AM119" s="889"/>
      <c r="AN119" s="889"/>
      <c r="AO119" s="890"/>
      <c r="AP119" s="892" t="s">
        <v>460</v>
      </c>
      <c r="AQ119" s="893"/>
      <c r="AR119" s="893"/>
      <c r="AS119" s="893"/>
      <c r="AT119" s="894"/>
      <c r="AU119" s="934"/>
      <c r="AV119" s="935"/>
      <c r="AW119" s="935"/>
      <c r="AX119" s="935"/>
      <c r="AY119" s="935"/>
      <c r="AZ119" s="247" t="s">
        <v>193</v>
      </c>
      <c r="BA119" s="247"/>
      <c r="BB119" s="247"/>
      <c r="BC119" s="247"/>
      <c r="BD119" s="247"/>
      <c r="BE119" s="247"/>
      <c r="BF119" s="247"/>
      <c r="BG119" s="247"/>
      <c r="BH119" s="247"/>
      <c r="BI119" s="247"/>
      <c r="BJ119" s="247"/>
      <c r="BK119" s="247"/>
      <c r="BL119" s="247"/>
      <c r="BM119" s="247"/>
      <c r="BN119" s="247"/>
      <c r="BO119" s="877" t="s">
        <v>487</v>
      </c>
      <c r="BP119" s="878"/>
      <c r="BQ119" s="879">
        <v>143393553</v>
      </c>
      <c r="BR119" s="845"/>
      <c r="BS119" s="845"/>
      <c r="BT119" s="845"/>
      <c r="BU119" s="845"/>
      <c r="BV119" s="845">
        <v>139978250</v>
      </c>
      <c r="BW119" s="845"/>
      <c r="BX119" s="845"/>
      <c r="BY119" s="845"/>
      <c r="BZ119" s="845"/>
      <c r="CA119" s="845">
        <v>134190363</v>
      </c>
      <c r="CB119" s="845"/>
      <c r="CC119" s="845"/>
      <c r="CD119" s="845"/>
      <c r="CE119" s="845"/>
      <c r="CF119" s="748"/>
      <c r="CG119" s="749"/>
      <c r="CH119" s="749"/>
      <c r="CI119" s="749"/>
      <c r="CJ119" s="834"/>
      <c r="CK119" s="928"/>
      <c r="CL119" s="823"/>
      <c r="CM119" s="838" t="s">
        <v>488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52010</v>
      </c>
      <c r="DH119" s="764"/>
      <c r="DI119" s="764"/>
      <c r="DJ119" s="764"/>
      <c r="DK119" s="765"/>
      <c r="DL119" s="766">
        <v>27457</v>
      </c>
      <c r="DM119" s="764"/>
      <c r="DN119" s="764"/>
      <c r="DO119" s="764"/>
      <c r="DP119" s="765"/>
      <c r="DQ119" s="766">
        <v>17325</v>
      </c>
      <c r="DR119" s="764"/>
      <c r="DS119" s="764"/>
      <c r="DT119" s="764"/>
      <c r="DU119" s="765"/>
      <c r="DV119" s="848">
        <v>0</v>
      </c>
      <c r="DW119" s="849"/>
      <c r="DX119" s="849"/>
      <c r="DY119" s="849"/>
      <c r="DZ119" s="850"/>
    </row>
    <row r="120" spans="1:130" s="226" customFormat="1" ht="26.25" customHeight="1" x14ac:dyDescent="0.15">
      <c r="A120" s="820"/>
      <c r="B120" s="821"/>
      <c r="C120" s="815" t="s">
        <v>463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460</v>
      </c>
      <c r="AB120" s="780"/>
      <c r="AC120" s="780"/>
      <c r="AD120" s="780"/>
      <c r="AE120" s="781"/>
      <c r="AF120" s="782" t="s">
        <v>458</v>
      </c>
      <c r="AG120" s="780"/>
      <c r="AH120" s="780"/>
      <c r="AI120" s="780"/>
      <c r="AJ120" s="781"/>
      <c r="AK120" s="782" t="s">
        <v>460</v>
      </c>
      <c r="AL120" s="780"/>
      <c r="AM120" s="780"/>
      <c r="AN120" s="780"/>
      <c r="AO120" s="781"/>
      <c r="AP120" s="824" t="s">
        <v>458</v>
      </c>
      <c r="AQ120" s="825"/>
      <c r="AR120" s="825"/>
      <c r="AS120" s="825"/>
      <c r="AT120" s="826"/>
      <c r="AU120" s="880" t="s">
        <v>489</v>
      </c>
      <c r="AV120" s="881"/>
      <c r="AW120" s="881"/>
      <c r="AX120" s="881"/>
      <c r="AY120" s="882"/>
      <c r="AZ120" s="860" t="s">
        <v>490</v>
      </c>
      <c r="BA120" s="808"/>
      <c r="BB120" s="808"/>
      <c r="BC120" s="808"/>
      <c r="BD120" s="808"/>
      <c r="BE120" s="808"/>
      <c r="BF120" s="808"/>
      <c r="BG120" s="808"/>
      <c r="BH120" s="808"/>
      <c r="BI120" s="808"/>
      <c r="BJ120" s="808"/>
      <c r="BK120" s="808"/>
      <c r="BL120" s="808"/>
      <c r="BM120" s="808"/>
      <c r="BN120" s="808"/>
      <c r="BO120" s="808"/>
      <c r="BP120" s="809"/>
      <c r="BQ120" s="861">
        <v>11225819</v>
      </c>
      <c r="BR120" s="842"/>
      <c r="BS120" s="842"/>
      <c r="BT120" s="842"/>
      <c r="BU120" s="842"/>
      <c r="BV120" s="842">
        <v>12479326</v>
      </c>
      <c r="BW120" s="842"/>
      <c r="BX120" s="842"/>
      <c r="BY120" s="842"/>
      <c r="BZ120" s="842"/>
      <c r="CA120" s="842">
        <v>15039470</v>
      </c>
      <c r="CB120" s="842"/>
      <c r="CC120" s="842"/>
      <c r="CD120" s="842"/>
      <c r="CE120" s="842"/>
      <c r="CF120" s="866">
        <v>36.4</v>
      </c>
      <c r="CG120" s="867"/>
      <c r="CH120" s="867"/>
      <c r="CI120" s="867"/>
      <c r="CJ120" s="867"/>
      <c r="CK120" s="868" t="s">
        <v>491</v>
      </c>
      <c r="CL120" s="852"/>
      <c r="CM120" s="852"/>
      <c r="CN120" s="852"/>
      <c r="CO120" s="853"/>
      <c r="CP120" s="872" t="s">
        <v>492</v>
      </c>
      <c r="CQ120" s="873"/>
      <c r="CR120" s="873"/>
      <c r="CS120" s="873"/>
      <c r="CT120" s="873"/>
      <c r="CU120" s="873"/>
      <c r="CV120" s="873"/>
      <c r="CW120" s="873"/>
      <c r="CX120" s="873"/>
      <c r="CY120" s="873"/>
      <c r="CZ120" s="873"/>
      <c r="DA120" s="873"/>
      <c r="DB120" s="873"/>
      <c r="DC120" s="873"/>
      <c r="DD120" s="873"/>
      <c r="DE120" s="873"/>
      <c r="DF120" s="874"/>
      <c r="DG120" s="861">
        <v>11354202</v>
      </c>
      <c r="DH120" s="842"/>
      <c r="DI120" s="842"/>
      <c r="DJ120" s="842"/>
      <c r="DK120" s="842"/>
      <c r="DL120" s="842">
        <v>10986765</v>
      </c>
      <c r="DM120" s="842"/>
      <c r="DN120" s="842"/>
      <c r="DO120" s="842"/>
      <c r="DP120" s="842"/>
      <c r="DQ120" s="842">
        <v>10627696</v>
      </c>
      <c r="DR120" s="842"/>
      <c r="DS120" s="842"/>
      <c r="DT120" s="842"/>
      <c r="DU120" s="842"/>
      <c r="DV120" s="843">
        <v>25.7</v>
      </c>
      <c r="DW120" s="843"/>
      <c r="DX120" s="843"/>
      <c r="DY120" s="843"/>
      <c r="DZ120" s="844"/>
    </row>
    <row r="121" spans="1:130" s="226" customFormat="1" ht="26.25" customHeight="1" x14ac:dyDescent="0.15">
      <c r="A121" s="820"/>
      <c r="B121" s="821"/>
      <c r="C121" s="863" t="s">
        <v>493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460</v>
      </c>
      <c r="AB121" s="780"/>
      <c r="AC121" s="780"/>
      <c r="AD121" s="780"/>
      <c r="AE121" s="781"/>
      <c r="AF121" s="782" t="s">
        <v>458</v>
      </c>
      <c r="AG121" s="780"/>
      <c r="AH121" s="780"/>
      <c r="AI121" s="780"/>
      <c r="AJ121" s="781"/>
      <c r="AK121" s="782" t="s">
        <v>458</v>
      </c>
      <c r="AL121" s="780"/>
      <c r="AM121" s="780"/>
      <c r="AN121" s="780"/>
      <c r="AO121" s="781"/>
      <c r="AP121" s="824" t="s">
        <v>460</v>
      </c>
      <c r="AQ121" s="825"/>
      <c r="AR121" s="825"/>
      <c r="AS121" s="825"/>
      <c r="AT121" s="826"/>
      <c r="AU121" s="883"/>
      <c r="AV121" s="884"/>
      <c r="AW121" s="884"/>
      <c r="AX121" s="884"/>
      <c r="AY121" s="885"/>
      <c r="AZ121" s="815" t="s">
        <v>494</v>
      </c>
      <c r="BA121" s="752"/>
      <c r="BB121" s="752"/>
      <c r="BC121" s="752"/>
      <c r="BD121" s="752"/>
      <c r="BE121" s="752"/>
      <c r="BF121" s="752"/>
      <c r="BG121" s="752"/>
      <c r="BH121" s="752"/>
      <c r="BI121" s="752"/>
      <c r="BJ121" s="752"/>
      <c r="BK121" s="752"/>
      <c r="BL121" s="752"/>
      <c r="BM121" s="752"/>
      <c r="BN121" s="752"/>
      <c r="BO121" s="752"/>
      <c r="BP121" s="753"/>
      <c r="BQ121" s="816">
        <v>21839734</v>
      </c>
      <c r="BR121" s="817"/>
      <c r="BS121" s="817"/>
      <c r="BT121" s="817"/>
      <c r="BU121" s="817"/>
      <c r="BV121" s="817">
        <v>21731734</v>
      </c>
      <c r="BW121" s="817"/>
      <c r="BX121" s="817"/>
      <c r="BY121" s="817"/>
      <c r="BZ121" s="817"/>
      <c r="CA121" s="817">
        <v>20575190</v>
      </c>
      <c r="CB121" s="817"/>
      <c r="CC121" s="817"/>
      <c r="CD121" s="817"/>
      <c r="CE121" s="817"/>
      <c r="CF121" s="875">
        <v>49.8</v>
      </c>
      <c r="CG121" s="876"/>
      <c r="CH121" s="876"/>
      <c r="CI121" s="876"/>
      <c r="CJ121" s="876"/>
      <c r="CK121" s="869"/>
      <c r="CL121" s="855"/>
      <c r="CM121" s="855"/>
      <c r="CN121" s="855"/>
      <c r="CO121" s="856"/>
      <c r="CP121" s="835" t="s">
        <v>495</v>
      </c>
      <c r="CQ121" s="836"/>
      <c r="CR121" s="836"/>
      <c r="CS121" s="836"/>
      <c r="CT121" s="836"/>
      <c r="CU121" s="836"/>
      <c r="CV121" s="836"/>
      <c r="CW121" s="836"/>
      <c r="CX121" s="836"/>
      <c r="CY121" s="836"/>
      <c r="CZ121" s="836"/>
      <c r="DA121" s="836"/>
      <c r="DB121" s="836"/>
      <c r="DC121" s="836"/>
      <c r="DD121" s="836"/>
      <c r="DE121" s="836"/>
      <c r="DF121" s="837"/>
      <c r="DG121" s="816">
        <v>4645050</v>
      </c>
      <c r="DH121" s="817"/>
      <c r="DI121" s="817"/>
      <c r="DJ121" s="817"/>
      <c r="DK121" s="817"/>
      <c r="DL121" s="817">
        <v>4649284</v>
      </c>
      <c r="DM121" s="817"/>
      <c r="DN121" s="817"/>
      <c r="DO121" s="817"/>
      <c r="DP121" s="817"/>
      <c r="DQ121" s="817">
        <v>4995402</v>
      </c>
      <c r="DR121" s="817"/>
      <c r="DS121" s="817"/>
      <c r="DT121" s="817"/>
      <c r="DU121" s="817"/>
      <c r="DV121" s="794">
        <v>12.1</v>
      </c>
      <c r="DW121" s="794"/>
      <c r="DX121" s="794"/>
      <c r="DY121" s="794"/>
      <c r="DZ121" s="795"/>
    </row>
    <row r="122" spans="1:130" s="226" customFormat="1" ht="26.25" customHeight="1" x14ac:dyDescent="0.15">
      <c r="A122" s="820"/>
      <c r="B122" s="821"/>
      <c r="C122" s="815" t="s">
        <v>473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460</v>
      </c>
      <c r="AB122" s="780"/>
      <c r="AC122" s="780"/>
      <c r="AD122" s="780"/>
      <c r="AE122" s="781"/>
      <c r="AF122" s="782" t="s">
        <v>460</v>
      </c>
      <c r="AG122" s="780"/>
      <c r="AH122" s="780"/>
      <c r="AI122" s="780"/>
      <c r="AJ122" s="781"/>
      <c r="AK122" s="782" t="s">
        <v>458</v>
      </c>
      <c r="AL122" s="780"/>
      <c r="AM122" s="780"/>
      <c r="AN122" s="780"/>
      <c r="AO122" s="781"/>
      <c r="AP122" s="824" t="s">
        <v>458</v>
      </c>
      <c r="AQ122" s="825"/>
      <c r="AR122" s="825"/>
      <c r="AS122" s="825"/>
      <c r="AT122" s="826"/>
      <c r="AU122" s="883"/>
      <c r="AV122" s="884"/>
      <c r="AW122" s="884"/>
      <c r="AX122" s="884"/>
      <c r="AY122" s="885"/>
      <c r="AZ122" s="838" t="s">
        <v>496</v>
      </c>
      <c r="BA122" s="839"/>
      <c r="BB122" s="839"/>
      <c r="BC122" s="839"/>
      <c r="BD122" s="839"/>
      <c r="BE122" s="839"/>
      <c r="BF122" s="839"/>
      <c r="BG122" s="839"/>
      <c r="BH122" s="839"/>
      <c r="BI122" s="839"/>
      <c r="BJ122" s="839"/>
      <c r="BK122" s="839"/>
      <c r="BL122" s="839"/>
      <c r="BM122" s="839"/>
      <c r="BN122" s="839"/>
      <c r="BO122" s="839"/>
      <c r="BP122" s="840"/>
      <c r="BQ122" s="879">
        <v>81504345</v>
      </c>
      <c r="BR122" s="845"/>
      <c r="BS122" s="845"/>
      <c r="BT122" s="845"/>
      <c r="BU122" s="845"/>
      <c r="BV122" s="845">
        <v>81487102</v>
      </c>
      <c r="BW122" s="845"/>
      <c r="BX122" s="845"/>
      <c r="BY122" s="845"/>
      <c r="BZ122" s="845"/>
      <c r="CA122" s="845">
        <v>78194326</v>
      </c>
      <c r="CB122" s="845"/>
      <c r="CC122" s="845"/>
      <c r="CD122" s="845"/>
      <c r="CE122" s="845"/>
      <c r="CF122" s="846">
        <v>189.1</v>
      </c>
      <c r="CG122" s="847"/>
      <c r="CH122" s="847"/>
      <c r="CI122" s="847"/>
      <c r="CJ122" s="847"/>
      <c r="CK122" s="869"/>
      <c r="CL122" s="855"/>
      <c r="CM122" s="855"/>
      <c r="CN122" s="855"/>
      <c r="CO122" s="856"/>
      <c r="CP122" s="835" t="s">
        <v>497</v>
      </c>
      <c r="CQ122" s="836"/>
      <c r="CR122" s="836"/>
      <c r="CS122" s="836"/>
      <c r="CT122" s="836"/>
      <c r="CU122" s="836"/>
      <c r="CV122" s="836"/>
      <c r="CW122" s="836"/>
      <c r="CX122" s="836"/>
      <c r="CY122" s="836"/>
      <c r="CZ122" s="836"/>
      <c r="DA122" s="836"/>
      <c r="DB122" s="836"/>
      <c r="DC122" s="836"/>
      <c r="DD122" s="836"/>
      <c r="DE122" s="836"/>
      <c r="DF122" s="837"/>
      <c r="DG122" s="816">
        <v>1740053</v>
      </c>
      <c r="DH122" s="817"/>
      <c r="DI122" s="817"/>
      <c r="DJ122" s="817"/>
      <c r="DK122" s="817"/>
      <c r="DL122" s="817">
        <v>1844912</v>
      </c>
      <c r="DM122" s="817"/>
      <c r="DN122" s="817"/>
      <c r="DO122" s="817"/>
      <c r="DP122" s="817"/>
      <c r="DQ122" s="817">
        <v>2784348</v>
      </c>
      <c r="DR122" s="817"/>
      <c r="DS122" s="817"/>
      <c r="DT122" s="817"/>
      <c r="DU122" s="817"/>
      <c r="DV122" s="794">
        <v>6.7</v>
      </c>
      <c r="DW122" s="794"/>
      <c r="DX122" s="794"/>
      <c r="DY122" s="794"/>
      <c r="DZ122" s="795"/>
    </row>
    <row r="123" spans="1:130" s="226" customFormat="1" ht="26.25" customHeight="1" x14ac:dyDescent="0.15">
      <c r="A123" s="820"/>
      <c r="B123" s="821"/>
      <c r="C123" s="815" t="s">
        <v>481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77859</v>
      </c>
      <c r="AB123" s="780"/>
      <c r="AC123" s="780"/>
      <c r="AD123" s="780"/>
      <c r="AE123" s="781"/>
      <c r="AF123" s="782">
        <v>73320</v>
      </c>
      <c r="AG123" s="780"/>
      <c r="AH123" s="780"/>
      <c r="AI123" s="780"/>
      <c r="AJ123" s="781"/>
      <c r="AK123" s="782">
        <v>57684</v>
      </c>
      <c r="AL123" s="780"/>
      <c r="AM123" s="780"/>
      <c r="AN123" s="780"/>
      <c r="AO123" s="781"/>
      <c r="AP123" s="824">
        <v>0.1</v>
      </c>
      <c r="AQ123" s="825"/>
      <c r="AR123" s="825"/>
      <c r="AS123" s="825"/>
      <c r="AT123" s="826"/>
      <c r="AU123" s="886"/>
      <c r="AV123" s="887"/>
      <c r="AW123" s="887"/>
      <c r="AX123" s="887"/>
      <c r="AY123" s="887"/>
      <c r="AZ123" s="247" t="s">
        <v>193</v>
      </c>
      <c r="BA123" s="247"/>
      <c r="BB123" s="247"/>
      <c r="BC123" s="247"/>
      <c r="BD123" s="247"/>
      <c r="BE123" s="247"/>
      <c r="BF123" s="247"/>
      <c r="BG123" s="247"/>
      <c r="BH123" s="247"/>
      <c r="BI123" s="247"/>
      <c r="BJ123" s="247"/>
      <c r="BK123" s="247"/>
      <c r="BL123" s="247"/>
      <c r="BM123" s="247"/>
      <c r="BN123" s="247"/>
      <c r="BO123" s="877" t="s">
        <v>498</v>
      </c>
      <c r="BP123" s="878"/>
      <c r="BQ123" s="832">
        <v>114569898</v>
      </c>
      <c r="BR123" s="833"/>
      <c r="BS123" s="833"/>
      <c r="BT123" s="833"/>
      <c r="BU123" s="833"/>
      <c r="BV123" s="833">
        <v>115698162</v>
      </c>
      <c r="BW123" s="833"/>
      <c r="BX123" s="833"/>
      <c r="BY123" s="833"/>
      <c r="BZ123" s="833"/>
      <c r="CA123" s="833">
        <v>113808986</v>
      </c>
      <c r="CB123" s="833"/>
      <c r="CC123" s="833"/>
      <c r="CD123" s="833"/>
      <c r="CE123" s="833"/>
      <c r="CF123" s="748"/>
      <c r="CG123" s="749"/>
      <c r="CH123" s="749"/>
      <c r="CI123" s="749"/>
      <c r="CJ123" s="834"/>
      <c r="CK123" s="869"/>
      <c r="CL123" s="855"/>
      <c r="CM123" s="855"/>
      <c r="CN123" s="855"/>
      <c r="CO123" s="856"/>
      <c r="CP123" s="835" t="s">
        <v>499</v>
      </c>
      <c r="CQ123" s="836"/>
      <c r="CR123" s="836"/>
      <c r="CS123" s="836"/>
      <c r="CT123" s="836"/>
      <c r="CU123" s="836"/>
      <c r="CV123" s="836"/>
      <c r="CW123" s="836"/>
      <c r="CX123" s="836"/>
      <c r="CY123" s="836"/>
      <c r="CZ123" s="836"/>
      <c r="DA123" s="836"/>
      <c r="DB123" s="836"/>
      <c r="DC123" s="836"/>
      <c r="DD123" s="836"/>
      <c r="DE123" s="836"/>
      <c r="DF123" s="837"/>
      <c r="DG123" s="779">
        <v>161044</v>
      </c>
      <c r="DH123" s="780"/>
      <c r="DI123" s="780"/>
      <c r="DJ123" s="780"/>
      <c r="DK123" s="781"/>
      <c r="DL123" s="782">
        <v>158533</v>
      </c>
      <c r="DM123" s="780"/>
      <c r="DN123" s="780"/>
      <c r="DO123" s="780"/>
      <c r="DP123" s="781"/>
      <c r="DQ123" s="782">
        <v>169403</v>
      </c>
      <c r="DR123" s="780"/>
      <c r="DS123" s="780"/>
      <c r="DT123" s="780"/>
      <c r="DU123" s="781"/>
      <c r="DV123" s="824">
        <v>0.4</v>
      </c>
      <c r="DW123" s="825"/>
      <c r="DX123" s="825"/>
      <c r="DY123" s="825"/>
      <c r="DZ123" s="826"/>
    </row>
    <row r="124" spans="1:130" s="226" customFormat="1" ht="26.25" customHeight="1" thickBot="1" x14ac:dyDescent="0.2">
      <c r="A124" s="820"/>
      <c r="B124" s="821"/>
      <c r="C124" s="815" t="s">
        <v>484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133</v>
      </c>
      <c r="AB124" s="780"/>
      <c r="AC124" s="780"/>
      <c r="AD124" s="780"/>
      <c r="AE124" s="781"/>
      <c r="AF124" s="782" t="s">
        <v>500</v>
      </c>
      <c r="AG124" s="780"/>
      <c r="AH124" s="780"/>
      <c r="AI124" s="780"/>
      <c r="AJ124" s="781"/>
      <c r="AK124" s="782" t="s">
        <v>501</v>
      </c>
      <c r="AL124" s="780"/>
      <c r="AM124" s="780"/>
      <c r="AN124" s="780"/>
      <c r="AO124" s="781"/>
      <c r="AP124" s="824" t="s">
        <v>502</v>
      </c>
      <c r="AQ124" s="825"/>
      <c r="AR124" s="825"/>
      <c r="AS124" s="825"/>
      <c r="AT124" s="826"/>
      <c r="AU124" s="827" t="s">
        <v>503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70.5</v>
      </c>
      <c r="BR124" s="831"/>
      <c r="BS124" s="831"/>
      <c r="BT124" s="831"/>
      <c r="BU124" s="831"/>
      <c r="BV124" s="831">
        <v>57.4</v>
      </c>
      <c r="BW124" s="831"/>
      <c r="BX124" s="831"/>
      <c r="BY124" s="831"/>
      <c r="BZ124" s="831"/>
      <c r="CA124" s="831">
        <v>49.3</v>
      </c>
      <c r="CB124" s="831"/>
      <c r="CC124" s="831"/>
      <c r="CD124" s="831"/>
      <c r="CE124" s="831"/>
      <c r="CF124" s="726"/>
      <c r="CG124" s="727"/>
      <c r="CH124" s="727"/>
      <c r="CI124" s="727"/>
      <c r="CJ124" s="862"/>
      <c r="CK124" s="870"/>
      <c r="CL124" s="870"/>
      <c r="CM124" s="870"/>
      <c r="CN124" s="870"/>
      <c r="CO124" s="871"/>
      <c r="CP124" s="835" t="s">
        <v>504</v>
      </c>
      <c r="CQ124" s="836"/>
      <c r="CR124" s="836"/>
      <c r="CS124" s="836"/>
      <c r="CT124" s="836"/>
      <c r="CU124" s="836"/>
      <c r="CV124" s="836"/>
      <c r="CW124" s="836"/>
      <c r="CX124" s="836"/>
      <c r="CY124" s="836"/>
      <c r="CZ124" s="836"/>
      <c r="DA124" s="836"/>
      <c r="DB124" s="836"/>
      <c r="DC124" s="836"/>
      <c r="DD124" s="836"/>
      <c r="DE124" s="836"/>
      <c r="DF124" s="837"/>
      <c r="DG124" s="763">
        <v>94399</v>
      </c>
      <c r="DH124" s="764"/>
      <c r="DI124" s="764"/>
      <c r="DJ124" s="764"/>
      <c r="DK124" s="765"/>
      <c r="DL124" s="766">
        <v>75755</v>
      </c>
      <c r="DM124" s="764"/>
      <c r="DN124" s="764"/>
      <c r="DO124" s="764"/>
      <c r="DP124" s="765"/>
      <c r="DQ124" s="766">
        <v>87775</v>
      </c>
      <c r="DR124" s="764"/>
      <c r="DS124" s="764"/>
      <c r="DT124" s="764"/>
      <c r="DU124" s="765"/>
      <c r="DV124" s="848">
        <v>0.2</v>
      </c>
      <c r="DW124" s="849"/>
      <c r="DX124" s="849"/>
      <c r="DY124" s="849"/>
      <c r="DZ124" s="850"/>
    </row>
    <row r="125" spans="1:130" s="226" customFormat="1" ht="26.25" customHeight="1" x14ac:dyDescent="0.15">
      <c r="A125" s="820"/>
      <c r="B125" s="821"/>
      <c r="C125" s="815" t="s">
        <v>486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500</v>
      </c>
      <c r="AB125" s="780"/>
      <c r="AC125" s="780"/>
      <c r="AD125" s="780"/>
      <c r="AE125" s="781"/>
      <c r="AF125" s="782" t="s">
        <v>505</v>
      </c>
      <c r="AG125" s="780"/>
      <c r="AH125" s="780"/>
      <c r="AI125" s="780"/>
      <c r="AJ125" s="781"/>
      <c r="AK125" s="782" t="s">
        <v>506</v>
      </c>
      <c r="AL125" s="780"/>
      <c r="AM125" s="780"/>
      <c r="AN125" s="780"/>
      <c r="AO125" s="781"/>
      <c r="AP125" s="824" t="s">
        <v>501</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507</v>
      </c>
      <c r="CL125" s="852"/>
      <c r="CM125" s="852"/>
      <c r="CN125" s="852"/>
      <c r="CO125" s="853"/>
      <c r="CP125" s="860" t="s">
        <v>508</v>
      </c>
      <c r="CQ125" s="808"/>
      <c r="CR125" s="808"/>
      <c r="CS125" s="808"/>
      <c r="CT125" s="808"/>
      <c r="CU125" s="808"/>
      <c r="CV125" s="808"/>
      <c r="CW125" s="808"/>
      <c r="CX125" s="808"/>
      <c r="CY125" s="808"/>
      <c r="CZ125" s="808"/>
      <c r="DA125" s="808"/>
      <c r="DB125" s="808"/>
      <c r="DC125" s="808"/>
      <c r="DD125" s="808"/>
      <c r="DE125" s="808"/>
      <c r="DF125" s="809"/>
      <c r="DG125" s="861" t="s">
        <v>505</v>
      </c>
      <c r="DH125" s="842"/>
      <c r="DI125" s="842"/>
      <c r="DJ125" s="842"/>
      <c r="DK125" s="842"/>
      <c r="DL125" s="842" t="s">
        <v>133</v>
      </c>
      <c r="DM125" s="842"/>
      <c r="DN125" s="842"/>
      <c r="DO125" s="842"/>
      <c r="DP125" s="842"/>
      <c r="DQ125" s="842" t="s">
        <v>133</v>
      </c>
      <c r="DR125" s="842"/>
      <c r="DS125" s="842"/>
      <c r="DT125" s="842"/>
      <c r="DU125" s="842"/>
      <c r="DV125" s="843" t="s">
        <v>509</v>
      </c>
      <c r="DW125" s="843"/>
      <c r="DX125" s="843"/>
      <c r="DY125" s="843"/>
      <c r="DZ125" s="844"/>
    </row>
    <row r="126" spans="1:130" s="226" customFormat="1" ht="26.25" customHeight="1" thickBot="1" x14ac:dyDescent="0.2">
      <c r="A126" s="820"/>
      <c r="B126" s="821"/>
      <c r="C126" s="815" t="s">
        <v>488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26997</v>
      </c>
      <c r="AB126" s="780"/>
      <c r="AC126" s="780"/>
      <c r="AD126" s="780"/>
      <c r="AE126" s="781"/>
      <c r="AF126" s="782">
        <v>26997</v>
      </c>
      <c r="AG126" s="780"/>
      <c r="AH126" s="780"/>
      <c r="AI126" s="780"/>
      <c r="AJ126" s="781"/>
      <c r="AK126" s="782">
        <v>11429</v>
      </c>
      <c r="AL126" s="780"/>
      <c r="AM126" s="780"/>
      <c r="AN126" s="780"/>
      <c r="AO126" s="781"/>
      <c r="AP126" s="824">
        <v>0</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510</v>
      </c>
      <c r="CQ126" s="752"/>
      <c r="CR126" s="752"/>
      <c r="CS126" s="752"/>
      <c r="CT126" s="752"/>
      <c r="CU126" s="752"/>
      <c r="CV126" s="752"/>
      <c r="CW126" s="752"/>
      <c r="CX126" s="752"/>
      <c r="CY126" s="752"/>
      <c r="CZ126" s="752"/>
      <c r="DA126" s="752"/>
      <c r="DB126" s="752"/>
      <c r="DC126" s="752"/>
      <c r="DD126" s="752"/>
      <c r="DE126" s="752"/>
      <c r="DF126" s="753"/>
      <c r="DG126" s="816" t="s">
        <v>506</v>
      </c>
      <c r="DH126" s="817"/>
      <c r="DI126" s="817"/>
      <c r="DJ126" s="817"/>
      <c r="DK126" s="817"/>
      <c r="DL126" s="817" t="s">
        <v>509</v>
      </c>
      <c r="DM126" s="817"/>
      <c r="DN126" s="817"/>
      <c r="DO126" s="817"/>
      <c r="DP126" s="817"/>
      <c r="DQ126" s="817" t="s">
        <v>509</v>
      </c>
      <c r="DR126" s="817"/>
      <c r="DS126" s="817"/>
      <c r="DT126" s="817"/>
      <c r="DU126" s="817"/>
      <c r="DV126" s="794" t="s">
        <v>509</v>
      </c>
      <c r="DW126" s="794"/>
      <c r="DX126" s="794"/>
      <c r="DY126" s="794"/>
      <c r="DZ126" s="795"/>
    </row>
    <row r="127" spans="1:130" s="226" customFormat="1" ht="26.25" customHeight="1" x14ac:dyDescent="0.15">
      <c r="A127" s="822"/>
      <c r="B127" s="823"/>
      <c r="C127" s="838" t="s">
        <v>511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1785</v>
      </c>
      <c r="AB127" s="780"/>
      <c r="AC127" s="780"/>
      <c r="AD127" s="780"/>
      <c r="AE127" s="781"/>
      <c r="AF127" s="782">
        <v>1599</v>
      </c>
      <c r="AG127" s="780"/>
      <c r="AH127" s="780"/>
      <c r="AI127" s="780"/>
      <c r="AJ127" s="781"/>
      <c r="AK127" s="782">
        <v>1425</v>
      </c>
      <c r="AL127" s="780"/>
      <c r="AM127" s="780"/>
      <c r="AN127" s="780"/>
      <c r="AO127" s="781"/>
      <c r="AP127" s="824">
        <v>0</v>
      </c>
      <c r="AQ127" s="825"/>
      <c r="AR127" s="825"/>
      <c r="AS127" s="825"/>
      <c r="AT127" s="826"/>
      <c r="AU127" s="228"/>
      <c r="AV127" s="228"/>
      <c r="AW127" s="228"/>
      <c r="AX127" s="841" t="s">
        <v>512</v>
      </c>
      <c r="AY127" s="812"/>
      <c r="AZ127" s="812"/>
      <c r="BA127" s="812"/>
      <c r="BB127" s="812"/>
      <c r="BC127" s="812"/>
      <c r="BD127" s="812"/>
      <c r="BE127" s="813"/>
      <c r="BF127" s="811" t="s">
        <v>513</v>
      </c>
      <c r="BG127" s="812"/>
      <c r="BH127" s="812"/>
      <c r="BI127" s="812"/>
      <c r="BJ127" s="812"/>
      <c r="BK127" s="812"/>
      <c r="BL127" s="813"/>
      <c r="BM127" s="811" t="s">
        <v>514</v>
      </c>
      <c r="BN127" s="812"/>
      <c r="BO127" s="812"/>
      <c r="BP127" s="812"/>
      <c r="BQ127" s="812"/>
      <c r="BR127" s="812"/>
      <c r="BS127" s="813"/>
      <c r="BT127" s="811" t="s">
        <v>515</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516</v>
      </c>
      <c r="CQ127" s="752"/>
      <c r="CR127" s="752"/>
      <c r="CS127" s="752"/>
      <c r="CT127" s="752"/>
      <c r="CU127" s="752"/>
      <c r="CV127" s="752"/>
      <c r="CW127" s="752"/>
      <c r="CX127" s="752"/>
      <c r="CY127" s="752"/>
      <c r="CZ127" s="752"/>
      <c r="DA127" s="752"/>
      <c r="DB127" s="752"/>
      <c r="DC127" s="752"/>
      <c r="DD127" s="752"/>
      <c r="DE127" s="752"/>
      <c r="DF127" s="753"/>
      <c r="DG127" s="816" t="s">
        <v>509</v>
      </c>
      <c r="DH127" s="817"/>
      <c r="DI127" s="817"/>
      <c r="DJ127" s="817"/>
      <c r="DK127" s="817"/>
      <c r="DL127" s="817" t="s">
        <v>517</v>
      </c>
      <c r="DM127" s="817"/>
      <c r="DN127" s="817"/>
      <c r="DO127" s="817"/>
      <c r="DP127" s="817"/>
      <c r="DQ127" s="817" t="s">
        <v>133</v>
      </c>
      <c r="DR127" s="817"/>
      <c r="DS127" s="817"/>
      <c r="DT127" s="817"/>
      <c r="DU127" s="817"/>
      <c r="DV127" s="794" t="s">
        <v>505</v>
      </c>
      <c r="DW127" s="794"/>
      <c r="DX127" s="794"/>
      <c r="DY127" s="794"/>
      <c r="DZ127" s="795"/>
    </row>
    <row r="128" spans="1:130" s="226" customFormat="1" ht="26.25" customHeight="1" thickBot="1" x14ac:dyDescent="0.2">
      <c r="A128" s="796" t="s">
        <v>518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519</v>
      </c>
      <c r="X128" s="798"/>
      <c r="Y128" s="798"/>
      <c r="Z128" s="799"/>
      <c r="AA128" s="800">
        <v>1942443</v>
      </c>
      <c r="AB128" s="801"/>
      <c r="AC128" s="801"/>
      <c r="AD128" s="801"/>
      <c r="AE128" s="802"/>
      <c r="AF128" s="803">
        <v>1960717</v>
      </c>
      <c r="AG128" s="801"/>
      <c r="AH128" s="801"/>
      <c r="AI128" s="801"/>
      <c r="AJ128" s="802"/>
      <c r="AK128" s="803">
        <v>1884746</v>
      </c>
      <c r="AL128" s="801"/>
      <c r="AM128" s="801"/>
      <c r="AN128" s="801"/>
      <c r="AO128" s="802"/>
      <c r="AP128" s="804"/>
      <c r="AQ128" s="805"/>
      <c r="AR128" s="805"/>
      <c r="AS128" s="805"/>
      <c r="AT128" s="806"/>
      <c r="AU128" s="228"/>
      <c r="AV128" s="228"/>
      <c r="AW128" s="228"/>
      <c r="AX128" s="807" t="s">
        <v>520</v>
      </c>
      <c r="AY128" s="808"/>
      <c r="AZ128" s="808"/>
      <c r="BA128" s="808"/>
      <c r="BB128" s="808"/>
      <c r="BC128" s="808"/>
      <c r="BD128" s="808"/>
      <c r="BE128" s="809"/>
      <c r="BF128" s="786" t="s">
        <v>521</v>
      </c>
      <c r="BG128" s="787"/>
      <c r="BH128" s="787"/>
      <c r="BI128" s="787"/>
      <c r="BJ128" s="787"/>
      <c r="BK128" s="787"/>
      <c r="BL128" s="810"/>
      <c r="BM128" s="786">
        <v>11.26</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522</v>
      </c>
      <c r="CQ128" s="730"/>
      <c r="CR128" s="730"/>
      <c r="CS128" s="730"/>
      <c r="CT128" s="730"/>
      <c r="CU128" s="730"/>
      <c r="CV128" s="730"/>
      <c r="CW128" s="730"/>
      <c r="CX128" s="730"/>
      <c r="CY128" s="730"/>
      <c r="CZ128" s="730"/>
      <c r="DA128" s="730"/>
      <c r="DB128" s="730"/>
      <c r="DC128" s="730"/>
      <c r="DD128" s="730"/>
      <c r="DE128" s="730"/>
      <c r="DF128" s="731"/>
      <c r="DG128" s="790" t="s">
        <v>517</v>
      </c>
      <c r="DH128" s="791"/>
      <c r="DI128" s="791"/>
      <c r="DJ128" s="791"/>
      <c r="DK128" s="791"/>
      <c r="DL128" s="791" t="s">
        <v>523</v>
      </c>
      <c r="DM128" s="791"/>
      <c r="DN128" s="791"/>
      <c r="DO128" s="791"/>
      <c r="DP128" s="791"/>
      <c r="DQ128" s="791" t="s">
        <v>505</v>
      </c>
      <c r="DR128" s="791"/>
      <c r="DS128" s="791"/>
      <c r="DT128" s="791"/>
      <c r="DU128" s="791"/>
      <c r="DV128" s="792" t="s">
        <v>524</v>
      </c>
      <c r="DW128" s="792"/>
      <c r="DX128" s="792"/>
      <c r="DY128" s="792"/>
      <c r="DZ128" s="793"/>
    </row>
    <row r="129" spans="1:131" s="226"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525</v>
      </c>
      <c r="X129" s="777"/>
      <c r="Y129" s="777"/>
      <c r="Z129" s="778"/>
      <c r="AA129" s="779">
        <v>49360230</v>
      </c>
      <c r="AB129" s="780"/>
      <c r="AC129" s="780"/>
      <c r="AD129" s="780"/>
      <c r="AE129" s="781"/>
      <c r="AF129" s="782">
        <v>50658051</v>
      </c>
      <c r="AG129" s="780"/>
      <c r="AH129" s="780"/>
      <c r="AI129" s="780"/>
      <c r="AJ129" s="781"/>
      <c r="AK129" s="782">
        <v>49600313</v>
      </c>
      <c r="AL129" s="780"/>
      <c r="AM129" s="780"/>
      <c r="AN129" s="780"/>
      <c r="AO129" s="781"/>
      <c r="AP129" s="783"/>
      <c r="AQ129" s="784"/>
      <c r="AR129" s="784"/>
      <c r="AS129" s="784"/>
      <c r="AT129" s="785"/>
      <c r="AU129" s="229"/>
      <c r="AV129" s="229"/>
      <c r="AW129" s="229"/>
      <c r="AX129" s="751" t="s">
        <v>526</v>
      </c>
      <c r="AY129" s="752"/>
      <c r="AZ129" s="752"/>
      <c r="BA129" s="752"/>
      <c r="BB129" s="752"/>
      <c r="BC129" s="752"/>
      <c r="BD129" s="752"/>
      <c r="BE129" s="753"/>
      <c r="BF129" s="770" t="s">
        <v>501</v>
      </c>
      <c r="BG129" s="771"/>
      <c r="BH129" s="771"/>
      <c r="BI129" s="771"/>
      <c r="BJ129" s="771"/>
      <c r="BK129" s="771"/>
      <c r="BL129" s="772"/>
      <c r="BM129" s="770">
        <v>16.260000000000002</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527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528</v>
      </c>
      <c r="X130" s="777"/>
      <c r="Y130" s="777"/>
      <c r="Z130" s="778"/>
      <c r="AA130" s="779">
        <v>8483616</v>
      </c>
      <c r="AB130" s="780"/>
      <c r="AC130" s="780"/>
      <c r="AD130" s="780"/>
      <c r="AE130" s="781"/>
      <c r="AF130" s="782">
        <v>8368220</v>
      </c>
      <c r="AG130" s="780"/>
      <c r="AH130" s="780"/>
      <c r="AI130" s="780"/>
      <c r="AJ130" s="781"/>
      <c r="AK130" s="782">
        <v>8259112</v>
      </c>
      <c r="AL130" s="780"/>
      <c r="AM130" s="780"/>
      <c r="AN130" s="780"/>
      <c r="AO130" s="781"/>
      <c r="AP130" s="783"/>
      <c r="AQ130" s="784"/>
      <c r="AR130" s="784"/>
      <c r="AS130" s="784"/>
      <c r="AT130" s="785"/>
      <c r="AU130" s="229"/>
      <c r="AV130" s="229"/>
      <c r="AW130" s="229"/>
      <c r="AX130" s="751" t="s">
        <v>529</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530</v>
      </c>
      <c r="X131" s="761"/>
      <c r="Y131" s="761"/>
      <c r="Z131" s="762"/>
      <c r="AA131" s="763">
        <v>40876614</v>
      </c>
      <c r="AB131" s="764"/>
      <c r="AC131" s="764"/>
      <c r="AD131" s="764"/>
      <c r="AE131" s="765"/>
      <c r="AF131" s="766">
        <v>42289831</v>
      </c>
      <c r="AG131" s="764"/>
      <c r="AH131" s="764"/>
      <c r="AI131" s="764"/>
      <c r="AJ131" s="765"/>
      <c r="AK131" s="766">
        <v>41341201</v>
      </c>
      <c r="AL131" s="764"/>
      <c r="AM131" s="764"/>
      <c r="AN131" s="764"/>
      <c r="AO131" s="765"/>
      <c r="AP131" s="767"/>
      <c r="AQ131" s="768"/>
      <c r="AR131" s="768"/>
      <c r="AS131" s="768"/>
      <c r="AT131" s="769"/>
      <c r="AU131" s="229"/>
      <c r="AV131" s="229"/>
      <c r="AW131" s="229"/>
      <c r="AX131" s="729" t="s">
        <v>531</v>
      </c>
      <c r="AY131" s="730"/>
      <c r="AZ131" s="730"/>
      <c r="BA131" s="730"/>
      <c r="BB131" s="730"/>
      <c r="BC131" s="730"/>
      <c r="BD131" s="730"/>
      <c r="BE131" s="731"/>
      <c r="BF131" s="732">
        <v>49.3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532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533</v>
      </c>
      <c r="W132" s="742"/>
      <c r="X132" s="742"/>
      <c r="Y132" s="742"/>
      <c r="Z132" s="743"/>
      <c r="AA132" s="744">
        <v>11.104569469999999</v>
      </c>
      <c r="AB132" s="745"/>
      <c r="AC132" s="745"/>
      <c r="AD132" s="745"/>
      <c r="AE132" s="746"/>
      <c r="AF132" s="747">
        <v>10.21862206</v>
      </c>
      <c r="AG132" s="745"/>
      <c r="AH132" s="745"/>
      <c r="AI132" s="745"/>
      <c r="AJ132" s="746"/>
      <c r="AK132" s="747">
        <v>11.03819891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534</v>
      </c>
      <c r="W133" s="721"/>
      <c r="X133" s="721"/>
      <c r="Y133" s="721"/>
      <c r="Z133" s="722"/>
      <c r="AA133" s="723">
        <v>11</v>
      </c>
      <c r="AB133" s="724"/>
      <c r="AC133" s="724"/>
      <c r="AD133" s="724"/>
      <c r="AE133" s="725"/>
      <c r="AF133" s="723">
        <v>10.7</v>
      </c>
      <c r="AG133" s="724"/>
      <c r="AH133" s="724"/>
      <c r="AI133" s="724"/>
      <c r="AJ133" s="725"/>
      <c r="AK133" s="723">
        <v>10.7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6HvRpv2IBhGdHKJe7U/0DZnWRE1gy06X9xvxgNLtYwjo/kk7DwQH/55z4eqT5YegUF8mNX3HXY7Cqw9/E4Cjw==" saltValue="6wHkfeAjj7atY0dcHvMP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62FE-9D83-4596-B029-F701A5AB9796}">
  <sheetPr>
    <pageSetUpPr fitToPage="1"/>
  </sheetPr>
  <dimension ref="A1:DQ105"/>
  <sheetViews>
    <sheetView showGridLines="0" view="pageBreakPreview" topLeftCell="AJ64"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535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aAPjKiIwSCGa3fyAicfGv8VnOj0IleO2Wt3lOxzFTxc145Kh6riaT1BTXyuY3wMiHFCSfqgXze03ezJeQzdKQ==" saltValue="MpwUndGO7iw7sMe2qufj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4" zoomScaleNormal="100" zoomScaleSheetLayoutView="55" workbookViewId="0">
      <selection activeCell="A29" sqref="A29:XFD2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Ukia3YIUwYRdV+lgKxMnVQqWvwQRE56HOsVJZ8l3R8bSjaRavsKEPCiA4044vl6mdtFuQAeuFI1czjbVycLA==" saltValue="JqvycWdo0X4c54jXM4M9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29" sqref="A29:XFD2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538</v>
      </c>
      <c r="AP7" s="268"/>
      <c r="AQ7" s="269" t="s">
        <v>539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540</v>
      </c>
      <c r="AQ8" s="275" t="s">
        <v>541</v>
      </c>
      <c r="AR8" s="276" t="s">
        <v>542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543</v>
      </c>
      <c r="AL9" s="1131"/>
      <c r="AM9" s="1131"/>
      <c r="AN9" s="1132"/>
      <c r="AO9" s="277">
        <v>12467497</v>
      </c>
      <c r="AP9" s="277">
        <v>77687</v>
      </c>
      <c r="AQ9" s="278">
        <v>61723</v>
      </c>
      <c r="AR9" s="279">
        <v>25.9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544</v>
      </c>
      <c r="AL10" s="1131"/>
      <c r="AM10" s="1131"/>
      <c r="AN10" s="1132"/>
      <c r="AO10" s="280">
        <v>240591</v>
      </c>
      <c r="AP10" s="280">
        <v>1499</v>
      </c>
      <c r="AQ10" s="281">
        <v>1286</v>
      </c>
      <c r="AR10" s="282">
        <v>16.600000000000001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545</v>
      </c>
      <c r="AL11" s="1131"/>
      <c r="AM11" s="1131"/>
      <c r="AN11" s="1132"/>
      <c r="AO11" s="280">
        <v>197677</v>
      </c>
      <c r="AP11" s="280">
        <v>1232</v>
      </c>
      <c r="AQ11" s="281">
        <v>1067</v>
      </c>
      <c r="AR11" s="282">
        <v>15.5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546</v>
      </c>
      <c r="AL12" s="1131"/>
      <c r="AM12" s="1131"/>
      <c r="AN12" s="1132"/>
      <c r="AO12" s="280" t="s">
        <v>547</v>
      </c>
      <c r="AP12" s="280" t="s">
        <v>547</v>
      </c>
      <c r="AQ12" s="281">
        <v>49</v>
      </c>
      <c r="AR12" s="282" t="s">
        <v>547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548</v>
      </c>
      <c r="AL13" s="1131"/>
      <c r="AM13" s="1131"/>
      <c r="AN13" s="1132"/>
      <c r="AO13" s="280">
        <v>610031</v>
      </c>
      <c r="AP13" s="280">
        <v>3801</v>
      </c>
      <c r="AQ13" s="281">
        <v>2137</v>
      </c>
      <c r="AR13" s="282">
        <v>77.900000000000006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549</v>
      </c>
      <c r="AL14" s="1131"/>
      <c r="AM14" s="1131"/>
      <c r="AN14" s="1132"/>
      <c r="AO14" s="280">
        <v>524240</v>
      </c>
      <c r="AP14" s="280">
        <v>3267</v>
      </c>
      <c r="AQ14" s="281">
        <v>1241</v>
      </c>
      <c r="AR14" s="282">
        <v>163.30000000000001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550</v>
      </c>
      <c r="AL15" s="1134"/>
      <c r="AM15" s="1134"/>
      <c r="AN15" s="1135"/>
      <c r="AO15" s="280">
        <v>-906306</v>
      </c>
      <c r="AP15" s="280">
        <v>-5647</v>
      </c>
      <c r="AQ15" s="281">
        <v>-3809</v>
      </c>
      <c r="AR15" s="282">
        <v>48.3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193</v>
      </c>
      <c r="AL16" s="1134"/>
      <c r="AM16" s="1134"/>
      <c r="AN16" s="1135"/>
      <c r="AO16" s="280">
        <v>13133730</v>
      </c>
      <c r="AP16" s="280">
        <v>81839</v>
      </c>
      <c r="AQ16" s="281">
        <v>63693</v>
      </c>
      <c r="AR16" s="282">
        <v>28.5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551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552</v>
      </c>
      <c r="AP20" s="289" t="s">
        <v>553</v>
      </c>
      <c r="AQ20" s="290" t="s">
        <v>554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555</v>
      </c>
      <c r="AL21" s="1137"/>
      <c r="AM21" s="1137"/>
      <c r="AN21" s="1138"/>
      <c r="AO21" s="293">
        <v>8.84</v>
      </c>
      <c r="AP21" s="294">
        <v>6.06</v>
      </c>
      <c r="AQ21" s="295">
        <v>2.78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556</v>
      </c>
      <c r="AL22" s="1137"/>
      <c r="AM22" s="1137"/>
      <c r="AN22" s="1138"/>
      <c r="AO22" s="298">
        <v>99.5</v>
      </c>
      <c r="AP22" s="299">
        <v>99.8</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557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538</v>
      </c>
      <c r="AP30" s="268"/>
      <c r="AQ30" s="269" t="s">
        <v>539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540</v>
      </c>
      <c r="AQ31" s="275" t="s">
        <v>541</v>
      </c>
      <c r="AR31" s="276" t="s">
        <v>542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560</v>
      </c>
      <c r="AL32" s="1121"/>
      <c r="AM32" s="1121"/>
      <c r="AN32" s="1122"/>
      <c r="AO32" s="308">
        <v>12655130</v>
      </c>
      <c r="AP32" s="308">
        <v>78857</v>
      </c>
      <c r="AQ32" s="309">
        <v>26449</v>
      </c>
      <c r="AR32" s="310">
        <v>198.1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561</v>
      </c>
      <c r="AL33" s="1121"/>
      <c r="AM33" s="1121"/>
      <c r="AN33" s="1122"/>
      <c r="AO33" s="308" t="s">
        <v>547</v>
      </c>
      <c r="AP33" s="308" t="s">
        <v>547</v>
      </c>
      <c r="AQ33" s="309">
        <v>1</v>
      </c>
      <c r="AR33" s="310" t="s">
        <v>547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562</v>
      </c>
      <c r="AL34" s="1121"/>
      <c r="AM34" s="1121"/>
      <c r="AN34" s="1122"/>
      <c r="AO34" s="308" t="s">
        <v>547</v>
      </c>
      <c r="AP34" s="308" t="s">
        <v>547</v>
      </c>
      <c r="AQ34" s="309">
        <v>29</v>
      </c>
      <c r="AR34" s="310" t="s">
        <v>547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563</v>
      </c>
      <c r="AL35" s="1121"/>
      <c r="AM35" s="1121"/>
      <c r="AN35" s="1122"/>
      <c r="AO35" s="308">
        <v>1972193</v>
      </c>
      <c r="AP35" s="308">
        <v>12289</v>
      </c>
      <c r="AQ35" s="309">
        <v>5448</v>
      </c>
      <c r="AR35" s="310">
        <v>125.6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564</v>
      </c>
      <c r="AL36" s="1121"/>
      <c r="AM36" s="1121"/>
      <c r="AN36" s="1122"/>
      <c r="AO36" s="308">
        <v>9321</v>
      </c>
      <c r="AP36" s="308">
        <v>58</v>
      </c>
      <c r="AQ36" s="309">
        <v>445</v>
      </c>
      <c r="AR36" s="310">
        <v>-87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565</v>
      </c>
      <c r="AL37" s="1121"/>
      <c r="AM37" s="1121"/>
      <c r="AN37" s="1122"/>
      <c r="AO37" s="308">
        <v>70538</v>
      </c>
      <c r="AP37" s="308">
        <v>440</v>
      </c>
      <c r="AQ37" s="309">
        <v>1095</v>
      </c>
      <c r="AR37" s="310">
        <v>-59.8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566</v>
      </c>
      <c r="AL38" s="1124"/>
      <c r="AM38" s="1124"/>
      <c r="AN38" s="1125"/>
      <c r="AO38" s="311" t="s">
        <v>547</v>
      </c>
      <c r="AP38" s="311" t="s">
        <v>547</v>
      </c>
      <c r="AQ38" s="312">
        <v>0</v>
      </c>
      <c r="AR38" s="300" t="s">
        <v>547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567</v>
      </c>
      <c r="AL39" s="1124"/>
      <c r="AM39" s="1124"/>
      <c r="AN39" s="1125"/>
      <c r="AO39" s="308">
        <v>-1884746</v>
      </c>
      <c r="AP39" s="308">
        <v>-11744</v>
      </c>
      <c r="AQ39" s="309">
        <v>-7113</v>
      </c>
      <c r="AR39" s="310">
        <v>65.099999999999994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568</v>
      </c>
      <c r="AL40" s="1121"/>
      <c r="AM40" s="1121"/>
      <c r="AN40" s="1122"/>
      <c r="AO40" s="308">
        <v>-8259112</v>
      </c>
      <c r="AP40" s="308">
        <v>-51464</v>
      </c>
      <c r="AQ40" s="309">
        <v>-18923</v>
      </c>
      <c r="AR40" s="310">
        <v>172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307</v>
      </c>
      <c r="AL41" s="1127"/>
      <c r="AM41" s="1127"/>
      <c r="AN41" s="1128"/>
      <c r="AO41" s="308">
        <v>4563324</v>
      </c>
      <c r="AP41" s="308">
        <v>28435</v>
      </c>
      <c r="AQ41" s="309">
        <v>7431</v>
      </c>
      <c r="AR41" s="310">
        <v>282.7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571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538</v>
      </c>
      <c r="AN49" s="1115" t="s">
        <v>572</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573</v>
      </c>
      <c r="AO50" s="325" t="s">
        <v>574</v>
      </c>
      <c r="AP50" s="326" t="s">
        <v>575</v>
      </c>
      <c r="AQ50" s="327" t="s">
        <v>576</v>
      </c>
      <c r="AR50" s="328" t="s">
        <v>577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578</v>
      </c>
      <c r="AL51" s="321"/>
      <c r="AM51" s="329">
        <v>8373047</v>
      </c>
      <c r="AN51" s="330">
        <v>49148</v>
      </c>
      <c r="AO51" s="331">
        <v>-14.1</v>
      </c>
      <c r="AP51" s="332">
        <v>33173</v>
      </c>
      <c r="AQ51" s="333">
        <v>-19.2</v>
      </c>
      <c r="AR51" s="334">
        <v>5.0999999999999996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579</v>
      </c>
      <c r="AM52" s="337">
        <v>4064490</v>
      </c>
      <c r="AN52" s="338">
        <v>23858</v>
      </c>
      <c r="AO52" s="339">
        <v>32.700000000000003</v>
      </c>
      <c r="AP52" s="340">
        <v>20353</v>
      </c>
      <c r="AQ52" s="341">
        <v>-25.4</v>
      </c>
      <c r="AR52" s="342">
        <v>58.1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580</v>
      </c>
      <c r="AL53" s="321"/>
      <c r="AM53" s="329">
        <v>7416018</v>
      </c>
      <c r="AN53" s="330">
        <v>44120</v>
      </c>
      <c r="AO53" s="331">
        <v>-10.199999999999999</v>
      </c>
      <c r="AP53" s="332">
        <v>37644</v>
      </c>
      <c r="AQ53" s="333">
        <v>13.5</v>
      </c>
      <c r="AR53" s="334">
        <v>-23.7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579</v>
      </c>
      <c r="AM54" s="337">
        <v>4097314</v>
      </c>
      <c r="AN54" s="338">
        <v>24376</v>
      </c>
      <c r="AO54" s="339">
        <v>2.2000000000000002</v>
      </c>
      <c r="AP54" s="340">
        <v>24939</v>
      </c>
      <c r="AQ54" s="341">
        <v>22.5</v>
      </c>
      <c r="AR54" s="342">
        <v>-20.3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581</v>
      </c>
      <c r="AL55" s="321"/>
      <c r="AM55" s="329">
        <v>10900611</v>
      </c>
      <c r="AN55" s="330">
        <v>65798</v>
      </c>
      <c r="AO55" s="331">
        <v>49.1</v>
      </c>
      <c r="AP55" s="332">
        <v>39221</v>
      </c>
      <c r="AQ55" s="333">
        <v>4.2</v>
      </c>
      <c r="AR55" s="334">
        <v>44.9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579</v>
      </c>
      <c r="AM56" s="337">
        <v>4960761</v>
      </c>
      <c r="AN56" s="338">
        <v>29944</v>
      </c>
      <c r="AO56" s="339">
        <v>22.8</v>
      </c>
      <c r="AP56" s="340">
        <v>24821</v>
      </c>
      <c r="AQ56" s="341">
        <v>-0.5</v>
      </c>
      <c r="AR56" s="342">
        <v>23.3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582</v>
      </c>
      <c r="AL57" s="321"/>
      <c r="AM57" s="329">
        <v>9267279</v>
      </c>
      <c r="AN57" s="330">
        <v>56816</v>
      </c>
      <c r="AO57" s="331">
        <v>-13.7</v>
      </c>
      <c r="AP57" s="332">
        <v>38566</v>
      </c>
      <c r="AQ57" s="333">
        <v>-1.7</v>
      </c>
      <c r="AR57" s="334">
        <v>-12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579</v>
      </c>
      <c r="AM58" s="337">
        <v>3776799</v>
      </c>
      <c r="AN58" s="338">
        <v>23155</v>
      </c>
      <c r="AO58" s="339">
        <v>-22.7</v>
      </c>
      <c r="AP58" s="340">
        <v>24059</v>
      </c>
      <c r="AQ58" s="341">
        <v>-3.1</v>
      </c>
      <c r="AR58" s="342">
        <v>-19.600000000000001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583</v>
      </c>
      <c r="AL59" s="321"/>
      <c r="AM59" s="329">
        <v>8060467</v>
      </c>
      <c r="AN59" s="330">
        <v>50226</v>
      </c>
      <c r="AO59" s="331">
        <v>-11.6</v>
      </c>
      <c r="AP59" s="332">
        <v>35156</v>
      </c>
      <c r="AQ59" s="333">
        <v>-8.8000000000000007</v>
      </c>
      <c r="AR59" s="334">
        <v>-2.8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579</v>
      </c>
      <c r="AM60" s="337">
        <v>3184721</v>
      </c>
      <c r="AN60" s="338">
        <v>19845</v>
      </c>
      <c r="AO60" s="339">
        <v>-14.3</v>
      </c>
      <c r="AP60" s="340">
        <v>22430</v>
      </c>
      <c r="AQ60" s="341">
        <v>-6.8</v>
      </c>
      <c r="AR60" s="342">
        <v>-7.5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584</v>
      </c>
      <c r="AL61" s="343"/>
      <c r="AM61" s="344">
        <v>8803484</v>
      </c>
      <c r="AN61" s="345">
        <v>53222</v>
      </c>
      <c r="AO61" s="346">
        <v>-0.1</v>
      </c>
      <c r="AP61" s="347">
        <v>36752</v>
      </c>
      <c r="AQ61" s="348">
        <v>-2.4</v>
      </c>
      <c r="AR61" s="334">
        <v>2.2999999999999998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579</v>
      </c>
      <c r="AM62" s="337">
        <v>4016817</v>
      </c>
      <c r="AN62" s="338">
        <v>24236</v>
      </c>
      <c r="AO62" s="339">
        <v>4.0999999999999996</v>
      </c>
      <c r="AP62" s="340">
        <v>23320</v>
      </c>
      <c r="AQ62" s="341">
        <v>-2.7</v>
      </c>
      <c r="AR62" s="342">
        <v>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KAbbaLP6n/VdM7W2eD3M87xuoieb/joD7zP0ciQVHBKJaCo2IKYzkHNcBO3Zi8a3ygmUQ6X1KGsDg2QJoZroQ==" saltValue="wdu31szzHsSCGIqrqscI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28" zoomScaleNormal="100" zoomScaleSheetLayoutView="55" workbookViewId="0">
      <selection activeCell="A29" sqref="A29:XFD2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586</v>
      </c>
    </row>
    <row r="121" spans="125:125" ht="13.5" hidden="1" customHeight="1" x14ac:dyDescent="0.15">
      <c r="DU121" s="255"/>
    </row>
  </sheetData>
  <sheetProtection algorithmName="SHA-512" hashValue="eODRetFZouTXA3M1PcXDPxs4L2LTVs0rUPgyamc03sMBmFeWqwvyW7Y4lEqgSLo+x7fehUBGc1ldafu9MjOKAw==" saltValue="J/kD+SwzsfRnGIBDftso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29" sqref="A29:XFD2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586</v>
      </c>
    </row>
  </sheetData>
  <sheetProtection algorithmName="SHA-512" hashValue="dcs/cidh+c9Lnw66ep+KUHeBwKgVu+SKZcyQb8QPubqgBdNlQopdg63iyR4D8wNQqLjp5qGYdA/j5SFgBsztPg==" saltValue="sobX9+WiUvrOIl7J9kOf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A29" sqref="A29:XFD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587</v>
      </c>
      <c r="G46" s="8" t="s">
        <v>588</v>
      </c>
      <c r="H46" s="8" t="s">
        <v>589</v>
      </c>
      <c r="I46" s="8" t="s">
        <v>590</v>
      </c>
      <c r="J46" s="9" t="s">
        <v>591</v>
      </c>
    </row>
    <row r="47" spans="2:10" ht="57.75" customHeight="1" x14ac:dyDescent="0.15">
      <c r="B47" s="10"/>
      <c r="C47" s="1139" t="s">
        <v>3</v>
      </c>
      <c r="D47" s="1139"/>
      <c r="E47" s="1140"/>
      <c r="F47" s="11">
        <v>2.0299999999999998</v>
      </c>
      <c r="G47" s="12">
        <v>2.71</v>
      </c>
      <c r="H47" s="12">
        <v>2.74</v>
      </c>
      <c r="I47" s="12">
        <v>3.3</v>
      </c>
      <c r="J47" s="13">
        <v>7.69</v>
      </c>
    </row>
    <row r="48" spans="2:10" ht="57.75" customHeight="1" x14ac:dyDescent="0.15">
      <c r="B48" s="14"/>
      <c r="C48" s="1141" t="s">
        <v>4</v>
      </c>
      <c r="D48" s="1141"/>
      <c r="E48" s="1142"/>
      <c r="F48" s="15">
        <v>1.34</v>
      </c>
      <c r="G48" s="16">
        <v>0.16</v>
      </c>
      <c r="H48" s="16">
        <v>1.27</v>
      </c>
      <c r="I48" s="16">
        <v>8.42</v>
      </c>
      <c r="J48" s="17">
        <v>3.97</v>
      </c>
    </row>
    <row r="49" spans="2:10" ht="57.75" customHeight="1" thickBot="1" x14ac:dyDescent="0.2">
      <c r="B49" s="18"/>
      <c r="C49" s="1143" t="s">
        <v>5</v>
      </c>
      <c r="D49" s="1143"/>
      <c r="E49" s="1144"/>
      <c r="F49" s="19">
        <v>1.23</v>
      </c>
      <c r="G49" s="20" t="s">
        <v>592</v>
      </c>
      <c r="H49" s="20">
        <v>1.1100000000000001</v>
      </c>
      <c r="I49" s="20">
        <v>7.19</v>
      </c>
      <c r="J49" s="21" t="s">
        <v>593</v>
      </c>
    </row>
    <row r="50" spans="2:10" x14ac:dyDescent="0.15"/>
  </sheetData>
  <sheetProtection algorithmName="SHA-512" hashValue="Hadsny3I4u1RSAnd+SJetIWGuD9RAmBurDAz7kjoJ8jVsQ22vXeYXn8v5zfyXQ7dhdj2GIIUdbu1Vk4C/oYE2w==" saltValue="kzbIBta7YxMXd9wIJYx5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election activeCell="A29" sqref="A29:XFD2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587</v>
      </c>
      <c r="G33" s="29" t="s">
        <v>588</v>
      </c>
      <c r="H33" s="29" t="s">
        <v>589</v>
      </c>
      <c r="I33" s="29" t="s">
        <v>590</v>
      </c>
      <c r="J33" s="30" t="s">
        <v>591</v>
      </c>
      <c r="K33" s="22"/>
      <c r="L33" s="22"/>
      <c r="M33" s="22"/>
      <c r="N33" s="22"/>
      <c r="O33" s="22"/>
      <c r="P33" s="22"/>
    </row>
    <row r="34" spans="1:16" ht="39" customHeight="1" x14ac:dyDescent="0.15">
      <c r="A34" s="22"/>
      <c r="B34" s="31"/>
      <c r="C34" s="1151" t="s">
        <v>594</v>
      </c>
      <c r="D34" s="1151"/>
      <c r="E34" s="1152"/>
      <c r="F34" s="32">
        <v>4.0999999999999996</v>
      </c>
      <c r="G34" s="33">
        <v>4.79</v>
      </c>
      <c r="H34" s="33">
        <v>9.5</v>
      </c>
      <c r="I34" s="33">
        <v>12.37</v>
      </c>
      <c r="J34" s="34">
        <v>13.54</v>
      </c>
      <c r="K34" s="22"/>
      <c r="L34" s="22"/>
      <c r="M34" s="22"/>
      <c r="N34" s="22"/>
      <c r="O34" s="22"/>
      <c r="P34" s="22"/>
    </row>
    <row r="35" spans="1:16" ht="39" customHeight="1" x14ac:dyDescent="0.15">
      <c r="A35" s="22"/>
      <c r="B35" s="35"/>
      <c r="C35" s="1145" t="s">
        <v>595</v>
      </c>
      <c r="D35" s="1146"/>
      <c r="E35" s="1147"/>
      <c r="F35" s="36">
        <v>4.6900000000000004</v>
      </c>
      <c r="G35" s="37">
        <v>4.8</v>
      </c>
      <c r="H35" s="37">
        <v>4.9800000000000004</v>
      </c>
      <c r="I35" s="37">
        <v>4.9800000000000004</v>
      </c>
      <c r="J35" s="38">
        <v>5.18</v>
      </c>
      <c r="K35" s="22"/>
      <c r="L35" s="22"/>
      <c r="M35" s="22"/>
      <c r="N35" s="22"/>
      <c r="O35" s="22"/>
      <c r="P35" s="22"/>
    </row>
    <row r="36" spans="1:16" ht="39" customHeight="1" x14ac:dyDescent="0.15">
      <c r="A36" s="22"/>
      <c r="B36" s="35"/>
      <c r="C36" s="1145" t="s">
        <v>596</v>
      </c>
      <c r="D36" s="1146"/>
      <c r="E36" s="1147"/>
      <c r="F36" s="36">
        <v>1.33</v>
      </c>
      <c r="G36" s="37">
        <v>0.15</v>
      </c>
      <c r="H36" s="37">
        <v>1.26</v>
      </c>
      <c r="I36" s="37">
        <v>8.41</v>
      </c>
      <c r="J36" s="38">
        <v>3.96</v>
      </c>
      <c r="K36" s="22"/>
      <c r="L36" s="22"/>
      <c r="M36" s="22"/>
      <c r="N36" s="22"/>
      <c r="O36" s="22"/>
      <c r="P36" s="22"/>
    </row>
    <row r="37" spans="1:16" ht="39" customHeight="1" x14ac:dyDescent="0.15">
      <c r="A37" s="22"/>
      <c r="B37" s="35"/>
      <c r="C37" s="1145" t="s">
        <v>597</v>
      </c>
      <c r="D37" s="1146"/>
      <c r="E37" s="1147"/>
      <c r="F37" s="36">
        <v>4.22</v>
      </c>
      <c r="G37" s="37">
        <v>3.26</v>
      </c>
      <c r="H37" s="37">
        <v>8.99</v>
      </c>
      <c r="I37" s="37">
        <v>3.47</v>
      </c>
      <c r="J37" s="38">
        <v>3.93</v>
      </c>
      <c r="K37" s="22"/>
      <c r="L37" s="22"/>
      <c r="M37" s="22"/>
      <c r="N37" s="22"/>
      <c r="O37" s="22"/>
      <c r="P37" s="22"/>
    </row>
    <row r="38" spans="1:16" ht="39" customHeight="1" x14ac:dyDescent="0.15">
      <c r="A38" s="22"/>
      <c r="B38" s="35"/>
      <c r="C38" s="1145" t="s">
        <v>598</v>
      </c>
      <c r="D38" s="1146"/>
      <c r="E38" s="1147"/>
      <c r="F38" s="36">
        <v>0</v>
      </c>
      <c r="G38" s="37">
        <v>0</v>
      </c>
      <c r="H38" s="37">
        <v>0</v>
      </c>
      <c r="I38" s="37">
        <v>1.1399999999999999</v>
      </c>
      <c r="J38" s="38">
        <v>2</v>
      </c>
      <c r="K38" s="22"/>
      <c r="L38" s="22"/>
      <c r="M38" s="22"/>
      <c r="N38" s="22"/>
      <c r="O38" s="22"/>
      <c r="P38" s="22"/>
    </row>
    <row r="39" spans="1:16" ht="39" customHeight="1" x14ac:dyDescent="0.15">
      <c r="A39" s="22"/>
      <c r="B39" s="35"/>
      <c r="C39" s="1145" t="s">
        <v>599</v>
      </c>
      <c r="D39" s="1146"/>
      <c r="E39" s="1147"/>
      <c r="F39" s="36">
        <v>1</v>
      </c>
      <c r="G39" s="37">
        <v>1.66</v>
      </c>
      <c r="H39" s="37">
        <v>1.38</v>
      </c>
      <c r="I39" s="37">
        <v>0.91</v>
      </c>
      <c r="J39" s="38">
        <v>1.1000000000000001</v>
      </c>
      <c r="K39" s="22"/>
      <c r="L39" s="22"/>
      <c r="M39" s="22"/>
      <c r="N39" s="22"/>
      <c r="O39" s="22"/>
      <c r="P39" s="22"/>
    </row>
    <row r="40" spans="1:16" ht="39" customHeight="1" x14ac:dyDescent="0.15">
      <c r="A40" s="22"/>
      <c r="B40" s="35"/>
      <c r="C40" s="1145" t="s">
        <v>600</v>
      </c>
      <c r="D40" s="1146"/>
      <c r="E40" s="1147"/>
      <c r="F40" s="36">
        <v>0.43</v>
      </c>
      <c r="G40" s="37">
        <v>0.41</v>
      </c>
      <c r="H40" s="37">
        <v>0.48</v>
      </c>
      <c r="I40" s="37">
        <v>0.5</v>
      </c>
      <c r="J40" s="38">
        <v>0.52</v>
      </c>
      <c r="K40" s="22"/>
      <c r="L40" s="22"/>
      <c r="M40" s="22"/>
      <c r="N40" s="22"/>
      <c r="O40" s="22"/>
      <c r="P40" s="22"/>
    </row>
    <row r="41" spans="1:16" ht="39" customHeight="1" x14ac:dyDescent="0.15">
      <c r="A41" s="22"/>
      <c r="B41" s="35"/>
      <c r="C41" s="1145" t="s">
        <v>601</v>
      </c>
      <c r="D41" s="1146"/>
      <c r="E41" s="1147"/>
      <c r="F41" s="36">
        <v>0.34</v>
      </c>
      <c r="G41" s="37">
        <v>0.38</v>
      </c>
      <c r="H41" s="37">
        <v>0.27</v>
      </c>
      <c r="I41" s="37">
        <v>0.28000000000000003</v>
      </c>
      <c r="J41" s="38">
        <v>0.32</v>
      </c>
      <c r="K41" s="22"/>
      <c r="L41" s="22"/>
      <c r="M41" s="22"/>
      <c r="N41" s="22"/>
      <c r="O41" s="22"/>
      <c r="P41" s="22"/>
    </row>
    <row r="42" spans="1:16" ht="39" customHeight="1" x14ac:dyDescent="0.15">
      <c r="A42" s="22"/>
      <c r="B42" s="39"/>
      <c r="C42" s="1145" t="s">
        <v>602</v>
      </c>
      <c r="D42" s="1146"/>
      <c r="E42" s="1147"/>
      <c r="F42" s="36" t="s">
        <v>547</v>
      </c>
      <c r="G42" s="37" t="s">
        <v>547</v>
      </c>
      <c r="H42" s="37" t="s">
        <v>547</v>
      </c>
      <c r="I42" s="37" t="s">
        <v>547</v>
      </c>
      <c r="J42" s="38" t="s">
        <v>547</v>
      </c>
      <c r="K42" s="22"/>
      <c r="L42" s="22"/>
      <c r="M42" s="22"/>
      <c r="N42" s="22"/>
      <c r="O42" s="22"/>
      <c r="P42" s="22"/>
    </row>
    <row r="43" spans="1:16" ht="39" customHeight="1" thickBot="1" x14ac:dyDescent="0.2">
      <c r="A43" s="22"/>
      <c r="B43" s="40"/>
      <c r="C43" s="1148" t="s">
        <v>603</v>
      </c>
      <c r="D43" s="1149"/>
      <c r="E43" s="1150"/>
      <c r="F43" s="41">
        <v>0.63</v>
      </c>
      <c r="G43" s="42">
        <v>0.62</v>
      </c>
      <c r="H43" s="42">
        <v>0.48</v>
      </c>
      <c r="I43" s="42">
        <v>0.28999999999999998</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gXM+MIX/U5w62hjqtxIaeOkm6mLN7rPIwR5bairOGFMkDYPdSyErlSCH5u5ri6jaYRAgfwvvKwoSEVibYoLuA==" saltValue="TiNzIYxyCfF+HyVkGmDY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85" zoomScaleNormal="85" zoomScaleSheetLayoutView="55" workbookViewId="0">
      <selection activeCell="A29" sqref="A29:XFD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12653</v>
      </c>
      <c r="L45" s="60">
        <v>13023</v>
      </c>
      <c r="M45" s="60">
        <v>12956</v>
      </c>
      <c r="N45" s="60">
        <v>12867</v>
      </c>
      <c r="O45" s="61">
        <v>12655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547</v>
      </c>
      <c r="L46" s="64" t="s">
        <v>547</v>
      </c>
      <c r="M46" s="64" t="s">
        <v>547</v>
      </c>
      <c r="N46" s="64" t="s">
        <v>547</v>
      </c>
      <c r="O46" s="65" t="s">
        <v>547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547</v>
      </c>
      <c r="L47" s="64" t="s">
        <v>547</v>
      </c>
      <c r="M47" s="64" t="s">
        <v>547</v>
      </c>
      <c r="N47" s="64" t="s">
        <v>547</v>
      </c>
      <c r="O47" s="65" t="s">
        <v>547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1820</v>
      </c>
      <c r="L48" s="64">
        <v>1627</v>
      </c>
      <c r="M48" s="64">
        <v>1785</v>
      </c>
      <c r="N48" s="64">
        <v>1672</v>
      </c>
      <c r="O48" s="65">
        <v>1972</v>
      </c>
      <c r="P48" s="48"/>
      <c r="Q48" s="48"/>
      <c r="R48" s="48"/>
      <c r="S48" s="48"/>
      <c r="T48" s="48"/>
      <c r="U48" s="48"/>
    </row>
    <row r="49" spans="1:21" ht="30.75" customHeight="1" x14ac:dyDescent="0.15">
      <c r="A49" s="48"/>
      <c r="B49" s="1178"/>
      <c r="C49" s="1179"/>
      <c r="D49" s="62"/>
      <c r="E49" s="1155" t="s">
        <v>16</v>
      </c>
      <c r="F49" s="1155"/>
      <c r="G49" s="1155"/>
      <c r="H49" s="1155"/>
      <c r="I49" s="1155"/>
      <c r="J49" s="1156"/>
      <c r="K49" s="63">
        <v>299</v>
      </c>
      <c r="L49" s="64">
        <v>298</v>
      </c>
      <c r="M49" s="64">
        <v>118</v>
      </c>
      <c r="N49" s="64">
        <v>10</v>
      </c>
      <c r="O49" s="65">
        <v>9</v>
      </c>
      <c r="P49" s="48"/>
      <c r="Q49" s="48"/>
      <c r="R49" s="48"/>
      <c r="S49" s="48"/>
      <c r="T49" s="48"/>
      <c r="U49" s="48"/>
    </row>
    <row r="50" spans="1:21" ht="30.75" customHeight="1" x14ac:dyDescent="0.15">
      <c r="A50" s="48"/>
      <c r="B50" s="1178"/>
      <c r="C50" s="1179"/>
      <c r="D50" s="62"/>
      <c r="E50" s="1155" t="s">
        <v>17</v>
      </c>
      <c r="F50" s="1155"/>
      <c r="G50" s="1155"/>
      <c r="H50" s="1155"/>
      <c r="I50" s="1155"/>
      <c r="J50" s="1156"/>
      <c r="K50" s="63">
        <v>162</v>
      </c>
      <c r="L50" s="64">
        <v>123</v>
      </c>
      <c r="M50" s="64">
        <v>107</v>
      </c>
      <c r="N50" s="64">
        <v>102</v>
      </c>
      <c r="O50" s="65">
        <v>71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547</v>
      </c>
      <c r="L51" s="64" t="s">
        <v>547</v>
      </c>
      <c r="M51" s="64" t="s">
        <v>547</v>
      </c>
      <c r="N51" s="64" t="s">
        <v>547</v>
      </c>
      <c r="O51" s="65" t="s">
        <v>547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10561</v>
      </c>
      <c r="L52" s="64">
        <v>10681</v>
      </c>
      <c r="M52" s="64">
        <v>10426</v>
      </c>
      <c r="N52" s="64">
        <v>10330</v>
      </c>
      <c r="O52" s="65">
        <v>10143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4373</v>
      </c>
      <c r="L53" s="69">
        <v>4390</v>
      </c>
      <c r="M53" s="69">
        <v>4540</v>
      </c>
      <c r="N53" s="69">
        <v>4321</v>
      </c>
      <c r="O53" s="70">
        <v>4564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604</v>
      </c>
      <c r="P56" s="48"/>
      <c r="Q56" s="48"/>
      <c r="R56" s="48"/>
      <c r="S56" s="48"/>
      <c r="T56" s="48"/>
      <c r="U56" s="48"/>
    </row>
    <row r="57" spans="1:21" ht="31.5" customHeight="1" thickBot="1" x14ac:dyDescent="0.2">
      <c r="A57" s="48"/>
      <c r="B57" s="76"/>
      <c r="C57" s="77"/>
      <c r="D57" s="77"/>
      <c r="E57" s="78"/>
      <c r="F57" s="78"/>
      <c r="G57" s="78"/>
      <c r="H57" s="78"/>
      <c r="I57" s="78"/>
      <c r="J57" s="79" t="s">
        <v>2</v>
      </c>
      <c r="K57" s="80" t="s">
        <v>605</v>
      </c>
      <c r="L57" s="81" t="s">
        <v>606</v>
      </c>
      <c r="M57" s="81" t="s">
        <v>607</v>
      </c>
      <c r="N57" s="81" t="s">
        <v>608</v>
      </c>
      <c r="O57" s="82" t="s">
        <v>609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2S9Iuu1tofr9D8Z0xfgvq2bgQ985Jlz1bGvFReS7naDnH00gvqdezy1Y8c2WQdVWDg8w2CQ/cz/JOMbV99QCTg==" saltValue="tqU0GwXklOrD0LSHcwFh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22" zoomScaleSheetLayoutView="100" workbookViewId="0">
      <selection activeCell="A29" sqref="A29:XFD2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587</v>
      </c>
      <c r="J40" s="103" t="s">
        <v>588</v>
      </c>
      <c r="K40" s="103" t="s">
        <v>589</v>
      </c>
      <c r="L40" s="103" t="s">
        <v>590</v>
      </c>
      <c r="M40" s="104" t="s">
        <v>591</v>
      </c>
    </row>
    <row r="41" spans="2:13" ht="27.75" customHeight="1" x14ac:dyDescent="0.15">
      <c r="B41" s="1196" t="s">
        <v>32</v>
      </c>
      <c r="C41" s="1197"/>
      <c r="D41" s="105"/>
      <c r="E41" s="1198" t="s">
        <v>33</v>
      </c>
      <c r="F41" s="1198"/>
      <c r="G41" s="1198"/>
      <c r="H41" s="1199"/>
      <c r="I41" s="351">
        <v>121351</v>
      </c>
      <c r="J41" s="352">
        <v>116544</v>
      </c>
      <c r="K41" s="352">
        <v>114507</v>
      </c>
      <c r="L41" s="352">
        <v>111610</v>
      </c>
      <c r="M41" s="353">
        <v>105110</v>
      </c>
    </row>
    <row r="42" spans="2:13" ht="27.75" customHeight="1" x14ac:dyDescent="0.15">
      <c r="B42" s="1186"/>
      <c r="C42" s="1187"/>
      <c r="D42" s="106"/>
      <c r="E42" s="1190" t="s">
        <v>34</v>
      </c>
      <c r="F42" s="1190"/>
      <c r="G42" s="1190"/>
      <c r="H42" s="1191"/>
      <c r="I42" s="354">
        <v>806</v>
      </c>
      <c r="J42" s="355">
        <v>702</v>
      </c>
      <c r="K42" s="355">
        <v>611</v>
      </c>
      <c r="L42" s="355">
        <v>522</v>
      </c>
      <c r="M42" s="356">
        <v>460</v>
      </c>
    </row>
    <row r="43" spans="2:13" ht="27.75" customHeight="1" x14ac:dyDescent="0.15">
      <c r="B43" s="1186"/>
      <c r="C43" s="1187"/>
      <c r="D43" s="106"/>
      <c r="E43" s="1190" t="s">
        <v>35</v>
      </c>
      <c r="F43" s="1190"/>
      <c r="G43" s="1190"/>
      <c r="H43" s="1191"/>
      <c r="I43" s="354">
        <v>18397</v>
      </c>
      <c r="J43" s="355">
        <v>17625</v>
      </c>
      <c r="K43" s="355">
        <v>17995</v>
      </c>
      <c r="L43" s="355">
        <v>17715</v>
      </c>
      <c r="M43" s="356">
        <v>18665</v>
      </c>
    </row>
    <row r="44" spans="2:13" ht="27.75" customHeight="1" x14ac:dyDescent="0.15">
      <c r="B44" s="1186"/>
      <c r="C44" s="1187"/>
      <c r="D44" s="106"/>
      <c r="E44" s="1190" t="s">
        <v>36</v>
      </c>
      <c r="F44" s="1190"/>
      <c r="G44" s="1190"/>
      <c r="H44" s="1191"/>
      <c r="I44" s="354">
        <v>702</v>
      </c>
      <c r="J44" s="355">
        <v>388</v>
      </c>
      <c r="K44" s="355">
        <v>244</v>
      </c>
      <c r="L44" s="355">
        <v>205</v>
      </c>
      <c r="M44" s="356">
        <v>169</v>
      </c>
    </row>
    <row r="45" spans="2:13" ht="27.75" customHeight="1" x14ac:dyDescent="0.15">
      <c r="B45" s="1186"/>
      <c r="C45" s="1187"/>
      <c r="D45" s="106"/>
      <c r="E45" s="1190" t="s">
        <v>37</v>
      </c>
      <c r="F45" s="1190"/>
      <c r="G45" s="1190"/>
      <c r="H45" s="1191"/>
      <c r="I45" s="354">
        <v>10675</v>
      </c>
      <c r="J45" s="355">
        <v>10338</v>
      </c>
      <c r="K45" s="355">
        <v>10037</v>
      </c>
      <c r="L45" s="355">
        <v>9926</v>
      </c>
      <c r="M45" s="356">
        <v>9786</v>
      </c>
    </row>
    <row r="46" spans="2:13" ht="27.75" customHeight="1" x14ac:dyDescent="0.15">
      <c r="B46" s="1186"/>
      <c r="C46" s="1187"/>
      <c r="D46" s="107"/>
      <c r="E46" s="1190" t="s">
        <v>38</v>
      </c>
      <c r="F46" s="1190"/>
      <c r="G46" s="1190"/>
      <c r="H46" s="1191"/>
      <c r="I46" s="354" t="s">
        <v>547</v>
      </c>
      <c r="J46" s="355" t="s">
        <v>547</v>
      </c>
      <c r="K46" s="355" t="s">
        <v>547</v>
      </c>
      <c r="L46" s="355" t="s">
        <v>547</v>
      </c>
      <c r="M46" s="356" t="s">
        <v>547</v>
      </c>
    </row>
    <row r="47" spans="2:13" ht="27.75" customHeight="1" x14ac:dyDescent="0.15">
      <c r="B47" s="1186"/>
      <c r="C47" s="1187"/>
      <c r="D47" s="108"/>
      <c r="E47" s="1200" t="s">
        <v>39</v>
      </c>
      <c r="F47" s="1201"/>
      <c r="G47" s="1201"/>
      <c r="H47" s="1202"/>
      <c r="I47" s="354" t="s">
        <v>547</v>
      </c>
      <c r="J47" s="355" t="s">
        <v>547</v>
      </c>
      <c r="K47" s="355" t="s">
        <v>547</v>
      </c>
      <c r="L47" s="355" t="s">
        <v>547</v>
      </c>
      <c r="M47" s="356" t="s">
        <v>547</v>
      </c>
    </row>
    <row r="48" spans="2:13" ht="27.75" customHeight="1" x14ac:dyDescent="0.15">
      <c r="B48" s="1186"/>
      <c r="C48" s="1187"/>
      <c r="D48" s="106"/>
      <c r="E48" s="1190" t="s">
        <v>40</v>
      </c>
      <c r="F48" s="1190"/>
      <c r="G48" s="1190"/>
      <c r="H48" s="1191"/>
      <c r="I48" s="354" t="s">
        <v>547</v>
      </c>
      <c r="J48" s="355" t="s">
        <v>547</v>
      </c>
      <c r="K48" s="355" t="s">
        <v>547</v>
      </c>
      <c r="L48" s="355" t="s">
        <v>547</v>
      </c>
      <c r="M48" s="356" t="s">
        <v>547</v>
      </c>
    </row>
    <row r="49" spans="2:13" ht="27.75" customHeight="1" x14ac:dyDescent="0.15">
      <c r="B49" s="1188"/>
      <c r="C49" s="1189"/>
      <c r="D49" s="106"/>
      <c r="E49" s="1190" t="s">
        <v>41</v>
      </c>
      <c r="F49" s="1190"/>
      <c r="G49" s="1190"/>
      <c r="H49" s="1191"/>
      <c r="I49" s="354" t="s">
        <v>547</v>
      </c>
      <c r="J49" s="355" t="s">
        <v>547</v>
      </c>
      <c r="K49" s="355" t="s">
        <v>547</v>
      </c>
      <c r="L49" s="355" t="s">
        <v>547</v>
      </c>
      <c r="M49" s="356" t="s">
        <v>547</v>
      </c>
    </row>
    <row r="50" spans="2:13" ht="27.75" customHeight="1" x14ac:dyDescent="0.15">
      <c r="B50" s="1184" t="s">
        <v>42</v>
      </c>
      <c r="C50" s="1185"/>
      <c r="D50" s="109"/>
      <c r="E50" s="1190" t="s">
        <v>43</v>
      </c>
      <c r="F50" s="1190"/>
      <c r="G50" s="1190"/>
      <c r="H50" s="1191"/>
      <c r="I50" s="354">
        <v>9543</v>
      </c>
      <c r="J50" s="355">
        <v>10398</v>
      </c>
      <c r="K50" s="355">
        <v>11226</v>
      </c>
      <c r="L50" s="355">
        <v>12479</v>
      </c>
      <c r="M50" s="356">
        <v>15039</v>
      </c>
    </row>
    <row r="51" spans="2:13" ht="27.75" customHeight="1" x14ac:dyDescent="0.15">
      <c r="B51" s="1186"/>
      <c r="C51" s="1187"/>
      <c r="D51" s="106"/>
      <c r="E51" s="1190" t="s">
        <v>44</v>
      </c>
      <c r="F51" s="1190"/>
      <c r="G51" s="1190"/>
      <c r="H51" s="1191"/>
      <c r="I51" s="354">
        <v>20909</v>
      </c>
      <c r="J51" s="355">
        <v>21446</v>
      </c>
      <c r="K51" s="355">
        <v>21840</v>
      </c>
      <c r="L51" s="355">
        <v>21732</v>
      </c>
      <c r="M51" s="356">
        <v>20575</v>
      </c>
    </row>
    <row r="52" spans="2:13" ht="27.75" customHeight="1" x14ac:dyDescent="0.15">
      <c r="B52" s="1188"/>
      <c r="C52" s="1189"/>
      <c r="D52" s="106"/>
      <c r="E52" s="1190" t="s">
        <v>45</v>
      </c>
      <c r="F52" s="1190"/>
      <c r="G52" s="1190"/>
      <c r="H52" s="1191"/>
      <c r="I52" s="354">
        <v>84391</v>
      </c>
      <c r="J52" s="355">
        <v>80504</v>
      </c>
      <c r="K52" s="355">
        <v>81504</v>
      </c>
      <c r="L52" s="355">
        <v>81487</v>
      </c>
      <c r="M52" s="356">
        <v>78194</v>
      </c>
    </row>
    <row r="53" spans="2:13" ht="27.75" customHeight="1" thickBot="1" x14ac:dyDescent="0.2">
      <c r="B53" s="1192" t="s">
        <v>46</v>
      </c>
      <c r="C53" s="1193"/>
      <c r="D53" s="110"/>
      <c r="E53" s="1194" t="s">
        <v>47</v>
      </c>
      <c r="F53" s="1194"/>
      <c r="G53" s="1194"/>
      <c r="H53" s="1195"/>
      <c r="I53" s="357">
        <v>37087</v>
      </c>
      <c r="J53" s="358">
        <v>33249</v>
      </c>
      <c r="K53" s="358">
        <v>28824</v>
      </c>
      <c r="L53" s="358">
        <v>24280</v>
      </c>
      <c r="M53" s="359">
        <v>20381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PtZg9Yq7NQJLVnAUwwobuyIbsEGD6MxKWM4BF9qxrRxVBLF20KxQJqAAyviXeW2hLGJq4SICSJggPYLxtzT0Q==" saltValue="VEHxGUO1AOvViKCV3EDN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election activeCell="A29" sqref="A29:XFD2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589</v>
      </c>
      <c r="G54" s="119" t="s">
        <v>590</v>
      </c>
      <c r="H54" s="120" t="s">
        <v>591</v>
      </c>
    </row>
    <row r="55" spans="2:8" ht="52.5" customHeight="1" x14ac:dyDescent="0.15">
      <c r="B55" s="121"/>
      <c r="C55" s="1211" t="s">
        <v>50</v>
      </c>
      <c r="D55" s="1211"/>
      <c r="E55" s="1212"/>
      <c r="F55" s="122">
        <v>1351</v>
      </c>
      <c r="G55" s="122">
        <v>1671</v>
      </c>
      <c r="H55" s="123">
        <v>3812</v>
      </c>
    </row>
    <row r="56" spans="2:8" ht="52.5" customHeight="1" x14ac:dyDescent="0.15">
      <c r="B56" s="124"/>
      <c r="C56" s="1213" t="s">
        <v>51</v>
      </c>
      <c r="D56" s="1213"/>
      <c r="E56" s="1214"/>
      <c r="F56" s="125">
        <v>5933</v>
      </c>
      <c r="G56" s="125">
        <v>5971</v>
      </c>
      <c r="H56" s="126">
        <v>5972</v>
      </c>
    </row>
    <row r="57" spans="2:8" ht="53.25" customHeight="1" x14ac:dyDescent="0.15">
      <c r="B57" s="124"/>
      <c r="C57" s="1215" t="s">
        <v>52</v>
      </c>
      <c r="D57" s="1215"/>
      <c r="E57" s="1216"/>
      <c r="F57" s="127">
        <v>2245</v>
      </c>
      <c r="G57" s="127">
        <v>2207</v>
      </c>
      <c r="H57" s="128">
        <v>2564</v>
      </c>
    </row>
    <row r="58" spans="2:8" ht="45.75" customHeight="1" x14ac:dyDescent="0.15">
      <c r="B58" s="129"/>
      <c r="C58" s="1203" t="s">
        <v>53</v>
      </c>
      <c r="D58" s="1204"/>
      <c r="E58" s="1205"/>
      <c r="F58" s="360" t="s">
        <v>610</v>
      </c>
      <c r="G58" s="360" t="s">
        <v>610</v>
      </c>
      <c r="H58" s="361" t="s">
        <v>610</v>
      </c>
    </row>
    <row r="59" spans="2:8" ht="45.75" customHeight="1" x14ac:dyDescent="0.15">
      <c r="B59" s="129"/>
      <c r="C59" s="1203" t="s">
        <v>54</v>
      </c>
      <c r="D59" s="1204"/>
      <c r="E59" s="1205"/>
      <c r="F59" s="360" t="s">
        <v>611</v>
      </c>
      <c r="G59" s="360" t="s">
        <v>611</v>
      </c>
      <c r="H59" s="361" t="s">
        <v>611</v>
      </c>
    </row>
    <row r="60" spans="2:8" ht="45.75" customHeight="1" x14ac:dyDescent="0.15">
      <c r="B60" s="129"/>
      <c r="C60" s="1203" t="s">
        <v>54</v>
      </c>
      <c r="D60" s="1204"/>
      <c r="E60" s="1205"/>
      <c r="F60" s="360" t="s">
        <v>612</v>
      </c>
      <c r="G60" s="360" t="s">
        <v>612</v>
      </c>
      <c r="H60" s="361" t="s">
        <v>612</v>
      </c>
    </row>
    <row r="61" spans="2:8" ht="45.75" customHeight="1" x14ac:dyDescent="0.15">
      <c r="B61" s="129"/>
      <c r="C61" s="1203" t="s">
        <v>54</v>
      </c>
      <c r="D61" s="1204"/>
      <c r="E61" s="1205"/>
      <c r="F61" s="360" t="s">
        <v>613</v>
      </c>
      <c r="G61" s="360" t="s">
        <v>614</v>
      </c>
      <c r="H61" s="361" t="s">
        <v>614</v>
      </c>
    </row>
    <row r="62" spans="2:8" ht="45.75" customHeight="1" thickBot="1" x14ac:dyDescent="0.2">
      <c r="B62" s="130"/>
      <c r="C62" s="1206" t="s">
        <v>54</v>
      </c>
      <c r="D62" s="1207"/>
      <c r="E62" s="1208"/>
      <c r="F62" s="362" t="s">
        <v>614</v>
      </c>
      <c r="G62" s="362" t="s">
        <v>613</v>
      </c>
      <c r="H62" s="363" t="s">
        <v>613</v>
      </c>
    </row>
    <row r="63" spans="2:8" ht="52.5" customHeight="1" thickBot="1" x14ac:dyDescent="0.2">
      <c r="B63" s="131"/>
      <c r="C63" s="1209" t="s">
        <v>55</v>
      </c>
      <c r="D63" s="1209"/>
      <c r="E63" s="1210"/>
      <c r="F63" s="132">
        <v>9529</v>
      </c>
      <c r="G63" s="132">
        <v>9849</v>
      </c>
      <c r="H63" s="133">
        <v>12347</v>
      </c>
    </row>
    <row r="64" spans="2:8" x14ac:dyDescent="0.15"/>
  </sheetData>
  <sheetProtection algorithmName="SHA-512" hashValue="FEu1L020DLOEOhxZ9jCUbO8Nwg33EPSb3n/H+b+6w+J8eg8QRC8lIsyQs3XbLniK1yBmMXCXLWq0DxG2wSGXxw==" saltValue="1kW4RdWBFQAmeA0ARt0z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F349-FF87-47BA-9A46-25247139D580}">
  <sheetPr>
    <pageSetUpPr fitToPage="1"/>
  </sheetPr>
  <dimension ref="A1:DE85"/>
  <sheetViews>
    <sheetView showGridLines="0" zoomScale="55" zoomScaleNormal="55" zoomScaleSheetLayoutView="55" workbookViewId="0">
      <selection activeCell="BE20" sqref="BE2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587</v>
      </c>
      <c r="BQ50" s="1250"/>
      <c r="BR50" s="1250"/>
      <c r="BS50" s="1250"/>
      <c r="BT50" s="1250"/>
      <c r="BU50" s="1250"/>
      <c r="BV50" s="1250"/>
      <c r="BW50" s="1250"/>
      <c r="BX50" s="1250" t="s">
        <v>588</v>
      </c>
      <c r="BY50" s="1250"/>
      <c r="BZ50" s="1250"/>
      <c r="CA50" s="1250"/>
      <c r="CB50" s="1250"/>
      <c r="CC50" s="1250"/>
      <c r="CD50" s="1250"/>
      <c r="CE50" s="1250"/>
      <c r="CF50" s="1250" t="s">
        <v>589</v>
      </c>
      <c r="CG50" s="1250"/>
      <c r="CH50" s="1250"/>
      <c r="CI50" s="1250"/>
      <c r="CJ50" s="1250"/>
      <c r="CK50" s="1250"/>
      <c r="CL50" s="1250"/>
      <c r="CM50" s="1250"/>
      <c r="CN50" s="1250" t="s">
        <v>590</v>
      </c>
      <c r="CO50" s="1250"/>
      <c r="CP50" s="1250"/>
      <c r="CQ50" s="1250"/>
      <c r="CR50" s="1250"/>
      <c r="CS50" s="1250"/>
      <c r="CT50" s="1250"/>
      <c r="CU50" s="1250"/>
      <c r="CV50" s="1250" t="s">
        <v>591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628</v>
      </c>
      <c r="AO51" s="1254"/>
      <c r="AP51" s="1254"/>
      <c r="AQ51" s="1254"/>
      <c r="AR51" s="1254"/>
      <c r="AS51" s="1254"/>
      <c r="AT51" s="1254"/>
      <c r="AU51" s="1254"/>
      <c r="AV51" s="1254"/>
      <c r="AW51" s="1254"/>
      <c r="AX51" s="1254"/>
      <c r="AY51" s="1254"/>
      <c r="AZ51" s="1254"/>
      <c r="BA51" s="1254"/>
      <c r="BB51" s="1254" t="s">
        <v>629</v>
      </c>
      <c r="BC51" s="1254"/>
      <c r="BD51" s="1254"/>
      <c r="BE51" s="1254"/>
      <c r="BF51" s="1254"/>
      <c r="BG51" s="1254"/>
      <c r="BH51" s="1254"/>
      <c r="BI51" s="1254"/>
      <c r="BJ51" s="1254"/>
      <c r="BK51" s="1254"/>
      <c r="BL51" s="1254"/>
      <c r="BM51" s="1254"/>
      <c r="BN51" s="1254"/>
      <c r="BO51" s="1254"/>
      <c r="BP51" s="1255">
        <v>93.7</v>
      </c>
      <c r="BQ51" s="1255"/>
      <c r="BR51" s="1255"/>
      <c r="BS51" s="1255"/>
      <c r="BT51" s="1255"/>
      <c r="BU51" s="1255"/>
      <c r="BV51" s="1255"/>
      <c r="BW51" s="1255"/>
      <c r="BX51" s="1255">
        <v>83.6</v>
      </c>
      <c r="BY51" s="1255"/>
      <c r="BZ51" s="1255"/>
      <c r="CA51" s="1255"/>
      <c r="CB51" s="1255"/>
      <c r="CC51" s="1255"/>
      <c r="CD51" s="1255"/>
      <c r="CE51" s="1255"/>
      <c r="CF51" s="1255">
        <v>70.5</v>
      </c>
      <c r="CG51" s="1255"/>
      <c r="CH51" s="1255"/>
      <c r="CI51" s="1255"/>
      <c r="CJ51" s="1255"/>
      <c r="CK51" s="1255"/>
      <c r="CL51" s="1255"/>
      <c r="CM51" s="1255"/>
      <c r="CN51" s="1255">
        <v>57.4</v>
      </c>
      <c r="CO51" s="1255"/>
      <c r="CP51" s="1255"/>
      <c r="CQ51" s="1255"/>
      <c r="CR51" s="1255"/>
      <c r="CS51" s="1255"/>
      <c r="CT51" s="1255"/>
      <c r="CU51" s="1255"/>
      <c r="CV51" s="1255">
        <v>49.3</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630</v>
      </c>
      <c r="BC53" s="1254"/>
      <c r="BD53" s="1254"/>
      <c r="BE53" s="1254"/>
      <c r="BF53" s="1254"/>
      <c r="BG53" s="1254"/>
      <c r="BH53" s="1254"/>
      <c r="BI53" s="1254"/>
      <c r="BJ53" s="1254"/>
      <c r="BK53" s="1254"/>
      <c r="BL53" s="1254"/>
      <c r="BM53" s="1254"/>
      <c r="BN53" s="1254"/>
      <c r="BO53" s="1254"/>
      <c r="BP53" s="1255">
        <v>60.4</v>
      </c>
      <c r="BQ53" s="1255"/>
      <c r="BR53" s="1255"/>
      <c r="BS53" s="1255"/>
      <c r="BT53" s="1255"/>
      <c r="BU53" s="1255"/>
      <c r="BV53" s="1255"/>
      <c r="BW53" s="1255"/>
      <c r="BX53" s="1255">
        <v>61.9</v>
      </c>
      <c r="BY53" s="1255"/>
      <c r="BZ53" s="1255"/>
      <c r="CA53" s="1255"/>
      <c r="CB53" s="1255"/>
      <c r="CC53" s="1255"/>
      <c r="CD53" s="1255"/>
      <c r="CE53" s="1255"/>
      <c r="CF53" s="1255">
        <v>62.7</v>
      </c>
      <c r="CG53" s="1255"/>
      <c r="CH53" s="1255"/>
      <c r="CI53" s="1255"/>
      <c r="CJ53" s="1255"/>
      <c r="CK53" s="1255"/>
      <c r="CL53" s="1255"/>
      <c r="CM53" s="1255"/>
      <c r="CN53" s="1255">
        <v>63.2</v>
      </c>
      <c r="CO53" s="1255"/>
      <c r="CP53" s="1255"/>
      <c r="CQ53" s="1255"/>
      <c r="CR53" s="1255"/>
      <c r="CS53" s="1255"/>
      <c r="CT53" s="1255"/>
      <c r="CU53" s="1255"/>
      <c r="CV53" s="1255">
        <v>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631</v>
      </c>
      <c r="AO55" s="1250"/>
      <c r="AP55" s="1250"/>
      <c r="AQ55" s="1250"/>
      <c r="AR55" s="1250"/>
      <c r="AS55" s="1250"/>
      <c r="AT55" s="1250"/>
      <c r="AU55" s="1250"/>
      <c r="AV55" s="1250"/>
      <c r="AW55" s="1250"/>
      <c r="AX55" s="1250"/>
      <c r="AY55" s="1250"/>
      <c r="AZ55" s="1250"/>
      <c r="BA55" s="1250"/>
      <c r="BB55" s="1254" t="s">
        <v>629</v>
      </c>
      <c r="BC55" s="1254"/>
      <c r="BD55" s="1254"/>
      <c r="BE55" s="1254"/>
      <c r="BF55" s="1254"/>
      <c r="BG55" s="1254"/>
      <c r="BH55" s="1254"/>
      <c r="BI55" s="1254"/>
      <c r="BJ55" s="1254"/>
      <c r="BK55" s="1254"/>
      <c r="BL55" s="1254"/>
      <c r="BM55" s="1254"/>
      <c r="BN55" s="1254"/>
      <c r="BO55" s="1254"/>
      <c r="BP55" s="1255">
        <v>12.1</v>
      </c>
      <c r="BQ55" s="1255"/>
      <c r="BR55" s="1255"/>
      <c r="BS55" s="1255"/>
      <c r="BT55" s="1255"/>
      <c r="BU55" s="1255"/>
      <c r="BV55" s="1255"/>
      <c r="BW55" s="1255"/>
      <c r="BX55" s="1255">
        <v>11.2</v>
      </c>
      <c r="BY55" s="1255"/>
      <c r="BZ55" s="1255"/>
      <c r="CA55" s="1255"/>
      <c r="CB55" s="1255"/>
      <c r="CC55" s="1255"/>
      <c r="CD55" s="1255"/>
      <c r="CE55" s="1255"/>
      <c r="CF55" s="1255">
        <v>7.1</v>
      </c>
      <c r="CG55" s="1255"/>
      <c r="CH55" s="1255"/>
      <c r="CI55" s="1255"/>
      <c r="CJ55" s="1255"/>
      <c r="CK55" s="1255"/>
      <c r="CL55" s="1255"/>
      <c r="CM55" s="1255"/>
      <c r="CN55" s="1255">
        <v>5</v>
      </c>
      <c r="CO55" s="1255"/>
      <c r="CP55" s="1255"/>
      <c r="CQ55" s="1255"/>
      <c r="CR55" s="1255"/>
      <c r="CS55" s="1255"/>
      <c r="CT55" s="1255"/>
      <c r="CU55" s="1255"/>
      <c r="CV55" s="1255">
        <v>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630</v>
      </c>
      <c r="BC57" s="1254"/>
      <c r="BD57" s="1254"/>
      <c r="BE57" s="1254"/>
      <c r="BF57" s="1254"/>
      <c r="BG57" s="1254"/>
      <c r="BH57" s="1254"/>
      <c r="BI57" s="1254"/>
      <c r="BJ57" s="1254"/>
      <c r="BK57" s="1254"/>
      <c r="BL57" s="1254"/>
      <c r="BM57" s="1254"/>
      <c r="BN57" s="1254"/>
      <c r="BO57" s="1254"/>
      <c r="BP57" s="1255">
        <v>59.4</v>
      </c>
      <c r="BQ57" s="1255"/>
      <c r="BR57" s="1255"/>
      <c r="BS57" s="1255"/>
      <c r="BT57" s="1255"/>
      <c r="BU57" s="1255"/>
      <c r="BV57" s="1255"/>
      <c r="BW57" s="1255"/>
      <c r="BX57" s="1255">
        <v>60.2</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68.2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632</v>
      </c>
    </row>
    <row r="64" spans="1:109" x14ac:dyDescent="0.15">
      <c r="B64" s="1225"/>
      <c r="G64" s="1232"/>
      <c r="I64" s="1265"/>
      <c r="J64" s="1265"/>
      <c r="K64" s="1265"/>
      <c r="L64" s="1265"/>
      <c r="M64" s="1265"/>
      <c r="N64" s="1266"/>
      <c r="AM64" s="1232"/>
      <c r="AN64" s="1232" t="s">
        <v>625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633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587</v>
      </c>
      <c r="BQ72" s="1250"/>
      <c r="BR72" s="1250"/>
      <c r="BS72" s="1250"/>
      <c r="BT72" s="1250"/>
      <c r="BU72" s="1250"/>
      <c r="BV72" s="1250"/>
      <c r="BW72" s="1250"/>
      <c r="BX72" s="1250" t="s">
        <v>588</v>
      </c>
      <c r="BY72" s="1250"/>
      <c r="BZ72" s="1250"/>
      <c r="CA72" s="1250"/>
      <c r="CB72" s="1250"/>
      <c r="CC72" s="1250"/>
      <c r="CD72" s="1250"/>
      <c r="CE72" s="1250"/>
      <c r="CF72" s="1250" t="s">
        <v>589</v>
      </c>
      <c r="CG72" s="1250"/>
      <c r="CH72" s="1250"/>
      <c r="CI72" s="1250"/>
      <c r="CJ72" s="1250"/>
      <c r="CK72" s="1250"/>
      <c r="CL72" s="1250"/>
      <c r="CM72" s="1250"/>
      <c r="CN72" s="1250" t="s">
        <v>590</v>
      </c>
      <c r="CO72" s="1250"/>
      <c r="CP72" s="1250"/>
      <c r="CQ72" s="1250"/>
      <c r="CR72" s="1250"/>
      <c r="CS72" s="1250"/>
      <c r="CT72" s="1250"/>
      <c r="CU72" s="1250"/>
      <c r="CV72" s="1250" t="s">
        <v>591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628</v>
      </c>
      <c r="AO73" s="1254"/>
      <c r="AP73" s="1254"/>
      <c r="AQ73" s="1254"/>
      <c r="AR73" s="1254"/>
      <c r="AS73" s="1254"/>
      <c r="AT73" s="1254"/>
      <c r="AU73" s="1254"/>
      <c r="AV73" s="1254"/>
      <c r="AW73" s="1254"/>
      <c r="AX73" s="1254"/>
      <c r="AY73" s="1254"/>
      <c r="AZ73" s="1254"/>
      <c r="BA73" s="1254"/>
      <c r="BB73" s="1254" t="s">
        <v>629</v>
      </c>
      <c r="BC73" s="1254"/>
      <c r="BD73" s="1254"/>
      <c r="BE73" s="1254"/>
      <c r="BF73" s="1254"/>
      <c r="BG73" s="1254"/>
      <c r="BH73" s="1254"/>
      <c r="BI73" s="1254"/>
      <c r="BJ73" s="1254"/>
      <c r="BK73" s="1254"/>
      <c r="BL73" s="1254"/>
      <c r="BM73" s="1254"/>
      <c r="BN73" s="1254"/>
      <c r="BO73" s="1254"/>
      <c r="BP73" s="1255">
        <v>93.7</v>
      </c>
      <c r="BQ73" s="1255"/>
      <c r="BR73" s="1255"/>
      <c r="BS73" s="1255"/>
      <c r="BT73" s="1255"/>
      <c r="BU73" s="1255"/>
      <c r="BV73" s="1255"/>
      <c r="BW73" s="1255"/>
      <c r="BX73" s="1255">
        <v>83.6</v>
      </c>
      <c r="BY73" s="1255"/>
      <c r="BZ73" s="1255"/>
      <c r="CA73" s="1255"/>
      <c r="CB73" s="1255"/>
      <c r="CC73" s="1255"/>
      <c r="CD73" s="1255"/>
      <c r="CE73" s="1255"/>
      <c r="CF73" s="1255">
        <v>70.5</v>
      </c>
      <c r="CG73" s="1255"/>
      <c r="CH73" s="1255"/>
      <c r="CI73" s="1255"/>
      <c r="CJ73" s="1255"/>
      <c r="CK73" s="1255"/>
      <c r="CL73" s="1255"/>
      <c r="CM73" s="1255"/>
      <c r="CN73" s="1255">
        <v>57.4</v>
      </c>
      <c r="CO73" s="1255"/>
      <c r="CP73" s="1255"/>
      <c r="CQ73" s="1255"/>
      <c r="CR73" s="1255"/>
      <c r="CS73" s="1255"/>
      <c r="CT73" s="1255"/>
      <c r="CU73" s="1255"/>
      <c r="CV73" s="1255">
        <v>49.3</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634</v>
      </c>
      <c r="BC75" s="1254"/>
      <c r="BD75" s="1254"/>
      <c r="BE75" s="1254"/>
      <c r="BF75" s="1254"/>
      <c r="BG75" s="1254"/>
      <c r="BH75" s="1254"/>
      <c r="BI75" s="1254"/>
      <c r="BJ75" s="1254"/>
      <c r="BK75" s="1254"/>
      <c r="BL75" s="1254"/>
      <c r="BM75" s="1254"/>
      <c r="BN75" s="1254"/>
      <c r="BO75" s="1254"/>
      <c r="BP75" s="1255">
        <v>11</v>
      </c>
      <c r="BQ75" s="1255"/>
      <c r="BR75" s="1255"/>
      <c r="BS75" s="1255"/>
      <c r="BT75" s="1255"/>
      <c r="BU75" s="1255"/>
      <c r="BV75" s="1255"/>
      <c r="BW75" s="1255"/>
      <c r="BX75" s="1255">
        <v>10.9</v>
      </c>
      <c r="BY75" s="1255"/>
      <c r="BZ75" s="1255"/>
      <c r="CA75" s="1255"/>
      <c r="CB75" s="1255"/>
      <c r="CC75" s="1255"/>
      <c r="CD75" s="1255"/>
      <c r="CE75" s="1255"/>
      <c r="CF75" s="1255">
        <v>11</v>
      </c>
      <c r="CG75" s="1255"/>
      <c r="CH75" s="1255"/>
      <c r="CI75" s="1255"/>
      <c r="CJ75" s="1255"/>
      <c r="CK75" s="1255"/>
      <c r="CL75" s="1255"/>
      <c r="CM75" s="1255"/>
      <c r="CN75" s="1255">
        <v>10.7</v>
      </c>
      <c r="CO75" s="1255"/>
      <c r="CP75" s="1255"/>
      <c r="CQ75" s="1255"/>
      <c r="CR75" s="1255"/>
      <c r="CS75" s="1255"/>
      <c r="CT75" s="1255"/>
      <c r="CU75" s="1255"/>
      <c r="CV75" s="1255">
        <v>10.7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631</v>
      </c>
      <c r="AO77" s="1250"/>
      <c r="AP77" s="1250"/>
      <c r="AQ77" s="1250"/>
      <c r="AR77" s="1250"/>
      <c r="AS77" s="1250"/>
      <c r="AT77" s="1250"/>
      <c r="AU77" s="1250"/>
      <c r="AV77" s="1250"/>
      <c r="AW77" s="1250"/>
      <c r="AX77" s="1250"/>
      <c r="AY77" s="1250"/>
      <c r="AZ77" s="1250"/>
      <c r="BA77" s="1250"/>
      <c r="BB77" s="1254" t="s">
        <v>629</v>
      </c>
      <c r="BC77" s="1254"/>
      <c r="BD77" s="1254"/>
      <c r="BE77" s="1254"/>
      <c r="BF77" s="1254"/>
      <c r="BG77" s="1254"/>
      <c r="BH77" s="1254"/>
      <c r="BI77" s="1254"/>
      <c r="BJ77" s="1254"/>
      <c r="BK77" s="1254"/>
      <c r="BL77" s="1254"/>
      <c r="BM77" s="1254"/>
      <c r="BN77" s="1254"/>
      <c r="BO77" s="1254"/>
      <c r="BP77" s="1255">
        <v>12.1</v>
      </c>
      <c r="BQ77" s="1255"/>
      <c r="BR77" s="1255"/>
      <c r="BS77" s="1255"/>
      <c r="BT77" s="1255"/>
      <c r="BU77" s="1255"/>
      <c r="BV77" s="1255"/>
      <c r="BW77" s="1255"/>
      <c r="BX77" s="1255">
        <v>11.2</v>
      </c>
      <c r="BY77" s="1255"/>
      <c r="BZ77" s="1255"/>
      <c r="CA77" s="1255"/>
      <c r="CB77" s="1255"/>
      <c r="CC77" s="1255"/>
      <c r="CD77" s="1255"/>
      <c r="CE77" s="1255"/>
      <c r="CF77" s="1255">
        <v>7.1</v>
      </c>
      <c r="CG77" s="1255"/>
      <c r="CH77" s="1255"/>
      <c r="CI77" s="1255"/>
      <c r="CJ77" s="1255"/>
      <c r="CK77" s="1255"/>
      <c r="CL77" s="1255"/>
      <c r="CM77" s="1255"/>
      <c r="CN77" s="1255">
        <v>5</v>
      </c>
      <c r="CO77" s="1255"/>
      <c r="CP77" s="1255"/>
      <c r="CQ77" s="1255"/>
      <c r="CR77" s="1255"/>
      <c r="CS77" s="1255"/>
      <c r="CT77" s="1255"/>
      <c r="CU77" s="1255"/>
      <c r="CV77" s="1255">
        <v>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634</v>
      </c>
      <c r="BC79" s="1254"/>
      <c r="BD79" s="1254"/>
      <c r="BE79" s="1254"/>
      <c r="BF79" s="1254"/>
      <c r="BG79" s="1254"/>
      <c r="BH79" s="1254"/>
      <c r="BI79" s="1254"/>
      <c r="BJ79" s="1254"/>
      <c r="BK79" s="1254"/>
      <c r="BL79" s="1254"/>
      <c r="BM79" s="1254"/>
      <c r="BN79" s="1254"/>
      <c r="BO79" s="1254"/>
      <c r="BP79" s="1255">
        <v>3.5</v>
      </c>
      <c r="BQ79" s="1255"/>
      <c r="BR79" s="1255"/>
      <c r="BS79" s="1255"/>
      <c r="BT79" s="1255"/>
      <c r="BU79" s="1255"/>
      <c r="BV79" s="1255"/>
      <c r="BW79" s="1255"/>
      <c r="BX79" s="1255">
        <v>3.5</v>
      </c>
      <c r="BY79" s="1255"/>
      <c r="BZ79" s="1255"/>
      <c r="CA79" s="1255"/>
      <c r="CB79" s="1255"/>
      <c r="CC79" s="1255"/>
      <c r="CD79" s="1255"/>
      <c r="CE79" s="1255"/>
      <c r="CF79" s="1255">
        <v>3.4</v>
      </c>
      <c r="CG79" s="1255"/>
      <c r="CH79" s="1255"/>
      <c r="CI79" s="1255"/>
      <c r="CJ79" s="1255"/>
      <c r="CK79" s="1255"/>
      <c r="CL79" s="1255"/>
      <c r="CM79" s="1255"/>
      <c r="CN79" s="1255">
        <v>3.6</v>
      </c>
      <c r="CO79" s="1255"/>
      <c r="CP79" s="1255"/>
      <c r="CQ79" s="1255"/>
      <c r="CR79" s="1255"/>
      <c r="CS79" s="1255"/>
      <c r="CT79" s="1255"/>
      <c r="CU79" s="1255"/>
      <c r="CV79" s="1255">
        <v>3.6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IEHEblvGCfcTpz+uUpQyFJu6gXjQfxFjWW+OVoHViXzQKk50TO0nIwo80qDZvpGlpWme/pNPB2MJQXxDclj+Dw==" saltValue="C8BtVL95P3Z3VkJ508I1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DAAF6-C7C4-495A-B5D9-E12DD98C2529}">
  <sheetPr>
    <pageSetUpPr fitToPage="1"/>
  </sheetPr>
  <dimension ref="A1:DR125"/>
  <sheetViews>
    <sheetView showGridLines="0" topLeftCell="AY1" zoomScale="70" zoomScaleNormal="70" zoomScaleSheetLayoutView="70" workbookViewId="0">
      <selection activeCell="BE20" sqref="BE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OU5bzZbEnEjPjNAe0kOvdoWEbQOFKEC/+0K76MzO6MlBd622L6DwjX/FMsKge7bzVCnMF8PvWVy3Usx2w6vQGg==" saltValue="8h3d0unPYw1nUc14a51uv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C8B7-C1CF-4ACA-A87E-DC8438EA5D68}">
  <sheetPr>
    <pageSetUpPr fitToPage="1"/>
  </sheetPr>
  <dimension ref="A1:DR125"/>
  <sheetViews>
    <sheetView showGridLines="0" zoomScale="70" zoomScaleNormal="70" zoomScaleSheetLayoutView="55" workbookViewId="0">
      <selection activeCell="BE20" sqref="BE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h/UtIRmw5t45a1sg5GOlOBTolXMMGj8ul8kIJmB/fu7cO5L5kYp/awY3NCLC6VP6SQYnqGKiV608hJpRBYjthQ==" saltValue="ho+8d+E3aJ9Ofx9ngOryB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56</v>
      </c>
      <c r="E2" s="145"/>
      <c r="F2" s="146" t="s">
        <v>585</v>
      </c>
      <c r="G2" s="147"/>
      <c r="H2" s="148"/>
    </row>
    <row r="3" spans="1:8" x14ac:dyDescent="0.15">
      <c r="A3" s="144" t="s">
        <v>578</v>
      </c>
      <c r="B3" s="149"/>
      <c r="C3" s="150"/>
      <c r="D3" s="151">
        <v>49148</v>
      </c>
      <c r="E3" s="152"/>
      <c r="F3" s="153">
        <v>33173</v>
      </c>
      <c r="G3" s="154"/>
      <c r="H3" s="155"/>
    </row>
    <row r="4" spans="1:8" x14ac:dyDescent="0.15">
      <c r="A4" s="156"/>
      <c r="B4" s="157"/>
      <c r="C4" s="158"/>
      <c r="D4" s="159">
        <v>23858</v>
      </c>
      <c r="E4" s="160"/>
      <c r="F4" s="161">
        <v>20353</v>
      </c>
      <c r="G4" s="162"/>
      <c r="H4" s="163"/>
    </row>
    <row r="5" spans="1:8" x14ac:dyDescent="0.15">
      <c r="A5" s="144" t="s">
        <v>580</v>
      </c>
      <c r="B5" s="149"/>
      <c r="C5" s="150"/>
      <c r="D5" s="151">
        <v>44120</v>
      </c>
      <c r="E5" s="152"/>
      <c r="F5" s="153">
        <v>37644</v>
      </c>
      <c r="G5" s="154"/>
      <c r="H5" s="155"/>
    </row>
    <row r="6" spans="1:8" x14ac:dyDescent="0.15">
      <c r="A6" s="156"/>
      <c r="B6" s="157"/>
      <c r="C6" s="158"/>
      <c r="D6" s="159">
        <v>24376</v>
      </c>
      <c r="E6" s="160"/>
      <c r="F6" s="161">
        <v>24939</v>
      </c>
      <c r="G6" s="162"/>
      <c r="H6" s="163"/>
    </row>
    <row r="7" spans="1:8" x14ac:dyDescent="0.15">
      <c r="A7" s="144" t="s">
        <v>581</v>
      </c>
      <c r="B7" s="149"/>
      <c r="C7" s="150"/>
      <c r="D7" s="151">
        <v>65798</v>
      </c>
      <c r="E7" s="152"/>
      <c r="F7" s="153">
        <v>39221</v>
      </c>
      <c r="G7" s="154"/>
      <c r="H7" s="155"/>
    </row>
    <row r="8" spans="1:8" x14ac:dyDescent="0.15">
      <c r="A8" s="156"/>
      <c r="B8" s="157"/>
      <c r="C8" s="158"/>
      <c r="D8" s="159">
        <v>29944</v>
      </c>
      <c r="E8" s="160"/>
      <c r="F8" s="161">
        <v>24821</v>
      </c>
      <c r="G8" s="162"/>
      <c r="H8" s="163"/>
    </row>
    <row r="9" spans="1:8" x14ac:dyDescent="0.15">
      <c r="A9" s="144" t="s">
        <v>582</v>
      </c>
      <c r="B9" s="149"/>
      <c r="C9" s="150"/>
      <c r="D9" s="151">
        <v>56816</v>
      </c>
      <c r="E9" s="152"/>
      <c r="F9" s="153">
        <v>38566</v>
      </c>
      <c r="G9" s="154"/>
      <c r="H9" s="155"/>
    </row>
    <row r="10" spans="1:8" x14ac:dyDescent="0.15">
      <c r="A10" s="156"/>
      <c r="B10" s="157"/>
      <c r="C10" s="158"/>
      <c r="D10" s="159">
        <v>23155</v>
      </c>
      <c r="E10" s="160"/>
      <c r="F10" s="161">
        <v>24059</v>
      </c>
      <c r="G10" s="162"/>
      <c r="H10" s="163"/>
    </row>
    <row r="11" spans="1:8" x14ac:dyDescent="0.15">
      <c r="A11" s="144" t="s">
        <v>583</v>
      </c>
      <c r="B11" s="149"/>
      <c r="C11" s="150"/>
      <c r="D11" s="151">
        <v>50226</v>
      </c>
      <c r="E11" s="152"/>
      <c r="F11" s="153">
        <v>35156</v>
      </c>
      <c r="G11" s="154"/>
      <c r="H11" s="155"/>
    </row>
    <row r="12" spans="1:8" x14ac:dyDescent="0.15">
      <c r="A12" s="156"/>
      <c r="B12" s="157"/>
      <c r="C12" s="164"/>
      <c r="D12" s="159">
        <v>19845</v>
      </c>
      <c r="E12" s="160"/>
      <c r="F12" s="161">
        <v>22430</v>
      </c>
      <c r="G12" s="162"/>
      <c r="H12" s="163"/>
    </row>
    <row r="13" spans="1:8" x14ac:dyDescent="0.15">
      <c r="A13" s="144"/>
      <c r="B13" s="149"/>
      <c r="C13" s="165"/>
      <c r="D13" s="166">
        <v>53222</v>
      </c>
      <c r="E13" s="167"/>
      <c r="F13" s="168">
        <v>36752</v>
      </c>
      <c r="G13" s="169"/>
      <c r="H13" s="155"/>
    </row>
    <row r="14" spans="1:8" x14ac:dyDescent="0.15">
      <c r="A14" s="156"/>
      <c r="B14" s="157"/>
      <c r="C14" s="158"/>
      <c r="D14" s="159">
        <v>24236</v>
      </c>
      <c r="E14" s="160"/>
      <c r="F14" s="161">
        <v>23320</v>
      </c>
      <c r="G14" s="162"/>
      <c r="H14" s="163"/>
    </row>
    <row r="17" spans="1:11" x14ac:dyDescent="0.15">
      <c r="A17" s="140" t="s">
        <v>57</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58</v>
      </c>
      <c r="B19" s="170">
        <f>ROUND(VALUE(SUBSTITUTE(実質収支比率等に係る経年分析!F$48,"▲","-")),2)</f>
        <v>1.34</v>
      </c>
      <c r="C19" s="170">
        <f>ROUND(VALUE(SUBSTITUTE(実質収支比率等に係る経年分析!G$48,"▲","-")),2)</f>
        <v>0.16</v>
      </c>
      <c r="D19" s="170">
        <f>ROUND(VALUE(SUBSTITUTE(実質収支比率等に係る経年分析!H$48,"▲","-")),2)</f>
        <v>1.27</v>
      </c>
      <c r="E19" s="170">
        <f>ROUND(VALUE(SUBSTITUTE(実質収支比率等に係る経年分析!I$48,"▲","-")),2)</f>
        <v>8.42</v>
      </c>
      <c r="F19" s="170">
        <f>ROUND(VALUE(SUBSTITUTE(実質収支比率等に係る経年分析!J$48,"▲","-")),2)</f>
        <v>3.97</v>
      </c>
    </row>
    <row r="20" spans="1:11" x14ac:dyDescent="0.15">
      <c r="A20" s="170" t="s">
        <v>59</v>
      </c>
      <c r="B20" s="170">
        <f>ROUND(VALUE(SUBSTITUTE(実質収支比率等に係る経年分析!F$47,"▲","-")),2)</f>
        <v>2.0299999999999998</v>
      </c>
      <c r="C20" s="170">
        <f>ROUND(VALUE(SUBSTITUTE(実質収支比率等に係る経年分析!G$47,"▲","-")),2)</f>
        <v>2.71</v>
      </c>
      <c r="D20" s="170">
        <f>ROUND(VALUE(SUBSTITUTE(実質収支比率等に係る経年分析!H$47,"▲","-")),2)</f>
        <v>2.74</v>
      </c>
      <c r="E20" s="170">
        <f>ROUND(VALUE(SUBSTITUTE(実質収支比率等に係る経年分析!I$47,"▲","-")),2)</f>
        <v>3.3</v>
      </c>
      <c r="F20" s="170">
        <f>ROUND(VALUE(SUBSTITUTE(実質収支比率等に係る経年分析!J$47,"▲","-")),2)</f>
        <v>7.69</v>
      </c>
    </row>
    <row r="21" spans="1:11" x14ac:dyDescent="0.15">
      <c r="A21" s="170" t="s">
        <v>60</v>
      </c>
      <c r="B21" s="170">
        <f>IF(ISNUMBER(VALUE(SUBSTITUTE(実質収支比率等に係る経年分析!F$49,"▲","-"))),ROUND(VALUE(SUBSTITUTE(実質収支比率等に係る経年分析!F$49,"▲","-")),2),NA())</f>
        <v>1.23</v>
      </c>
      <c r="C21" s="170">
        <f>IF(ISNUMBER(VALUE(SUBSTITUTE(実質収支比率等に係る経年分析!G$49,"▲","-"))),ROUND(VALUE(SUBSTITUTE(実質収支比率等に係る経年分析!G$49,"▲","-")),2),NA())</f>
        <v>-1.17</v>
      </c>
      <c r="D21" s="170">
        <f>IF(ISNUMBER(VALUE(SUBSTITUTE(実質収支比率等に係る経年分析!H$49,"▲","-"))),ROUND(VALUE(SUBSTITUTE(実質収支比率等に係る経年分析!H$49,"▲","-")),2),NA())</f>
        <v>1.1100000000000001</v>
      </c>
      <c r="E21" s="170">
        <f>IF(ISNUMBER(VALUE(SUBSTITUTE(実質収支比率等に係る経年分析!I$49,"▲","-"))),ROUND(VALUE(SUBSTITUTE(実質収支比率等に係る経年分析!I$49,"▲","-")),2),NA())</f>
        <v>7.19</v>
      </c>
      <c r="F21" s="170">
        <f>IF(ISNUMBER(VALUE(SUBSTITUTE(実質収支比率等に係る経年分析!J$49,"▲","-"))),ROUND(VALUE(SUBSTITUTE(実質収支比率等に係る経年分析!J$49,"▲","-")),2),NA())</f>
        <v>-4.63</v>
      </c>
    </row>
    <row r="24" spans="1:11" x14ac:dyDescent="0.15">
      <c r="A24" s="140" t="s">
        <v>61</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62</v>
      </c>
      <c r="C26" s="171" t="s">
        <v>63</v>
      </c>
      <c r="D26" s="171" t="s">
        <v>62</v>
      </c>
      <c r="E26" s="171" t="s">
        <v>63</v>
      </c>
      <c r="F26" s="171" t="s">
        <v>62</v>
      </c>
      <c r="G26" s="171" t="s">
        <v>63</v>
      </c>
      <c r="H26" s="171" t="s">
        <v>62</v>
      </c>
      <c r="I26" s="171" t="s">
        <v>63</v>
      </c>
      <c r="J26" s="171" t="s">
        <v>62</v>
      </c>
      <c r="K26" s="171" t="s">
        <v>63</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0.63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0.62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0.48</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0.28999999999999998</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0.26</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釧路市工業用水道事業会計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0.34</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0.38</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0.27</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0.28000000000000003</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0.32</v>
      </c>
    </row>
    <row r="30" spans="1:11" x14ac:dyDescent="0.15">
      <c r="A30" s="171" t="str">
        <f>IF(連結実質赤字比率に係る赤字・黒字の構成分析!C$40="",NA(),連結実質赤字比率に係る赤字・黒字の構成分析!C$40)</f>
        <v>釧路市公設地方卸売市場事業会計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0.43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0.41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0.48</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0.52</v>
      </c>
    </row>
    <row r="31" spans="1:11" x14ac:dyDescent="0.15">
      <c r="A31" s="171" t="str">
        <f>IF(連結実質赤字比率に係る赤字・黒字の構成分析!C$39="",NA(),連結実質赤字比率に係る赤字・黒字の構成分析!C$39)</f>
        <v>介護保険特別会計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1.66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1.38</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0.91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1.1000000000000001</v>
      </c>
    </row>
    <row r="32" spans="1:11" x14ac:dyDescent="0.15">
      <c r="A32" s="171" t="str">
        <f>IF(連結実質赤字比率に係る赤字・黒字の構成分析!C$38="",NA(),連結実質赤字比率に係る赤字・黒字の構成分析!C$38)</f>
        <v>釧路市下水道事業会計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1.1399999999999999</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2</v>
      </c>
    </row>
    <row r="33" spans="1:16" x14ac:dyDescent="0.15">
      <c r="A33" s="171" t="str">
        <f>IF(連結実質赤字比率に係る赤字・黒字の構成分析!C$37="",NA(),連結実質赤字比率に係る赤字・黒字の構成分析!C$37)</f>
        <v>釧路市港湾整備事業会計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4.22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3.26</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8.99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3.47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3.93</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1.33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0.15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8.41</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3.96</v>
      </c>
    </row>
    <row r="35" spans="1:16" x14ac:dyDescent="0.15">
      <c r="A35" s="171" t="str">
        <f>IF(連結実質赤字比率に係る赤字・黒字の構成分析!C$35="",NA(),連結実質赤字比率に係る赤字・黒字の構成分析!C$35)</f>
        <v>釧路市水道事業会計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4.6900000000000004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4.9800000000000004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4.9800000000000004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5.18</v>
      </c>
    </row>
    <row r="36" spans="1:16" x14ac:dyDescent="0.15">
      <c r="A36" s="171" t="str">
        <f>IF(連結実質赤字比率に係る赤字・黒字の構成分析!C$34="",NA(),連結実質赤字比率に係る赤字・黒字の構成分析!C$34)</f>
        <v>釧路市病院事業会計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4.0999999999999996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4.79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12.37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13.54</v>
      </c>
    </row>
    <row r="39" spans="1:16" x14ac:dyDescent="0.15">
      <c r="A39" s="140" t="s">
        <v>64</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65</v>
      </c>
      <c r="C41" s="172"/>
      <c r="D41" s="172" t="s">
        <v>66</v>
      </c>
      <c r="E41" s="172" t="s">
        <v>65</v>
      </c>
      <c r="F41" s="172"/>
      <c r="G41" s="172" t="s">
        <v>66</v>
      </c>
      <c r="H41" s="172" t="s">
        <v>65</v>
      </c>
      <c r="I41" s="172"/>
      <c r="J41" s="172" t="s">
        <v>66</v>
      </c>
      <c r="K41" s="172" t="s">
        <v>65</v>
      </c>
      <c r="L41" s="172"/>
      <c r="M41" s="172" t="s">
        <v>66</v>
      </c>
      <c r="N41" s="172" t="s">
        <v>65</v>
      </c>
      <c r="O41" s="172"/>
      <c r="P41" s="172" t="s">
        <v>66</v>
      </c>
    </row>
    <row r="42" spans="1:16" x14ac:dyDescent="0.15">
      <c r="A42" s="172" t="s">
        <v>67</v>
      </c>
      <c r="B42" s="172"/>
      <c r="C42" s="172"/>
      <c r="D42" s="172">
        <f>'実質公債費比率（分子）の構造'!K$52</f>
        <v>10561</v>
      </c>
      <c r="E42" s="172"/>
      <c r="F42" s="172"/>
      <c r="G42" s="172">
        <f>'実質公債費比率（分子）の構造'!L$52</f>
        <v>10681</v>
      </c>
      <c r="H42" s="172"/>
      <c r="I42" s="172"/>
      <c r="J42" s="172">
        <f>'実質公債費比率（分子）の構造'!M$52</f>
        <v>10426</v>
      </c>
      <c r="K42" s="172"/>
      <c r="L42" s="172"/>
      <c r="M42" s="172">
        <f>'実質公債費比率（分子）の構造'!N$52</f>
        <v>10330</v>
      </c>
      <c r="N42" s="172"/>
      <c r="O42" s="172"/>
      <c r="P42" s="172">
        <f>'実質公債費比率（分子）の構造'!O$52</f>
        <v>10143</v>
      </c>
    </row>
    <row r="43" spans="1:16" x14ac:dyDescent="0.15">
      <c r="A43" s="172" t="s">
        <v>68</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69</v>
      </c>
      <c r="B44" s="172">
        <f>'実質公債費比率（分子）の構造'!K$50</f>
        <v>162</v>
      </c>
      <c r="C44" s="172"/>
      <c r="D44" s="172"/>
      <c r="E44" s="172">
        <f>'実質公債費比率（分子）の構造'!L$50</f>
        <v>123</v>
      </c>
      <c r="F44" s="172"/>
      <c r="G44" s="172"/>
      <c r="H44" s="172">
        <f>'実質公債費比率（分子）の構造'!M$50</f>
        <v>107</v>
      </c>
      <c r="I44" s="172"/>
      <c r="J44" s="172"/>
      <c r="K44" s="172">
        <f>'実質公債費比率（分子）の構造'!N$50</f>
        <v>102</v>
      </c>
      <c r="L44" s="172"/>
      <c r="M44" s="172"/>
      <c r="N44" s="172">
        <f>'実質公債費比率（分子）の構造'!O$50</f>
        <v>71</v>
      </c>
      <c r="O44" s="172"/>
      <c r="P44" s="172"/>
    </row>
    <row r="45" spans="1:16" x14ac:dyDescent="0.15">
      <c r="A45" s="172" t="s">
        <v>70</v>
      </c>
      <c r="B45" s="172">
        <f>'実質公債費比率（分子）の構造'!K$49</f>
        <v>299</v>
      </c>
      <c r="C45" s="172"/>
      <c r="D45" s="172"/>
      <c r="E45" s="172">
        <f>'実質公債費比率（分子）の構造'!L$49</f>
        <v>298</v>
      </c>
      <c r="F45" s="172"/>
      <c r="G45" s="172"/>
      <c r="H45" s="172">
        <f>'実質公債費比率（分子）の構造'!M$49</f>
        <v>118</v>
      </c>
      <c r="I45" s="172"/>
      <c r="J45" s="172"/>
      <c r="K45" s="172">
        <f>'実質公債費比率（分子）の構造'!N$49</f>
        <v>10</v>
      </c>
      <c r="L45" s="172"/>
      <c r="M45" s="172"/>
      <c r="N45" s="172">
        <f>'実質公債費比率（分子）の構造'!O$49</f>
        <v>9</v>
      </c>
      <c r="O45" s="172"/>
      <c r="P45" s="172"/>
    </row>
    <row r="46" spans="1:16" x14ac:dyDescent="0.15">
      <c r="A46" s="172" t="s">
        <v>71</v>
      </c>
      <c r="B46" s="172">
        <f>'実質公債費比率（分子）の構造'!K$48</f>
        <v>1820</v>
      </c>
      <c r="C46" s="172"/>
      <c r="D46" s="172"/>
      <c r="E46" s="172">
        <f>'実質公債費比率（分子）の構造'!L$48</f>
        <v>1627</v>
      </c>
      <c r="F46" s="172"/>
      <c r="G46" s="172"/>
      <c r="H46" s="172">
        <f>'実質公債費比率（分子）の構造'!M$48</f>
        <v>1785</v>
      </c>
      <c r="I46" s="172"/>
      <c r="J46" s="172"/>
      <c r="K46" s="172">
        <f>'実質公債費比率（分子）の構造'!N$48</f>
        <v>1672</v>
      </c>
      <c r="L46" s="172"/>
      <c r="M46" s="172"/>
      <c r="N46" s="172">
        <f>'実質公債費比率（分子）の構造'!O$48</f>
        <v>1972</v>
      </c>
      <c r="O46" s="172"/>
      <c r="P46" s="172"/>
    </row>
    <row r="47" spans="1:16" x14ac:dyDescent="0.15">
      <c r="A47" s="172" t="s">
        <v>72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73</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74</v>
      </c>
      <c r="B49" s="172">
        <f>'実質公債費比率（分子）の構造'!K$45</f>
        <v>12653</v>
      </c>
      <c r="C49" s="172"/>
      <c r="D49" s="172"/>
      <c r="E49" s="172">
        <f>'実質公債費比率（分子）の構造'!L$45</f>
        <v>13023</v>
      </c>
      <c r="F49" s="172"/>
      <c r="G49" s="172"/>
      <c r="H49" s="172">
        <f>'実質公債費比率（分子）の構造'!M$45</f>
        <v>12956</v>
      </c>
      <c r="I49" s="172"/>
      <c r="J49" s="172"/>
      <c r="K49" s="172">
        <f>'実質公債費比率（分子）の構造'!N$45</f>
        <v>12867</v>
      </c>
      <c r="L49" s="172"/>
      <c r="M49" s="172"/>
      <c r="N49" s="172">
        <f>'実質公債費比率（分子）の構造'!O$45</f>
        <v>12655</v>
      </c>
      <c r="O49" s="172"/>
      <c r="P49" s="172"/>
    </row>
    <row r="50" spans="1:16" x14ac:dyDescent="0.15">
      <c r="A50" s="172" t="s">
        <v>75</v>
      </c>
      <c r="B50" s="172" t="e">
        <f>NA()</f>
        <v>#N/A</v>
      </c>
      <c r="C50" s="172">
        <f>IF(ISNUMBER('実質公債費比率（分子）の構造'!K$53),'実質公債費比率（分子）の構造'!K$53,NA())</f>
        <v>4373</v>
      </c>
      <c r="D50" s="172" t="e">
        <f>NA()</f>
        <v>#N/A</v>
      </c>
      <c r="E50" s="172" t="e">
        <f>NA()</f>
        <v>#N/A</v>
      </c>
      <c r="F50" s="172">
        <f>IF(ISNUMBER('実質公債費比率（分子）の構造'!L$53),'実質公債費比率（分子）の構造'!L$53,NA())</f>
        <v>4390</v>
      </c>
      <c r="G50" s="172" t="e">
        <f>NA()</f>
        <v>#N/A</v>
      </c>
      <c r="H50" s="172" t="e">
        <f>NA()</f>
        <v>#N/A</v>
      </c>
      <c r="I50" s="172">
        <f>IF(ISNUMBER('実質公債費比率（分子）の構造'!M$53),'実質公債費比率（分子）の構造'!M$53,NA())</f>
        <v>4540</v>
      </c>
      <c r="J50" s="172" t="e">
        <f>NA()</f>
        <v>#N/A</v>
      </c>
      <c r="K50" s="172" t="e">
        <f>NA()</f>
        <v>#N/A</v>
      </c>
      <c r="L50" s="172">
        <f>IF(ISNUMBER('実質公債費比率（分子）の構造'!N$53),'実質公債費比率（分子）の構造'!N$53,NA())</f>
        <v>4321</v>
      </c>
      <c r="M50" s="172" t="e">
        <f>NA()</f>
        <v>#N/A</v>
      </c>
      <c r="N50" s="172" t="e">
        <f>NA()</f>
        <v>#N/A</v>
      </c>
      <c r="O50" s="172">
        <f>IF(ISNUMBER('実質公債費比率（分子）の構造'!O$53),'実質公債費比率（分子）の構造'!O$53,NA())</f>
        <v>4564</v>
      </c>
      <c r="P50" s="172" t="e">
        <f>NA()</f>
        <v>#N/A</v>
      </c>
    </row>
    <row r="53" spans="1:16" x14ac:dyDescent="0.15">
      <c r="A53" s="140" t="s">
        <v>76</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77</v>
      </c>
      <c r="C55" s="171"/>
      <c r="D55" s="171" t="s">
        <v>78</v>
      </c>
      <c r="E55" s="171" t="s">
        <v>77</v>
      </c>
      <c r="F55" s="171"/>
      <c r="G55" s="171" t="s">
        <v>78</v>
      </c>
      <c r="H55" s="171" t="s">
        <v>77</v>
      </c>
      <c r="I55" s="171"/>
      <c r="J55" s="171" t="s">
        <v>78</v>
      </c>
      <c r="K55" s="171" t="s">
        <v>77</v>
      </c>
      <c r="L55" s="171"/>
      <c r="M55" s="171" t="s">
        <v>78</v>
      </c>
      <c r="N55" s="171" t="s">
        <v>77</v>
      </c>
      <c r="O55" s="171"/>
      <c r="P55" s="171" t="s">
        <v>78</v>
      </c>
    </row>
    <row r="56" spans="1:16" x14ac:dyDescent="0.15">
      <c r="A56" s="171" t="s">
        <v>45</v>
      </c>
      <c r="B56" s="171"/>
      <c r="C56" s="171"/>
      <c r="D56" s="171">
        <f>'将来負担比率（分子）の構造'!I$52</f>
        <v>84391</v>
      </c>
      <c r="E56" s="171"/>
      <c r="F56" s="171"/>
      <c r="G56" s="171">
        <f>'将来負担比率（分子）の構造'!J$52</f>
        <v>80504</v>
      </c>
      <c r="H56" s="171"/>
      <c r="I56" s="171"/>
      <c r="J56" s="171">
        <f>'将来負担比率（分子）の構造'!K$52</f>
        <v>81504</v>
      </c>
      <c r="K56" s="171"/>
      <c r="L56" s="171"/>
      <c r="M56" s="171">
        <f>'将来負担比率（分子）の構造'!L$52</f>
        <v>81487</v>
      </c>
      <c r="N56" s="171"/>
      <c r="O56" s="171"/>
      <c r="P56" s="171">
        <f>'将来負担比率（分子）の構造'!M$52</f>
        <v>78194</v>
      </c>
    </row>
    <row r="57" spans="1:16" x14ac:dyDescent="0.15">
      <c r="A57" s="171" t="s">
        <v>44</v>
      </c>
      <c r="B57" s="171"/>
      <c r="C57" s="171"/>
      <c r="D57" s="171">
        <f>'将来負担比率（分子）の構造'!I$51</f>
        <v>20909</v>
      </c>
      <c r="E57" s="171"/>
      <c r="F57" s="171"/>
      <c r="G57" s="171">
        <f>'将来負担比率（分子）の構造'!J$51</f>
        <v>21446</v>
      </c>
      <c r="H57" s="171"/>
      <c r="I57" s="171"/>
      <c r="J57" s="171">
        <f>'将来負担比率（分子）の構造'!K$51</f>
        <v>21840</v>
      </c>
      <c r="K57" s="171"/>
      <c r="L57" s="171"/>
      <c r="M57" s="171">
        <f>'将来負担比率（分子）の構造'!L$51</f>
        <v>21732</v>
      </c>
      <c r="N57" s="171"/>
      <c r="O57" s="171"/>
      <c r="P57" s="171">
        <f>'将来負担比率（分子）の構造'!M$51</f>
        <v>20575</v>
      </c>
    </row>
    <row r="58" spans="1:16" x14ac:dyDescent="0.15">
      <c r="A58" s="171" t="s">
        <v>43</v>
      </c>
      <c r="B58" s="171"/>
      <c r="C58" s="171"/>
      <c r="D58" s="171">
        <f>'将来負担比率（分子）の構造'!I$50</f>
        <v>9543</v>
      </c>
      <c r="E58" s="171"/>
      <c r="F58" s="171"/>
      <c r="G58" s="171">
        <f>'将来負担比率（分子）の構造'!J$50</f>
        <v>10398</v>
      </c>
      <c r="H58" s="171"/>
      <c r="I58" s="171"/>
      <c r="J58" s="171">
        <f>'将来負担比率（分子）の構造'!K$50</f>
        <v>11226</v>
      </c>
      <c r="K58" s="171"/>
      <c r="L58" s="171"/>
      <c r="M58" s="171">
        <f>'将来負担比率（分子）の構造'!L$50</f>
        <v>12479</v>
      </c>
      <c r="N58" s="171"/>
      <c r="O58" s="171"/>
      <c r="P58" s="171">
        <f>'将来負担比率（分子）の構造'!M$50</f>
        <v>15039</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10675</v>
      </c>
      <c r="C62" s="171"/>
      <c r="D62" s="171"/>
      <c r="E62" s="171">
        <f>'将来負担比率（分子）の構造'!J$45</f>
        <v>10338</v>
      </c>
      <c r="F62" s="171"/>
      <c r="G62" s="171"/>
      <c r="H62" s="171">
        <f>'将来負担比率（分子）の構造'!K$45</f>
        <v>10037</v>
      </c>
      <c r="I62" s="171"/>
      <c r="J62" s="171"/>
      <c r="K62" s="171">
        <f>'将来負担比率（分子）の構造'!L$45</f>
        <v>9926</v>
      </c>
      <c r="L62" s="171"/>
      <c r="M62" s="171"/>
      <c r="N62" s="171">
        <f>'将来負担比率（分子）の構造'!M$45</f>
        <v>9786</v>
      </c>
      <c r="O62" s="171"/>
      <c r="P62" s="171"/>
    </row>
    <row r="63" spans="1:16" x14ac:dyDescent="0.15">
      <c r="A63" s="171" t="s">
        <v>36</v>
      </c>
      <c r="B63" s="171">
        <f>'将来負担比率（分子）の構造'!I$44</f>
        <v>702</v>
      </c>
      <c r="C63" s="171"/>
      <c r="D63" s="171"/>
      <c r="E63" s="171">
        <f>'将来負担比率（分子）の構造'!J$44</f>
        <v>388</v>
      </c>
      <c r="F63" s="171"/>
      <c r="G63" s="171"/>
      <c r="H63" s="171">
        <f>'将来負担比率（分子）の構造'!K$44</f>
        <v>244</v>
      </c>
      <c r="I63" s="171"/>
      <c r="J63" s="171"/>
      <c r="K63" s="171">
        <f>'将来負担比率（分子）の構造'!L$44</f>
        <v>205</v>
      </c>
      <c r="L63" s="171"/>
      <c r="M63" s="171"/>
      <c r="N63" s="171">
        <f>'将来負担比率（分子）の構造'!M$44</f>
        <v>169</v>
      </c>
      <c r="O63" s="171"/>
      <c r="P63" s="171"/>
    </row>
    <row r="64" spans="1:16" x14ac:dyDescent="0.15">
      <c r="A64" s="171" t="s">
        <v>35</v>
      </c>
      <c r="B64" s="171">
        <f>'将来負担比率（分子）の構造'!I$43</f>
        <v>18397</v>
      </c>
      <c r="C64" s="171"/>
      <c r="D64" s="171"/>
      <c r="E64" s="171">
        <f>'将来負担比率（分子）の構造'!J$43</f>
        <v>17625</v>
      </c>
      <c r="F64" s="171"/>
      <c r="G64" s="171"/>
      <c r="H64" s="171">
        <f>'将来負担比率（分子）の構造'!K$43</f>
        <v>17995</v>
      </c>
      <c r="I64" s="171"/>
      <c r="J64" s="171"/>
      <c r="K64" s="171">
        <f>'将来負担比率（分子）の構造'!L$43</f>
        <v>17715</v>
      </c>
      <c r="L64" s="171"/>
      <c r="M64" s="171"/>
      <c r="N64" s="171">
        <f>'将来負担比率（分子）の構造'!M$43</f>
        <v>18665</v>
      </c>
      <c r="O64" s="171"/>
      <c r="P64" s="171"/>
    </row>
    <row r="65" spans="1:16" x14ac:dyDescent="0.15">
      <c r="A65" s="171" t="s">
        <v>34</v>
      </c>
      <c r="B65" s="171">
        <f>'将来負担比率（分子）の構造'!I$42</f>
        <v>806</v>
      </c>
      <c r="C65" s="171"/>
      <c r="D65" s="171"/>
      <c r="E65" s="171">
        <f>'将来負担比率（分子）の構造'!J$42</f>
        <v>702</v>
      </c>
      <c r="F65" s="171"/>
      <c r="G65" s="171"/>
      <c r="H65" s="171">
        <f>'将来負担比率（分子）の構造'!K$42</f>
        <v>611</v>
      </c>
      <c r="I65" s="171"/>
      <c r="J65" s="171"/>
      <c r="K65" s="171">
        <f>'将来負担比率（分子）の構造'!L$42</f>
        <v>522</v>
      </c>
      <c r="L65" s="171"/>
      <c r="M65" s="171"/>
      <c r="N65" s="171">
        <f>'将来負担比率（分子）の構造'!M$42</f>
        <v>460</v>
      </c>
      <c r="O65" s="171"/>
      <c r="P65" s="171"/>
    </row>
    <row r="66" spans="1:16" x14ac:dyDescent="0.15">
      <c r="A66" s="171" t="s">
        <v>33</v>
      </c>
      <c r="B66" s="171">
        <f>'将来負担比率（分子）の構造'!I$41</f>
        <v>121351</v>
      </c>
      <c r="C66" s="171"/>
      <c r="D66" s="171"/>
      <c r="E66" s="171">
        <f>'将来負担比率（分子）の構造'!J$41</f>
        <v>116544</v>
      </c>
      <c r="F66" s="171"/>
      <c r="G66" s="171"/>
      <c r="H66" s="171">
        <f>'将来負担比率（分子）の構造'!K$41</f>
        <v>114507</v>
      </c>
      <c r="I66" s="171"/>
      <c r="J66" s="171"/>
      <c r="K66" s="171">
        <f>'将来負担比率（分子）の構造'!L$41</f>
        <v>111610</v>
      </c>
      <c r="L66" s="171"/>
      <c r="M66" s="171"/>
      <c r="N66" s="171">
        <f>'将来負担比率（分子）の構造'!M$41</f>
        <v>105110</v>
      </c>
      <c r="O66" s="171"/>
      <c r="P66" s="171"/>
    </row>
    <row r="67" spans="1:16" x14ac:dyDescent="0.15">
      <c r="A67" s="171" t="s">
        <v>79</v>
      </c>
      <c r="B67" s="171" t="e">
        <f>NA()</f>
        <v>#N/A</v>
      </c>
      <c r="C67" s="171">
        <f>IF(ISNUMBER('将来負担比率（分子）の構造'!I$53), IF('将来負担比率（分子）の構造'!I$53 &lt; 0, 0, '将来負担比率（分子）の構造'!I$53), NA())</f>
        <v>37087</v>
      </c>
      <c r="D67" s="171" t="e">
        <f>NA()</f>
        <v>#N/A</v>
      </c>
      <c r="E67" s="171" t="e">
        <f>NA()</f>
        <v>#N/A</v>
      </c>
      <c r="F67" s="171">
        <f>IF(ISNUMBER('将来負担比率（分子）の構造'!J$53), IF('将来負担比率（分子）の構造'!J$53 &lt; 0, 0, '将来負担比率（分子）の構造'!J$53), NA())</f>
        <v>33249</v>
      </c>
      <c r="G67" s="171" t="e">
        <f>NA()</f>
        <v>#N/A</v>
      </c>
      <c r="H67" s="171" t="e">
        <f>NA()</f>
        <v>#N/A</v>
      </c>
      <c r="I67" s="171">
        <f>IF(ISNUMBER('将来負担比率（分子）の構造'!K$53), IF('将来負担比率（分子）の構造'!K$53 &lt; 0, 0, '将来負担比率（分子）の構造'!K$53), NA())</f>
        <v>28824</v>
      </c>
      <c r="J67" s="171" t="e">
        <f>NA()</f>
        <v>#N/A</v>
      </c>
      <c r="K67" s="171" t="e">
        <f>NA()</f>
        <v>#N/A</v>
      </c>
      <c r="L67" s="171">
        <f>IF(ISNUMBER('将来負担比率（分子）の構造'!L$53), IF('将来負担比率（分子）の構造'!L$53 &lt; 0, 0, '将来負担比率（分子）の構造'!L$53), NA())</f>
        <v>24280</v>
      </c>
      <c r="M67" s="171" t="e">
        <f>NA()</f>
        <v>#N/A</v>
      </c>
      <c r="N67" s="171" t="e">
        <f>NA()</f>
        <v>#N/A</v>
      </c>
      <c r="O67" s="171">
        <f>IF(ISNUMBER('将来負担比率（分子）の構造'!M$53), IF('将来負担比率（分子）の構造'!M$53 &lt; 0, 0, '将来負担比率（分子）の構造'!M$53), NA())</f>
        <v>20381</v>
      </c>
      <c r="P67" s="171" t="e">
        <f>NA()</f>
        <v>#N/A</v>
      </c>
    </row>
    <row r="70" spans="1:16" x14ac:dyDescent="0.15">
      <c r="A70" s="173" t="s">
        <v>80</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81</v>
      </c>
      <c r="B72" s="175">
        <f>基金残高に係る経年分析!F55</f>
        <v>1351</v>
      </c>
      <c r="C72" s="175">
        <f>基金残高に係る経年分析!G55</f>
        <v>1671</v>
      </c>
      <c r="D72" s="175">
        <f>基金残高に係る経年分析!H55</f>
        <v>3812</v>
      </c>
    </row>
    <row r="73" spans="1:16" x14ac:dyDescent="0.15">
      <c r="A73" s="174" t="s">
        <v>82</v>
      </c>
      <c r="B73" s="175">
        <f>基金残高に係る経年分析!F56</f>
        <v>5933</v>
      </c>
      <c r="C73" s="175">
        <f>基金残高に係る経年分析!G56</f>
        <v>5971</v>
      </c>
      <c r="D73" s="175">
        <f>基金残高に係る経年分析!H56</f>
        <v>5972</v>
      </c>
    </row>
    <row r="74" spans="1:16" x14ac:dyDescent="0.15">
      <c r="A74" s="174" t="s">
        <v>83</v>
      </c>
      <c r="B74" s="175">
        <f>基金残高に係る経年分析!F57</f>
        <v>2245</v>
      </c>
      <c r="C74" s="175">
        <f>基金残高に係る経年分析!G57</f>
        <v>2207</v>
      </c>
      <c r="D74" s="175">
        <f>基金残高に係る経年分析!H57</f>
        <v>2564</v>
      </c>
    </row>
  </sheetData>
  <sheetProtection algorithmName="SHA-512" hashValue="+96mSbKnORnrPCaDYx8LLnJ307TtE9/bka+uTQkRhOO9fsH6nzes5URZ61w9P+k8OocAC5u6TdUPVU8nikeC2w==" saltValue="pWeDo7oiPkmFZDuQhLgd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諭</cp:lastModifiedBy>
  <cp:lastPrinted>2024-03-12T00:07:12Z</cp:lastPrinted>
  <dcterms:created xsi:type="dcterms:W3CDTF">2024-02-04T23:26:51Z</dcterms:created>
  <dcterms:modified xsi:type="dcterms:W3CDTF">2025-03-10T01:55:23Z</dcterms:modified>
  <cp:category/>
</cp:coreProperties>
</file>