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k4tempsv1\Redirect\k10027\Desktop\"/>
    </mc:Choice>
  </mc:AlternateContent>
  <xr:revisionPtr revIDLastSave="0" documentId="13_ncr:1_{1324261A-A485-4C61-B16A-4A4D25013CE7}" xr6:coauthVersionLast="47" xr6:coauthVersionMax="47" xr10:uidLastSave="{00000000-0000-0000-0000-000000000000}"/>
  <bookViews>
    <workbookView xWindow="-120" yWindow="-120" windowWidth="29040" windowHeight="15720" xr2:uid="{00000000-000D-0000-FFFF-FFFF00000000}"/>
  </bookViews>
  <sheets>
    <sheet name="総括表" sheetId="21" r:id="rId1"/>
    <sheet name="普通会計の状況" sheetId="22" r:id="rId2"/>
    <sheet name="各会計、関係団体の財政状況及び健全化判断比率" sheetId="23" r:id="rId3"/>
    <sheet name="財政比較分析表" sheetId="24" r:id="rId4"/>
    <sheet name="経常経費分析表（経常収支比率の分析）" sheetId="25" r:id="rId5"/>
    <sheet name="経常経費分析表（人件費・公債費・普通建設事業費の分析）" sheetId="26" r:id="rId6"/>
    <sheet name="性質別歳出決算分析表（住民一人当たりのコスト）" sheetId="27" r:id="rId7"/>
    <sheet name="目的別歳出決算分析表（住民一人当たりのコスト）" sheetId="28" r:id="rId8"/>
    <sheet name="実質収支比率等に係る経年分析" sheetId="29" r:id="rId9"/>
    <sheet name="連結実質赤字比率に係る赤字・黒字の構成分析" sheetId="30" r:id="rId10"/>
    <sheet name="実質公債費比率（分子）の構造" sheetId="31" r:id="rId11"/>
    <sheet name="将来負担比率（分子）の構造" sheetId="32" r:id="rId12"/>
    <sheet name="基金残高に係る経年分析" sheetId="33"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21" l="1"/>
  <c r="CQ43" i="21"/>
  <c r="CO43" i="21" s="1"/>
  <c r="BY43" i="21"/>
  <c r="BW43" i="21"/>
  <c r="BE43" i="21"/>
  <c r="AM43" i="21"/>
  <c r="U43" i="21"/>
  <c r="E43" i="21"/>
  <c r="C43" i="21"/>
  <c r="DG42" i="21"/>
  <c r="CQ42" i="21"/>
  <c r="CO42" i="21" s="1"/>
  <c r="BY42" i="21"/>
  <c r="BW42" i="21" s="1"/>
  <c r="BE42" i="21"/>
  <c r="AM42" i="21"/>
  <c r="U42" i="21"/>
  <c r="E42" i="21"/>
  <c r="C42" i="21"/>
  <c r="DG41" i="21"/>
  <c r="CQ41" i="21"/>
  <c r="CO41" i="21"/>
  <c r="BY41" i="21"/>
  <c r="BW41" i="21" s="1"/>
  <c r="BE41" i="21"/>
  <c r="AM41" i="21"/>
  <c r="U41" i="21"/>
  <c r="E41" i="21"/>
  <c r="C41" i="21"/>
  <c r="DG40" i="21"/>
  <c r="CQ40" i="21"/>
  <c r="CO40" i="21"/>
  <c r="BY40" i="21"/>
  <c r="BW40" i="21"/>
  <c r="BE40" i="21"/>
  <c r="AM40" i="21"/>
  <c r="U40" i="21"/>
  <c r="E40" i="21"/>
  <c r="C40" i="21"/>
  <c r="DG39" i="21"/>
  <c r="CQ39" i="21"/>
  <c r="CO39" i="21"/>
  <c r="BY39" i="21"/>
  <c r="BW39" i="21"/>
  <c r="BE39" i="21"/>
  <c r="AO39" i="21"/>
  <c r="W39" i="21"/>
  <c r="E39" i="21"/>
  <c r="C39" i="21"/>
  <c r="DG38" i="21"/>
  <c r="CQ38" i="21"/>
  <c r="BY38" i="21"/>
  <c r="BW38" i="21"/>
  <c r="BE38" i="21"/>
  <c r="AO38" i="21"/>
  <c r="W38" i="21"/>
  <c r="E38" i="21"/>
  <c r="C38" i="21"/>
  <c r="DG37" i="21"/>
  <c r="CQ37" i="21"/>
  <c r="BY37" i="21"/>
  <c r="BW37" i="21"/>
  <c r="BE37" i="21"/>
  <c r="AO37" i="21"/>
  <c r="W37" i="21"/>
  <c r="E37" i="21"/>
  <c r="C37" i="21"/>
  <c r="DG36" i="21"/>
  <c r="CQ36" i="21"/>
  <c r="BY36" i="21"/>
  <c r="BE36" i="21"/>
  <c r="AO36" i="21"/>
  <c r="W36" i="21"/>
  <c r="E36" i="21"/>
  <c r="DG35" i="21"/>
  <c r="CQ35" i="21"/>
  <c r="BY35" i="21"/>
  <c r="BE35" i="21"/>
  <c r="AO35" i="21"/>
  <c r="W35" i="21"/>
  <c r="E35" i="21"/>
  <c r="DG34" i="21"/>
  <c r="CQ34" i="21"/>
  <c r="BY34" i="21"/>
  <c r="BE34" i="21"/>
  <c r="AO34" i="21"/>
  <c r="W34" i="21"/>
  <c r="E34" i="21"/>
  <c r="C34" i="21"/>
  <c r="C35" i="21" s="1"/>
  <c r="C36" i="21" l="1"/>
  <c r="U34" i="21"/>
  <c r="U35" i="21" s="1"/>
  <c r="U36" i="21" s="1"/>
  <c r="U37" i="21" s="1"/>
  <c r="U38" i="21" s="1"/>
  <c r="U39" i="21" s="1"/>
  <c r="AM34" i="21"/>
  <c r="AM35" i="21" s="1"/>
  <c r="AM36" i="21" s="1"/>
  <c r="AM37" i="21" s="1"/>
  <c r="AM38" i="21" s="1"/>
  <c r="AM39" i="21" s="1"/>
  <c r="BW34" i="21" l="1"/>
  <c r="BW35" i="21" s="1"/>
  <c r="BW36" i="21" s="1"/>
  <c r="CO34" i="21"/>
  <c r="CO35" i="21" s="1"/>
  <c r="CO36" i="21" s="1"/>
  <c r="CO37" i="21" s="1"/>
  <c r="CO38" i="21"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<sst xmlns="http://schemas.openxmlformats.org/spreadsheetml/2006/main" count="1072" uniqueCount="581">
  <si>
    <t>満期一括償還地方債に係る年度割相当額</t>
    <phoneticPr fontId="3"/>
  </si>
  <si>
    <t>一時借入金の利子</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</si>
  <si>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</si>
  <si>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</si>
  <si>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</si>
  <si>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</si>
  <si>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</si>
  <si>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</si>
  <si>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</si>
  <si>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</si>
  <si>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</si>
  <si>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</si>
  <si>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</si>
  <si>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当該団体(円)</t>
  </si>
  <si>
    <t>実質収支比率等に係る経年分析</t>
  </si>
  <si>
    <t>実質収支額</t>
    <phoneticPr fontId="5"/>
  </si>
  <si>
    <t>財政調整基金残高</t>
    <phoneticPr fontId="3"/>
  </si>
  <si>
    <t>実質単年度収支</t>
    <rPh sb="0" eb="2">
      <t>ジッシツ</t>
    </rPh>
    <rPh sb="2" eb="5">
      <t>タンネンド</t>
    </rPh>
    <rPh sb="5" eb="7">
      <t>シュウシ</t>
    </rPh>
    <phoneticPr fontId="5"/>
  </si>
  <si>
    <t>連結実質赤字比率に係る赤字・黒字の構成分析</t>
  </si>
  <si>
    <t>赤字額</t>
    <rPh sb="0" eb="2">
      <t>アカジ</t>
    </rPh>
    <rPh sb="2" eb="3">
      <t>ガク</t>
    </rPh>
    <phoneticPr fontId="5"/>
  </si>
  <si>
    <t>黒字額</t>
    <rPh sb="0" eb="2">
      <t>クロジ</t>
    </rPh>
    <rPh sb="2" eb="3">
      <t>ガク</t>
    </rPh>
    <phoneticPr fontId="5"/>
  </si>
  <si>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</si>
  <si>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</si>
  <si>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</si>
  <si>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5"/>
  </si>
  <si>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</si>
  <si>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</si>
  <si>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</si>
  <si>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</si>
  <si>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</si>
  <si>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</si>
  <si>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</si>
  <si>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</si>
  <si>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</si>
  <si>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</si>
  <si>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8"/>
  </si>
  <si>
    <t>財政調整基金</t>
    <phoneticPr fontId="8"/>
  </si>
  <si>
    <t>減債基金</t>
    <phoneticPr fontId="8"/>
  </si>
  <si>
    <t>その他特定目的基金</t>
    <phoneticPr fontId="8"/>
  </si>
  <si>
    <t xml:space="preserve"> </t>
    <phoneticPr fontId="3"/>
  </si>
  <si>
    <t xml:space="preserve"> R01</t>
  </si>
  <si>
    <t xml:space="preserve"> R02</t>
  </si>
  <si>
    <t xml:space="preserve"> R03</t>
  </si>
  <si>
    <t xml:space="preserve"> R04</t>
  </si>
  <si>
    <t xml:space="preserve"> R05</t>
  </si>
  <si>
    <t>類似団体内平均(円)</t>
    <rPh sb="0" eb="2">
      <t>ルイジ</t>
    </rPh>
    <rPh sb="2" eb="4">
      <t>ダンタイ</t>
    </rPh>
    <phoneticPr fontId="3"/>
  </si>
  <si>
    <t>R01</t>
  </si>
  <si>
    <t>R02</t>
  </si>
  <si>
    <t>R03</t>
  </si>
  <si>
    <t>R04</t>
  </si>
  <si>
    <t>R05</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</si>
  <si>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</si>
  <si>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</si>
  <si>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</si>
  <si>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</si>
  <si>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</si>
  <si>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</si>
  <si>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類似団体内平均値</t>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</si>
  <si>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</si>
  <si>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将来負担比率、実質公債費比率ともに年々減少しているが、依然として類似団体平均を大きく上回っており、実質公債費比率については第三セクター等改革推進債の元利償還金等が主な要因である。
「返す以上に借りない」を基本方針とした公債費の縮減などにより、今後も比率の抑制に努める。</t>
    <phoneticPr fontId="3"/>
  </si>
  <si>
    <t>実質公債費比率</t>
    <phoneticPr fontId="3"/>
  </si>
  <si>
    <t>令和5年度　財政状況資料集</t>
    <phoneticPr fontId="3"/>
  </si>
  <si>
    <t>総括表（市町村）</t>
    <rPh sb="0" eb="2">
      <t>ソウカツ</t>
    </rPh>
    <rPh sb="2" eb="3">
      <t>ヒョウ</t>
    </rPh>
    <rPh sb="4" eb="7">
      <t>シチョウソン</t>
    </rPh>
    <phoneticPr fontId="3"/>
  </si>
  <si>
    <t>都道府県名</t>
    <phoneticPr fontId="3"/>
  </si>
  <si>
    <t>北海道</t>
    <phoneticPr fontId="3"/>
  </si>
  <si>
    <t>市町村類型</t>
    <phoneticPr fontId="3"/>
  </si>
  <si>
    <t>Ⅳ－３</t>
    <phoneticPr fontId="3"/>
  </si>
  <si>
    <t>指定団体等の指定状況</t>
    <phoneticPr fontId="3"/>
  </si>
  <si>
    <t>区分</t>
    <rPh sb="0" eb="2">
      <t>クブン</t>
    </rPh>
    <phoneticPr fontId="3"/>
  </si>
  <si>
    <t>令和5年度(千円)</t>
    <rPh sb="0" eb="2">
      <t>レイワ</t>
    </rPh>
    <rPh sb="3" eb="5">
      <t>ネンド</t>
    </rPh>
    <rPh sb="6" eb="8">
      <t>センエン</t>
    </rPh>
    <phoneticPr fontId="3"/>
  </si>
  <si>
    <t>令和4年度(千円)</t>
    <rPh sb="0" eb="2">
      <t>レイワ</t>
    </rPh>
    <rPh sb="3" eb="5">
      <t>ネンド</t>
    </rPh>
    <rPh sb="4" eb="5">
      <t>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</si>
  <si>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</si>
  <si>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4" eb="5">
      <t>ド</t>
    </rPh>
    <rPh sb="6" eb="8">
      <t>センエン</t>
    </rPh>
    <phoneticPr fontId="3"/>
  </si>
  <si>
    <t>歳入総額</t>
    <phoneticPr fontId="17"/>
  </si>
  <si>
    <t>実質収支比率</t>
    <rPh sb="0" eb="2">
      <t>ジッシツ</t>
    </rPh>
    <rPh sb="2" eb="4">
      <t>シュウシ</t>
    </rPh>
    <rPh sb="4" eb="6">
      <t>ヒリツ</t>
    </rPh>
    <phoneticPr fontId="3"/>
  </si>
  <si>
    <t>財政健全化等</t>
    <rPh sb="0" eb="2">
      <t>ザイセイ</t>
    </rPh>
    <rPh sb="2" eb="5">
      <t>ケンゼンカ</t>
    </rPh>
    <rPh sb="5" eb="6">
      <t>トウ</t>
    </rPh>
    <phoneticPr fontId="3"/>
  </si>
  <si>
    <t>×</t>
    <phoneticPr fontId="3"/>
  </si>
  <si>
    <t>歳出総額</t>
    <phoneticPr fontId="17"/>
  </si>
  <si>
    <t>経常収支比率</t>
    <rPh sb="0" eb="2">
      <t>ケイジョウ</t>
    </rPh>
    <rPh sb="2" eb="4">
      <t>シュウシ</t>
    </rPh>
    <rPh sb="4" eb="6">
      <t>ヒリツ</t>
    </rPh>
    <phoneticPr fontId="3"/>
  </si>
  <si>
    <t>市町村名</t>
    <rPh sb="0" eb="3">
      <t>シチョウソン</t>
    </rPh>
    <rPh sb="3" eb="4">
      <t>メイ</t>
    </rPh>
    <phoneticPr fontId="3"/>
  </si>
  <si>
    <t>釧路市</t>
    <phoneticPr fontId="3"/>
  </si>
  <si>
    <t>地方交付税種地</t>
    <rPh sb="0" eb="2">
      <t>チホウ</t>
    </rPh>
    <rPh sb="2" eb="5">
      <t>コウフゼイ</t>
    </rPh>
    <rPh sb="5" eb="6">
      <t>シュ</t>
    </rPh>
    <rPh sb="6" eb="7">
      <t>チ</t>
    </rPh>
    <phoneticPr fontId="3"/>
  </si>
  <si>
    <t>1-4</t>
    <phoneticPr fontId="3"/>
  </si>
  <si>
    <t>財源超過</t>
    <rPh sb="0" eb="2">
      <t>ザイゲン</t>
    </rPh>
    <rPh sb="2" eb="4">
      <t>チョウカ</t>
    </rPh>
    <phoneticPr fontId="3"/>
  </si>
  <si>
    <t>歳入歳出差引</t>
    <phoneticPr fontId="17"/>
  </si>
  <si>
    <t>　　(※1)</t>
    <phoneticPr fontId="3"/>
  </si>
  <si>
    <t>首都</t>
    <rPh sb="0" eb="2">
      <t>シュト</t>
    </rPh>
    <phoneticPr fontId="3"/>
  </si>
  <si>
    <t>翌年度に繰越すべき財源</t>
    <phoneticPr fontId="3"/>
  </si>
  <si>
    <t>標準財政規模</t>
    <rPh sb="0" eb="2">
      <t>ヒョウジュン</t>
    </rPh>
    <rPh sb="2" eb="4">
      <t>ザイセイ</t>
    </rPh>
    <rPh sb="4" eb="6">
      <t>キボ</t>
    </rPh>
    <phoneticPr fontId="3"/>
  </si>
  <si>
    <t>近畿</t>
    <rPh sb="0" eb="2">
      <t>キンキ</t>
    </rPh>
    <phoneticPr fontId="3"/>
  </si>
  <si>
    <t>実質収支</t>
    <phoneticPr fontId="17"/>
  </si>
  <si>
    <t>財政力指数</t>
    <rPh sb="0" eb="3">
      <t>ザイセイリョク</t>
    </rPh>
    <rPh sb="3" eb="5">
      <t>シスウ</t>
    </rPh>
    <phoneticPr fontId="3"/>
  </si>
  <si>
    <t>人口</t>
    <rPh sb="0" eb="2">
      <t>ジンコウ</t>
    </rPh>
    <phoneticPr fontId="3"/>
  </si>
  <si>
    <t>令和2年国調(人)</t>
    <rPh sb="3" eb="4">
      <t>ネン</t>
    </rPh>
    <rPh sb="4" eb="5">
      <t>コク</t>
    </rPh>
    <rPh sb="5" eb="6">
      <t>チョウ</t>
    </rPh>
    <phoneticPr fontId="3"/>
  </si>
  <si>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3"/>
  </si>
  <si>
    <t>中部</t>
    <rPh sb="0" eb="2">
      <t>チュウブ</t>
    </rPh>
    <phoneticPr fontId="3"/>
  </si>
  <si>
    <t>単年度収支</t>
    <phoneticPr fontId="17"/>
  </si>
  <si>
    <t>公債費負担比率</t>
    <rPh sb="0" eb="3">
      <t>コウサイヒ</t>
    </rPh>
    <rPh sb="3" eb="5">
      <t>フタン</t>
    </rPh>
    <rPh sb="5" eb="7">
      <t>ヒリツ</t>
    </rPh>
    <phoneticPr fontId="3"/>
  </si>
  <si>
    <t>平成27年国調(人)</t>
    <rPh sb="4" eb="5">
      <t>ネン</t>
    </rPh>
    <rPh sb="5" eb="6">
      <t>コク</t>
    </rPh>
    <rPh sb="6" eb="7">
      <t>チョウ</t>
    </rPh>
    <phoneticPr fontId="3"/>
  </si>
  <si>
    <t>過疎</t>
    <rPh sb="0" eb="2">
      <t>カソ</t>
    </rPh>
    <phoneticPr fontId="3"/>
  </si>
  <si>
    <t>○</t>
    <phoneticPr fontId="3"/>
  </si>
  <si>
    <t>積立金</t>
    <phoneticPr fontId="17"/>
  </si>
  <si>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</si>
  <si>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</si>
  <si>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-5.5</t>
    <phoneticPr fontId="3"/>
  </si>
  <si>
    <t>山振</t>
    <rPh sb="0" eb="1">
      <t>ヤマ</t>
    </rPh>
    <rPh sb="1" eb="2">
      <t>フ</t>
    </rPh>
    <phoneticPr fontId="3"/>
  </si>
  <si>
    <t>繰上償還金</t>
    <phoneticPr fontId="17"/>
  </si>
  <si>
    <t>　実質赤字比率</t>
    <rPh sb="1" eb="3">
      <t>ジッシツ</t>
    </rPh>
    <rPh sb="3" eb="5">
      <t>アカジ</t>
    </rPh>
    <rPh sb="5" eb="7">
      <t>ヒリツ</t>
    </rPh>
    <phoneticPr fontId="3"/>
  </si>
  <si>
    <t>-</t>
    <phoneticPr fontId="3"/>
  </si>
  <si>
    <t>住民基本台帳人口
 (※7)</t>
    <rPh sb="0" eb="2">
      <t>ジュウミン</t>
    </rPh>
    <rPh sb="2" eb="4">
      <t>キホン</t>
    </rPh>
    <rPh sb="4" eb="6">
      <t>ダイチョウ</t>
    </rPh>
    <rPh sb="6" eb="8">
      <t>ジンコウ</t>
    </rPh>
    <phoneticPr fontId="3"/>
  </si>
  <si>
    <t>令06.01.01(人)</t>
    <rPh sb="0" eb="1">
      <t>レイ</t>
    </rPh>
    <phoneticPr fontId="3"/>
  </si>
  <si>
    <t>令和2年国調</t>
    <rPh sb="0" eb="2">
      <t>レイワ</t>
    </rPh>
    <rPh sb="3" eb="4">
      <t>ネン</t>
    </rPh>
    <rPh sb="4" eb="5">
      <t>コク</t>
    </rPh>
    <rPh sb="5" eb="6">
      <t>チョウ</t>
    </rPh>
    <phoneticPr fontId="3"/>
  </si>
  <si>
    <t>平成27年国調</t>
    <rPh sb="4" eb="5">
      <t>ネン</t>
    </rPh>
    <rPh sb="5" eb="6">
      <t>コク</t>
    </rPh>
    <rPh sb="6" eb="7">
      <t>チョウ</t>
    </rPh>
    <phoneticPr fontId="3"/>
  </si>
  <si>
    <t>低開発</t>
    <rPh sb="0" eb="1">
      <t>テイ</t>
    </rPh>
    <rPh sb="1" eb="3">
      <t>カイハツ</t>
    </rPh>
    <phoneticPr fontId="3"/>
  </si>
  <si>
    <t>積立金取崩し額</t>
    <phoneticPr fontId="17"/>
  </si>
  <si>
    <t>　連結実質赤字比率</t>
    <rPh sb="1" eb="3">
      <t>レンケツ</t>
    </rPh>
    <rPh sb="3" eb="5">
      <t>ジッシツ</t>
    </rPh>
    <rPh sb="5" eb="7">
      <t>アカジ</t>
    </rPh>
    <rPh sb="7" eb="9">
      <t>ヒリツ</t>
    </rPh>
    <phoneticPr fontId="3"/>
  </si>
  <si>
    <t>うち日本人(人)</t>
    <phoneticPr fontId="3"/>
  </si>
  <si>
    <t>第1次</t>
    <rPh sb="0" eb="1">
      <t>ダイ</t>
    </rPh>
    <rPh sb="2" eb="3">
      <t>ジ</t>
    </rPh>
    <phoneticPr fontId="3"/>
  </si>
  <si>
    <t>指数表選定</t>
    <rPh sb="0" eb="2">
      <t>シスウ</t>
    </rPh>
    <rPh sb="2" eb="3">
      <t>ヒョウ</t>
    </rPh>
    <rPh sb="3" eb="5">
      <t>センテイ</t>
    </rPh>
    <phoneticPr fontId="3"/>
  </si>
  <si>
    <t>実質単年度収支</t>
    <phoneticPr fontId="17"/>
  </si>
  <si>
    <t>　実質公債費比率</t>
    <rPh sb="1" eb="3">
      <t>ジッシツ</t>
    </rPh>
    <rPh sb="3" eb="6">
      <t>コウサイヒ</t>
    </rPh>
    <rPh sb="6" eb="8">
      <t>ヒリツ</t>
    </rPh>
    <phoneticPr fontId="3"/>
  </si>
  <si>
    <t>令05.01.01(人)</t>
    <phoneticPr fontId="3"/>
  </si>
  <si>
    <t>　将来負担比率</t>
    <rPh sb="1" eb="3">
      <t>ショウライ</t>
    </rPh>
    <rPh sb="3" eb="5">
      <t>フタン</t>
    </rPh>
    <rPh sb="5" eb="7">
      <t>ヒリツ</t>
    </rPh>
    <phoneticPr fontId="3"/>
  </si>
  <si>
    <t>第2次</t>
    <rPh sb="0" eb="1">
      <t>ダイ</t>
    </rPh>
    <rPh sb="2" eb="3">
      <t>ジ</t>
    </rPh>
    <phoneticPr fontId="3"/>
  </si>
  <si>
    <t>基準財政収入額</t>
    <phoneticPr fontId="17"/>
  </si>
  <si>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</si>
  <si>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</si>
  <si>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-1.8</t>
    <phoneticPr fontId="3"/>
  </si>
  <si>
    <t>基準財政需要額</t>
    <phoneticPr fontId="17"/>
  </si>
  <si>
    <t>うち日本人(％)</t>
    <phoneticPr fontId="3"/>
  </si>
  <si>
    <t>-2.0</t>
    <phoneticPr fontId="3"/>
  </si>
  <si>
    <t>第3次</t>
    <rPh sb="0" eb="1">
      <t>ダイ</t>
    </rPh>
    <rPh sb="2" eb="3">
      <t>ジ</t>
    </rPh>
    <phoneticPr fontId="3"/>
  </si>
  <si>
    <t>標準税収入額等</t>
    <phoneticPr fontId="17"/>
  </si>
  <si>
    <t>面積 (k㎡)</t>
    <rPh sb="0" eb="2">
      <t>メンセキ</t>
    </rPh>
    <phoneticPr fontId="3"/>
  </si>
  <si>
    <t>経常経費充当一般財源等</t>
    <rPh sb="0" eb="2">
      <t>ケイジョウ</t>
    </rPh>
    <rPh sb="2" eb="4">
      <t>ケイヒ</t>
    </rPh>
    <rPh sb="4" eb="6">
      <t>ジュウトウ</t>
    </rPh>
    <rPh sb="6" eb="8">
      <t>イッパン</t>
    </rPh>
    <rPh sb="8" eb="10">
      <t>ザイゲン</t>
    </rPh>
    <rPh sb="10" eb="11">
      <t>トウ</t>
    </rPh>
    <phoneticPr fontId="17"/>
  </si>
  <si>
    <t>人口密度 (人/k㎡)</t>
    <rPh sb="0" eb="2">
      <t>ジンコウ</t>
    </rPh>
    <rPh sb="2" eb="4">
      <t>ミツド</t>
    </rPh>
    <phoneticPr fontId="3"/>
  </si>
  <si>
    <t>歳入一般財源等</t>
    <rPh sb="0" eb="2">
      <t>サイニュウ</t>
    </rPh>
    <rPh sb="2" eb="4">
      <t>イッパン</t>
    </rPh>
    <rPh sb="4" eb="6">
      <t>ザイゲン</t>
    </rPh>
    <rPh sb="6" eb="7">
      <t>トウ</t>
    </rPh>
    <phoneticPr fontId="17"/>
  </si>
  <si>
    <t>世帯数 (世帯)</t>
    <rPh sb="0" eb="3">
      <t>セタイスウ</t>
    </rPh>
    <phoneticPr fontId="3"/>
  </si>
  <si>
    <t>職員の状況 (※8)</t>
    <rPh sb="0" eb="2">
      <t>ショクイン</t>
    </rPh>
    <rPh sb="3" eb="5">
      <t>ジョウキョウ</t>
    </rPh>
    <phoneticPr fontId="3"/>
  </si>
  <si>
    <t>特別職等</t>
    <rPh sb="0" eb="2">
      <t>トクベツ</t>
    </rPh>
    <rPh sb="2" eb="3">
      <t>ショク</t>
    </rPh>
    <rPh sb="3" eb="4">
      <t>トウ</t>
    </rPh>
    <phoneticPr fontId="3"/>
  </si>
  <si>
    <t>定数</t>
    <rPh sb="0" eb="2">
      <t>テイスウ</t>
    </rPh>
    <phoneticPr fontId="3"/>
  </si>
  <si>
    <t>1人あたり平均
給料月額(百円)</t>
    <rPh sb="1" eb="2">
      <t>リ</t>
    </rPh>
    <rPh sb="5" eb="7">
      <t>ヘイキン</t>
    </rPh>
    <rPh sb="8" eb="10">
      <t>キュウリョウ</t>
    </rPh>
    <rPh sb="10" eb="11">
      <t>ツキ</t>
    </rPh>
    <rPh sb="11" eb="12">
      <t>ガク</t>
    </rPh>
    <rPh sb="13" eb="15">
      <t>ヒャクエン</t>
    </rPh>
    <phoneticPr fontId="3"/>
  </si>
  <si>
    <t>一般職員等(※6)</t>
    <rPh sb="0" eb="2">
      <t>イッパン</t>
    </rPh>
    <rPh sb="2" eb="4">
      <t>ショクイン</t>
    </rPh>
    <rPh sb="4" eb="5">
      <t>トウ</t>
    </rPh>
    <phoneticPr fontId="3"/>
  </si>
  <si>
    <t>職員数
(人)</t>
    <rPh sb="0" eb="3">
      <t>ショクインスウ</t>
    </rPh>
    <phoneticPr fontId="3"/>
  </si>
  <si>
    <t>給料月額
(百円)</t>
    <rPh sb="0" eb="2">
      <t>キュウリョウ</t>
    </rPh>
    <rPh sb="2" eb="3">
      <t>ツキ</t>
    </rPh>
    <rPh sb="3" eb="4">
      <t>ガク</t>
    </rPh>
    <rPh sb="6" eb="8">
      <t>ヒャクエン</t>
    </rPh>
    <phoneticPr fontId="3"/>
  </si>
  <si>
    <t>地方債現在高</t>
  </si>
  <si>
    <t>　うち公的資金</t>
    <rPh sb="3" eb="5">
      <t>コウテキ</t>
    </rPh>
    <phoneticPr fontId="3"/>
  </si>
  <si>
    <t>市区町村長</t>
    <rPh sb="0" eb="2">
      <t>シク</t>
    </rPh>
    <rPh sb="2" eb="4">
      <t>チョウソン</t>
    </rPh>
    <rPh sb="4" eb="5">
      <t>チョウ</t>
    </rPh>
    <phoneticPr fontId="3"/>
  </si>
  <si>
    <t>一般職員</t>
    <rPh sb="0" eb="2">
      <t>イッパン</t>
    </rPh>
    <rPh sb="2" eb="4">
      <t>ショクイン</t>
    </rPh>
    <phoneticPr fontId="3"/>
  </si>
  <si>
    <t>地方債現在高（臨時財政対策債除き）</t>
    <phoneticPr fontId="3"/>
  </si>
  <si>
    <t>副市区町村長</t>
    <rPh sb="0" eb="1">
      <t>フク</t>
    </rPh>
    <rPh sb="1" eb="3">
      <t>シク</t>
    </rPh>
    <rPh sb="3" eb="5">
      <t>チョウソン</t>
    </rPh>
    <rPh sb="5" eb="6">
      <t>チョウ</t>
    </rPh>
    <phoneticPr fontId="3"/>
  </si>
  <si>
    <t>　うち消防職員</t>
    <rPh sb="3" eb="5">
      <t>ショウボウ</t>
    </rPh>
    <rPh sb="5" eb="7">
      <t>ショクイン</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</si>
  <si>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</si>
  <si>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教育長</t>
    <phoneticPr fontId="3"/>
  </si>
  <si>
    <t>　うち技能労務職員</t>
    <rPh sb="3" eb="5">
      <t>ギノウ</t>
    </rPh>
    <rPh sb="5" eb="7">
      <t>ロウム</t>
    </rPh>
    <rPh sb="7" eb="9">
      <t>ショクイン</t>
    </rPh>
    <phoneticPr fontId="3"/>
  </si>
  <si>
    <t>*</t>
    <phoneticPr fontId="3"/>
  </si>
  <si>
    <t>収益事業収入</t>
  </si>
  <si>
    <t>議会議長</t>
    <rPh sb="0" eb="2">
      <t>ギカイ</t>
    </rPh>
    <rPh sb="2" eb="4">
      <t>ギチョウ</t>
    </rPh>
    <phoneticPr fontId="3"/>
  </si>
  <si>
    <t>教育公務員</t>
    <rPh sb="0" eb="2">
      <t>キョウイク</t>
    </rPh>
    <rPh sb="2" eb="5">
      <t>コウムイン</t>
    </rPh>
    <phoneticPr fontId="3"/>
  </si>
  <si>
    <t>土地開発基金現在高</t>
    <rPh sb="0" eb="2">
      <t>トチ</t>
    </rPh>
    <rPh sb="2" eb="4">
      <t>カイハツ</t>
    </rPh>
    <rPh sb="4" eb="6">
      <t>キキン</t>
    </rPh>
    <rPh sb="6" eb="8">
      <t>ゲンザイ</t>
    </rPh>
    <rPh sb="8" eb="9">
      <t>タカ</t>
    </rPh>
    <phoneticPr fontId="17"/>
  </si>
  <si>
    <t>議会副議長</t>
    <rPh sb="0" eb="2">
      <t>ギカイ</t>
    </rPh>
    <rPh sb="2" eb="3">
      <t>フク</t>
    </rPh>
    <rPh sb="3" eb="5">
      <t>ギチョウ</t>
    </rPh>
    <phoneticPr fontId="3"/>
  </si>
  <si>
    <t>臨時職員</t>
    <rPh sb="0" eb="2">
      <t>リンジ</t>
    </rPh>
    <rPh sb="2" eb="4">
      <t>ショクイン</t>
    </rPh>
    <phoneticPr fontId="3"/>
  </si>
  <si>
    <t>積立金
現在高</t>
    <rPh sb="4" eb="7">
      <t>ゲンザイダカ</t>
    </rPh>
    <phoneticPr fontId="17"/>
  </si>
  <si>
    <t>財政調整基金</t>
    <rPh sb="0" eb="2">
      <t>ザイセイ</t>
    </rPh>
    <rPh sb="2" eb="4">
      <t>チョウセイ</t>
    </rPh>
    <rPh sb="4" eb="6">
      <t>キキン</t>
    </rPh>
    <phoneticPr fontId="3"/>
  </si>
  <si>
    <t>議会議員</t>
    <rPh sb="0" eb="2">
      <t>ギカイ</t>
    </rPh>
    <rPh sb="2" eb="4">
      <t>ギイン</t>
    </rPh>
    <phoneticPr fontId="3"/>
  </si>
  <si>
    <t>合計</t>
    <rPh sb="0" eb="2">
      <t>ゴウケイ</t>
    </rPh>
    <phoneticPr fontId="3"/>
  </si>
  <si>
    <t>減債基金</t>
    <rPh sb="0" eb="1">
      <t>ゲン</t>
    </rPh>
    <rPh sb="1" eb="2">
      <t>サイ</t>
    </rPh>
    <rPh sb="2" eb="4">
      <t>キキン</t>
    </rPh>
    <phoneticPr fontId="3"/>
  </si>
  <si>
    <t>ラスパイレス指数</t>
    <rPh sb="6" eb="8">
      <t>シスウ</t>
    </rPh>
    <phoneticPr fontId="3"/>
  </si>
  <si>
    <t>その他特定目的基金</t>
    <rPh sb="2" eb="3">
      <t>タ</t>
    </rPh>
    <rPh sb="3" eb="5">
      <t>トクテイ</t>
    </rPh>
    <rPh sb="5" eb="7">
      <t>モクテキ</t>
    </rPh>
    <rPh sb="7" eb="9">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</si>
  <si>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</si>
  <si>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</si>
  <si>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</si>
  <si>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</si>
  <si>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</si>
  <si>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</si>
  <si>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</si>
  <si>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</si>
  <si>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rPh sb="0" eb="2">
      <t>コウバン</t>
    </rPh>
    <phoneticPr fontId="3"/>
  </si>
  <si>
    <t>会計名</t>
    <rPh sb="0" eb="2">
      <t>カイケイ</t>
    </rPh>
    <rPh sb="2" eb="3">
      <t>メイ</t>
    </rPh>
    <phoneticPr fontId="3"/>
  </si>
  <si>
    <t>組合等名</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</si>
  <si>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</si>
  <si>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</si>
  <si>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</si>
  <si>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</si>
  <si>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</si>
  <si>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</si>
  <si>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</si>
  <si>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※5：産業構造の比率は、分母を就業人口総数とし、分類不能の産業を除いて算出。</t>
    <phoneticPr fontId="3"/>
  </si>
  <si>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</si>
  <si>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※7：人口については、調査対象年度の1月1日現在の住民基本台帳に登載されている人口に基づいている。</t>
    <rPh sb="13" eb="15">
      <t>タイショウ</t>
    </rPh>
    <rPh sb="27" eb="29">
      <t>キホン</t>
    </rPh>
    <rPh sb="42" eb="43">
      <t>モト</t>
    </rPh>
    <phoneticPr fontId="21"/>
  </si>
  <si>
    <t>※8：職員の状況については、調査対象年度の地方公務員給与実態調査に基づいている。</t>
    <phoneticPr fontId="21"/>
  </si>
  <si>
    <t>令和5年度</t>
    <phoneticPr fontId="17"/>
  </si>
  <si>
    <t>北海道釧路市</t>
    <phoneticPr fontId="17"/>
  </si>
  <si>
    <t>(1) 普通会計の状況（市町村）</t>
    <rPh sb="4" eb="6">
      <t>フツウ</t>
    </rPh>
    <rPh sb="6" eb="8">
      <t>カイケイ</t>
    </rPh>
    <rPh sb="9" eb="11">
      <t>ジョウキョウ</t>
    </rPh>
    <rPh sb="12" eb="15">
      <t>シチョウソン</t>
    </rPh>
    <phoneticPr fontId="3"/>
  </si>
  <si>
    <t>歳入の状況（単位 千円・％）</t>
    <rPh sb="0" eb="2">
      <t>サイニュウ</t>
    </rPh>
    <rPh sb="3" eb="5">
      <t>ジョウキョウ</t>
    </rPh>
    <rPh sb="6" eb="8">
      <t>タンイ</t>
    </rPh>
    <rPh sb="9" eb="11">
      <t>センエン</t>
    </rPh>
    <phoneticPr fontId="3"/>
  </si>
  <si>
    <t>地方税の状況（単位 千円・％）</t>
    <rPh sb="0" eb="2">
      <t>チホウ</t>
    </rPh>
    <rPh sb="2" eb="3">
      <t>ゼイ</t>
    </rPh>
    <rPh sb="4" eb="6">
      <t>ジョウキョウ</t>
    </rPh>
    <rPh sb="7" eb="9">
      <t>タンイ</t>
    </rPh>
    <rPh sb="10" eb="12">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</si>
  <si>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</si>
  <si>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</si>
  <si>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</si>
  <si>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</si>
  <si>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</si>
  <si>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</si>
  <si>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</si>
  <si>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</si>
  <si>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</si>
  <si>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16"/>
  </si>
  <si>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</si>
  <si>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</si>
  <si>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</si>
  <si>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</si>
  <si>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</si>
  <si>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</si>
  <si>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利子割交付金</t>
  </si>
  <si>
    <t>　　市町村民税</t>
    <phoneticPr fontId="3"/>
  </si>
  <si>
    <t>総務費</t>
  </si>
  <si>
    <t>配当割交付金</t>
    <rPh sb="0" eb="2">
      <t>ハイトウ</t>
    </rPh>
    <rPh sb="2" eb="3">
      <t>ワリ</t>
    </rPh>
    <rPh sb="3" eb="6">
      <t>コウフキン</t>
    </rPh>
    <phoneticPr fontId="16"/>
  </si>
  <si>
    <t>　　　個人均等割</t>
    <phoneticPr fontId="3"/>
  </si>
  <si>
    <t>民生費</t>
  </si>
  <si>
    <t>株式等譲渡所得割交付金</t>
    <rPh sb="0" eb="2">
      <t>カブシキ</t>
    </rPh>
    <rPh sb="2" eb="3">
      <t>トウ</t>
    </rPh>
    <rPh sb="3" eb="5">
      <t>ジョウト</t>
    </rPh>
    <rPh sb="5" eb="7">
      <t>ショトク</t>
    </rPh>
    <rPh sb="7" eb="8">
      <t>ワリ</t>
    </rPh>
    <rPh sb="8" eb="11">
      <t>コウフキン</t>
    </rPh>
    <phoneticPr fontId="16"/>
  </si>
  <si>
    <t>　　　所得割</t>
    <phoneticPr fontId="3"/>
  </si>
  <si>
    <t>衛生費</t>
  </si>
  <si>
    <t>分離課税所得割交付金</t>
    <phoneticPr fontId="17"/>
  </si>
  <si>
    <t>　　　法人均等割</t>
    <phoneticPr fontId="3"/>
  </si>
  <si>
    <t>労働費</t>
  </si>
  <si>
    <t>地方消費税交付金</t>
  </si>
  <si>
    <t>　　　法人税割</t>
    <phoneticPr fontId="3"/>
  </si>
  <si>
    <t>農林水産業費</t>
  </si>
  <si>
    <t>ゴルフ場利用税交付金</t>
  </si>
  <si>
    <t>　　固定資産税</t>
    <phoneticPr fontId="3"/>
  </si>
  <si>
    <t>商工費</t>
  </si>
  <si>
    <t>特別地方消費税交付金</t>
  </si>
  <si>
    <t>　　　うち純固定資産税</t>
    <phoneticPr fontId="3"/>
  </si>
  <si>
    <t>土木費</t>
  </si>
  <si>
    <t>自動車取得税交付金</t>
  </si>
  <si>
    <t>　　軽自動車税</t>
    <phoneticPr fontId="3"/>
  </si>
  <si>
    <t>消防費</t>
  </si>
  <si>
    <t>軽油引取税交付金</t>
  </si>
  <si>
    <t>　　市町村たばこ税</t>
    <phoneticPr fontId="3"/>
  </si>
  <si>
    <t>教育費</t>
  </si>
  <si>
    <t>自動車税環境性能割交付金</t>
    <phoneticPr fontId="3"/>
  </si>
  <si>
    <t>　　鉱産税</t>
    <phoneticPr fontId="3"/>
  </si>
  <si>
    <t>災害復旧費</t>
  </si>
  <si>
    <t>法人事業税交付金</t>
    <phoneticPr fontId="5"/>
  </si>
  <si>
    <t>　　特別土地保有税</t>
    <phoneticPr fontId="3"/>
  </si>
  <si>
    <t>公債費</t>
  </si>
  <si>
    <t>地方特例交付金等</t>
    <rPh sb="7" eb="8">
      <t>トウ</t>
    </rPh>
    <phoneticPr fontId="5"/>
  </si>
  <si>
    <t>　法定外普通税</t>
    <phoneticPr fontId="3"/>
  </si>
  <si>
    <t>諸支出金</t>
    <rPh sb="3" eb="4">
      <t>キン</t>
    </rPh>
    <phoneticPr fontId="17"/>
  </si>
  <si>
    <t>　地方特例交付金</t>
    <rPh sb="1" eb="3">
      <t>チホウ</t>
    </rPh>
    <phoneticPr fontId="3"/>
  </si>
  <si>
    <t>目的税</t>
  </si>
  <si>
    <t>前年度繰上充用金</t>
    <phoneticPr fontId="3"/>
  </si>
  <si>
    <t>　新型コロナウイルス感染症対策地方税減収補塡特別交付金</t>
    <phoneticPr fontId="3"/>
  </si>
  <si>
    <t>　法定目的税</t>
    <phoneticPr fontId="3"/>
  </si>
  <si>
    <t>歳出合計</t>
  </si>
  <si>
    <t>地方交付税</t>
  </si>
  <si>
    <t>　　入湯税</t>
    <phoneticPr fontId="3"/>
  </si>
  <si>
    <t>　普通交付税</t>
    <phoneticPr fontId="3"/>
  </si>
  <si>
    <t>　　事業所税</t>
    <phoneticPr fontId="3"/>
  </si>
  <si>
    <t>性質別歳出の状況（単位 千円・％）</t>
    <rPh sb="0" eb="2">
      <t>セイシツ</t>
    </rPh>
    <phoneticPr fontId="3"/>
  </si>
  <si>
    <t>　特別交付税</t>
    <phoneticPr fontId="3"/>
  </si>
  <si>
    <t>　　都市計画税</t>
    <phoneticPr fontId="3"/>
  </si>
  <si>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</si>
  <si>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</si>
  <si>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</si>
  <si>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</si>
  <si>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9"/>
  </si>
  <si>
    <t>　震災復興特別交付税</t>
    <phoneticPr fontId="17"/>
  </si>
  <si>
    <t>　　水利地益税等</t>
    <phoneticPr fontId="3"/>
  </si>
  <si>
    <t>義務的経費計</t>
    <rPh sb="0" eb="3">
      <t>ギムテキ</t>
    </rPh>
    <rPh sb="3" eb="5">
      <t>ケイヒ</t>
    </rPh>
    <rPh sb="5" eb="6">
      <t>ケイ</t>
    </rPh>
    <phoneticPr fontId="3"/>
  </si>
  <si>
    <t>(一般財源計)</t>
    <phoneticPr fontId="3"/>
  </si>
  <si>
    <t>　法定外目的税</t>
    <phoneticPr fontId="3"/>
  </si>
  <si>
    <t>　人件費</t>
    <phoneticPr fontId="3"/>
  </si>
  <si>
    <t>交通安全対策特別交付金</t>
    <phoneticPr fontId="3"/>
  </si>
  <si>
    <t>旧法による税</t>
  </si>
  <si>
    <t>　　うち職員給</t>
    <rPh sb="4" eb="6">
      <t>ショクイン</t>
    </rPh>
    <rPh sb="6" eb="7">
      <t>キュウ</t>
    </rPh>
    <phoneticPr fontId="3"/>
  </si>
  <si>
    <t>分担金・負担金</t>
  </si>
  <si>
    <t>合計</t>
  </si>
  <si>
    <t>　扶助費</t>
    <phoneticPr fontId="3"/>
  </si>
  <si>
    <t>使用料</t>
  </si>
  <si>
    <t>　公債費</t>
    <phoneticPr fontId="3"/>
  </si>
  <si>
    <t>手数料</t>
  </si>
  <si>
    <t>内訳</t>
    <rPh sb="0" eb="2">
      <t>ウチワケ</t>
    </rPh>
    <phoneticPr fontId="3"/>
  </si>
  <si>
    <t>国庫支出金</t>
  </si>
  <si>
    <t>令和5年度</t>
    <rPh sb="0" eb="2">
      <t>レイワ</t>
    </rPh>
    <rPh sb="3" eb="5">
      <t>ネンド</t>
    </rPh>
    <phoneticPr fontId="3"/>
  </si>
  <si>
    <t>令和4年度</t>
    <rPh sb="0" eb="2">
      <t>レイワ</t>
    </rPh>
    <rPh sb="3" eb="5">
      <t>ネンド</t>
    </rPh>
    <rPh sb="4" eb="5">
      <t>ド</t>
    </rPh>
    <phoneticPr fontId="3"/>
  </si>
  <si>
    <t>　うち元金</t>
    <phoneticPr fontId="17"/>
  </si>
  <si>
    <t>国有提供交付金(特別区財調交付金)</t>
  </si>
  <si>
    <t>徴収率
(％)</t>
    <rPh sb="0" eb="2">
      <t>チョウシュウ</t>
    </rPh>
    <rPh sb="2" eb="3">
      <t>リツ</t>
    </rPh>
    <phoneticPr fontId="3"/>
  </si>
  <si>
    <t>現年</t>
    <rPh sb="0" eb="1">
      <t>ゲン</t>
    </rPh>
    <rPh sb="1" eb="2">
      <t>ネン</t>
    </rPh>
    <phoneticPr fontId="3"/>
  </si>
  <si>
    <t>　うち利子</t>
    <phoneticPr fontId="17"/>
  </si>
  <si>
    <t>都道府県支出金</t>
  </si>
  <si>
    <t>・計</t>
    <phoneticPr fontId="3"/>
  </si>
  <si>
    <t>市町村民税</t>
    <rPh sb="0" eb="3">
      <t>シチョウソン</t>
    </rPh>
    <rPh sb="3" eb="4">
      <t>ミン</t>
    </rPh>
    <rPh sb="4" eb="5">
      <t>ゼイ</t>
    </rPh>
    <phoneticPr fontId="3"/>
  </si>
  <si>
    <t>一時借入金利子</t>
    <phoneticPr fontId="3"/>
  </si>
  <si>
    <t>財産収入</t>
  </si>
  <si>
    <t>純固定資産税</t>
    <rPh sb="0" eb="1">
      <t>ジュン</t>
    </rPh>
    <rPh sb="1" eb="3">
      <t>コテイ</t>
    </rPh>
    <rPh sb="3" eb="6">
      <t>シサンゼイ</t>
    </rPh>
    <phoneticPr fontId="3"/>
  </si>
  <si>
    <t>その他の経費</t>
    <rPh sb="2" eb="3">
      <t>タ</t>
    </rPh>
    <rPh sb="4" eb="6">
      <t>ケイヒ</t>
    </rPh>
    <phoneticPr fontId="3"/>
  </si>
  <si>
    <t>寄附金</t>
  </si>
  <si>
    <t>　物件費</t>
    <phoneticPr fontId="3"/>
  </si>
  <si>
    <t>繰入金</t>
  </si>
  <si>
    <t>公営事業等への繰出</t>
    <rPh sb="0" eb="2">
      <t>コウエイ</t>
    </rPh>
    <rPh sb="2" eb="4">
      <t>ジギョウ</t>
    </rPh>
    <rPh sb="4" eb="5">
      <t>トウ</t>
    </rPh>
    <rPh sb="7" eb="9">
      <t>クリダ</t>
    </rPh>
    <phoneticPr fontId="3"/>
  </si>
  <si>
    <t>国民健康保険事業会計の状況</t>
    <rPh sb="0" eb="2">
      <t>コクミン</t>
    </rPh>
    <rPh sb="2" eb="4">
      <t>ケンコウ</t>
    </rPh>
    <rPh sb="4" eb="6">
      <t>ホケン</t>
    </rPh>
    <rPh sb="6" eb="8">
      <t>ジギョウ</t>
    </rPh>
    <rPh sb="8" eb="10">
      <t>カイケイ</t>
    </rPh>
    <rPh sb="11" eb="13">
      <t>ジョウキョウ</t>
    </rPh>
    <phoneticPr fontId="3"/>
  </si>
  <si>
    <t>　維持補修費</t>
    <phoneticPr fontId="3"/>
  </si>
  <si>
    <t>繰越金</t>
  </si>
  <si>
    <t>合計</t>
    <phoneticPr fontId="3"/>
  </si>
  <si>
    <t>実質収支</t>
    <rPh sb="0" eb="2">
      <t>ジッシツ</t>
    </rPh>
    <rPh sb="2" eb="4">
      <t>シュウシ</t>
    </rPh>
    <phoneticPr fontId="3"/>
  </si>
  <si>
    <t>　補助費等</t>
    <rPh sb="1" eb="3">
      <t>ホジョ</t>
    </rPh>
    <rPh sb="3" eb="4">
      <t>ヒ</t>
    </rPh>
    <rPh sb="4" eb="5">
      <t>トウ</t>
    </rPh>
    <phoneticPr fontId="3"/>
  </si>
  <si>
    <t>諸収入</t>
  </si>
  <si>
    <t>下水道</t>
    <phoneticPr fontId="3"/>
  </si>
  <si>
    <t>再差引収支</t>
    <rPh sb="0" eb="1">
      <t>サイ</t>
    </rPh>
    <rPh sb="1" eb="3">
      <t>サシヒキ</t>
    </rPh>
    <rPh sb="3" eb="5">
      <t>シュウシ</t>
    </rPh>
    <phoneticPr fontId="3"/>
  </si>
  <si>
    <t>　　うち一部事務組合負担金</t>
    <phoneticPr fontId="3"/>
  </si>
  <si>
    <t>地方債</t>
  </si>
  <si>
    <t>病院</t>
    <phoneticPr fontId="3"/>
  </si>
  <si>
    <t>加入世帯数(世帯)</t>
  </si>
  <si>
    <t>　繰出金</t>
    <phoneticPr fontId="3"/>
  </si>
  <si>
    <t>　うち減収補塡債(特例分)</t>
    <rPh sb="4" eb="5">
      <t>シュウ</t>
    </rPh>
    <rPh sb="9" eb="10">
      <t>トク</t>
    </rPh>
    <rPh sb="10" eb="11">
      <t>レイ</t>
    </rPh>
    <rPh sb="11" eb="12">
      <t>ブン</t>
    </rPh>
    <phoneticPr fontId="5"/>
  </si>
  <si>
    <t>上水道</t>
    <phoneticPr fontId="3"/>
  </si>
  <si>
    <t>被保険者数(人)</t>
  </si>
  <si>
    <t>　積立金</t>
    <phoneticPr fontId="3"/>
  </si>
  <si>
    <t>　うち臨時財政対策債</t>
    <phoneticPr fontId="3"/>
  </si>
  <si>
    <t>工業用水道</t>
    <phoneticPr fontId="3"/>
  </si>
  <si>
    <t>被保険者
1人当り</t>
    <phoneticPr fontId="3"/>
  </si>
  <si>
    <t>保険税(料)収入額</t>
    <phoneticPr fontId="3"/>
  </si>
  <si>
    <t>　投資・出資金・貸付金</t>
    <phoneticPr fontId="3"/>
  </si>
  <si>
    <t>歳入合計</t>
    <phoneticPr fontId="3"/>
  </si>
  <si>
    <t>国民健康保険</t>
    <phoneticPr fontId="3"/>
  </si>
  <si>
    <t>国庫支出金</t>
    <phoneticPr fontId="3"/>
  </si>
  <si>
    <t>　前年度繰上充用金</t>
    <phoneticPr fontId="3"/>
  </si>
  <si>
    <t>その他</t>
    <phoneticPr fontId="3"/>
  </si>
  <si>
    <t>保険給付費</t>
    <phoneticPr fontId="3"/>
  </si>
  <si>
    <t>投資的経費計</t>
    <rPh sb="5" eb="6">
      <t>ケイ</t>
    </rPh>
    <phoneticPr fontId="3"/>
  </si>
  <si>
    <t>(注釈)</t>
    <rPh sb="1" eb="2">
      <t>チュウ</t>
    </rPh>
    <rPh sb="2" eb="3">
      <t>シャク</t>
    </rPh>
    <phoneticPr fontId="3"/>
  </si>
  <si>
    <t>　　うち人件費</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</si>
  <si>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</si>
  <si>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普通建設事業費</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</si>
  <si>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</si>
  <si>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</si>
  <si>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</si>
  <si>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</si>
  <si>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</si>
  <si>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</si>
  <si>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(2)各会計、関係団体の財政状況及び健全化判断比率（市町村）</t>
    <rPh sb="26" eb="29">
      <t>シチョウソン</t>
    </rPh>
    <phoneticPr fontId="3"/>
  </si>
  <si>
    <t>令和5年度</t>
  </si>
  <si>
    <t>北海道釧路市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</si>
  <si>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</si>
  <si>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</si>
  <si>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</si>
  <si>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</si>
  <si>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</si>
  <si>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</si>
  <si>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</si>
  <si>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</si>
  <si>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</si>
  <si>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</si>
  <si>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</si>
  <si>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</si>
  <si>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</si>
  <si>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</si>
  <si>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</si>
  <si>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</si>
  <si>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</si>
  <si>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</si>
  <si>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</si>
  <si>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</si>
  <si>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釧路熱供給公社</t>
    <rPh sb="0" eb="2">
      <t>クシロ</t>
    </rPh>
    <rPh sb="2" eb="3">
      <t>ネツ</t>
    </rPh>
    <rPh sb="3" eb="5">
      <t>キョウキュウ</t>
    </rPh>
    <rPh sb="5" eb="7">
      <t>コウシャ</t>
    </rPh>
    <phoneticPr fontId="2"/>
  </si>
  <si>
    <t>-</t>
    <phoneticPr fontId="2"/>
  </si>
  <si>
    <t>魚揚場事業特別会計</t>
    <phoneticPr fontId="3"/>
  </si>
  <si>
    <t>釧路西港開発埠頭</t>
    <rPh sb="0" eb="2">
      <t>クシロ</t>
    </rPh>
    <rPh sb="2" eb="4">
      <t>ニシコウ</t>
    </rPh>
    <rPh sb="4" eb="6">
      <t>カイハツ</t>
    </rPh>
    <rPh sb="6" eb="8">
      <t>フトウ</t>
    </rPh>
    <phoneticPr fontId="2"/>
  </si>
  <si>
    <t>-</t>
  </si>
  <si>
    <t>動物園事業特別会計</t>
    <phoneticPr fontId="3"/>
  </si>
  <si>
    <t>釧路根室圏産業技術振興センター</t>
    <rPh sb="0" eb="2">
      <t>クシロ</t>
    </rPh>
    <rPh sb="2" eb="4">
      <t>ネムロ</t>
    </rPh>
    <rPh sb="4" eb="5">
      <t>ケン</t>
    </rPh>
    <rPh sb="5" eb="7">
      <t>サンギョウ</t>
    </rPh>
    <rPh sb="7" eb="9">
      <t>ギジュツ</t>
    </rPh>
    <rPh sb="9" eb="11">
      <t>シンコウ</t>
    </rPh>
    <phoneticPr fontId="2"/>
  </si>
  <si>
    <t>釧路河畔開発公社</t>
    <rPh sb="0" eb="2">
      <t>クシロ</t>
    </rPh>
    <rPh sb="2" eb="4">
      <t>カハン</t>
    </rPh>
    <rPh sb="4" eb="6">
      <t>カイハツ</t>
    </rPh>
    <rPh sb="6" eb="8">
      <t>コウシャ</t>
    </rPh>
    <phoneticPr fontId="2"/>
  </si>
  <si>
    <t>阿寒町観光振興公社</t>
    <rPh sb="0" eb="3">
      <t>アカンチョウ</t>
    </rPh>
    <rPh sb="3" eb="5">
      <t>カンコウ</t>
    </rPh>
    <rPh sb="5" eb="7">
      <t>シンコウ</t>
    </rPh>
    <rPh sb="7" eb="9">
      <t>コウシャ</t>
    </rPh>
    <phoneticPr fontId="2"/>
  </si>
  <si>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</si>
  <si>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</si>
  <si>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</si>
  <si>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</si>
  <si>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</si>
  <si>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</si>
  <si>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</si>
  <si>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</si>
  <si>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</si>
  <si>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</si>
  <si>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</si>
  <si>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</si>
  <si>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</si>
  <si>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</si>
  <si>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国民健康保険阿寒診療所事業特別会計</t>
    <phoneticPr fontId="3"/>
  </si>
  <si>
    <t>国民健康保険音別診療所事業特別会計</t>
    <phoneticPr fontId="3"/>
  </si>
  <si>
    <t>後期高齢者医療特別会計</t>
    <phoneticPr fontId="3"/>
  </si>
  <si>
    <t>介護保険特別会計</t>
    <phoneticPr fontId="3"/>
  </si>
  <si>
    <t>駐車場事業特別会計</t>
    <phoneticPr fontId="3"/>
  </si>
  <si>
    <t>釧路市病院事業会計</t>
    <phoneticPr fontId="3"/>
  </si>
  <si>
    <t>法適用企業</t>
    <phoneticPr fontId="3"/>
  </si>
  <si>
    <t>釧路市水道事業会計</t>
    <phoneticPr fontId="3"/>
  </si>
  <si>
    <t>釧路市工業用水道事業会計</t>
    <phoneticPr fontId="3"/>
  </si>
  <si>
    <t>釧路市下水道事業会計</t>
    <phoneticPr fontId="3"/>
  </si>
  <si>
    <t>釧路市公設地方卸売市場事業会計</t>
    <phoneticPr fontId="3"/>
  </si>
  <si>
    <t>釧路市港湾整備事業会計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</si>
  <si>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</si>
  <si>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</si>
  <si>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</si>
  <si>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3"/>
  </si>
  <si>
    <t>左のうち
一般会計等
負担見込額</t>
    <phoneticPr fontId="3"/>
  </si>
  <si>
    <t>釧路広域連合</t>
    <rPh sb="0" eb="2">
      <t>クシロ</t>
    </rPh>
    <rPh sb="2" eb="6">
      <t>コウイキレンゴウ</t>
    </rPh>
    <phoneticPr fontId="2"/>
  </si>
  <si>
    <t>釧路公立大学事務組合</t>
    <rPh sb="0" eb="2">
      <t>クシロ</t>
    </rPh>
    <rPh sb="2" eb="6">
      <t>コウリツダイガク</t>
    </rPh>
    <rPh sb="6" eb="10">
      <t>ジムクミアイ</t>
    </rPh>
    <phoneticPr fontId="2"/>
  </si>
  <si>
    <t>釧路白糠工業用水道企業団</t>
    <rPh sb="0" eb="2">
      <t>クシロ</t>
    </rPh>
    <rPh sb="2" eb="4">
      <t>シラヌカ</t>
    </rPh>
    <rPh sb="4" eb="7">
      <t>コウギョウヨウ</t>
    </rPh>
    <rPh sb="7" eb="9">
      <t>スイドウ</t>
    </rPh>
    <rPh sb="9" eb="12">
      <t>キギョウダン</t>
    </rPh>
    <phoneticPr fontId="2"/>
  </si>
  <si>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</si>
  <si>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</si>
  <si>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</si>
  <si>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</si>
  <si>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</si>
  <si>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</si>
  <si>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</si>
  <si>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</si>
  <si>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3"/>
  </si>
  <si>
    <t>令和3年度</t>
    <rPh sb="0" eb="2">
      <t>レイワ</t>
    </rPh>
    <rPh sb="3" eb="5">
      <t>ネンド</t>
    </rPh>
    <phoneticPr fontId="3"/>
  </si>
  <si>
    <t>令和4年度</t>
    <rPh sb="0" eb="2">
      <t>レイワ</t>
    </rPh>
    <rPh sb="3" eb="5">
      <t>ネンド</t>
    </rPh>
    <phoneticPr fontId="3"/>
  </si>
  <si>
    <t>分母比</t>
    <rPh sb="0" eb="2">
      <t>ブンボ</t>
    </rPh>
    <rPh sb="2" eb="3">
      <t>ヒ</t>
    </rPh>
    <phoneticPr fontId="3"/>
  </si>
  <si>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</si>
  <si>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</si>
  <si>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</si>
  <si>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3"/>
  </si>
  <si>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</si>
  <si>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</si>
  <si>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</si>
  <si>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</si>
  <si>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</si>
  <si>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</si>
  <si>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</si>
  <si>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</si>
  <si>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</si>
  <si>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</si>
  <si>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</si>
  <si>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</si>
  <si>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</si>
  <si>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</si>
  <si>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</si>
  <si>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</si>
  <si>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</si>
  <si>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3"/>
  </si>
  <si>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</si>
  <si>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</si>
  <si>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</si>
  <si>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</si>
  <si>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</si>
  <si>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</si>
  <si>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</si>
  <si>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</si>
  <si>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</si>
  <si>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</si>
  <si>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</si>
  <si>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</si>
  <si>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</si>
  <si>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</si>
  <si>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</si>
  <si>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</si>
  <si>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</si>
  <si>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</si>
  <si>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</si>
  <si>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</si>
  <si>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</si>
  <si>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</si>
  <si>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</si>
  <si>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</si>
  <si>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3"/>
  </si>
  <si>
    <t>財政再生基準</t>
    <phoneticPr fontId="3"/>
  </si>
  <si>
    <t>地方独立行政法人に係る将来負担額</t>
    <phoneticPr fontId="3"/>
  </si>
  <si>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</si>
  <si>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</si>
  <si>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</si>
  <si>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</si>
  <si>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3"/>
  </si>
  <si>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</si>
  <si>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</si>
  <si>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</si>
  <si>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9"/>
  </si>
  <si>
    <t>(Ｃ)－(Ｄ)</t>
    <phoneticPr fontId="3"/>
  </si>
  <si>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</si>
  <si>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</si>
  <si>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</si>
  <si>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</si>
  <si>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</si>
  <si>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</si>
  <si>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</si>
  <si>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</si>
  <si>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</si>
  <si>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類似団体平均（円）</t>
    <rPh sb="0" eb="2">
      <t>ルイジ</t>
    </rPh>
    <rPh sb="2" eb="4">
      <t>ダンタイ</t>
    </rPh>
    <rPh sb="4" eb="6">
      <t>ヘイキン</t>
    </rPh>
    <rPh sb="7" eb="8">
      <t>エン</t>
    </rPh>
    <phoneticPr fontId="3"/>
  </si>
  <si>
    <t>対比（％）</t>
    <rPh sb="0" eb="2">
      <t>タイヒ</t>
    </rPh>
    <phoneticPr fontId="3"/>
  </si>
  <si>
    <t>人件費</t>
    <rPh sb="0" eb="3">
      <t>ジンケンヒ</t>
    </rPh>
    <phoneticPr fontId="3"/>
  </si>
  <si>
    <t>一部事務組合負担金（補助費等）</t>
    <rPh sb="0" eb="2">
      <t>イチブ</t>
    </rPh>
    <rPh sb="2" eb="4">
      <t>ジム</t>
    </rPh>
    <rPh sb="4" eb="6">
      <t>クミアイ</t>
    </rPh>
    <rPh sb="6" eb="9">
      <t>フタンキン</t>
    </rPh>
    <rPh sb="10" eb="13">
      <t>ホジョヒ</t>
    </rPh>
    <rPh sb="13" eb="14">
      <t>トウ</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</si>
  <si>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</si>
  <si>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</si>
  <si>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</si>
  <si>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</si>
  <si>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</si>
  <si>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</si>
  <si>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</si>
  <si>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類似団体平均</t>
    <rPh sb="0" eb="2">
      <t>ルイジ</t>
    </rPh>
    <rPh sb="2" eb="4">
      <t>ダンタイ</t>
    </rPh>
    <rPh sb="4" eb="6">
      <t>ヘイキン</t>
    </rPh>
    <phoneticPr fontId="3"/>
  </si>
  <si>
    <t>対比（差引）</t>
    <rPh sb="0" eb="2">
      <t>タイヒ</t>
    </rPh>
    <rPh sb="3" eb="5">
      <t>サシヒキ</t>
    </rPh>
    <phoneticPr fontId="3"/>
  </si>
  <si>
    <t>人口1,000人当たり職員数（人）</t>
    <rPh sb="0" eb="2">
      <t>ジンコウ</t>
    </rPh>
    <rPh sb="7" eb="8">
      <t>ニン</t>
    </rPh>
    <rPh sb="8" eb="9">
      <t>ア</t>
    </rPh>
    <rPh sb="11" eb="14">
      <t>ショクインスウ</t>
    </rPh>
    <rPh sb="15" eb="16">
      <t>ヒト</t>
    </rPh>
    <phoneticPr fontId="3"/>
  </si>
  <si>
    <t>ラスパイレス指数</t>
    <rPh sb="6" eb="8">
      <t>シスウ</t>
    </rPh>
    <phoneticPr fontId="2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</si>
  <si>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</si>
  <si>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</si>
  <si>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</si>
  <si>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
  </si>
  <si>
    <t>積立不足額を考慮して算定した額</t>
    <rPh sb="0" eb="1">
      <t>ツ</t>
    </rPh>
    <rPh sb="1" eb="2">
      <t>タ</t>
    </rPh>
    <rPh sb="2" eb="5">
      <t>フソクガク</t>
    </rPh>
    <rPh sb="6" eb="8">
      <t>コウリョ</t>
    </rPh>
    <rPh sb="10" eb="12">
      <t>サンテイ</t>
    </rPh>
    <rPh sb="14" eb="15">
      <t>ガク</t>
    </rPh>
    <phoneticPr fontId="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</si>
  <si>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</si>
  <si>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</si>
  <si>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</si>
  <si>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</si>
  <si>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</si>
  <si>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</si>
  <si>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</si>
  <si>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</si>
  <si>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</si>
  <si>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</si>
  <si>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</si>
  <si>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</si>
  <si>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類似団体平均(円)</t>
    <rPh sb="0" eb="2">
      <t>ルイジ</t>
    </rPh>
    <rPh sb="2" eb="4">
      <t>ダンタイ</t>
    </rPh>
    <rPh sb="4" eb="6">
      <t>ヘイキン</t>
    </rPh>
    <rPh sb="7" eb="8">
      <t>エン</t>
    </rPh>
    <phoneticPr fontId="3"/>
  </si>
  <si>
    <t>増減率(%)(B)</t>
    <rPh sb="0" eb="3">
      <t>ゾウゲンリツ</t>
    </rPh>
    <phoneticPr fontId="3"/>
  </si>
  <si>
    <t>(A)-(B)</t>
  </si>
  <si>
    <t>うち単独分</t>
    <rPh sb="2" eb="4">
      <t>タンドク</t>
    </rPh>
    <rPh sb="4" eb="5">
      <t>ブン</t>
    </rPh>
    <phoneticPr fontId="3"/>
  </si>
  <si>
    <t xml:space="preserve"> 過去５年間平均</t>
    <rPh sb="1" eb="3">
      <t>カコ</t>
    </rPh>
    <rPh sb="4" eb="6">
      <t>ネンカン</t>
    </rPh>
    <rPh sb="6" eb="8">
      <t>ヘイキン</t>
    </rPh>
    <phoneticPr fontId="3"/>
  </si>
  <si>
    <t>標準財政規模比（％）</t>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</si>
  <si>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</si>
  <si>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</si>
  <si>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</si>
  <si>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</si>
  <si>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 1.17</t>
  </si>
  <si>
    <t>▲ 4.63</t>
  </si>
  <si>
    <t>会計</t>
    <rPh sb="0" eb="2">
      <t>カイケイ</t>
    </rPh>
    <phoneticPr fontId="3"/>
  </si>
  <si>
    <t>釧路市病院事業会計</t>
  </si>
  <si>
    <t>釧路市水道事業会計</t>
  </si>
  <si>
    <t>釧路市港湾整備事業会計</t>
  </si>
  <si>
    <t>一般会計</t>
  </si>
  <si>
    <t>釧路市下水道事業会計</t>
  </si>
  <si>
    <t>介護保険特別会計</t>
  </si>
  <si>
    <t>釧路市公設地方卸売市場事業会計</t>
  </si>
  <si>
    <t>釧路市工業用水道事業会計</t>
  </si>
  <si>
    <t>その他会計（赤字）</t>
  </si>
  <si>
    <t>その他会計（黒字）</t>
  </si>
  <si>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</si>
  <si>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</si>
  <si>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</si>
  <si>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</si>
  <si>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減債基金積立不足算定額※2</t>
    <phoneticPr fontId="3"/>
  </si>
  <si>
    <t>公営企業債の元利償還金に対する繰入金</t>
  </si>
  <si>
    <t>組合等が起こした地方債の元利償還金に対する負担金等</t>
  </si>
  <si>
    <t>債務負担行為に基づく支出額</t>
  </si>
  <si>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</si>
  <si>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</si>
  <si>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</si>
  <si>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</si>
  <si>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</si>
  <si>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</si>
  <si>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（百万円）</t>
    <phoneticPr fontId="3"/>
  </si>
  <si>
    <t>R01</t>
    <phoneticPr fontId="3"/>
  </si>
  <si>
    <t>R02</t>
    <phoneticPr fontId="3"/>
  </si>
  <si>
    <t>R03</t>
    <phoneticPr fontId="3"/>
  </si>
  <si>
    <t>R04</t>
    <phoneticPr fontId="3"/>
  </si>
  <si>
    <t>R05</t>
    <phoneticPr fontId="3"/>
  </si>
  <si>
    <t>減債基金
積立状況等（注）</t>
    <rPh sb="0" eb="2">
      <t>ゲンサイ</t>
    </rPh>
    <rPh sb="2" eb="4">
      <t>キキン</t>
    </rPh>
    <rPh sb="5" eb="7">
      <t>ツミタテ</t>
    </rPh>
    <rPh sb="7" eb="9">
      <t>ジョウキョウ</t>
    </rPh>
    <rPh sb="9" eb="10">
      <t>トウ</t>
    </rPh>
    <rPh sb="10" eb="13">
      <t>チュウ</t>
    </rPh>
    <phoneticPr fontId="35"/>
  </si>
  <si>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</si>
  <si>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</si>
  <si>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</si>
  <si>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</si>
  <si>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</si>
  <si>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3"/>
  </si>
  <si>
    <t>うち、健全化法施行規則附則第三条に係る負担見込額</t>
    <phoneticPr fontId="3"/>
  </si>
  <si>
    <t>充当可能財源等(B)</t>
    <phoneticPr fontId="3"/>
  </si>
  <si>
    <t>将来負担比率の分子</t>
  </si>
  <si>
    <t>（百万円）</t>
    <rPh sb="1" eb="4">
      <t>ヒャクマンエン</t>
    </rPh>
    <phoneticPr fontId="3"/>
  </si>
  <si>
    <t>減債基金</t>
    <rPh sb="0" eb="2">
      <t>ゲンサイ</t>
    </rPh>
    <rPh sb="2" eb="4">
      <t>キキン</t>
    </rPh>
    <phoneticPr fontId="3"/>
  </si>
  <si>
    <t>公共施設整備等基金</t>
    <phoneticPr fontId="3"/>
  </si>
  <si>
    <t>地域振興基金</t>
    <phoneticPr fontId="2"/>
  </si>
  <si>
    <t>森林環境整備基金</t>
    <phoneticPr fontId="2"/>
  </si>
  <si>
    <t>福祉基金</t>
    <phoneticPr fontId="2"/>
  </si>
  <si>
    <t>市有林基金</t>
    <phoneticPr fontId="2"/>
  </si>
  <si>
    <t>基金残高合計</t>
    <rPh sb="0" eb="2">
      <t>キキン</t>
    </rPh>
    <rPh sb="2" eb="4">
      <t>ザンダカ</t>
    </rPh>
    <rPh sb="4" eb="6">
      <t>ゴウケイ</t>
    </rPh>
    <phoneticPr fontId="3"/>
  </si>
  <si>
    <t>将来負担比率及び有形固定資産減価償却率はともに類似団体平均を上回っている。
将来負担比率は、市債残高の減少や充当可能基金の増加などにより改善傾向にあり、今後も「返す以上に借りない」を基本方針として将来負担比率の改善を図る。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</si>
</sst>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quot;#,##0"/>
    <numFmt numFmtId="177" formatCode="#,##0_ "/>
    <numFmt numFmtId="178" formatCode="#,##0;&quot;△ &quot;#,##0"/>
    <numFmt numFmtId="179" formatCode="#,##0.0;&quot;△ &quot;#,##0.0"/>
    <numFmt numFmtId="180" formatCode="#,##0.0;&quot;▲ &quot;#,##0.0"/>
    <numFmt numFmtId="181" formatCode="#,##0.0_ "/>
    <numFmt numFmtId="182" formatCode="#,##0.0_);[Red]\(#,##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4" fillId="0" borderId="0">
      <alignment vertical="center"/>
    </xf>
    <xf numFmtId="0" fontId="5" fillId="0" borderId="0"/>
    <xf numFmtId="0" fontId="5" fillId="0" borderId="0">
      <alignment vertical="center"/>
    </xf>
    <xf numFmtId="0" fontId="4" fillId="0" borderId="0">
      <alignment vertical="center"/>
    </xf>
    <xf numFmtId="0" fontId="9"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xf numFmtId="0" fontId="5" fillId="0" borderId="0"/>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259">
    <xf numFmtId="0" fontId="0" fillId="0" borderId="0" xfId="0">
      <alignment vertical="center"/>
    </xf>
    <xf numFmtId="177" fontId="6" fillId="0" borderId="9" xfId="2" applyNumberFormat="1" applyFont="1" applyBorder="1" applyAlignment="1">
      <alignment vertical="center"/>
    </xf>
    <xf numFmtId="177" fontId="6" fillId="0" borderId="12" xfId="2" applyNumberFormat="1" applyFont="1" applyBorder="1" applyAlignment="1">
      <alignment vertical="center"/>
    </xf>
    <xf numFmtId="177" fontId="6" fillId="0" borderId="2" xfId="2" applyNumberFormat="1" applyFont="1" applyBorder="1" applyAlignment="1">
      <alignment horizontal="center" vertical="center" wrapText="1"/>
    </xf>
    <xf numFmtId="177" fontId="6" fillId="0" borderId="7" xfId="2" applyNumberFormat="1" applyFont="1" applyBorder="1" applyAlignment="1">
      <alignment horizontal="center" vertical="center"/>
    </xf>
    <xf numFmtId="177" fontId="6" fillId="0" borderId="3" xfId="2" applyNumberFormat="1" applyFont="1" applyBorder="1" applyAlignment="1">
      <alignment horizontal="center" vertical="center"/>
    </xf>
    <xf numFmtId="177" fontId="6" fillId="0" borderId="10" xfId="2" applyNumberFormat="1" applyFont="1" applyBorder="1" applyAlignment="1">
      <alignment horizontal="center" vertical="center"/>
    </xf>
    <xf numFmtId="0" fontId="5" fillId="0" borderId="0" xfId="2"/>
    <xf numFmtId="177" fontId="6" fillId="0" borderId="5" xfId="2" applyNumberFormat="1" applyFont="1" applyBorder="1" applyAlignment="1">
      <alignment vertical="center"/>
    </xf>
    <xf numFmtId="177" fontId="6" fillId="0" borderId="8" xfId="2" applyNumberFormat="1" applyFont="1" applyBorder="1" applyAlignment="1">
      <alignment vertical="center"/>
    </xf>
    <xf numFmtId="0" fontId="5" fillId="0" borderId="11" xfId="2" applyBorder="1" applyAlignment="1">
      <alignment vertical="center"/>
    </xf>
    <xf numFmtId="177" fontId="6" fillId="0" borderId="9" xfId="2" applyNumberFormat="1" applyFont="1" applyBorder="1" applyAlignment="1">
      <alignment horizontal="center" vertical="center"/>
    </xf>
    <xf numFmtId="177" fontId="6" fillId="0" borderId="13" xfId="2" applyNumberFormat="1" applyFont="1" applyBorder="1" applyAlignment="1">
      <alignment horizontal="center" vertical="center" wrapText="1"/>
    </xf>
    <xf numFmtId="177" fontId="6" fillId="0" borderId="14" xfId="2" applyNumberFormat="1" applyFont="1" applyBorder="1" applyAlignment="1">
      <alignment horizontal="center" vertical="center"/>
    </xf>
    <xf numFmtId="177" fontId="6" fillId="0" borderId="15" xfId="2" applyNumberFormat="1" applyFont="1" applyBorder="1" applyAlignment="1">
      <alignment horizontal="center" vertical="center" wrapText="1"/>
    </xf>
    <xf numFmtId="177" fontId="6" fillId="0" borderId="4" xfId="2" applyNumberFormat="1" applyFont="1" applyBorder="1" applyAlignment="1">
      <alignment horizontal="center" vertical="center"/>
    </xf>
    <xf numFmtId="177" fontId="6" fillId="0" borderId="12" xfId="2" applyNumberFormat="1" applyFont="1" applyBorder="1" applyAlignment="1">
      <alignment horizontal="center" vertical="center"/>
    </xf>
    <xf numFmtId="178" fontId="6" fillId="0" borderId="2" xfId="2" applyNumberFormat="1" applyFont="1" applyBorder="1" applyAlignment="1">
      <alignment vertical="center"/>
    </xf>
    <xf numFmtId="178" fontId="6" fillId="0" borderId="9" xfId="2" applyNumberFormat="1" applyFont="1" applyBorder="1" applyAlignment="1">
      <alignment vertical="center"/>
    </xf>
    <xf numFmtId="179" fontId="6" fillId="0" borderId="16" xfId="2" applyNumberFormat="1" applyFont="1" applyBorder="1" applyAlignment="1">
      <alignment vertical="center"/>
    </xf>
    <xf numFmtId="178" fontId="6" fillId="0" borderId="14" xfId="2" applyNumberFormat="1" applyFont="1" applyBorder="1" applyAlignment="1">
      <alignment vertical="center"/>
    </xf>
    <xf numFmtId="179" fontId="6" fillId="0" borderId="17" xfId="2" applyNumberFormat="1" applyFont="1" applyBorder="1" applyAlignment="1">
      <alignment vertical="center"/>
    </xf>
    <xf numFmtId="179" fontId="6" fillId="0" borderId="2" xfId="2" applyNumberFormat="1" applyFont="1" applyBorder="1" applyAlignment="1">
      <alignment vertical="center"/>
    </xf>
    <xf numFmtId="177" fontId="6" fillId="0" borderId="5" xfId="2" applyNumberFormat="1" applyFont="1" applyBorder="1" applyAlignment="1">
      <alignment horizontal="center" vertical="center"/>
    </xf>
    <xf numFmtId="177" fontId="6" fillId="0" borderId="18" xfId="2" applyNumberFormat="1" applyFont="1" applyBorder="1" applyAlignment="1">
      <alignment horizontal="center" vertical="center"/>
    </xf>
    <xf numFmtId="178" fontId="6" fillId="0" borderId="19" xfId="2" applyNumberFormat="1" applyFont="1" applyBorder="1" applyAlignment="1">
      <alignment vertical="center"/>
    </xf>
    <xf numFmtId="178" fontId="6" fillId="0" borderId="20" xfId="2" applyNumberFormat="1" applyFont="1" applyBorder="1" applyAlignment="1">
      <alignment vertical="center"/>
    </xf>
    <xf numFmtId="179" fontId="6" fillId="0" borderId="18" xfId="2" applyNumberFormat="1" applyFont="1" applyBorder="1" applyAlignment="1">
      <alignment vertical="center"/>
    </xf>
    <xf numFmtId="178" fontId="6" fillId="0" borderId="21" xfId="2" applyNumberFormat="1" applyFont="1" applyBorder="1" applyAlignment="1">
      <alignment vertical="center"/>
    </xf>
    <xf numFmtId="179" fontId="6" fillId="0" borderId="22" xfId="2" applyNumberFormat="1" applyFont="1" applyBorder="1" applyAlignment="1">
      <alignment vertical="center"/>
    </xf>
    <xf numFmtId="179" fontId="6" fillId="0" borderId="19" xfId="2" applyNumberFormat="1" applyFont="1" applyBorder="1" applyAlignment="1">
      <alignment vertical="center"/>
    </xf>
    <xf numFmtId="178" fontId="6" fillId="0" borderId="19" xfId="2" applyNumberFormat="1" applyFont="1" applyBorder="1" applyAlignment="1">
      <alignment vertical="center" wrapText="1"/>
    </xf>
    <xf numFmtId="179" fontId="6" fillId="0" borderId="1" xfId="2" applyNumberFormat="1" applyFont="1" applyBorder="1" applyAlignment="1">
      <alignment vertical="center"/>
    </xf>
    <xf numFmtId="0" fontId="5" fillId="0" borderId="4" xfId="2" applyBorder="1"/>
    <xf numFmtId="0" fontId="5" fillId="0" borderId="4" xfId="2" applyBorder="1" applyAlignment="1">
      <alignment vertical="center"/>
    </xf>
    <xf numFmtId="0" fontId="7" fillId="0" borderId="4" xfId="2" applyFont="1" applyBorder="1"/>
    <xf numFmtId="0" fontId="5" fillId="0" borderId="0" xfId="3" applyAlignment="1"/>
    <xf numFmtId="0" fontId="5" fillId="0" borderId="4" xfId="3" applyBorder="1" applyAlignment="1"/>
    <xf numFmtId="176" fontId="5" fillId="0" borderId="4" xfId="3" applyNumberFormat="1" applyBorder="1" applyAlignment="1"/>
    <xf numFmtId="0" fontId="5" fillId="2" borderId="0" xfId="2" applyFill="1" applyProtection="1">
      <protection hidden="1"/>
    </xf>
    <xf numFmtId="0" fontId="5" fillId="2" borderId="0" xfId="2" applyFill="1"/>
    <xf numFmtId="0" fontId="1" fillId="0" borderId="0" xfId="7" applyFont="1">
      <alignment vertical="center"/>
    </xf>
    <xf numFmtId="0" fontId="10" fillId="0" borderId="9" xfId="7" applyFont="1" applyBorder="1">
      <alignment vertical="center"/>
    </xf>
    <xf numFmtId="0" fontId="1" fillId="0" borderId="1" xfId="7" applyFont="1" applyBorder="1">
      <alignment vertical="center"/>
    </xf>
    <xf numFmtId="0" fontId="1" fillId="0" borderId="12" xfId="7" applyFont="1" applyBorder="1">
      <alignment vertical="center"/>
    </xf>
    <xf numFmtId="0" fontId="1" fillId="0" borderId="23" xfId="7" applyFont="1" applyBorder="1">
      <alignment vertical="center"/>
    </xf>
    <xf numFmtId="0" fontId="1" fillId="0" borderId="6" xfId="7" applyFont="1" applyBorder="1">
      <alignment vertical="center"/>
    </xf>
    <xf numFmtId="0" fontId="1" fillId="0" borderId="15" xfId="7" applyFont="1" applyBorder="1">
      <alignment vertical="center"/>
    </xf>
    <xf numFmtId="0" fontId="10" fillId="0" borderId="23" xfId="7" applyFont="1" applyBorder="1">
      <alignment vertical="center"/>
    </xf>
    <xf numFmtId="0" fontId="1" fillId="0" borderId="5" xfId="7" applyFont="1" applyBorder="1">
      <alignment vertical="center"/>
    </xf>
    <xf numFmtId="0" fontId="1" fillId="0" borderId="8" xfId="7" applyFont="1" applyBorder="1">
      <alignment vertical="center"/>
    </xf>
    <xf numFmtId="0" fontId="0" fillId="2" borderId="0" xfId="2" applyFont="1" applyFill="1" applyAlignment="1">
      <alignment vertical="center"/>
    </xf>
    <xf numFmtId="0" fontId="5" fillId="2" borderId="0" xfId="2" applyFill="1" applyAlignment="1" applyProtection="1">
      <alignment vertical="center"/>
      <protection hidden="1"/>
    </xf>
    <xf numFmtId="0" fontId="5" fillId="2" borderId="0" xfId="2" applyFill="1" applyAlignment="1">
      <alignment vertical="center"/>
    </xf>
    <xf numFmtId="0" fontId="1" fillId="0" borderId="9" xfId="7" applyFont="1" applyBorder="1">
      <alignment vertical="center"/>
    </xf>
    <xf numFmtId="181" fontId="1" fillId="0" borderId="1" xfId="7" applyNumberFormat="1" applyFont="1" applyBorder="1">
      <alignment vertical="center"/>
    </xf>
    <xf numFmtId="0" fontId="1" fillId="0" borderId="3" xfId="7" applyFont="1" applyBorder="1">
      <alignment vertical="center"/>
    </xf>
    <xf numFmtId="177" fontId="11" fillId="0" borderId="0" xfId="7" applyNumberFormat="1" applyFont="1">
      <alignment vertical="center"/>
    </xf>
    <xf numFmtId="177" fontId="1" fillId="0" borderId="0" xfId="7" applyNumberFormat="1" applyFont="1">
      <alignment vertical="center"/>
    </xf>
    <xf numFmtId="178" fontId="1" fillId="2" borderId="0" xfId="8" applyNumberFormat="1" applyFont="1" applyFill="1" applyAlignment="1">
      <alignment vertical="center" wrapText="1"/>
    </xf>
    <xf numFmtId="49" fontId="1" fillId="2" borderId="0" xfId="8" applyNumberFormat="1" applyFont="1" applyFill="1" applyAlignment="1">
      <alignment horizontal="center" vertical="center" wrapText="1"/>
    </xf>
    <xf numFmtId="49" fontId="1" fillId="2" borderId="0" xfId="8" applyNumberFormat="1" applyFont="1" applyFill="1" applyAlignment="1">
      <alignment horizontal="center" vertical="center"/>
    </xf>
    <xf numFmtId="177" fontId="1" fillId="0" borderId="23" xfId="7" applyNumberFormat="1" applyFont="1" applyBorder="1">
      <alignment vertical="center"/>
    </xf>
    <xf numFmtId="177" fontId="1" fillId="0" borderId="6" xfId="7" applyNumberFormat="1" applyFont="1" applyBorder="1">
      <alignment vertical="center"/>
    </xf>
    <xf numFmtId="182" fontId="1" fillId="0" borderId="0" xfId="7" applyNumberFormat="1" applyFont="1">
      <alignment vertical="center"/>
    </xf>
    <xf numFmtId="177" fontId="1" fillId="0" borderId="5" xfId="7" applyNumberFormat="1" applyFont="1" applyBorder="1">
      <alignment vertical="center"/>
    </xf>
    <xf numFmtId="177" fontId="1" fillId="0" borderId="15" xfId="7" applyNumberFormat="1" applyFont="1" applyBorder="1">
      <alignment vertical="center"/>
    </xf>
    <xf numFmtId="181" fontId="1" fillId="0" borderId="15" xfId="7" applyNumberFormat="1" applyFont="1" applyBorder="1">
      <alignment vertical="center"/>
    </xf>
    <xf numFmtId="177" fontId="1" fillId="0" borderId="8" xfId="7" applyNumberFormat="1" applyFont="1" applyBorder="1">
      <alignment vertical="center"/>
    </xf>
    <xf numFmtId="0" fontId="1" fillId="0" borderId="0" xfId="8" applyFont="1">
      <alignment vertical="center"/>
    </xf>
    <xf numFmtId="181" fontId="1" fillId="0" borderId="0" xfId="8" applyNumberFormat="1" applyFont="1">
      <alignment vertical="center"/>
    </xf>
    <xf numFmtId="177" fontId="5" fillId="0" borderId="0" xfId="9" applyNumberFormat="1" applyAlignment="1">
      <alignment vertical="center"/>
    </xf>
    <xf numFmtId="176" fontId="5" fillId="0" borderId="0" xfId="10" applyNumberFormat="1" applyAlignment="1">
      <alignment horizontal="right" vertical="center"/>
    </xf>
    <xf numFmtId="180" fontId="5" fillId="0" borderId="0" xfId="10" applyNumberFormat="1" applyAlignment="1">
      <alignment horizontal="right" vertical="center"/>
    </xf>
    <xf numFmtId="177" fontId="1" fillId="2" borderId="0" xfId="7" applyNumberFormat="1" applyFont="1" applyFill="1" applyAlignment="1">
      <alignment vertical="center" wrapText="1"/>
    </xf>
    <xf numFmtId="177" fontId="5" fillId="0" borderId="0" xfId="9" applyNumberFormat="1" applyAlignment="1">
      <alignment horizontal="center" vertical="center"/>
    </xf>
    <xf numFmtId="0" fontId="12" fillId="0" borderId="0" xfId="11" applyFont="1">
      <alignment vertical="center"/>
    </xf>
    <xf numFmtId="0" fontId="9" fillId="0" borderId="0" xfId="4" applyFont="1">
      <alignment vertical="center"/>
    </xf>
    <xf numFmtId="49" fontId="9" fillId="0" borderId="0" xfId="4" applyNumberFormat="1" applyFont="1">
      <alignment vertical="center"/>
    </xf>
    <xf numFmtId="0" fontId="14" fillId="0" borderId="0" xfId="4" applyFont="1">
      <alignment vertical="center"/>
    </xf>
    <xf numFmtId="0" fontId="15" fillId="0" borderId="0" xfId="4" applyFont="1">
      <alignment vertical="center"/>
    </xf>
    <xf numFmtId="0" fontId="9" fillId="0" borderId="29" xfId="4" applyFont="1" applyBorder="1" applyAlignment="1">
      <alignment horizontal="left" vertical="center"/>
    </xf>
    <xf numFmtId="0" fontId="9" fillId="0" borderId="30" xfId="4" applyFont="1" applyBorder="1" applyAlignment="1">
      <alignment horizontal="left" vertical="center"/>
    </xf>
    <xf numFmtId="0" fontId="9" fillId="0" borderId="31" xfId="4" applyFont="1" applyBorder="1" applyAlignment="1">
      <alignment horizontal="left" vertical="center"/>
    </xf>
    <xf numFmtId="186" fontId="9" fillId="0" borderId="29" xfId="4" applyNumberFormat="1" applyFont="1" applyBorder="1" applyAlignment="1">
      <alignment horizontal="right" vertical="center" shrinkToFit="1"/>
    </xf>
    <xf numFmtId="186" fontId="9" fillId="0" borderId="30" xfId="4" applyNumberFormat="1" applyFont="1" applyBorder="1" applyAlignment="1">
      <alignment horizontal="right" vertical="center" shrinkToFit="1"/>
    </xf>
    <xf numFmtId="186" fontId="9" fillId="0" borderId="31" xfId="4" applyNumberFormat="1" applyFont="1" applyBorder="1" applyAlignment="1">
      <alignment horizontal="right" vertical="center" shrinkToFit="1"/>
    </xf>
    <xf numFmtId="0" fontId="16" fillId="0" borderId="11" xfId="12" applyFont="1" applyBorder="1">
      <alignment vertical="center"/>
    </xf>
    <xf numFmtId="186" fontId="9" fillId="0" borderId="29" xfId="4" applyNumberFormat="1" applyFont="1" applyBorder="1" applyAlignment="1">
      <alignment vertical="center" shrinkToFit="1"/>
    </xf>
    <xf numFmtId="186" fontId="9" fillId="0" borderId="30" xfId="4" applyNumberFormat="1" applyFont="1" applyBorder="1" applyAlignment="1">
      <alignment vertical="center" shrinkToFit="1"/>
    </xf>
    <xf numFmtId="186" fontId="9" fillId="0" borderId="31" xfId="4" applyNumberFormat="1" applyFont="1" applyBorder="1" applyAlignment="1">
      <alignment vertical="center" shrinkToFit="1"/>
    </xf>
    <xf numFmtId="0" fontId="9" fillId="0" borderId="38" xfId="4" applyFont="1" applyBorder="1" applyAlignment="1">
      <alignment horizontal="left" vertical="center"/>
    </xf>
    <xf numFmtId="0" fontId="16" fillId="0" borderId="51" xfId="12" applyFont="1" applyBorder="1" applyAlignment="1">
      <alignment horizontal="center" vertical="center"/>
    </xf>
    <xf numFmtId="0" fontId="9" fillId="0" borderId="38" xfId="4" applyFont="1" applyBorder="1" applyAlignment="1">
      <alignment horizontal="center" vertical="center"/>
    </xf>
    <xf numFmtId="0" fontId="9" fillId="0" borderId="54" xfId="4" applyFont="1" applyBorder="1" applyAlignment="1">
      <alignment horizontal="center" vertical="center"/>
    </xf>
    <xf numFmtId="0" fontId="18" fillId="0" borderId="55" xfId="4" applyFont="1" applyBorder="1" applyAlignment="1">
      <alignment vertical="center" wrapText="1"/>
    </xf>
    <xf numFmtId="0" fontId="18" fillId="0" borderId="56" xfId="4" applyFont="1" applyBorder="1" applyAlignment="1">
      <alignment vertical="center" wrapText="1"/>
    </xf>
    <xf numFmtId="183" fontId="9" fillId="0" borderId="54" xfId="4" applyNumberFormat="1" applyFont="1" applyBorder="1">
      <alignment vertical="center"/>
    </xf>
    <xf numFmtId="183" fontId="9" fillId="0" borderId="55" xfId="4" applyNumberFormat="1" applyFont="1" applyBorder="1">
      <alignment vertical="center"/>
    </xf>
    <xf numFmtId="183" fontId="9" fillId="0" borderId="56" xfId="4" applyNumberFormat="1" applyFont="1" applyBorder="1">
      <alignment vertical="center"/>
    </xf>
    <xf numFmtId="0" fontId="9" fillId="0" borderId="38" xfId="4" applyFont="1" applyBorder="1">
      <alignment vertical="center"/>
    </xf>
    <xf numFmtId="0" fontId="9" fillId="0" borderId="39" xfId="4" applyFont="1" applyBorder="1">
      <alignment vertical="center"/>
    </xf>
    <xf numFmtId="49" fontId="9" fillId="0" borderId="38" xfId="4" applyNumberFormat="1" applyFont="1" applyBorder="1">
      <alignment vertical="center"/>
    </xf>
    <xf numFmtId="0" fontId="9" fillId="0" borderId="0" xfId="4" applyFont="1" applyAlignment="1">
      <alignment horizontal="center" vertical="center"/>
    </xf>
    <xf numFmtId="49" fontId="9" fillId="0" borderId="0" xfId="4" applyNumberFormat="1" applyFont="1" applyAlignment="1">
      <alignment horizontal="center" vertical="center"/>
    </xf>
    <xf numFmtId="0" fontId="9" fillId="0" borderId="39" xfId="4" applyFont="1" applyBorder="1" applyAlignment="1">
      <alignment horizontal="center" vertical="center"/>
    </xf>
    <xf numFmtId="0" fontId="9" fillId="0" borderId="54" xfId="4" applyFont="1" applyBorder="1">
      <alignment vertical="center"/>
    </xf>
    <xf numFmtId="0" fontId="9" fillId="0" borderId="55" xfId="4" applyFont="1" applyBorder="1">
      <alignment vertical="center"/>
    </xf>
    <xf numFmtId="0" fontId="9" fillId="0" borderId="56" xfId="4" applyFont="1" applyBorder="1">
      <alignment vertical="center"/>
    </xf>
    <xf numFmtId="49" fontId="22" fillId="0" borderId="0" xfId="6" applyNumberFormat="1" applyFont="1">
      <alignment vertical="center"/>
    </xf>
    <xf numFmtId="49" fontId="9" fillId="0" borderId="0" xfId="6" applyNumberFormat="1" applyFont="1">
      <alignment vertical="center"/>
    </xf>
    <xf numFmtId="0" fontId="9" fillId="0" borderId="0" xfId="6" applyFont="1">
      <alignment vertical="center"/>
    </xf>
    <xf numFmtId="0" fontId="23" fillId="0" borderId="0" xfId="6" applyFont="1">
      <alignment vertical="center"/>
    </xf>
    <xf numFmtId="0" fontId="24" fillId="0" borderId="15" xfId="6" applyFont="1" applyBorder="1" applyAlignment="1">
      <alignment horizontal="center" vertical="center"/>
    </xf>
    <xf numFmtId="0" fontId="24" fillId="0" borderId="15" xfId="6" applyFont="1" applyBorder="1">
      <alignment vertical="center"/>
    </xf>
    <xf numFmtId="0" fontId="9" fillId="0" borderId="1" xfId="6" applyFont="1" applyBorder="1">
      <alignment vertical="center"/>
    </xf>
    <xf numFmtId="0" fontId="9" fillId="0" borderId="15" xfId="6" applyFont="1" applyBorder="1">
      <alignment vertical="center"/>
    </xf>
    <xf numFmtId="0" fontId="9" fillId="0" borderId="9" xfId="6" applyFont="1" applyBorder="1" applyAlignment="1">
      <alignment horizontal="center" vertical="center"/>
    </xf>
    <xf numFmtId="0" fontId="9" fillId="0" borderId="1" xfId="6" applyFont="1" applyBorder="1" applyAlignment="1">
      <alignment horizontal="center" vertical="center"/>
    </xf>
    <xf numFmtId="0" fontId="9" fillId="0" borderId="23" xfId="6" applyFont="1" applyBorder="1" applyAlignment="1">
      <alignment horizontal="center" vertical="center"/>
    </xf>
    <xf numFmtId="0" fontId="9" fillId="0" borderId="0" xfId="6" applyFont="1" applyAlignment="1">
      <alignment horizontal="center" vertical="center" wrapText="1"/>
    </xf>
    <xf numFmtId="0" fontId="9" fillId="0" borderId="15" xfId="6" applyFont="1" applyBorder="1" applyAlignment="1">
      <alignment horizontal="center" vertical="center" wrapText="1"/>
    </xf>
    <xf numFmtId="0" fontId="16" fillId="0" borderId="0" xfId="6" applyFont="1">
      <alignment vertical="center"/>
    </xf>
    <xf numFmtId="0" fontId="9" fillId="0" borderId="0" xfId="6"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55" xfId="13" applyFont="1" applyFill="1" applyBorder="1">
      <alignment vertical="center"/>
    </xf>
    <xf numFmtId="0" fontId="1" fillId="2" borderId="0" xfId="14" applyFill="1">
      <alignment vertical="center"/>
    </xf>
    <xf numFmtId="0" fontId="1" fillId="0" borderId="0" xfId="14">
      <alignment vertical="center"/>
    </xf>
    <xf numFmtId="0" fontId="10" fillId="2" borderId="0" xfId="13" applyFont="1" applyFill="1">
      <alignment vertical="center"/>
    </xf>
    <xf numFmtId="0" fontId="27" fillId="2" borderId="0" xfId="13" applyFont="1" applyFill="1">
      <alignment vertical="center"/>
    </xf>
    <xf numFmtId="0" fontId="27" fillId="2" borderId="0" xfId="14" applyFont="1" applyFill="1">
      <alignment vertical="center"/>
    </xf>
    <xf numFmtId="0" fontId="27" fillId="0" borderId="0" xfId="14" applyFont="1">
      <alignment vertical="center"/>
    </xf>
    <xf numFmtId="0" fontId="10" fillId="0" borderId="90" xfId="13" applyFont="1" applyBorder="1" applyAlignment="1" applyProtection="1">
      <alignment horizontal="center" vertical="center" shrinkToFit="1"/>
      <protection locked="0"/>
    </xf>
    <xf numFmtId="0" fontId="10" fillId="0" borderId="102" xfId="16" applyFont="1" applyBorder="1" applyAlignment="1" applyProtection="1">
      <alignment horizontal="center" vertical="center" shrinkToFit="1"/>
      <protection locked="0"/>
    </xf>
    <xf numFmtId="0" fontId="10" fillId="0" borderId="104" xfId="13" applyFont="1" applyBorder="1" applyAlignment="1" applyProtection="1">
      <alignment horizontal="center" vertical="center" shrinkToFit="1"/>
      <protection locked="0"/>
    </xf>
    <xf numFmtId="0" fontId="10" fillId="0" borderId="115" xfId="16" applyFont="1" applyBorder="1" applyAlignment="1" applyProtection="1">
      <alignment horizontal="center" vertical="center" shrinkToFit="1"/>
      <protection locked="0"/>
    </xf>
    <xf numFmtId="0" fontId="10" fillId="5" borderId="121" xfId="13" applyFont="1" applyFill="1" applyBorder="1" applyAlignment="1" applyProtection="1">
      <alignment horizontal="center" vertical="center" shrinkToFit="1"/>
      <protection locked="0"/>
    </xf>
    <xf numFmtId="0" fontId="19" fillId="2" borderId="0" xfId="13" applyFont="1" applyFill="1">
      <alignment vertical="center"/>
    </xf>
    <xf numFmtId="0" fontId="10" fillId="0" borderId="129" xfId="13" applyFont="1" applyBorder="1" applyAlignment="1" applyProtection="1">
      <alignment horizontal="center" vertical="center" shrinkToFit="1"/>
      <protection locked="0"/>
    </xf>
    <xf numFmtId="0" fontId="10" fillId="2" borderId="115" xfId="13" applyFont="1" applyFill="1" applyBorder="1" applyAlignment="1" applyProtection="1">
      <alignment horizontal="center" vertical="center" shrinkToFit="1"/>
      <protection locked="0"/>
    </xf>
    <xf numFmtId="0" fontId="10" fillId="0" borderId="138" xfId="13" applyFont="1" applyBorder="1" applyAlignment="1" applyProtection="1">
      <alignment horizontal="center" vertical="center" shrinkToFit="1"/>
      <protection locked="0"/>
    </xf>
    <xf numFmtId="0" fontId="10" fillId="2" borderId="0" xfId="13" applyFont="1" applyFill="1" applyAlignment="1">
      <alignment horizontal="center" vertical="center" shrinkToFit="1"/>
    </xf>
    <xf numFmtId="0" fontId="10" fillId="2" borderId="0" xfId="13" applyFont="1" applyFill="1" applyAlignment="1">
      <alignment horizontal="left" vertical="center" shrinkToFit="1"/>
    </xf>
    <xf numFmtId="176" fontId="10" fillId="2" borderId="0" xfId="13" applyNumberFormat="1" applyFont="1" applyFill="1" applyAlignment="1">
      <alignment horizontal="right" vertical="center" shrinkToFit="1"/>
    </xf>
    <xf numFmtId="176" fontId="10" fillId="2" borderId="0" xfId="13" applyNumberFormat="1" applyFont="1" applyFill="1" applyAlignment="1">
      <alignment horizontal="left" vertical="center" shrinkToFit="1"/>
    </xf>
    <xf numFmtId="0" fontId="10" fillId="2" borderId="55" xfId="13" applyFont="1" applyFill="1" applyBorder="1">
      <alignment vertical="center"/>
    </xf>
    <xf numFmtId="0" fontId="10" fillId="2" borderId="55" xfId="13" applyFont="1" applyFill="1" applyBorder="1" applyAlignment="1">
      <alignment horizontal="center" vertical="center"/>
    </xf>
    <xf numFmtId="0" fontId="10" fillId="2" borderId="3" xfId="13" applyFont="1" applyFill="1" applyBorder="1">
      <alignment vertical="center"/>
    </xf>
    <xf numFmtId="0" fontId="10" fillId="2" borderId="47" xfId="13" applyFont="1" applyFill="1" applyBorder="1">
      <alignment vertical="center"/>
    </xf>
    <xf numFmtId="0" fontId="10" fillId="2" borderId="1" xfId="13" applyFont="1" applyFill="1" applyBorder="1">
      <alignment vertical="center"/>
    </xf>
    <xf numFmtId="0" fontId="10" fillId="2" borderId="39" xfId="13" applyFont="1" applyFill="1" applyBorder="1">
      <alignment vertical="center"/>
    </xf>
    <xf numFmtId="0" fontId="10" fillId="2" borderId="0" xfId="13" applyFont="1" applyFill="1" applyAlignment="1">
      <alignment horizontal="center" vertical="center"/>
    </xf>
    <xf numFmtId="0" fontId="27" fillId="2" borderId="0" xfId="13" applyFont="1" applyFill="1" applyAlignment="1">
      <alignment horizontal="center" vertical="center"/>
    </xf>
    <xf numFmtId="0" fontId="27" fillId="2" borderId="38" xfId="13" applyFont="1" applyFill="1" applyBorder="1">
      <alignment vertical="center"/>
    </xf>
    <xf numFmtId="0" fontId="29" fillId="2" borderId="0" xfId="14" applyFont="1" applyFill="1">
      <alignment vertical="center"/>
    </xf>
    <xf numFmtId="177" fontId="24" fillId="0" borderId="0" xfId="7" applyNumberFormat="1" applyFont="1">
      <alignment vertical="center"/>
    </xf>
    <xf numFmtId="0" fontId="1" fillId="2" borderId="9" xfId="7" applyFont="1" applyFill="1" applyBorder="1">
      <alignment vertical="center"/>
    </xf>
    <xf numFmtId="0" fontId="1" fillId="2" borderId="1" xfId="7" applyFont="1" applyFill="1" applyBorder="1">
      <alignment vertical="center"/>
    </xf>
    <xf numFmtId="0" fontId="1" fillId="2" borderId="12" xfId="7" applyFont="1" applyFill="1" applyBorder="1">
      <alignment vertical="center"/>
    </xf>
    <xf numFmtId="0" fontId="1" fillId="2" borderId="7" xfId="7" applyFont="1" applyFill="1" applyBorder="1">
      <alignment vertical="center"/>
    </xf>
    <xf numFmtId="0" fontId="1" fillId="2" borderId="3" xfId="7" applyFont="1" applyFill="1" applyBorder="1">
      <alignment vertical="center"/>
    </xf>
    <xf numFmtId="0" fontId="1" fillId="2" borderId="10" xfId="7" applyFont="1" applyFill="1" applyBorder="1">
      <alignment vertical="center"/>
    </xf>
    <xf numFmtId="177" fontId="24" fillId="2" borderId="5" xfId="7" applyNumberFormat="1" applyFont="1" applyFill="1" applyBorder="1">
      <alignment vertical="center"/>
    </xf>
    <xf numFmtId="177" fontId="24" fillId="2" borderId="15" xfId="7" applyNumberFormat="1" applyFont="1" applyFill="1" applyBorder="1">
      <alignment vertical="center"/>
    </xf>
    <xf numFmtId="177" fontId="24" fillId="2" borderId="8" xfId="7" applyNumberFormat="1" applyFont="1" applyFill="1" applyBorder="1">
      <alignment vertical="center"/>
    </xf>
    <xf numFmtId="177" fontId="24" fillId="2" borderId="4" xfId="7" applyNumberFormat="1" applyFont="1" applyFill="1" applyBorder="1" applyAlignment="1">
      <alignment horizontal="center" vertical="center"/>
    </xf>
    <xf numFmtId="177" fontId="9" fillId="2" borderId="180" xfId="7" applyNumberFormat="1" applyFont="1" applyFill="1" applyBorder="1" applyAlignment="1">
      <alignment horizontal="center" vertical="center"/>
    </xf>
    <xf numFmtId="177" fontId="24" fillId="2" borderId="13" xfId="7" applyNumberFormat="1" applyFont="1" applyFill="1" applyBorder="1" applyAlignment="1">
      <alignment horizontal="center" vertical="center"/>
    </xf>
    <xf numFmtId="176" fontId="24" fillId="2" borderId="11" xfId="8" applyNumberFormat="1" applyFont="1" applyFill="1" applyBorder="1" applyAlignment="1">
      <alignment horizontal="right" vertical="center" shrinkToFit="1"/>
    </xf>
    <xf numFmtId="176" fontId="24" fillId="2" borderId="5" xfId="8" applyNumberFormat="1" applyFont="1" applyFill="1" applyBorder="1" applyAlignment="1">
      <alignment horizontal="right" vertical="center" shrinkToFit="1"/>
    </xf>
    <xf numFmtId="180" fontId="24" fillId="2" borderId="181" xfId="8" applyNumberFormat="1" applyFont="1" applyFill="1" applyBorder="1" applyAlignment="1">
      <alignment horizontal="right" vertical="center" shrinkToFit="1"/>
    </xf>
    <xf numFmtId="176" fontId="24" fillId="2" borderId="4" xfId="8" applyNumberFormat="1" applyFont="1" applyFill="1" applyBorder="1" applyAlignment="1">
      <alignment horizontal="right" vertical="center" shrinkToFit="1"/>
    </xf>
    <xf numFmtId="176" fontId="24" fillId="2" borderId="7" xfId="8" applyNumberFormat="1" applyFont="1" applyFill="1" applyBorder="1" applyAlignment="1">
      <alignment horizontal="right" vertical="center" shrinkToFit="1"/>
    </xf>
    <xf numFmtId="180" fontId="24" fillId="2" borderId="13" xfId="8" applyNumberFormat="1" applyFont="1" applyFill="1" applyBorder="1" applyAlignment="1">
      <alignment horizontal="right" vertical="center" shrinkToFit="1"/>
    </xf>
    <xf numFmtId="181" fontId="24" fillId="0" borderId="0" xfId="7" applyNumberFormat="1" applyFont="1">
      <alignment vertical="center"/>
    </xf>
    <xf numFmtId="177" fontId="24" fillId="0" borderId="7" xfId="7" applyNumberFormat="1" applyFont="1" applyBorder="1">
      <alignment vertical="center"/>
    </xf>
    <xf numFmtId="177" fontId="24" fillId="0" borderId="3" xfId="7" applyNumberFormat="1" applyFont="1" applyBorder="1">
      <alignment vertical="center"/>
    </xf>
    <xf numFmtId="177" fontId="24" fillId="0" borderId="10" xfId="7" applyNumberFormat="1" applyFont="1" applyBorder="1">
      <alignment vertical="center"/>
    </xf>
    <xf numFmtId="177" fontId="24" fillId="0" borderId="4" xfId="7" applyNumberFormat="1" applyFont="1" applyBorder="1" applyAlignment="1">
      <alignment horizontal="center" vertical="center"/>
    </xf>
    <xf numFmtId="177" fontId="24" fillId="0" borderId="180" xfId="7" applyNumberFormat="1" applyFont="1" applyBorder="1" applyAlignment="1">
      <alignment horizontal="center" vertical="center"/>
    </xf>
    <xf numFmtId="177" fontId="24" fillId="0" borderId="13" xfId="7" applyNumberFormat="1" applyFont="1" applyBorder="1" applyAlignment="1">
      <alignment horizontal="center" vertical="center"/>
    </xf>
    <xf numFmtId="177" fontId="24" fillId="0" borderId="0" xfId="7" applyNumberFormat="1" applyFont="1" applyAlignment="1">
      <alignment horizontal="center" vertical="center"/>
    </xf>
    <xf numFmtId="177" fontId="24" fillId="0" borderId="23" xfId="7" applyNumberFormat="1" applyFont="1" applyBorder="1">
      <alignment vertical="center"/>
    </xf>
    <xf numFmtId="191" fontId="6" fillId="0" borderId="4" xfId="7" applyNumberFormat="1" applyFont="1" applyBorder="1" applyAlignment="1">
      <alignment horizontal="right" vertical="center" shrinkToFit="1"/>
    </xf>
    <xf numFmtId="191" fontId="6" fillId="0" borderId="180" xfId="7" applyNumberFormat="1" applyFont="1" applyBorder="1" applyAlignment="1">
      <alignment horizontal="right" vertical="center" shrinkToFit="1"/>
    </xf>
    <xf numFmtId="191" fontId="24" fillId="0" borderId="13" xfId="7" applyNumberFormat="1" applyFont="1" applyBorder="1" applyAlignment="1">
      <alignment horizontal="right" vertical="center" shrinkToFit="1"/>
    </xf>
    <xf numFmtId="177" fontId="24" fillId="0" borderId="6" xfId="7" applyNumberFormat="1" applyFont="1" applyBorder="1">
      <alignment vertical="center"/>
    </xf>
    <xf numFmtId="180" fontId="6" fillId="0" borderId="4" xfId="7" applyNumberFormat="1" applyFont="1" applyBorder="1" applyAlignment="1">
      <alignment horizontal="right" vertical="center" shrinkToFit="1"/>
    </xf>
    <xf numFmtId="180" fontId="6" fillId="0" borderId="180" xfId="7" applyNumberFormat="1" applyFont="1" applyBorder="1" applyAlignment="1">
      <alignment horizontal="right" vertical="center" shrinkToFit="1"/>
    </xf>
    <xf numFmtId="180" fontId="24" fillId="0" borderId="13" xfId="7" applyNumberFormat="1" applyFont="1" applyBorder="1" applyAlignment="1">
      <alignment horizontal="right" vertical="center" shrinkToFit="1"/>
    </xf>
    <xf numFmtId="177" fontId="24" fillId="0" borderId="5" xfId="7" applyNumberFormat="1" applyFont="1" applyBorder="1">
      <alignment vertical="center"/>
    </xf>
    <xf numFmtId="177" fontId="24" fillId="0" borderId="15" xfId="7" applyNumberFormat="1" applyFont="1" applyBorder="1">
      <alignment vertical="center"/>
    </xf>
    <xf numFmtId="181" fontId="24" fillId="0" borderId="15" xfId="7" applyNumberFormat="1" applyFont="1" applyBorder="1">
      <alignment vertical="center"/>
    </xf>
    <xf numFmtId="177" fontId="24" fillId="0" borderId="8" xfId="7" applyNumberFormat="1" applyFont="1" applyBorder="1">
      <alignment vertical="center"/>
    </xf>
    <xf numFmtId="0" fontId="24" fillId="0" borderId="0" xfId="7" applyFont="1">
      <alignment vertical="center"/>
    </xf>
    <xf numFmtId="0" fontId="1" fillId="0" borderId="12" xfId="7" applyFont="1" applyBorder="1" applyAlignment="1"/>
    <xf numFmtId="0" fontId="1" fillId="0" borderId="6" xfId="7" applyFont="1" applyBorder="1" applyAlignment="1"/>
    <xf numFmtId="176" fontId="24" fillId="2" borderId="4" xfId="7" applyNumberFormat="1" applyFont="1" applyFill="1" applyBorder="1" applyAlignment="1">
      <alignment horizontal="right" vertical="center" shrinkToFit="1"/>
    </xf>
    <xf numFmtId="176" fontId="24" fillId="2" borderId="180" xfId="7" applyNumberFormat="1" applyFont="1" applyFill="1" applyBorder="1" applyAlignment="1">
      <alignment horizontal="right" vertical="center" shrinkToFit="1"/>
    </xf>
    <xf numFmtId="180" fontId="24" fillId="2" borderId="13" xfId="7" applyNumberFormat="1" applyFont="1" applyFill="1" applyBorder="1" applyAlignment="1">
      <alignment horizontal="right" vertical="center" shrinkToFit="1"/>
    </xf>
    <xf numFmtId="176" fontId="24" fillId="0" borderId="4" xfId="7" applyNumberFormat="1" applyFont="1" applyBorder="1" applyAlignment="1">
      <alignment horizontal="right" vertical="center" shrinkToFit="1"/>
    </xf>
    <xf numFmtId="176" fontId="24" fillId="0" borderId="180" xfId="7" applyNumberFormat="1" applyFont="1" applyBorder="1" applyAlignment="1">
      <alignment horizontal="right" vertical="center" shrinkToFit="1"/>
    </xf>
    <xf numFmtId="0" fontId="24" fillId="0" borderId="0" xfId="7" applyFont="1" applyAlignment="1"/>
    <xf numFmtId="0" fontId="1" fillId="0" borderId="0" xfId="7" applyFont="1" applyAlignment="1"/>
    <xf numFmtId="181" fontId="24" fillId="0" borderId="1" xfId="7" applyNumberFormat="1" applyFont="1" applyBorder="1">
      <alignment vertical="center"/>
    </xf>
    <xf numFmtId="0" fontId="1" fillId="0" borderId="15" xfId="8" applyFont="1" applyBorder="1">
      <alignment vertical="center"/>
    </xf>
    <xf numFmtId="181" fontId="24" fillId="0" borderId="15" xfId="8" applyNumberFormat="1" applyFont="1" applyBorder="1">
      <alignment vertical="center"/>
    </xf>
    <xf numFmtId="177" fontId="6" fillId="0" borderId="9" xfId="9" applyNumberFormat="1" applyFont="1" applyBorder="1" applyAlignment="1">
      <alignment vertical="center"/>
    </xf>
    <xf numFmtId="177" fontId="6" fillId="0" borderId="12" xfId="9" applyNumberFormat="1" applyFont="1" applyBorder="1" applyAlignment="1">
      <alignment vertical="center"/>
    </xf>
    <xf numFmtId="177" fontId="6" fillId="0" borderId="5" xfId="9" applyNumberFormat="1" applyFont="1" applyBorder="1" applyAlignment="1">
      <alignment vertical="center"/>
    </xf>
    <xf numFmtId="177" fontId="6" fillId="0" borderId="8" xfId="9" applyNumberFormat="1" applyFont="1" applyBorder="1" applyAlignment="1">
      <alignment vertical="center"/>
    </xf>
    <xf numFmtId="177" fontId="6" fillId="0" borderId="9" xfId="9" applyNumberFormat="1" applyFont="1" applyBorder="1" applyAlignment="1">
      <alignment horizontal="center" vertical="center"/>
    </xf>
    <xf numFmtId="177" fontId="6" fillId="0" borderId="13" xfId="9" applyNumberFormat="1" applyFont="1" applyBorder="1" applyAlignment="1">
      <alignment horizontal="center" vertical="center" wrapText="1"/>
    </xf>
    <xf numFmtId="177" fontId="16" fillId="0" borderId="14" xfId="9" applyNumberFormat="1" applyFont="1" applyBorder="1" applyAlignment="1">
      <alignment horizontal="center" vertical="center"/>
    </xf>
    <xf numFmtId="177" fontId="6" fillId="0" borderId="15" xfId="9" applyNumberFormat="1" applyFont="1" applyBorder="1" applyAlignment="1">
      <alignment horizontal="center" vertical="center" wrapText="1"/>
    </xf>
    <xf numFmtId="177" fontId="6" fillId="0" borderId="4" xfId="9" applyNumberFormat="1" applyFont="1" applyBorder="1" applyAlignment="1">
      <alignment horizontal="center" vertical="center"/>
    </xf>
    <xf numFmtId="176" fontId="6" fillId="0" borderId="2" xfId="10" applyNumberFormat="1" applyFont="1" applyBorder="1" applyAlignment="1">
      <alignment horizontal="right" vertical="center" shrinkToFit="1"/>
    </xf>
    <xf numFmtId="176" fontId="6" fillId="0" borderId="9" xfId="10" applyNumberFormat="1" applyFont="1" applyBorder="1" applyAlignment="1">
      <alignment horizontal="right" vertical="center" shrinkToFit="1"/>
    </xf>
    <xf numFmtId="180" fontId="6" fillId="0" borderId="16" xfId="10" applyNumberFormat="1" applyFont="1" applyBorder="1" applyAlignment="1">
      <alignment horizontal="right" vertical="center" shrinkToFit="1"/>
    </xf>
    <xf numFmtId="176" fontId="6" fillId="0" borderId="14" xfId="10" applyNumberFormat="1" applyFont="1" applyBorder="1" applyAlignment="1">
      <alignment horizontal="right" vertical="center" shrinkToFit="1"/>
    </xf>
    <xf numFmtId="180" fontId="6" fillId="0" borderId="17" xfId="10" applyNumberFormat="1" applyFont="1" applyBorder="1" applyAlignment="1">
      <alignment horizontal="right" vertical="center" shrinkToFit="1"/>
    </xf>
    <xf numFmtId="180" fontId="6" fillId="0" borderId="2" xfId="10" applyNumberFormat="1" applyFont="1" applyBorder="1" applyAlignment="1">
      <alignment horizontal="right" vertical="center" shrinkToFit="1"/>
    </xf>
    <xf numFmtId="177" fontId="6" fillId="0" borderId="5" xfId="9" applyNumberFormat="1" applyFont="1" applyBorder="1" applyAlignment="1">
      <alignment horizontal="center" vertical="center"/>
    </xf>
    <xf numFmtId="177" fontId="6" fillId="0" borderId="18" xfId="9" applyNumberFormat="1" applyFont="1" applyBorder="1" applyAlignment="1">
      <alignment horizontal="center" vertical="center"/>
    </xf>
    <xf numFmtId="176" fontId="6" fillId="0" borderId="19" xfId="10" applyNumberFormat="1" applyFont="1" applyBorder="1" applyAlignment="1">
      <alignment horizontal="right" vertical="center" shrinkToFit="1"/>
    </xf>
    <xf numFmtId="176" fontId="6" fillId="0" borderId="20" xfId="10" applyNumberFormat="1" applyFont="1" applyBorder="1" applyAlignment="1">
      <alignment horizontal="right" vertical="center" shrinkToFit="1"/>
    </xf>
    <xf numFmtId="180" fontId="6" fillId="0" borderId="18" xfId="10" applyNumberFormat="1" applyFont="1" applyBorder="1" applyAlignment="1">
      <alignment horizontal="right" vertical="center" shrinkToFit="1"/>
    </xf>
    <xf numFmtId="176" fontId="6" fillId="0" borderId="21" xfId="10" applyNumberFormat="1" applyFont="1" applyBorder="1" applyAlignment="1">
      <alignment horizontal="right" vertical="center" shrinkToFit="1"/>
    </xf>
    <xf numFmtId="180" fontId="6" fillId="0" borderId="22" xfId="10" applyNumberFormat="1" applyFont="1" applyBorder="1" applyAlignment="1">
      <alignment horizontal="right" vertical="center" shrinkToFit="1"/>
    </xf>
    <xf numFmtId="180" fontId="6" fillId="0" borderId="19" xfId="10" applyNumberFormat="1" applyFont="1" applyBorder="1" applyAlignment="1">
      <alignment horizontal="right" vertical="center" shrinkToFit="1"/>
    </xf>
    <xf numFmtId="177" fontId="6" fillId="0" borderId="12" xfId="9" applyNumberFormat="1" applyFont="1" applyBorder="1" applyAlignment="1">
      <alignment horizontal="center" vertical="center"/>
    </xf>
    <xf numFmtId="180" fontId="6" fillId="0" borderId="1" xfId="10" applyNumberFormat="1" applyFont="1" applyBorder="1" applyAlignment="1">
      <alignment horizontal="right" vertical="center" shrinkToFit="1"/>
    </xf>
    <xf numFmtId="0" fontId="1" fillId="0" borderId="0" xfId="17">
      <alignment vertical="center"/>
    </xf>
    <xf numFmtId="0" fontId="24" fillId="0" borderId="0" xfId="17" applyFont="1">
      <alignment vertical="center"/>
    </xf>
    <xf numFmtId="0" fontId="30" fillId="0" borderId="0" xfId="17" applyFont="1" applyAlignment="1">
      <alignment horizontal="right" vertical="center"/>
    </xf>
    <xf numFmtId="0" fontId="31" fillId="6" borderId="32" xfId="17" applyFont="1" applyFill="1" applyBorder="1" applyAlignment="1"/>
    <xf numFmtId="0" fontId="31" fillId="6" borderId="33" xfId="17" applyFont="1" applyFill="1" applyBorder="1" applyAlignment="1">
      <alignment horizontal="right" vertical="top"/>
    </xf>
    <xf numFmtId="0" fontId="31" fillId="6" borderId="34" xfId="17" applyFont="1" applyFill="1" applyBorder="1" applyAlignment="1">
      <alignment horizontal="right" vertical="top"/>
    </xf>
    <xf numFmtId="0" fontId="31" fillId="6" borderId="24" xfId="17" applyFont="1" applyFill="1" applyBorder="1" applyAlignment="1">
      <alignment horizontal="center" vertical="center"/>
    </xf>
    <xf numFmtId="0" fontId="31" fillId="6" borderId="26" xfId="17" applyFont="1" applyFill="1" applyBorder="1" applyAlignment="1">
      <alignment horizontal="center" vertical="center"/>
    </xf>
    <xf numFmtId="0" fontId="31" fillId="6" borderId="70" xfId="17" applyFont="1" applyFill="1" applyBorder="1" applyAlignment="1">
      <alignment horizontal="center" vertical="center"/>
    </xf>
    <xf numFmtId="0" fontId="31" fillId="0" borderId="38" xfId="17" applyFont="1" applyBorder="1" applyAlignment="1">
      <alignment horizontal="center" vertical="center" wrapText="1"/>
    </xf>
    <xf numFmtId="189" fontId="31" fillId="0" borderId="24" xfId="17" applyNumberFormat="1" applyFont="1" applyBorder="1" applyAlignment="1">
      <alignment horizontal="right" vertical="center" shrinkToFit="1"/>
    </xf>
    <xf numFmtId="189" fontId="31" fillId="0" borderId="26" xfId="17" applyNumberFormat="1" applyFont="1" applyBorder="1" applyAlignment="1">
      <alignment horizontal="right" vertical="center" shrinkToFit="1"/>
    </xf>
    <xf numFmtId="189" fontId="31" fillId="0" borderId="28" xfId="17" applyNumberFormat="1" applyFont="1" applyBorder="1" applyAlignment="1">
      <alignment horizontal="right" vertical="center" shrinkToFit="1"/>
    </xf>
    <xf numFmtId="0" fontId="31" fillId="0" borderId="47" xfId="17" applyFont="1" applyBorder="1" applyAlignment="1">
      <alignment horizontal="center" vertical="center" wrapText="1"/>
    </xf>
    <xf numFmtId="189" fontId="31" fillId="0" borderId="45" xfId="17" applyNumberFormat="1" applyFont="1" applyBorder="1" applyAlignment="1">
      <alignment horizontal="right" vertical="center" shrinkToFit="1"/>
    </xf>
    <xf numFmtId="189" fontId="31" fillId="0" borderId="2" xfId="17" applyNumberFormat="1" applyFont="1" applyBorder="1" applyAlignment="1">
      <alignment horizontal="right" vertical="center" shrinkToFit="1"/>
    </xf>
    <xf numFmtId="189" fontId="31" fillId="0" borderId="46" xfId="17" applyNumberFormat="1" applyFont="1" applyBorder="1" applyAlignment="1">
      <alignment horizontal="right" vertical="center" shrinkToFit="1"/>
    </xf>
    <xf numFmtId="0" fontId="31" fillId="0" borderId="71" xfId="17" applyFont="1" applyBorder="1" applyAlignment="1">
      <alignment horizontal="center" vertical="center"/>
    </xf>
    <xf numFmtId="189" fontId="31" fillId="0" borderId="121" xfId="17" applyNumberFormat="1" applyFont="1" applyBorder="1" applyAlignment="1">
      <alignment horizontal="right" vertical="center" shrinkToFit="1"/>
    </xf>
    <xf numFmtId="189" fontId="31" fillId="0" borderId="182" xfId="17" applyNumberFormat="1" applyFont="1" applyBorder="1" applyAlignment="1">
      <alignment horizontal="right" vertical="center" shrinkToFit="1"/>
    </xf>
    <xf numFmtId="189" fontId="31" fillId="0" borderId="72" xfId="17" applyNumberFormat="1" applyFont="1" applyBorder="1" applyAlignment="1">
      <alignment horizontal="right" vertical="center" shrinkToFit="1"/>
    </xf>
    <xf numFmtId="0" fontId="31" fillId="0" borderId="0" xfId="18" applyFont="1">
      <alignment vertical="center"/>
    </xf>
    <xf numFmtId="0" fontId="1" fillId="0" borderId="0" xfId="18">
      <alignment vertical="center"/>
    </xf>
    <xf numFmtId="0" fontId="30" fillId="0" borderId="0" xfId="18" applyFont="1" applyAlignment="1">
      <alignment horizontal="right" vertical="center"/>
    </xf>
    <xf numFmtId="0" fontId="31" fillId="7" borderId="32" xfId="18" applyFont="1" applyFill="1" applyBorder="1" applyAlignment="1"/>
    <xf numFmtId="0" fontId="31" fillId="7" borderId="33" xfId="18" applyFont="1" applyFill="1" applyBorder="1" applyAlignment="1">
      <alignment horizontal="right" vertical="top"/>
    </xf>
    <xf numFmtId="0" fontId="31" fillId="7" borderId="34" xfId="18" applyFont="1" applyFill="1" applyBorder="1" applyAlignment="1">
      <alignment horizontal="right" vertical="top"/>
    </xf>
    <xf numFmtId="0" fontId="31" fillId="7" borderId="25" xfId="18" applyFont="1" applyFill="1" applyBorder="1" applyAlignment="1">
      <alignment horizontal="center" vertical="center"/>
    </xf>
    <xf numFmtId="0" fontId="31" fillId="7" borderId="26" xfId="18" applyFont="1" applyFill="1" applyBorder="1" applyAlignment="1">
      <alignment horizontal="center" vertical="center"/>
    </xf>
    <xf numFmtId="0" fontId="31" fillId="7" borderId="28" xfId="18" applyFont="1" applyFill="1" applyBorder="1" applyAlignment="1">
      <alignment horizontal="center" vertical="center"/>
    </xf>
    <xf numFmtId="0" fontId="31" fillId="0" borderId="40" xfId="18" applyFont="1" applyBorder="1" applyAlignment="1">
      <alignment vertical="center" wrapText="1"/>
    </xf>
    <xf numFmtId="189" fontId="31" fillId="0" borderId="183" xfId="18" applyNumberFormat="1" applyFont="1" applyBorder="1" applyAlignment="1">
      <alignment horizontal="right" vertical="center" shrinkToFit="1"/>
    </xf>
    <xf numFmtId="189" fontId="31" fillId="0" borderId="184" xfId="18" applyNumberFormat="1" applyFont="1" applyBorder="1" applyAlignment="1">
      <alignment horizontal="right" vertical="center" shrinkToFit="1"/>
    </xf>
    <xf numFmtId="189" fontId="31" fillId="0" borderId="185" xfId="18" applyNumberFormat="1" applyFont="1" applyBorder="1" applyAlignment="1">
      <alignment horizontal="right" vertical="center" shrinkToFit="1"/>
    </xf>
    <xf numFmtId="0" fontId="31" fillId="0" borderId="44" xfId="18" applyFont="1" applyBorder="1">
      <alignment vertical="center"/>
    </xf>
    <xf numFmtId="189" fontId="31" fillId="0" borderId="186" xfId="18" applyNumberFormat="1" applyFont="1" applyBorder="1" applyAlignment="1">
      <alignment horizontal="right" vertical="center" shrinkToFit="1"/>
    </xf>
    <xf numFmtId="189" fontId="31" fillId="0" borderId="4" xfId="18" applyNumberFormat="1" applyFont="1" applyBorder="1" applyAlignment="1">
      <alignment horizontal="right" vertical="center" shrinkToFit="1"/>
    </xf>
    <xf numFmtId="189" fontId="31" fillId="0" borderId="187" xfId="18" applyNumberFormat="1" applyFont="1" applyBorder="1" applyAlignment="1">
      <alignment horizontal="right" vertical="center" shrinkToFit="1"/>
    </xf>
    <xf numFmtId="0" fontId="31" fillId="0" borderId="47" xfId="18" applyFont="1" applyBorder="1">
      <alignment vertical="center"/>
    </xf>
    <xf numFmtId="0" fontId="31" fillId="0" borderId="71" xfId="18" applyFont="1" applyBorder="1">
      <alignment vertical="center"/>
    </xf>
    <xf numFmtId="189" fontId="31" fillId="0" borderId="121" xfId="18" applyNumberFormat="1" applyFont="1" applyBorder="1" applyAlignment="1">
      <alignment horizontal="right" vertical="center" shrinkToFit="1"/>
    </xf>
    <xf numFmtId="189" fontId="31" fillId="0" borderId="182" xfId="18" applyNumberFormat="1" applyFont="1" applyBorder="1" applyAlignment="1">
      <alignment horizontal="right" vertical="center" shrinkToFit="1"/>
    </xf>
    <xf numFmtId="189" fontId="31" fillId="0" borderId="72" xfId="18" applyNumberFormat="1" applyFont="1" applyBorder="1" applyAlignment="1">
      <alignment horizontal="right" vertical="center" shrinkToFit="1"/>
    </xf>
    <xf numFmtId="0" fontId="32" fillId="0" borderId="0" xfId="18" applyFont="1">
      <alignment vertical="center"/>
    </xf>
    <xf numFmtId="0" fontId="32" fillId="0" borderId="0" xfId="18" applyFont="1" applyAlignment="1">
      <alignment vertical="center" wrapText="1"/>
    </xf>
    <xf numFmtId="0" fontId="24" fillId="0" borderId="0" xfId="19" applyFont="1">
      <alignment vertical="center"/>
    </xf>
    <xf numFmtId="0" fontId="1" fillId="0" borderId="0" xfId="19">
      <alignment vertical="center"/>
    </xf>
    <xf numFmtId="0" fontId="30" fillId="0" borderId="0" xfId="19" applyFont="1" applyAlignment="1">
      <alignment horizontal="center" vertical="center"/>
    </xf>
    <xf numFmtId="0" fontId="32" fillId="6" borderId="32" xfId="19" applyFont="1" applyFill="1" applyBorder="1" applyAlignment="1"/>
    <xf numFmtId="0" fontId="32" fillId="6" borderId="33" xfId="19" applyFont="1" applyFill="1" applyBorder="1" applyAlignment="1"/>
    <xf numFmtId="0" fontId="32" fillId="6" borderId="33" xfId="19" applyFont="1" applyFill="1" applyBorder="1" applyAlignment="1">
      <alignment horizontal="right" vertical="center"/>
    </xf>
    <xf numFmtId="0" fontId="32" fillId="6" borderId="34" xfId="19" applyFont="1" applyFill="1" applyBorder="1" applyAlignment="1">
      <alignment horizontal="right" vertical="top"/>
    </xf>
    <xf numFmtId="0" fontId="32" fillId="6" borderId="25" xfId="19" applyFont="1" applyFill="1" applyBorder="1" applyAlignment="1">
      <alignment horizontal="center" vertical="center"/>
    </xf>
    <xf numFmtId="0" fontId="32" fillId="6" borderId="26" xfId="19" applyFont="1" applyFill="1" applyBorder="1" applyAlignment="1">
      <alignment horizontal="center" vertical="center"/>
    </xf>
    <xf numFmtId="0" fontId="32" fillId="6" borderId="70" xfId="19" applyFont="1" applyFill="1" applyBorder="1" applyAlignment="1">
      <alignment horizontal="center" vertical="center"/>
    </xf>
    <xf numFmtId="0" fontId="32" fillId="0" borderId="5" xfId="19" applyFont="1" applyBorder="1" applyAlignment="1">
      <alignment vertical="center" wrapText="1"/>
    </xf>
    <xf numFmtId="176" fontId="32" fillId="0" borderId="183" xfId="19" applyNumberFormat="1" applyFont="1" applyBorder="1" applyAlignment="1">
      <alignment horizontal="right" vertical="center" shrinkToFit="1"/>
    </xf>
    <xf numFmtId="176" fontId="32" fillId="0" borderId="184" xfId="19" applyNumberFormat="1" applyFont="1" applyBorder="1" applyAlignment="1">
      <alignment horizontal="right" vertical="center" shrinkToFit="1"/>
    </xf>
    <xf numFmtId="176" fontId="32" fillId="0" borderId="185" xfId="19" applyNumberFormat="1" applyFont="1" applyBorder="1" applyAlignment="1">
      <alignment horizontal="right" vertical="center" shrinkToFit="1"/>
    </xf>
    <xf numFmtId="0" fontId="32" fillId="0" borderId="7" xfId="19" applyFont="1" applyBorder="1">
      <alignment vertical="center"/>
    </xf>
    <xf numFmtId="176" fontId="32" fillId="0" borderId="186" xfId="19" applyNumberFormat="1" applyFont="1" applyBorder="1" applyAlignment="1">
      <alignment horizontal="right" vertical="center" shrinkToFit="1"/>
    </xf>
    <xf numFmtId="176" fontId="32" fillId="0" borderId="4" xfId="19" applyNumberFormat="1" applyFont="1" applyBorder="1" applyAlignment="1">
      <alignment horizontal="right" vertical="center" shrinkToFit="1"/>
    </xf>
    <xf numFmtId="176" fontId="32" fillId="0" borderId="187" xfId="19" applyNumberFormat="1" applyFont="1" applyBorder="1" applyAlignment="1">
      <alignment horizontal="right" vertical="center" shrinkToFit="1"/>
    </xf>
    <xf numFmtId="0" fontId="32" fillId="0" borderId="9" xfId="19" applyFont="1" applyBorder="1">
      <alignment vertical="center"/>
    </xf>
    <xf numFmtId="0" fontId="32" fillId="0" borderId="63" xfId="19" applyFont="1" applyBorder="1">
      <alignment vertical="center"/>
    </xf>
    <xf numFmtId="176" fontId="32" fillId="0" borderId="121" xfId="19" applyNumberFormat="1" applyFont="1" applyBorder="1" applyAlignment="1">
      <alignment horizontal="right" vertical="center" shrinkToFit="1"/>
    </xf>
    <xf numFmtId="176" fontId="32" fillId="0" borderId="182" xfId="19" applyNumberFormat="1" applyFont="1" applyBorder="1" applyAlignment="1">
      <alignment horizontal="right" vertical="center" shrinkToFit="1"/>
    </xf>
    <xf numFmtId="176" fontId="32" fillId="0" borderId="72" xfId="19" applyNumberFormat="1" applyFont="1" applyBorder="1" applyAlignment="1">
      <alignment horizontal="right" vertical="center" shrinkToFit="1"/>
    </xf>
    <xf numFmtId="0" fontId="32" fillId="0" borderId="0" xfId="19" applyFont="1" applyAlignment="1"/>
    <xf numFmtId="0" fontId="33" fillId="0" borderId="0" xfId="19" applyFont="1" applyAlignment="1"/>
    <xf numFmtId="0" fontId="33" fillId="0" borderId="0" xfId="19" applyFont="1">
      <alignment vertical="center"/>
    </xf>
    <xf numFmtId="176" fontId="33" fillId="0" borderId="0" xfId="19" applyNumberFormat="1" applyFont="1" applyAlignment="1">
      <alignment horizontal="right" vertical="center" shrinkToFit="1"/>
    </xf>
    <xf numFmtId="0" fontId="34" fillId="0" borderId="0" xfId="19" applyFont="1" applyAlignment="1">
      <alignment horizontal="center" vertical="center" shrinkToFit="1"/>
    </xf>
    <xf numFmtId="0" fontId="33" fillId="8" borderId="32" xfId="19" applyFont="1" applyFill="1" applyBorder="1" applyAlignment="1"/>
    <xf numFmtId="0" fontId="33" fillId="8" borderId="33" xfId="19" applyFont="1" applyFill="1" applyBorder="1" applyAlignment="1"/>
    <xf numFmtId="0" fontId="33" fillId="8" borderId="33" xfId="19" applyFont="1" applyFill="1" applyBorder="1" applyAlignment="1">
      <alignment horizontal="right" vertical="center"/>
    </xf>
    <xf numFmtId="0" fontId="33" fillId="8" borderId="34" xfId="19" applyFont="1" applyFill="1" applyBorder="1" applyAlignment="1">
      <alignment horizontal="right" vertical="top"/>
    </xf>
    <xf numFmtId="0" fontId="33" fillId="8" borderId="25" xfId="19" applyFont="1" applyFill="1" applyBorder="1" applyAlignment="1">
      <alignment horizontal="center" vertical="center"/>
    </xf>
    <xf numFmtId="0" fontId="33" fillId="8" borderId="26" xfId="19" applyFont="1" applyFill="1" applyBorder="1" applyAlignment="1">
      <alignment horizontal="center" vertical="center"/>
    </xf>
    <xf numFmtId="0" fontId="33" fillId="8" borderId="70" xfId="19" applyFont="1" applyFill="1" applyBorder="1" applyAlignment="1">
      <alignment horizontal="center" vertical="center"/>
    </xf>
    <xf numFmtId="176" fontId="33" fillId="0" borderId="183" xfId="19" applyNumberFormat="1" applyFont="1" applyBorder="1" applyAlignment="1" applyProtection="1">
      <alignment horizontal="right" vertical="center" shrinkToFit="1"/>
      <protection locked="0"/>
    </xf>
    <xf numFmtId="176" fontId="33" fillId="0" borderId="184" xfId="19" applyNumberFormat="1" applyFont="1" applyBorder="1" applyAlignment="1" applyProtection="1">
      <alignment horizontal="right" vertical="center" shrinkToFit="1"/>
      <protection locked="0"/>
    </xf>
    <xf numFmtId="176" fontId="33" fillId="0" borderId="185" xfId="19" applyNumberFormat="1" applyFont="1" applyBorder="1" applyAlignment="1" applyProtection="1">
      <alignment horizontal="right" vertical="center" shrinkToFit="1"/>
      <protection locked="0"/>
    </xf>
    <xf numFmtId="176" fontId="33" fillId="0" borderId="35" xfId="19" applyNumberFormat="1" applyFont="1" applyBorder="1" applyAlignment="1" applyProtection="1">
      <alignment horizontal="right" vertical="center" shrinkToFit="1"/>
      <protection locked="0"/>
    </xf>
    <xf numFmtId="176" fontId="33" fillId="0" borderId="36" xfId="19" applyNumberFormat="1" applyFont="1" applyBorder="1" applyAlignment="1" applyProtection="1">
      <alignment horizontal="right" vertical="center" shrinkToFit="1"/>
      <protection locked="0"/>
    </xf>
    <xf numFmtId="176" fontId="33" fillId="0" borderId="37" xfId="19" applyNumberFormat="1" applyFont="1" applyBorder="1" applyAlignment="1" applyProtection="1">
      <alignment horizontal="right" vertical="center" shrinkToFit="1"/>
      <protection locked="0"/>
    </xf>
    <xf numFmtId="176" fontId="33" fillId="0" borderId="121" xfId="19" applyNumberFormat="1" applyFont="1" applyBorder="1" applyAlignment="1" applyProtection="1">
      <alignment horizontal="right" vertical="center" shrinkToFit="1"/>
      <protection locked="0"/>
    </xf>
    <xf numFmtId="176" fontId="33" fillId="0" borderId="182" xfId="19" applyNumberFormat="1" applyFont="1" applyBorder="1" applyAlignment="1" applyProtection="1">
      <alignment horizontal="right" vertical="center" shrinkToFit="1"/>
      <protection locked="0"/>
    </xf>
    <xf numFmtId="176" fontId="33" fillId="0" borderId="72" xfId="19" applyNumberFormat="1" applyFont="1" applyBorder="1" applyAlignment="1" applyProtection="1">
      <alignment horizontal="right" vertical="center" shrinkToFit="1"/>
      <protection locked="0"/>
    </xf>
    <xf numFmtId="0" fontId="37" fillId="0" borderId="0" xfId="19" applyFont="1" applyAlignment="1">
      <alignment horizontal="center" vertical="center" wrapText="1"/>
    </xf>
    <xf numFmtId="0" fontId="33" fillId="0" borderId="0" xfId="19" applyFont="1" applyAlignment="1">
      <alignment vertical="top"/>
    </xf>
    <xf numFmtId="0" fontId="38" fillId="0" borderId="0" xfId="19" applyFont="1">
      <alignment vertical="center"/>
    </xf>
    <xf numFmtId="0" fontId="37" fillId="0" borderId="0" xfId="19" applyFont="1" applyAlignment="1">
      <alignment vertical="center" wrapText="1"/>
    </xf>
    <xf numFmtId="0" fontId="1" fillId="0" borderId="0" xfId="20">
      <alignment vertical="center"/>
    </xf>
    <xf numFmtId="0" fontId="30" fillId="0" borderId="0" xfId="20" applyFont="1" applyAlignment="1">
      <alignment horizontal="center" vertical="center"/>
    </xf>
    <xf numFmtId="0" fontId="32" fillId="6" borderId="32" xfId="20" applyFont="1" applyFill="1" applyBorder="1" applyAlignment="1"/>
    <xf numFmtId="0" fontId="32" fillId="6" borderId="33" xfId="20" applyFont="1" applyFill="1" applyBorder="1" applyAlignment="1"/>
    <xf numFmtId="0" fontId="32" fillId="6" borderId="33" xfId="20" applyFont="1" applyFill="1" applyBorder="1" applyAlignment="1">
      <alignment horizontal="right" vertical="center"/>
    </xf>
    <xf numFmtId="0" fontId="32" fillId="6" borderId="34" xfId="20" applyFont="1" applyFill="1" applyBorder="1" applyAlignment="1">
      <alignment horizontal="right" vertical="top"/>
    </xf>
    <xf numFmtId="0" fontId="32" fillId="6" borderId="25" xfId="20" applyFont="1" applyFill="1" applyBorder="1" applyAlignment="1">
      <alignment horizontal="center" vertical="center"/>
    </xf>
    <xf numFmtId="0" fontId="32" fillId="6" borderId="26" xfId="20" applyFont="1" applyFill="1" applyBorder="1" applyAlignment="1">
      <alignment horizontal="center" vertical="center"/>
    </xf>
    <xf numFmtId="0" fontId="32" fillId="6" borderId="28" xfId="20" applyFont="1" applyFill="1" applyBorder="1" applyAlignment="1">
      <alignment horizontal="center" vertical="center"/>
    </xf>
    <xf numFmtId="0" fontId="32" fillId="0" borderId="5" xfId="20" applyFont="1" applyBorder="1" applyAlignment="1">
      <alignment vertical="center" wrapText="1"/>
    </xf>
    <xf numFmtId="176" fontId="32" fillId="0" borderId="183" xfId="20" applyNumberFormat="1" applyFont="1" applyBorder="1" applyAlignment="1">
      <alignment horizontal="right" vertical="center" shrinkToFit="1"/>
    </xf>
    <xf numFmtId="176" fontId="32" fillId="0" borderId="184" xfId="20" applyNumberFormat="1" applyFont="1" applyBorder="1" applyAlignment="1">
      <alignment horizontal="right" vertical="center" shrinkToFit="1"/>
    </xf>
    <xf numFmtId="176" fontId="32" fillId="0" borderId="185" xfId="20" applyNumberFormat="1" applyFont="1" applyBorder="1" applyAlignment="1">
      <alignment horizontal="right" vertical="center" shrinkToFit="1"/>
    </xf>
    <xf numFmtId="0" fontId="32" fillId="0" borderId="7" xfId="20" applyFont="1" applyBorder="1">
      <alignment vertical="center"/>
    </xf>
    <xf numFmtId="176" fontId="32" fillId="0" borderId="186" xfId="20" applyNumberFormat="1" applyFont="1" applyBorder="1" applyAlignment="1">
      <alignment horizontal="right" vertical="center" shrinkToFit="1"/>
    </xf>
    <xf numFmtId="176" fontId="32" fillId="0" borderId="4" xfId="20" applyNumberFormat="1" applyFont="1" applyBorder="1" applyAlignment="1">
      <alignment horizontal="right" vertical="center" shrinkToFit="1"/>
    </xf>
    <xf numFmtId="176" fontId="32" fillId="0" borderId="187" xfId="20" applyNumberFormat="1" applyFont="1" applyBorder="1" applyAlignment="1">
      <alignment horizontal="right" vertical="center" shrinkToFit="1"/>
    </xf>
    <xf numFmtId="0" fontId="32" fillId="0" borderId="9" xfId="20" applyFont="1" applyBorder="1">
      <alignment vertical="center"/>
    </xf>
    <xf numFmtId="0" fontId="32" fillId="0" borderId="11" xfId="20" applyFont="1" applyBorder="1">
      <alignment vertical="center"/>
    </xf>
    <xf numFmtId="0" fontId="32" fillId="0" borderId="7" xfId="20" applyFont="1" applyBorder="1" applyAlignment="1">
      <alignment vertical="center" wrapText="1"/>
    </xf>
    <xf numFmtId="0" fontId="32" fillId="0" borderId="63" xfId="20" applyFont="1" applyBorder="1">
      <alignment vertical="center"/>
    </xf>
    <xf numFmtId="176" fontId="32" fillId="0" borderId="121" xfId="20" applyNumberFormat="1" applyFont="1" applyBorder="1" applyAlignment="1">
      <alignment horizontal="right" vertical="center" shrinkToFit="1"/>
    </xf>
    <xf numFmtId="176" fontId="32" fillId="0" borderId="182" xfId="20" applyNumberFormat="1" applyFont="1" applyBorder="1" applyAlignment="1">
      <alignment horizontal="right" vertical="center" shrinkToFit="1"/>
    </xf>
    <xf numFmtId="176" fontId="32" fillId="0" borderId="72" xfId="20" applyNumberFormat="1" applyFont="1" applyBorder="1" applyAlignment="1">
      <alignment horizontal="right" vertical="center" shrinkToFit="1"/>
    </xf>
    <xf numFmtId="0" fontId="32" fillId="0" borderId="0" xfId="20" applyFont="1" applyAlignment="1"/>
    <xf numFmtId="0" fontId="32" fillId="0" borderId="0" xfId="20" applyFont="1">
      <alignment vertical="center"/>
    </xf>
    <xf numFmtId="0" fontId="32" fillId="0" borderId="0" xfId="20" applyFont="1" applyAlignment="1">
      <alignment horizontal="left" vertical="center"/>
    </xf>
    <xf numFmtId="176" fontId="32" fillId="0" borderId="0" xfId="20" applyNumberFormat="1" applyFont="1" applyAlignment="1">
      <alignment horizontal="right" vertical="center"/>
    </xf>
    <xf numFmtId="0" fontId="30" fillId="0" borderId="0" xfId="17" applyFont="1" applyAlignment="1">
      <alignment horizontal="right"/>
    </xf>
    <xf numFmtId="0" fontId="39" fillId="6" borderId="32" xfId="17" applyFont="1" applyFill="1" applyBorder="1" applyAlignment="1"/>
    <xf numFmtId="0" fontId="39" fillId="6" borderId="33" xfId="17" applyFont="1" applyFill="1" applyBorder="1" applyAlignment="1">
      <alignment horizontal="right" vertical="top"/>
    </xf>
    <xf numFmtId="0" fontId="39" fillId="6" borderId="34" xfId="17" applyFont="1" applyFill="1" applyBorder="1" applyAlignment="1">
      <alignment horizontal="right" vertical="top"/>
    </xf>
    <xf numFmtId="0" fontId="40" fillId="8" borderId="26" xfId="1" applyFont="1" applyFill="1" applyBorder="1" applyAlignment="1">
      <alignment horizontal="center" vertical="center"/>
    </xf>
    <xf numFmtId="0" fontId="40" fillId="8" borderId="70" xfId="1" applyFont="1" applyFill="1" applyBorder="1" applyAlignment="1">
      <alignment horizontal="center" vertical="center"/>
    </xf>
    <xf numFmtId="0" fontId="39" fillId="0" borderId="38" xfId="17" applyFont="1" applyBorder="1" applyAlignment="1">
      <alignment horizontal="center" vertical="center" wrapText="1"/>
    </xf>
    <xf numFmtId="176" fontId="39" fillId="0" borderId="26" xfId="1" applyNumberFormat="1" applyFont="1" applyBorder="1" applyAlignment="1">
      <alignment horizontal="right" vertical="center" shrinkToFit="1"/>
    </xf>
    <xf numFmtId="176" fontId="39" fillId="0" borderId="28" xfId="1" applyNumberFormat="1" applyFont="1" applyBorder="1" applyAlignment="1">
      <alignment horizontal="right" vertical="center" shrinkToFit="1"/>
    </xf>
    <xf numFmtId="0" fontId="39" fillId="0" borderId="47" xfId="17" applyFont="1" applyBorder="1" applyAlignment="1">
      <alignment horizontal="center" vertical="center" wrapText="1"/>
    </xf>
    <xf numFmtId="176" fontId="39" fillId="0" borderId="2" xfId="1" applyNumberFormat="1" applyFont="1" applyBorder="1" applyAlignment="1">
      <alignment horizontal="right" vertical="center" shrinkToFit="1"/>
    </xf>
    <xf numFmtId="176" fontId="39" fillId="0" borderId="46" xfId="1" applyNumberFormat="1" applyFont="1" applyBorder="1" applyAlignment="1">
      <alignment horizontal="right" vertical="center" shrinkToFit="1"/>
    </xf>
    <xf numFmtId="176" fontId="39" fillId="0" borderId="4" xfId="1" applyNumberFormat="1" applyFont="1" applyBorder="1" applyAlignment="1">
      <alignment horizontal="right" vertical="center" shrinkToFit="1"/>
    </xf>
    <xf numFmtId="176" fontId="39" fillId="0" borderId="187" xfId="1" applyNumberFormat="1" applyFont="1" applyBorder="1" applyAlignment="1">
      <alignment horizontal="right" vertical="center" shrinkToFit="1"/>
    </xf>
    <xf numFmtId="0" fontId="39" fillId="0" borderId="35" xfId="17" applyFont="1" applyBorder="1" applyAlignment="1">
      <alignment horizontal="center" vertical="center"/>
    </xf>
    <xf numFmtId="176" fontId="39" fillId="0" borderId="4" xfId="1" applyNumberFormat="1" applyFont="1" applyBorder="1" applyAlignment="1" applyProtection="1">
      <alignment horizontal="right" vertical="center" shrinkToFit="1"/>
      <protection locked="0"/>
    </xf>
    <xf numFmtId="176" fontId="39" fillId="0" borderId="187" xfId="1" applyNumberFormat="1" applyFont="1" applyBorder="1" applyAlignment="1" applyProtection="1">
      <alignment horizontal="right" vertical="center" shrinkToFit="1"/>
      <protection locked="0"/>
    </xf>
    <xf numFmtId="0" fontId="39" fillId="0" borderId="49" xfId="17" applyFont="1" applyBorder="1" applyAlignment="1">
      <alignment horizontal="center" vertical="center"/>
    </xf>
    <xf numFmtId="176" fontId="39" fillId="0" borderId="182" xfId="1" applyNumberFormat="1" applyFont="1" applyBorder="1" applyAlignment="1" applyProtection="1">
      <alignment horizontal="right" vertical="center" shrinkToFit="1"/>
      <protection locked="0"/>
    </xf>
    <xf numFmtId="176" fontId="39" fillId="0" borderId="72" xfId="1" applyNumberFormat="1" applyFont="1" applyBorder="1" applyAlignment="1" applyProtection="1">
      <alignment horizontal="right" vertical="center" shrinkToFit="1"/>
      <protection locked="0"/>
    </xf>
    <xf numFmtId="0" fontId="39" fillId="0" borderId="32" xfId="17" applyFont="1" applyBorder="1" applyAlignment="1">
      <alignment horizontal="center" vertical="center"/>
    </xf>
    <xf numFmtId="176" fontId="39" fillId="0" borderId="68" xfId="1" applyNumberFormat="1" applyFont="1" applyBorder="1" applyAlignment="1">
      <alignment horizontal="right" vertical="center" shrinkToFit="1"/>
    </xf>
    <xf numFmtId="176" fontId="39" fillId="0" borderId="70" xfId="1" applyNumberFormat="1" applyFont="1" applyBorder="1" applyAlignment="1">
      <alignment horizontal="right" vertical="center" shrinkToFit="1"/>
    </xf>
    <xf numFmtId="0" fontId="9" fillId="0" borderId="0" xfId="4" applyFont="1">
      <alignment vertical="center"/>
    </xf>
    <xf numFmtId="0" fontId="9" fillId="0" borderId="0" xfId="4" applyFont="1" applyAlignment="1" applyProtection="1">
      <alignment horizontal="center" vertical="center" shrinkToFit="1"/>
      <protection hidden="1"/>
    </xf>
    <xf numFmtId="0" fontId="9" fillId="0" borderId="0" xfId="5">
      <alignment vertical="center"/>
    </xf>
    <xf numFmtId="188" fontId="9" fillId="0" borderId="0" xfId="4" applyNumberFormat="1" applyFont="1" applyAlignment="1" applyProtection="1">
      <alignment horizontal="center" vertical="center" shrinkToFit="1"/>
      <protection hidden="1"/>
    </xf>
    <xf numFmtId="0" fontId="18" fillId="0" borderId="0" xfId="4" applyFont="1" applyAlignment="1" applyProtection="1">
      <alignment horizontal="left" vertical="center" wrapText="1"/>
      <protection hidden="1"/>
    </xf>
    <xf numFmtId="0" fontId="9" fillId="0" borderId="0" xfId="4" applyFont="1" applyAlignment="1">
      <alignment horizontal="center" vertical="center" shrinkToFit="1"/>
    </xf>
    <xf numFmtId="0" fontId="9" fillId="0" borderId="0" xfId="4" applyFont="1" applyAlignment="1">
      <alignment horizontal="center" vertical="center"/>
    </xf>
    <xf numFmtId="49" fontId="9" fillId="0" borderId="0" xfId="4" applyNumberFormat="1" applyFont="1" applyAlignment="1">
      <alignment horizontal="center" vertical="center"/>
    </xf>
    <xf numFmtId="49" fontId="9" fillId="0" borderId="0" xfId="4" applyNumberFormat="1" applyFont="1" applyAlignment="1">
      <alignment horizontal="left" vertical="center"/>
    </xf>
    <xf numFmtId="0" fontId="9" fillId="0" borderId="0" xfId="4" applyFont="1" applyAlignment="1">
      <alignment horizontal="left" vertical="center"/>
    </xf>
    <xf numFmtId="0" fontId="9" fillId="0" borderId="63" xfId="4" applyFont="1" applyBorder="1">
      <alignment vertical="center"/>
    </xf>
    <xf numFmtId="0" fontId="9" fillId="0" borderId="64" xfId="4" applyFont="1" applyBorder="1">
      <alignment vertical="center"/>
    </xf>
    <xf numFmtId="0" fontId="9" fillId="0" borderId="65" xfId="4" applyFont="1" applyBorder="1">
      <alignment vertical="center"/>
    </xf>
    <xf numFmtId="177" fontId="9" fillId="0" borderId="63" xfId="4" applyNumberFormat="1" applyFont="1" applyBorder="1" applyAlignment="1">
      <alignment horizontal="right" vertical="center"/>
    </xf>
    <xf numFmtId="177" fontId="9" fillId="0" borderId="64" xfId="4" applyNumberFormat="1" applyFont="1" applyBorder="1" applyAlignment="1">
      <alignment horizontal="right" vertical="center"/>
    </xf>
    <xf numFmtId="177" fontId="9" fillId="0" borderId="65" xfId="4" applyNumberFormat="1" applyFont="1" applyBorder="1" applyAlignment="1">
      <alignment horizontal="right" vertical="center"/>
    </xf>
    <xf numFmtId="0" fontId="9" fillId="0" borderId="52" xfId="4" applyFont="1" applyBorder="1" applyAlignment="1">
      <alignment horizontal="center" vertical="center" shrinkToFit="1"/>
    </xf>
    <xf numFmtId="0" fontId="9" fillId="0" borderId="55" xfId="4" applyFont="1" applyBorder="1" applyAlignment="1">
      <alignment horizontal="center" vertical="center" shrinkToFit="1"/>
    </xf>
    <xf numFmtId="0" fontId="9" fillId="0" borderId="50" xfId="4" applyFont="1" applyBorder="1" applyAlignment="1">
      <alignment horizontal="center" vertical="center" shrinkToFit="1"/>
    </xf>
    <xf numFmtId="183" fontId="9" fillId="0" borderId="63" xfId="4" applyNumberFormat="1" applyFont="1" applyBorder="1" applyAlignment="1">
      <alignment horizontal="right" vertical="center" shrinkToFit="1"/>
    </xf>
    <xf numFmtId="183" fontId="9" fillId="0" borderId="64" xfId="4" applyNumberFormat="1" applyFont="1" applyBorder="1" applyAlignment="1">
      <alignment horizontal="right" vertical="center" shrinkToFit="1"/>
    </xf>
    <xf numFmtId="183" fontId="9" fillId="0" borderId="66" xfId="4" applyNumberFormat="1" applyFont="1" applyBorder="1" applyAlignment="1">
      <alignment horizontal="right" vertical="center" shrinkToFit="1"/>
    </xf>
    <xf numFmtId="0" fontId="16" fillId="0" borderId="54" xfId="3" applyFont="1" applyBorder="1" applyAlignment="1">
      <alignment horizontal="left" vertical="center"/>
    </xf>
    <xf numFmtId="0" fontId="16" fillId="0" borderId="55" xfId="3" applyFont="1" applyBorder="1" applyAlignment="1">
      <alignment horizontal="left" vertical="center"/>
    </xf>
    <xf numFmtId="0" fontId="16" fillId="0" borderId="56" xfId="3" applyFont="1" applyBorder="1" applyAlignment="1">
      <alignment horizontal="left" vertical="center"/>
    </xf>
    <xf numFmtId="183" fontId="9" fillId="0" borderId="38" xfId="4" applyNumberFormat="1" applyFont="1" applyBorder="1" applyAlignment="1">
      <alignment horizontal="right" vertical="center" shrinkToFit="1"/>
    </xf>
    <xf numFmtId="183" fontId="9" fillId="0" borderId="0" xfId="4" applyNumberFormat="1" applyFont="1" applyAlignment="1">
      <alignment horizontal="right" vertical="center" shrinkToFit="1"/>
    </xf>
    <xf numFmtId="183" fontId="9" fillId="0" borderId="39" xfId="4" applyNumberFormat="1" applyFont="1" applyBorder="1" applyAlignment="1">
      <alignment horizontal="right" vertical="center" shrinkToFit="1"/>
    </xf>
    <xf numFmtId="0" fontId="9" fillId="0" borderId="7" xfId="4" applyFont="1" applyBorder="1">
      <alignment vertical="center"/>
    </xf>
    <xf numFmtId="0" fontId="9" fillId="0" borderId="3" xfId="4" applyFont="1" applyBorder="1">
      <alignment vertical="center"/>
    </xf>
    <xf numFmtId="0" fontId="9" fillId="0" borderId="10" xfId="4" applyFont="1" applyBorder="1">
      <alignment vertical="center"/>
    </xf>
    <xf numFmtId="177" fontId="9" fillId="0" borderId="7" xfId="4" applyNumberFormat="1" applyFont="1" applyBorder="1" applyAlignment="1">
      <alignment horizontal="right" vertical="center" shrinkToFit="1"/>
    </xf>
    <xf numFmtId="177" fontId="9" fillId="0" borderId="3" xfId="4" applyNumberFormat="1" applyFont="1" applyBorder="1" applyAlignment="1">
      <alignment horizontal="right" vertical="center" shrinkToFit="1"/>
    </xf>
    <xf numFmtId="177" fontId="9" fillId="0" borderId="10" xfId="4" applyNumberFormat="1" applyFont="1" applyBorder="1" applyAlignment="1">
      <alignment horizontal="right" vertical="center" shrinkToFit="1"/>
    </xf>
    <xf numFmtId="177" fontId="9" fillId="0" borderId="62" xfId="4" applyNumberFormat="1" applyFont="1" applyBorder="1" applyAlignment="1">
      <alignment horizontal="right" vertical="center" shrinkToFit="1"/>
    </xf>
    <xf numFmtId="0" fontId="16" fillId="0" borderId="38" xfId="3" applyFont="1" applyBorder="1" applyAlignment="1">
      <alignment horizontal="left" vertical="center"/>
    </xf>
    <xf numFmtId="0" fontId="16" fillId="0" borderId="0" xfId="3" applyFont="1" applyAlignment="1">
      <alignment horizontal="left" vertical="center"/>
    </xf>
    <xf numFmtId="0" fontId="16" fillId="0" borderId="39" xfId="3" applyFont="1" applyBorder="1" applyAlignment="1">
      <alignment horizontal="left" vertical="center"/>
    </xf>
    <xf numFmtId="0" fontId="16" fillId="0" borderId="29" xfId="3" applyFont="1" applyBorder="1" applyAlignment="1">
      <alignment horizontal="center" vertical="center" wrapText="1"/>
    </xf>
    <xf numFmtId="0" fontId="16" fillId="0" borderId="30" xfId="3" applyFont="1" applyBorder="1" applyAlignment="1">
      <alignment horizontal="center" vertical="center" wrapText="1"/>
    </xf>
    <xf numFmtId="0" fontId="16" fillId="0" borderId="31" xfId="3" applyFont="1" applyBorder="1" applyAlignment="1">
      <alignment horizontal="center" vertical="center" wrapText="1"/>
    </xf>
    <xf numFmtId="0" fontId="16" fillId="0" borderId="38" xfId="3" applyFont="1" applyBorder="1" applyAlignment="1">
      <alignment horizontal="center" vertical="center" wrapText="1"/>
    </xf>
    <xf numFmtId="0" fontId="16" fillId="0" borderId="0" xfId="3" applyFont="1" applyAlignment="1">
      <alignment horizontal="center" vertical="center" wrapText="1"/>
    </xf>
    <xf numFmtId="0" fontId="16" fillId="0" borderId="39" xfId="3" applyFont="1" applyBorder="1" applyAlignment="1">
      <alignment horizontal="center" vertical="center" wrapText="1"/>
    </xf>
    <xf numFmtId="0" fontId="16" fillId="0" borderId="54" xfId="3" applyFont="1" applyBorder="1" applyAlignment="1">
      <alignment horizontal="center" vertical="center" wrapText="1"/>
    </xf>
    <xf numFmtId="0" fontId="16" fillId="0" borderId="55" xfId="3" applyFont="1" applyBorder="1" applyAlignment="1">
      <alignment horizontal="center" vertical="center" wrapText="1"/>
    </xf>
    <xf numFmtId="0" fontId="16" fillId="0" borderId="56" xfId="3" applyFont="1" applyBorder="1" applyAlignment="1">
      <alignment horizontal="center" vertical="center" wrapText="1"/>
    </xf>
    <xf numFmtId="0" fontId="16" fillId="0" borderId="29" xfId="3" applyFont="1" applyBorder="1" applyAlignment="1">
      <alignment horizontal="left" vertical="center"/>
    </xf>
    <xf numFmtId="0" fontId="16" fillId="0" borderId="30" xfId="3" applyFont="1" applyBorder="1" applyAlignment="1">
      <alignment horizontal="left" vertical="center"/>
    </xf>
    <xf numFmtId="0" fontId="16" fillId="0" borderId="31" xfId="3" applyFont="1" applyBorder="1" applyAlignment="1">
      <alignment horizontal="left" vertical="center"/>
    </xf>
    <xf numFmtId="177" fontId="9" fillId="0" borderId="29" xfId="4" applyNumberFormat="1" applyFont="1" applyBorder="1" applyAlignment="1">
      <alignment horizontal="right" vertical="center" shrinkToFit="1"/>
    </xf>
    <xf numFmtId="177" fontId="9" fillId="0" borderId="30" xfId="4" applyNumberFormat="1" applyFont="1" applyBorder="1" applyAlignment="1">
      <alignment horizontal="right" vertical="center" shrinkToFit="1"/>
    </xf>
    <xf numFmtId="177" fontId="9" fillId="0" borderId="31" xfId="4" applyNumberFormat="1" applyFont="1" applyBorder="1" applyAlignment="1">
      <alignment horizontal="right" vertical="center" shrinkToFit="1"/>
    </xf>
    <xf numFmtId="0" fontId="18" fillId="0" borderId="0" xfId="4" applyFont="1" applyAlignment="1">
      <alignment horizontal="left" vertical="center" wrapText="1"/>
    </xf>
    <xf numFmtId="0" fontId="18" fillId="0" borderId="39" xfId="4" applyFont="1" applyBorder="1" applyAlignment="1">
      <alignment horizontal="left" vertical="center" wrapText="1"/>
    </xf>
    <xf numFmtId="177" fontId="9" fillId="0" borderId="38" xfId="4" applyNumberFormat="1" applyFont="1" applyBorder="1" applyAlignment="1">
      <alignment horizontal="right" vertical="center" shrinkToFit="1"/>
    </xf>
    <xf numFmtId="177" fontId="9" fillId="0" borderId="0" xfId="4" applyNumberFormat="1" applyFont="1" applyAlignment="1">
      <alignment horizontal="right" vertical="center" shrinkToFit="1"/>
    </xf>
    <xf numFmtId="177" fontId="9" fillId="0" borderId="39" xfId="4" applyNumberFormat="1" applyFont="1" applyBorder="1" applyAlignment="1">
      <alignment horizontal="right" vertical="center" shrinkToFit="1"/>
    </xf>
    <xf numFmtId="177" fontId="9" fillId="0" borderId="54" xfId="4" applyNumberFormat="1" applyFont="1" applyBorder="1" applyAlignment="1">
      <alignment horizontal="right" vertical="center" shrinkToFit="1"/>
    </xf>
    <xf numFmtId="177" fontId="9" fillId="0" borderId="55" xfId="4" applyNumberFormat="1" applyFont="1" applyBorder="1" applyAlignment="1">
      <alignment horizontal="right" vertical="center" shrinkToFit="1"/>
    </xf>
    <xf numFmtId="177" fontId="9" fillId="0" borderId="56" xfId="4" applyNumberFormat="1" applyFont="1" applyBorder="1" applyAlignment="1">
      <alignment horizontal="right" vertical="center" shrinkToFit="1"/>
    </xf>
    <xf numFmtId="0" fontId="9" fillId="0" borderId="54" xfId="4" applyFont="1" applyBorder="1" applyAlignment="1">
      <alignment horizontal="left" vertical="center"/>
    </xf>
    <xf numFmtId="0" fontId="9" fillId="0" borderId="55" xfId="4" applyFont="1" applyBorder="1" applyAlignment="1">
      <alignment horizontal="left" vertical="center"/>
    </xf>
    <xf numFmtId="0" fontId="9" fillId="0" borderId="56" xfId="4" applyFont="1" applyBorder="1" applyAlignment="1">
      <alignment horizontal="left" vertical="center"/>
    </xf>
    <xf numFmtId="0" fontId="9" fillId="0" borderId="38" xfId="4" applyFont="1" applyBorder="1" applyAlignment="1">
      <alignment horizontal="left" vertical="center"/>
    </xf>
    <xf numFmtId="0" fontId="9" fillId="0" borderId="39" xfId="4" applyFont="1" applyBorder="1" applyAlignment="1">
      <alignment horizontal="left" vertical="center"/>
    </xf>
    <xf numFmtId="0" fontId="19" fillId="0" borderId="3" xfId="4" applyFont="1" applyBorder="1">
      <alignment vertical="center"/>
    </xf>
    <xf numFmtId="0" fontId="19" fillId="0" borderId="10" xfId="4" applyFont="1" applyBorder="1">
      <alignment vertical="center"/>
    </xf>
    <xf numFmtId="0" fontId="9" fillId="0" borderId="47" xfId="4" applyFont="1" applyBorder="1" applyAlignment="1">
      <alignment horizontal="center" vertical="center" textRotation="255"/>
    </xf>
    <xf numFmtId="0" fontId="9" fillId="0" borderId="1" xfId="4" applyFont="1" applyBorder="1" applyAlignment="1">
      <alignment horizontal="center" vertical="center" textRotation="255"/>
    </xf>
    <xf numFmtId="0" fontId="9" fillId="0" borderId="12" xfId="4" applyFont="1" applyBorder="1" applyAlignment="1">
      <alignment horizontal="center" vertical="center" textRotation="255"/>
    </xf>
    <xf numFmtId="0" fontId="9" fillId="0" borderId="38" xfId="4" applyFont="1" applyBorder="1" applyAlignment="1">
      <alignment horizontal="center" vertical="center" textRotation="255"/>
    </xf>
    <xf numFmtId="0" fontId="9" fillId="0" borderId="0" xfId="4" applyFont="1" applyAlignment="1">
      <alignment horizontal="center" vertical="center" textRotation="255"/>
    </xf>
    <xf numFmtId="0" fontId="9" fillId="0" borderId="6" xfId="4" applyFont="1" applyBorder="1" applyAlignment="1">
      <alignment horizontal="center" vertical="center" textRotation="255"/>
    </xf>
    <xf numFmtId="0" fontId="9" fillId="0" borderId="54" xfId="4" applyFont="1" applyBorder="1" applyAlignment="1">
      <alignment horizontal="center" vertical="center" textRotation="255"/>
    </xf>
    <xf numFmtId="0" fontId="9" fillId="0" borderId="55" xfId="4" applyFont="1" applyBorder="1" applyAlignment="1">
      <alignment horizontal="center" vertical="center" textRotation="255"/>
    </xf>
    <xf numFmtId="0" fontId="9" fillId="0" borderId="50" xfId="4" applyFont="1" applyBorder="1" applyAlignment="1">
      <alignment horizontal="center" vertical="center" textRotation="255"/>
    </xf>
    <xf numFmtId="0" fontId="9" fillId="0" borderId="9" xfId="4" applyFont="1" applyBorder="1" applyAlignment="1">
      <alignment horizontal="center" vertical="center"/>
    </xf>
    <xf numFmtId="0" fontId="9" fillId="0" borderId="1" xfId="4" applyFont="1" applyBorder="1" applyAlignment="1">
      <alignment horizontal="center" vertical="center"/>
    </xf>
    <xf numFmtId="0" fontId="9" fillId="0" borderId="12" xfId="4" applyFont="1" applyBorder="1" applyAlignment="1">
      <alignment horizontal="center" vertical="center"/>
    </xf>
    <xf numFmtId="0" fontId="9" fillId="0" borderId="5" xfId="4" applyFont="1" applyBorder="1" applyAlignment="1">
      <alignment horizontal="center" vertical="center"/>
    </xf>
    <xf numFmtId="0" fontId="9" fillId="0" borderId="15" xfId="4" applyFont="1" applyBorder="1" applyAlignment="1">
      <alignment horizontal="center" vertical="center"/>
    </xf>
    <xf numFmtId="0" fontId="9" fillId="0" borderId="8" xfId="4" applyFont="1" applyBorder="1" applyAlignment="1">
      <alignment horizontal="center" vertical="center"/>
    </xf>
    <xf numFmtId="0" fontId="18" fillId="0" borderId="9" xfId="4" applyFont="1" applyBorder="1" applyAlignment="1">
      <alignment horizontal="center" vertical="center" wrapText="1"/>
    </xf>
    <xf numFmtId="0" fontId="18" fillId="0" borderId="1" xfId="4" applyFont="1" applyBorder="1" applyAlignment="1">
      <alignment horizontal="center" vertical="center" wrapText="1"/>
    </xf>
    <xf numFmtId="0" fontId="18" fillId="0" borderId="12" xfId="4" applyFont="1" applyBorder="1" applyAlignment="1">
      <alignment horizontal="center" vertical="center" wrapText="1"/>
    </xf>
    <xf numFmtId="0" fontId="18" fillId="0" borderId="5" xfId="4" applyFont="1" applyBorder="1" applyAlignment="1">
      <alignment horizontal="center" vertical="center" wrapText="1"/>
    </xf>
    <xf numFmtId="0" fontId="18" fillId="0" borderId="15" xfId="4" applyFont="1" applyBorder="1" applyAlignment="1">
      <alignment horizontal="center" vertical="center" wrapText="1"/>
    </xf>
    <xf numFmtId="0" fontId="18" fillId="0" borderId="8" xfId="4" applyFont="1" applyBorder="1" applyAlignment="1">
      <alignment horizontal="center" vertical="center" wrapText="1"/>
    </xf>
    <xf numFmtId="0" fontId="9" fillId="0" borderId="9" xfId="4" applyFont="1" applyBorder="1" applyAlignment="1">
      <alignment horizontal="center" vertical="center" textRotation="255"/>
    </xf>
    <xf numFmtId="0" fontId="9" fillId="0" borderId="23" xfId="4" applyFont="1" applyBorder="1" applyAlignment="1">
      <alignment horizontal="center" vertical="center" textRotation="255"/>
    </xf>
    <xf numFmtId="0" fontId="9" fillId="0" borderId="5" xfId="4" applyFont="1" applyBorder="1" applyAlignment="1">
      <alignment horizontal="center" vertical="center" textRotation="255"/>
    </xf>
    <xf numFmtId="0" fontId="9" fillId="0" borderId="15" xfId="4" applyFont="1" applyBorder="1" applyAlignment="1">
      <alignment horizontal="center" vertical="center" textRotation="255"/>
    </xf>
    <xf numFmtId="0" fontId="9" fillId="0" borderId="8" xfId="4" applyFont="1" applyBorder="1" applyAlignment="1">
      <alignment horizontal="center" vertical="center" textRotation="255"/>
    </xf>
    <xf numFmtId="0" fontId="9" fillId="0" borderId="9" xfId="4" applyFont="1" applyBorder="1" applyAlignment="1">
      <alignment horizontal="center" vertical="center" wrapText="1"/>
    </xf>
    <xf numFmtId="0" fontId="9" fillId="0" borderId="1" xfId="4" applyFont="1" applyBorder="1" applyAlignment="1">
      <alignment horizontal="center" vertical="center" wrapText="1"/>
    </xf>
    <xf numFmtId="0" fontId="9" fillId="0" borderId="12" xfId="4" applyFont="1" applyBorder="1" applyAlignment="1">
      <alignment horizontal="center" vertical="center" wrapText="1"/>
    </xf>
    <xf numFmtId="0" fontId="9" fillId="0" borderId="5" xfId="4" applyFont="1" applyBorder="1" applyAlignment="1">
      <alignment horizontal="center" vertical="center" wrapText="1"/>
    </xf>
    <xf numFmtId="0" fontId="9" fillId="0" borderId="15" xfId="4" applyFont="1" applyBorder="1" applyAlignment="1">
      <alignment horizontal="center" vertical="center" wrapText="1"/>
    </xf>
    <xf numFmtId="0" fontId="9" fillId="0" borderId="8" xfId="4" applyFont="1" applyBorder="1" applyAlignment="1">
      <alignment horizontal="center" vertical="center" wrapText="1"/>
    </xf>
    <xf numFmtId="0" fontId="18" fillId="0" borderId="48" xfId="4" applyFont="1" applyBorder="1" applyAlignment="1">
      <alignment horizontal="center" vertical="center" wrapText="1"/>
    </xf>
    <xf numFmtId="0" fontId="18" fillId="0" borderId="41" xfId="4" applyFont="1" applyBorder="1" applyAlignment="1">
      <alignment horizontal="center" vertical="center" wrapText="1"/>
    </xf>
    <xf numFmtId="0" fontId="9" fillId="0" borderId="7" xfId="4" applyFont="1" applyBorder="1" applyAlignment="1">
      <alignment horizontal="center" vertical="center"/>
    </xf>
    <xf numFmtId="0" fontId="9" fillId="0" borderId="3" xfId="4" applyFont="1" applyBorder="1" applyAlignment="1">
      <alignment horizontal="center" vertical="center"/>
    </xf>
    <xf numFmtId="0" fontId="9" fillId="0" borderId="74" xfId="4" applyFont="1" applyBorder="1" applyAlignment="1">
      <alignment horizontal="center" vertical="center"/>
    </xf>
    <xf numFmtId="0" fontId="9" fillId="0" borderId="59" xfId="4" applyFont="1" applyBorder="1" applyAlignment="1">
      <alignment horizontal="center" vertical="center"/>
    </xf>
    <xf numFmtId="0" fontId="9" fillId="0" borderId="61" xfId="4" applyFont="1" applyBorder="1" applyAlignment="1">
      <alignment horizontal="center" vertical="center"/>
    </xf>
    <xf numFmtId="0" fontId="9" fillId="0" borderId="67" xfId="4" applyFont="1" applyBorder="1" applyAlignment="1">
      <alignment horizontal="center" vertical="center"/>
    </xf>
    <xf numFmtId="0" fontId="9" fillId="0" borderId="57" xfId="4" applyFont="1" applyBorder="1" applyAlignment="1">
      <alignment horizontal="center" vertical="center"/>
    </xf>
    <xf numFmtId="0" fontId="9" fillId="0" borderId="68" xfId="4" applyFont="1" applyBorder="1" applyAlignment="1">
      <alignment horizontal="center" vertical="center"/>
    </xf>
    <xf numFmtId="185" fontId="9" fillId="0" borderId="68" xfId="4" applyNumberFormat="1" applyFont="1" applyBorder="1" applyAlignment="1">
      <alignment horizontal="right" vertical="center" shrinkToFit="1"/>
    </xf>
    <xf numFmtId="185" fontId="9" fillId="0" borderId="69" xfId="4" applyNumberFormat="1" applyFont="1" applyBorder="1" applyAlignment="1">
      <alignment horizontal="right" vertical="center" shrinkToFit="1"/>
    </xf>
    <xf numFmtId="185" fontId="9" fillId="0" borderId="70" xfId="4" applyNumberFormat="1" applyFont="1" applyBorder="1" applyAlignment="1">
      <alignment horizontal="right" vertical="center" shrinkToFit="1"/>
    </xf>
    <xf numFmtId="183" fontId="9" fillId="0" borderId="65" xfId="4" applyNumberFormat="1" applyFont="1" applyBorder="1" applyAlignment="1">
      <alignment horizontal="right" vertical="center" shrinkToFit="1"/>
    </xf>
    <xf numFmtId="0" fontId="9" fillId="0" borderId="44" xfId="4" applyFont="1" applyBorder="1">
      <alignment vertical="center"/>
    </xf>
    <xf numFmtId="177" fontId="9" fillId="0" borderId="68" xfId="4" applyNumberFormat="1" applyFont="1" applyBorder="1" applyAlignment="1">
      <alignment horizontal="right" vertical="center" shrinkToFit="1"/>
    </xf>
    <xf numFmtId="177" fontId="9" fillId="0" borderId="69" xfId="4" applyNumberFormat="1" applyFont="1" applyBorder="1" applyAlignment="1">
      <alignment horizontal="right" vertical="center" shrinkToFit="1"/>
    </xf>
    <xf numFmtId="177" fontId="9" fillId="0" borderId="70" xfId="4" applyNumberFormat="1" applyFont="1" applyBorder="1" applyAlignment="1">
      <alignment horizontal="right" vertical="center" shrinkToFit="1"/>
    </xf>
    <xf numFmtId="183" fontId="9" fillId="0" borderId="55" xfId="4" applyNumberFormat="1" applyFont="1" applyBorder="1" applyAlignment="1">
      <alignment horizontal="right" vertical="center"/>
    </xf>
    <xf numFmtId="183" fontId="9" fillId="0" borderId="56" xfId="4" applyNumberFormat="1" applyFont="1" applyBorder="1" applyAlignment="1">
      <alignment horizontal="right" vertical="center"/>
    </xf>
    <xf numFmtId="0" fontId="9" fillId="0" borderId="71" xfId="4" applyFont="1" applyBorder="1">
      <alignment vertical="center"/>
    </xf>
    <xf numFmtId="0" fontId="9" fillId="0" borderId="72" xfId="4" applyFont="1" applyBorder="1" applyAlignment="1">
      <alignment horizontal="center" vertical="center"/>
    </xf>
    <xf numFmtId="0" fontId="9" fillId="0" borderId="66" xfId="4" applyFont="1" applyBorder="1" applyAlignment="1">
      <alignment horizontal="center" vertical="center"/>
    </xf>
    <xf numFmtId="0" fontId="9" fillId="0" borderId="73" xfId="4" applyFont="1" applyBorder="1" applyAlignment="1">
      <alignment horizontal="center" vertical="center"/>
    </xf>
    <xf numFmtId="0" fontId="9" fillId="0" borderId="29" xfId="4" applyFont="1" applyBorder="1" applyAlignment="1">
      <alignment horizontal="center" vertical="center"/>
    </xf>
    <xf numFmtId="0" fontId="9" fillId="0" borderId="30" xfId="4" applyFont="1" applyBorder="1" applyAlignment="1">
      <alignment horizontal="center" vertical="center"/>
    </xf>
    <xf numFmtId="0" fontId="9" fillId="0" borderId="54" xfId="4" applyFont="1" applyBorder="1" applyAlignment="1">
      <alignment horizontal="center" vertical="center"/>
    </xf>
    <xf numFmtId="0" fontId="9" fillId="0" borderId="55" xfId="4" applyFont="1" applyBorder="1" applyAlignment="1">
      <alignment horizontal="center" vertical="center"/>
    </xf>
    <xf numFmtId="177" fontId="9" fillId="0" borderId="30" xfId="4" applyNumberFormat="1" applyFont="1" applyBorder="1" applyAlignment="1">
      <alignment horizontal="right" vertical="center"/>
    </xf>
    <xf numFmtId="177" fontId="9" fillId="0" borderId="31" xfId="4" applyNumberFormat="1" applyFont="1" applyBorder="1" applyAlignment="1">
      <alignment horizontal="right" vertical="center"/>
    </xf>
    <xf numFmtId="0" fontId="16" fillId="0" borderId="63" xfId="12" applyFont="1" applyBorder="1" applyAlignment="1">
      <alignment horizontal="center" vertical="center" shrinkToFit="1"/>
    </xf>
    <xf numFmtId="0" fontId="16" fillId="0" borderId="64" xfId="12" applyFont="1" applyBorder="1" applyAlignment="1">
      <alignment horizontal="center" vertical="center" shrinkToFit="1"/>
    </xf>
    <xf numFmtId="0" fontId="16" fillId="0" borderId="65" xfId="12" applyFont="1" applyBorder="1" applyAlignment="1">
      <alignment horizontal="center" vertical="center" shrinkToFit="1"/>
    </xf>
    <xf numFmtId="187" fontId="16" fillId="0" borderId="9" xfId="4" applyNumberFormat="1" applyFont="1" applyBorder="1" applyAlignment="1">
      <alignment horizontal="right" vertical="center" shrinkToFit="1"/>
    </xf>
    <xf numFmtId="187" fontId="16" fillId="0" borderId="1" xfId="4" applyNumberFormat="1" applyFont="1" applyBorder="1" applyAlignment="1">
      <alignment horizontal="right" vertical="center" shrinkToFit="1"/>
    </xf>
    <xf numFmtId="187" fontId="16" fillId="0" borderId="48" xfId="4" applyNumberFormat="1" applyFont="1" applyBorder="1" applyAlignment="1">
      <alignment horizontal="right" vertical="center" shrinkToFit="1"/>
    </xf>
    <xf numFmtId="0" fontId="9" fillId="0" borderId="47" xfId="4" applyFont="1" applyBorder="1" applyAlignment="1">
      <alignment horizontal="center" vertical="center"/>
    </xf>
    <xf numFmtId="0" fontId="9" fillId="0" borderId="50" xfId="4" applyFont="1" applyBorder="1" applyAlignment="1">
      <alignment horizontal="center" vertical="center"/>
    </xf>
    <xf numFmtId="0" fontId="16" fillId="0" borderId="9" xfId="4" applyFont="1" applyBorder="1">
      <alignment vertical="center"/>
    </xf>
    <xf numFmtId="0" fontId="16" fillId="0" borderId="1" xfId="4" applyFont="1" applyBorder="1">
      <alignment vertical="center"/>
    </xf>
    <xf numFmtId="0" fontId="16" fillId="0" borderId="12" xfId="4" applyFont="1" applyBorder="1">
      <alignment vertical="center"/>
    </xf>
    <xf numFmtId="183" fontId="9" fillId="0" borderId="7" xfId="4" applyNumberFormat="1" applyFont="1" applyBorder="1" applyAlignment="1">
      <alignment horizontal="right" vertical="center" shrinkToFit="1"/>
    </xf>
    <xf numFmtId="183" fontId="9" fillId="0" borderId="3" xfId="4" applyNumberFormat="1" applyFont="1" applyBorder="1" applyAlignment="1">
      <alignment horizontal="right" vertical="center" shrinkToFit="1"/>
    </xf>
    <xf numFmtId="183" fontId="9" fillId="0" borderId="10" xfId="4" applyNumberFormat="1" applyFont="1" applyBorder="1" applyAlignment="1">
      <alignment horizontal="right" vertical="center" shrinkToFit="1"/>
    </xf>
    <xf numFmtId="183" fontId="9" fillId="0" borderId="62" xfId="4" applyNumberFormat="1" applyFont="1" applyBorder="1" applyAlignment="1">
      <alignment horizontal="right" vertical="center" shrinkToFit="1"/>
    </xf>
    <xf numFmtId="0" fontId="16" fillId="0" borderId="9" xfId="12" applyFont="1" applyBorder="1" applyAlignment="1">
      <alignment horizontal="center" vertical="center" shrinkToFit="1"/>
    </xf>
    <xf numFmtId="0" fontId="16" fillId="0" borderId="1" xfId="12" applyFont="1" applyBorder="1" applyAlignment="1">
      <alignment horizontal="center" vertical="center" shrinkToFit="1"/>
    </xf>
    <xf numFmtId="0" fontId="16" fillId="0" borderId="12" xfId="12" applyFont="1" applyBorder="1" applyAlignment="1">
      <alignment horizontal="center" vertical="center" shrinkToFit="1"/>
    </xf>
    <xf numFmtId="177" fontId="16" fillId="0" borderId="7" xfId="4" applyNumberFormat="1" applyFont="1" applyBorder="1" applyAlignment="1">
      <alignment horizontal="right" vertical="center" shrinkToFit="1"/>
    </xf>
    <xf numFmtId="177" fontId="16" fillId="0" borderId="3" xfId="4" applyNumberFormat="1" applyFont="1" applyBorder="1" applyAlignment="1">
      <alignment horizontal="right" vertical="center" shrinkToFit="1"/>
    </xf>
    <xf numFmtId="177" fontId="16" fillId="0" borderId="62" xfId="4" applyNumberFormat="1" applyFont="1" applyBorder="1" applyAlignment="1">
      <alignment horizontal="right" vertical="center" shrinkToFit="1"/>
    </xf>
    <xf numFmtId="0" fontId="9" fillId="0" borderId="40" xfId="4" applyFont="1" applyBorder="1" applyAlignment="1">
      <alignment horizontal="center" vertical="center"/>
    </xf>
    <xf numFmtId="183" fontId="9" fillId="0" borderId="54" xfId="4" applyNumberFormat="1" applyFont="1" applyBorder="1" applyAlignment="1">
      <alignment horizontal="right" vertical="center" shrinkToFit="1"/>
    </xf>
    <xf numFmtId="183" fontId="9" fillId="0" borderId="55" xfId="4" applyNumberFormat="1" applyFont="1" applyBorder="1" applyAlignment="1">
      <alignment horizontal="right" vertical="center" shrinkToFit="1"/>
    </xf>
    <xf numFmtId="183" fontId="9" fillId="0" borderId="56" xfId="4" applyNumberFormat="1" applyFont="1" applyBorder="1" applyAlignment="1">
      <alignment horizontal="right" vertical="center" shrinkToFit="1"/>
    </xf>
    <xf numFmtId="0" fontId="9" fillId="0" borderId="29" xfId="5" applyBorder="1" applyAlignment="1">
      <alignment horizontal="left" vertical="center"/>
    </xf>
    <xf numFmtId="0" fontId="9" fillId="0" borderId="30" xfId="5" applyBorder="1" applyAlignment="1">
      <alignment horizontal="left" vertical="center"/>
    </xf>
    <xf numFmtId="0" fontId="9" fillId="0" borderId="31" xfId="5" applyBorder="1" applyAlignment="1">
      <alignment horizontal="left" vertical="center"/>
    </xf>
    <xf numFmtId="185" fontId="9" fillId="0" borderId="38" xfId="4" applyNumberFormat="1" applyFont="1" applyBorder="1" applyAlignment="1">
      <alignment horizontal="right" vertical="center" shrinkToFit="1"/>
    </xf>
    <xf numFmtId="185" fontId="9" fillId="0" borderId="0" xfId="4" applyNumberFormat="1" applyFont="1" applyAlignment="1">
      <alignment horizontal="right" vertical="center" shrinkToFit="1"/>
    </xf>
    <xf numFmtId="185" fontId="9" fillId="0" borderId="39" xfId="4" applyNumberFormat="1" applyFont="1" applyBorder="1" applyAlignment="1">
      <alignment horizontal="right" vertical="center" shrinkToFit="1"/>
    </xf>
    <xf numFmtId="0" fontId="9" fillId="0" borderId="29" xfId="4" applyFont="1" applyBorder="1" applyAlignment="1">
      <alignment horizontal="center" vertical="center" wrapText="1"/>
    </xf>
    <xf numFmtId="0" fontId="9" fillId="0" borderId="30" xfId="4" applyFont="1" applyBorder="1" applyAlignment="1">
      <alignment horizontal="center" vertical="center" wrapText="1"/>
    </xf>
    <xf numFmtId="0" fontId="9" fillId="0" borderId="25" xfId="4" applyFont="1" applyBorder="1" applyAlignment="1">
      <alignment horizontal="center" vertical="center" wrapText="1"/>
    </xf>
    <xf numFmtId="0" fontId="9" fillId="0" borderId="38" xfId="4" applyFont="1" applyBorder="1" applyAlignment="1">
      <alignment horizontal="center" vertical="center" wrapText="1"/>
    </xf>
    <xf numFmtId="0" fontId="9" fillId="0" borderId="0" xfId="4" applyFont="1" applyAlignment="1">
      <alignment horizontal="center" vertical="center" wrapText="1"/>
    </xf>
    <xf numFmtId="0" fontId="9" fillId="0" borderId="6" xfId="4" applyFont="1" applyBorder="1" applyAlignment="1">
      <alignment horizontal="center" vertical="center" wrapText="1"/>
    </xf>
    <xf numFmtId="0" fontId="9" fillId="0" borderId="54" xfId="4" applyFont="1" applyBorder="1" applyAlignment="1">
      <alignment horizontal="center" vertical="center" wrapText="1"/>
    </xf>
    <xf numFmtId="0" fontId="9" fillId="0" borderId="55" xfId="4" applyFont="1" applyBorder="1" applyAlignment="1">
      <alignment horizontal="center" vertical="center" wrapText="1"/>
    </xf>
    <xf numFmtId="0" fontId="9" fillId="0" borderId="50" xfId="4" applyFont="1" applyBorder="1" applyAlignment="1">
      <alignment horizontal="center" vertical="center" wrapText="1"/>
    </xf>
    <xf numFmtId="0" fontId="16" fillId="0" borderId="27" xfId="4" applyFont="1" applyBorder="1">
      <alignment vertical="center"/>
    </xf>
    <xf numFmtId="0" fontId="16" fillId="0" borderId="59" xfId="4" applyFont="1" applyBorder="1">
      <alignment vertical="center"/>
    </xf>
    <xf numFmtId="0" fontId="16" fillId="0" borderId="60" xfId="4" applyFont="1" applyBorder="1">
      <alignment vertical="center"/>
    </xf>
    <xf numFmtId="177" fontId="16" fillId="0" borderId="27" xfId="4" applyNumberFormat="1" applyFont="1" applyBorder="1" applyAlignment="1">
      <alignment horizontal="right" vertical="center" shrinkToFit="1"/>
    </xf>
    <xf numFmtId="177" fontId="16" fillId="0" borderId="30" xfId="4" applyNumberFormat="1" applyFont="1" applyBorder="1" applyAlignment="1">
      <alignment horizontal="right" vertical="center" shrinkToFit="1"/>
    </xf>
    <xf numFmtId="177" fontId="16" fillId="0" borderId="31" xfId="4" applyNumberFormat="1" applyFont="1" applyBorder="1" applyAlignment="1">
      <alignment horizontal="right" vertical="center" shrinkToFit="1"/>
    </xf>
    <xf numFmtId="0" fontId="9" fillId="0" borderId="44" xfId="4" applyFont="1" applyBorder="1" applyAlignment="1">
      <alignment horizontal="center" vertical="center"/>
    </xf>
    <xf numFmtId="0" fontId="9" fillId="0" borderId="10" xfId="4" applyFont="1" applyBorder="1" applyAlignment="1">
      <alignment horizontal="center" vertical="center"/>
    </xf>
    <xf numFmtId="0" fontId="9" fillId="0" borderId="7" xfId="4" applyFont="1" applyBorder="1" applyAlignment="1">
      <alignment horizontal="center" vertical="center" shrinkToFit="1"/>
    </xf>
    <xf numFmtId="0" fontId="9" fillId="0" borderId="3" xfId="4" applyFont="1" applyBorder="1" applyAlignment="1">
      <alignment horizontal="center" vertical="center" shrinkToFit="1"/>
    </xf>
    <xf numFmtId="0" fontId="9" fillId="0" borderId="10" xfId="4" applyFont="1" applyBorder="1" applyAlignment="1">
      <alignment horizontal="center" vertical="center" shrinkToFit="1"/>
    </xf>
    <xf numFmtId="0" fontId="9" fillId="0" borderId="62" xfId="4" applyFont="1" applyBorder="1" applyAlignment="1">
      <alignment horizontal="center" vertical="center" shrinkToFit="1"/>
    </xf>
    <xf numFmtId="0" fontId="16" fillId="0" borderId="3" xfId="4" applyFont="1" applyBorder="1">
      <alignment vertical="center"/>
    </xf>
    <xf numFmtId="0" fontId="16" fillId="0" borderId="10" xfId="4" applyFont="1" applyBorder="1">
      <alignment vertical="center"/>
    </xf>
    <xf numFmtId="187" fontId="9" fillId="0" borderId="63" xfId="4" applyNumberFormat="1" applyFont="1" applyBorder="1" applyAlignment="1">
      <alignment horizontal="right" vertical="center" shrinkToFit="1"/>
    </xf>
    <xf numFmtId="187" fontId="9" fillId="0" borderId="64" xfId="4" applyNumberFormat="1" applyFont="1" applyBorder="1" applyAlignment="1">
      <alignment horizontal="right" vertical="center" shrinkToFit="1"/>
    </xf>
    <xf numFmtId="187" fontId="9" fillId="0" borderId="66" xfId="4" applyNumberFormat="1" applyFont="1" applyBorder="1" applyAlignment="1">
      <alignment horizontal="right" vertical="center" shrinkToFit="1"/>
    </xf>
    <xf numFmtId="0" fontId="9" fillId="0" borderId="32" xfId="4" applyFont="1" applyBorder="1" applyAlignment="1">
      <alignment horizontal="center" vertical="center"/>
    </xf>
    <xf numFmtId="0" fontId="9" fillId="0" borderId="33" xfId="4" applyFont="1" applyBorder="1" applyAlignment="1">
      <alignment horizontal="center" vertical="center"/>
    </xf>
    <xf numFmtId="0" fontId="9" fillId="0" borderId="58" xfId="4" applyFont="1" applyBorder="1">
      <alignment vertical="center"/>
    </xf>
    <xf numFmtId="0" fontId="9" fillId="0" borderId="59" xfId="4" applyFont="1" applyBorder="1">
      <alignment vertical="center"/>
    </xf>
    <xf numFmtId="0" fontId="9" fillId="0" borderId="60" xfId="4" applyFont="1" applyBorder="1">
      <alignment vertical="center"/>
    </xf>
    <xf numFmtId="177" fontId="9" fillId="0" borderId="58" xfId="4" applyNumberFormat="1" applyFont="1" applyBorder="1" applyAlignment="1">
      <alignment horizontal="right" vertical="center" shrinkToFit="1"/>
    </xf>
    <xf numFmtId="177" fontId="9" fillId="0" borderId="59" xfId="4" applyNumberFormat="1" applyFont="1" applyBorder="1" applyAlignment="1">
      <alignment horizontal="right" vertical="center" shrinkToFit="1"/>
    </xf>
    <xf numFmtId="177" fontId="9" fillId="0" borderId="61" xfId="4" applyNumberFormat="1" applyFont="1" applyBorder="1" applyAlignment="1">
      <alignment horizontal="right" vertical="center" shrinkToFit="1"/>
    </xf>
    <xf numFmtId="0" fontId="9" fillId="0" borderId="31" xfId="4" applyFont="1" applyBorder="1" applyAlignment="1">
      <alignment horizontal="center" vertical="center"/>
    </xf>
    <xf numFmtId="0" fontId="9" fillId="0" borderId="38" xfId="4" applyFont="1" applyBorder="1" applyAlignment="1">
      <alignment horizontal="center" vertical="center"/>
    </xf>
    <xf numFmtId="0" fontId="9" fillId="0" borderId="39" xfId="4" applyFont="1" applyBorder="1" applyAlignment="1">
      <alignment horizontal="center" vertical="center"/>
    </xf>
    <xf numFmtId="184" fontId="9" fillId="0" borderId="38" xfId="4" applyNumberFormat="1" applyFont="1" applyBorder="1" applyAlignment="1">
      <alignment horizontal="right" vertical="center" shrinkToFit="1"/>
    </xf>
    <xf numFmtId="184" fontId="9" fillId="0" borderId="0" xfId="4" applyNumberFormat="1" applyFont="1" applyAlignment="1">
      <alignment horizontal="right" vertical="center" shrinkToFit="1"/>
    </xf>
    <xf numFmtId="184" fontId="9" fillId="0" borderId="39" xfId="4" applyNumberFormat="1" applyFont="1" applyBorder="1" applyAlignment="1">
      <alignment horizontal="right" vertical="center" shrinkToFit="1"/>
    </xf>
    <xf numFmtId="0" fontId="9" fillId="0" borderId="45" xfId="4" applyFont="1" applyBorder="1" applyAlignment="1">
      <alignment horizontal="center" vertical="center"/>
    </xf>
    <xf numFmtId="0" fontId="9" fillId="0" borderId="2" xfId="4" applyFont="1" applyBorder="1" applyAlignment="1">
      <alignment horizontal="center" vertical="center"/>
    </xf>
    <xf numFmtId="0" fontId="9" fillId="0" borderId="35" xfId="4" applyFont="1" applyBorder="1" applyAlignment="1">
      <alignment horizontal="center" vertical="center"/>
    </xf>
    <xf numFmtId="0" fontId="9" fillId="0" borderId="6" xfId="4" applyFont="1" applyBorder="1" applyAlignment="1">
      <alignment horizontal="center" vertical="center"/>
    </xf>
    <xf numFmtId="0" fontId="9" fillId="0" borderId="36" xfId="4" applyFont="1" applyBorder="1" applyAlignment="1">
      <alignment horizontal="center" vertical="center"/>
    </xf>
    <xf numFmtId="0" fontId="9" fillId="0" borderId="49" xfId="4" applyFont="1" applyBorder="1" applyAlignment="1">
      <alignment horizontal="center" vertical="center"/>
    </xf>
    <xf numFmtId="0" fontId="9" fillId="0" borderId="51" xfId="4" applyFont="1" applyBorder="1" applyAlignment="1">
      <alignment horizontal="center" vertical="center"/>
    </xf>
    <xf numFmtId="0" fontId="9" fillId="0" borderId="46" xfId="4" applyFont="1" applyBorder="1" applyAlignment="1">
      <alignment horizontal="center" vertical="center"/>
    </xf>
    <xf numFmtId="0" fontId="9" fillId="0" borderId="23" xfId="4" applyFont="1" applyBorder="1" applyAlignment="1">
      <alignment horizontal="center" vertical="center"/>
    </xf>
    <xf numFmtId="0" fontId="9" fillId="0" borderId="37" xfId="4" applyFont="1" applyBorder="1" applyAlignment="1">
      <alignment horizontal="center" vertical="center"/>
    </xf>
    <xf numFmtId="0" fontId="9" fillId="0" borderId="52" xfId="4" applyFont="1" applyBorder="1" applyAlignment="1">
      <alignment horizontal="center" vertical="center"/>
    </xf>
    <xf numFmtId="0" fontId="9" fillId="0" borderId="53" xfId="4" applyFont="1" applyBorder="1" applyAlignment="1">
      <alignment horizontal="center" vertical="center"/>
    </xf>
    <xf numFmtId="49" fontId="9" fillId="0" borderId="9" xfId="4" applyNumberFormat="1" applyFont="1" applyBorder="1" applyAlignment="1">
      <alignment horizontal="center" vertical="center"/>
    </xf>
    <xf numFmtId="49" fontId="9" fillId="0" borderId="1" xfId="4" applyNumberFormat="1" applyFont="1" applyBorder="1" applyAlignment="1">
      <alignment horizontal="center" vertical="center"/>
    </xf>
    <xf numFmtId="49" fontId="9" fillId="0" borderId="48" xfId="4" applyNumberFormat="1" applyFont="1" applyBorder="1" applyAlignment="1">
      <alignment horizontal="center" vertical="center"/>
    </xf>
    <xf numFmtId="49" fontId="9" fillId="0" borderId="23" xfId="4" applyNumberFormat="1" applyFont="1" applyBorder="1" applyAlignment="1">
      <alignment horizontal="center" vertical="center"/>
    </xf>
    <xf numFmtId="49" fontId="9" fillId="0" borderId="39" xfId="4" applyNumberFormat="1" applyFont="1" applyBorder="1" applyAlignment="1">
      <alignment horizontal="center" vertical="center"/>
    </xf>
    <xf numFmtId="49" fontId="9" fillId="0" borderId="52" xfId="4" applyNumberFormat="1" applyFont="1" applyBorder="1" applyAlignment="1">
      <alignment horizontal="center" vertical="center"/>
    </xf>
    <xf numFmtId="49" fontId="9" fillId="0" borderId="55" xfId="4" applyNumberFormat="1" applyFont="1" applyBorder="1" applyAlignment="1">
      <alignment horizontal="center" vertical="center"/>
    </xf>
    <xf numFmtId="49" fontId="9" fillId="0" borderId="56" xfId="4" applyNumberFormat="1" applyFont="1" applyBorder="1" applyAlignment="1">
      <alignment horizontal="center" vertical="center"/>
    </xf>
    <xf numFmtId="0" fontId="9" fillId="0" borderId="29" xfId="4" applyFont="1" applyBorder="1" applyAlignment="1">
      <alignment horizontal="left" vertical="center"/>
    </xf>
    <xf numFmtId="0" fontId="9" fillId="0" borderId="30" xfId="4" applyFont="1" applyBorder="1" applyAlignment="1">
      <alignment horizontal="left" vertical="center"/>
    </xf>
    <xf numFmtId="0" fontId="9" fillId="0" borderId="31" xfId="4" applyFont="1" applyBorder="1" applyAlignment="1">
      <alignment horizontal="left" vertical="center"/>
    </xf>
    <xf numFmtId="183" fontId="9" fillId="0" borderId="29" xfId="4" applyNumberFormat="1" applyFont="1" applyBorder="1" applyAlignment="1">
      <alignment horizontal="right" vertical="center" shrinkToFit="1"/>
    </xf>
    <xf numFmtId="183" fontId="9" fillId="0" borderId="30" xfId="4" applyNumberFormat="1" applyFont="1" applyBorder="1" applyAlignment="1">
      <alignment horizontal="right" vertical="center" shrinkToFit="1"/>
    </xf>
    <xf numFmtId="183" fontId="9" fillId="0" borderId="31" xfId="4" applyNumberFormat="1" applyFont="1" applyBorder="1" applyAlignment="1">
      <alignment horizontal="right" vertical="center" shrinkToFit="1"/>
    </xf>
    <xf numFmtId="49" fontId="13" fillId="0" borderId="0" xfId="4" applyNumberFormat="1" applyFont="1" applyAlignment="1">
      <alignment horizontal="center" vertical="center"/>
    </xf>
    <xf numFmtId="0" fontId="9" fillId="0" borderId="24" xfId="4" applyFont="1" applyBorder="1" applyAlignment="1">
      <alignment horizontal="center" vertical="center"/>
    </xf>
    <xf numFmtId="0" fontId="9" fillId="0" borderId="25" xfId="4" applyFont="1" applyBorder="1" applyAlignment="1">
      <alignment horizontal="center" vertical="center"/>
    </xf>
    <xf numFmtId="0" fontId="9" fillId="0" borderId="26" xfId="4" applyFont="1" applyBorder="1" applyAlignment="1">
      <alignment horizontal="center" vertical="center"/>
    </xf>
    <xf numFmtId="0" fontId="9" fillId="0" borderId="42" xfId="4" applyFont="1" applyBorder="1" applyAlignment="1">
      <alignment horizontal="center" vertical="center"/>
    </xf>
    <xf numFmtId="0" fontId="9" fillId="0" borderId="11" xfId="4" applyFont="1" applyBorder="1" applyAlignment="1">
      <alignment horizontal="center" vertical="center"/>
    </xf>
    <xf numFmtId="0" fontId="9" fillId="0" borderId="27" xfId="4" applyFont="1" applyBorder="1" applyAlignment="1">
      <alignment horizontal="center" vertical="center"/>
    </xf>
    <xf numFmtId="0" fontId="9" fillId="0" borderId="28" xfId="4" applyFont="1" applyBorder="1" applyAlignment="1">
      <alignment horizontal="center" vertical="center"/>
    </xf>
    <xf numFmtId="0" fontId="9" fillId="0" borderId="43" xfId="4" applyFont="1" applyBorder="1" applyAlignment="1">
      <alignment horizontal="center" vertical="center"/>
    </xf>
    <xf numFmtId="0" fontId="9" fillId="0" borderId="41" xfId="4" applyFont="1" applyBorder="1" applyAlignment="1">
      <alignment horizontal="center" vertical="center"/>
    </xf>
    <xf numFmtId="0" fontId="9" fillId="0" borderId="34" xfId="4" applyFont="1" applyBorder="1" applyAlignment="1">
      <alignment horizontal="center" vertical="center"/>
    </xf>
    <xf numFmtId="0" fontId="9" fillId="3" borderId="81" xfId="6" applyFont="1" applyFill="1" applyBorder="1" applyAlignment="1">
      <alignment horizontal="right" vertical="center" shrinkToFit="1"/>
    </xf>
    <xf numFmtId="0" fontId="9" fillId="3" borderId="0" xfId="6" applyFont="1" applyFill="1" applyAlignment="1">
      <alignment horizontal="right" vertical="center" shrinkToFit="1"/>
    </xf>
    <xf numFmtId="0" fontId="9" fillId="3" borderId="6" xfId="6" applyFont="1" applyFill="1" applyBorder="1" applyAlignment="1">
      <alignment horizontal="right" vertical="center" shrinkToFit="1"/>
    </xf>
    <xf numFmtId="177" fontId="9" fillId="3" borderId="81" xfId="6" applyNumberFormat="1" applyFont="1" applyFill="1" applyBorder="1" applyAlignment="1">
      <alignment horizontal="right" vertical="center" shrinkToFit="1"/>
    </xf>
    <xf numFmtId="177" fontId="9" fillId="3" borderId="0" xfId="6" applyNumberFormat="1" applyFont="1" applyFill="1" applyAlignment="1">
      <alignment horizontal="right" vertical="center" shrinkToFit="1"/>
    </xf>
    <xf numFmtId="177" fontId="9" fillId="3" borderId="78" xfId="6" applyNumberFormat="1" applyFont="1" applyFill="1" applyBorder="1" applyAlignment="1">
      <alignment horizontal="right" vertical="center" shrinkToFit="1"/>
    </xf>
    <xf numFmtId="0" fontId="9" fillId="0" borderId="5" xfId="6" applyFont="1" applyBorder="1">
      <alignment vertical="center"/>
    </xf>
    <xf numFmtId="0" fontId="9" fillId="0" borderId="15" xfId="6" applyFont="1" applyBorder="1">
      <alignment vertical="center"/>
    </xf>
    <xf numFmtId="0" fontId="9" fillId="0" borderId="8" xfId="6" applyFont="1" applyBorder="1">
      <alignment vertical="center"/>
    </xf>
    <xf numFmtId="177" fontId="9" fillId="0" borderId="5" xfId="6" applyNumberFormat="1" applyFont="1" applyBorder="1" applyAlignment="1">
      <alignment horizontal="right" vertical="center" shrinkToFit="1"/>
    </xf>
    <xf numFmtId="0" fontId="1" fillId="0" borderId="15" xfId="6" applyBorder="1" applyAlignment="1">
      <alignment horizontal="right" vertical="center" shrinkToFit="1"/>
    </xf>
    <xf numFmtId="0" fontId="1" fillId="0" borderId="82" xfId="6" applyBorder="1" applyAlignment="1">
      <alignment horizontal="right" vertical="center" shrinkToFit="1"/>
    </xf>
    <xf numFmtId="183" fontId="9" fillId="0" borderId="84" xfId="6" applyNumberFormat="1" applyFont="1" applyBorder="1" applyAlignment="1">
      <alignment horizontal="right" vertical="center" shrinkToFit="1"/>
    </xf>
    <xf numFmtId="183" fontId="1" fillId="0" borderId="15" xfId="6" applyNumberFormat="1" applyBorder="1" applyAlignment="1">
      <alignment horizontal="right" vertical="center" shrinkToFit="1"/>
    </xf>
    <xf numFmtId="183" fontId="1" fillId="0" borderId="82" xfId="6" applyNumberFormat="1" applyBorder="1" applyAlignment="1">
      <alignment horizontal="right" vertical="center" shrinkToFit="1"/>
    </xf>
    <xf numFmtId="177" fontId="9" fillId="0" borderId="84" xfId="6" applyNumberFormat="1" applyFont="1" applyBorder="1" applyAlignment="1">
      <alignment horizontal="right" vertical="center" shrinkToFit="1"/>
    </xf>
    <xf numFmtId="177" fontId="9" fillId="3" borderId="84" xfId="6" applyNumberFormat="1" applyFont="1" applyFill="1" applyBorder="1" applyAlignment="1">
      <alignment horizontal="right" vertical="center" shrinkToFit="1"/>
    </xf>
    <xf numFmtId="177" fontId="9" fillId="3" borderId="15" xfId="6" applyNumberFormat="1" applyFont="1" applyFill="1" applyBorder="1" applyAlignment="1">
      <alignment horizontal="right" vertical="center" shrinkToFit="1"/>
    </xf>
    <xf numFmtId="177" fontId="9" fillId="3" borderId="82" xfId="6" applyNumberFormat="1" applyFont="1" applyFill="1" applyBorder="1" applyAlignment="1">
      <alignment horizontal="right" vertical="center" shrinkToFit="1"/>
    </xf>
    <xf numFmtId="0" fontId="9" fillId="3" borderId="84" xfId="6" applyFont="1" applyFill="1" applyBorder="1" applyAlignment="1">
      <alignment horizontal="right" vertical="center" shrinkToFit="1"/>
    </xf>
    <xf numFmtId="0" fontId="9" fillId="3" borderId="15" xfId="6" applyFont="1" applyFill="1" applyBorder="1" applyAlignment="1">
      <alignment horizontal="right" vertical="center" shrinkToFit="1"/>
    </xf>
    <xf numFmtId="0" fontId="9" fillId="3" borderId="8" xfId="6" applyFont="1" applyFill="1" applyBorder="1" applyAlignment="1">
      <alignment horizontal="right" vertical="center" shrinkToFit="1"/>
    </xf>
    <xf numFmtId="0" fontId="9" fillId="0" borderId="23" xfId="6" applyFont="1" applyBorder="1">
      <alignment vertical="center"/>
    </xf>
    <xf numFmtId="0" fontId="9" fillId="0" borderId="0" xfId="6" applyFont="1">
      <alignment vertical="center"/>
    </xf>
    <xf numFmtId="0" fontId="9" fillId="0" borderId="6" xfId="6" applyFont="1" applyBorder="1">
      <alignment vertical="center"/>
    </xf>
    <xf numFmtId="177" fontId="9" fillId="0" borderId="23" xfId="6" applyNumberFormat="1" applyFont="1" applyBorder="1" applyAlignment="1">
      <alignment horizontal="right" vertical="center" shrinkToFit="1"/>
    </xf>
    <xf numFmtId="177" fontId="9" fillId="0" borderId="0" xfId="6" applyNumberFormat="1" applyFont="1" applyAlignment="1">
      <alignment horizontal="right" vertical="center" shrinkToFit="1"/>
    </xf>
    <xf numFmtId="177" fontId="9" fillId="0" borderId="78" xfId="6" applyNumberFormat="1" applyFont="1" applyBorder="1" applyAlignment="1">
      <alignment horizontal="right" vertical="center" shrinkToFit="1"/>
    </xf>
    <xf numFmtId="183" fontId="9" fillId="0" borderId="81" xfId="6" applyNumberFormat="1" applyFont="1" applyBorder="1" applyAlignment="1">
      <alignment horizontal="right" vertical="center" shrinkToFit="1"/>
    </xf>
    <xf numFmtId="183" fontId="9" fillId="0" borderId="0" xfId="6" applyNumberFormat="1" applyFont="1" applyAlignment="1">
      <alignment horizontal="right" vertical="center" shrinkToFit="1"/>
    </xf>
    <xf numFmtId="183" fontId="9" fillId="0" borderId="78" xfId="6" applyNumberFormat="1" applyFont="1" applyBorder="1" applyAlignment="1">
      <alignment horizontal="right" vertical="center" shrinkToFit="1"/>
    </xf>
    <xf numFmtId="177" fontId="9" fillId="0" borderId="81" xfId="6" applyNumberFormat="1" applyFont="1" applyBorder="1" applyAlignment="1">
      <alignment horizontal="right" vertical="center" shrinkToFit="1"/>
    </xf>
    <xf numFmtId="0" fontId="16" fillId="0" borderId="0" xfId="6" applyFont="1">
      <alignment vertical="center"/>
    </xf>
    <xf numFmtId="0" fontId="16" fillId="0" borderId="6" xfId="6" applyFont="1" applyBorder="1">
      <alignment vertical="center"/>
    </xf>
    <xf numFmtId="0" fontId="1" fillId="0" borderId="0" xfId="6" applyAlignment="1">
      <alignment horizontal="right" vertical="center" shrinkToFit="1"/>
    </xf>
    <xf numFmtId="0" fontId="1" fillId="0" borderId="78" xfId="6" applyBorder="1" applyAlignment="1">
      <alignment horizontal="right" vertical="center" shrinkToFit="1"/>
    </xf>
    <xf numFmtId="183" fontId="1" fillId="0" borderId="0" xfId="6" applyNumberFormat="1" applyAlignment="1">
      <alignment horizontal="right" vertical="center" shrinkToFit="1"/>
    </xf>
    <xf numFmtId="183" fontId="1" fillId="0" borderId="78" xfId="6" applyNumberFormat="1" applyBorder="1" applyAlignment="1">
      <alignment horizontal="right" vertical="center" shrinkToFit="1"/>
    </xf>
    <xf numFmtId="0" fontId="9" fillId="0" borderId="9" xfId="6" applyFont="1" applyBorder="1" applyAlignment="1">
      <alignment horizontal="center" vertical="center" textRotation="255"/>
    </xf>
    <xf numFmtId="0" fontId="9" fillId="0" borderId="12" xfId="6" applyFont="1" applyBorder="1" applyAlignment="1">
      <alignment horizontal="center" vertical="center" textRotation="255"/>
    </xf>
    <xf numFmtId="0" fontId="9" fillId="0" borderId="23" xfId="6" applyFont="1" applyBorder="1" applyAlignment="1">
      <alignment horizontal="center" vertical="center" textRotation="255"/>
    </xf>
    <xf numFmtId="0" fontId="9" fillId="0" borderId="6" xfId="6" applyFont="1" applyBorder="1" applyAlignment="1">
      <alignment horizontal="center" vertical="center" textRotation="255"/>
    </xf>
    <xf numFmtId="0" fontId="9" fillId="0" borderId="5" xfId="6" applyFont="1" applyBorder="1" applyAlignment="1">
      <alignment horizontal="center" vertical="center" textRotation="255"/>
    </xf>
    <xf numFmtId="0" fontId="9" fillId="0" borderId="8" xfId="6" applyFont="1" applyBorder="1" applyAlignment="1">
      <alignment horizontal="center" vertical="center" textRotation="255"/>
    </xf>
    <xf numFmtId="0" fontId="9" fillId="0" borderId="5" xfId="6" applyFont="1" applyBorder="1" applyAlignment="1">
      <alignment horizontal="left" vertical="center"/>
    </xf>
    <xf numFmtId="0" fontId="9" fillId="0" borderId="15" xfId="6" applyFont="1" applyBorder="1" applyAlignment="1">
      <alignment horizontal="left" vertical="center"/>
    </xf>
    <xf numFmtId="0" fontId="9" fillId="0" borderId="8" xfId="6" applyFont="1" applyBorder="1" applyAlignment="1">
      <alignment horizontal="left" vertical="center"/>
    </xf>
    <xf numFmtId="177" fontId="9" fillId="0" borderId="15" xfId="6" applyNumberFormat="1" applyFont="1" applyBorder="1" applyAlignment="1">
      <alignment horizontal="right" vertical="center" shrinkToFit="1"/>
    </xf>
    <xf numFmtId="0" fontId="1" fillId="0" borderId="8" xfId="6" applyBorder="1" applyAlignment="1">
      <alignment horizontal="right" vertical="center" shrinkToFit="1"/>
    </xf>
    <xf numFmtId="177" fontId="9" fillId="0" borderId="8" xfId="6" applyNumberFormat="1" applyFont="1" applyBorder="1" applyAlignment="1">
      <alignment horizontal="right" vertical="center" shrinkToFit="1"/>
    </xf>
    <xf numFmtId="183" fontId="1" fillId="0" borderId="6" xfId="6" applyNumberFormat="1" applyBorder="1" applyAlignment="1">
      <alignment horizontal="right" vertical="center" shrinkToFit="1"/>
    </xf>
    <xf numFmtId="177" fontId="9" fillId="0" borderId="82" xfId="6" applyNumberFormat="1" applyFont="1" applyBorder="1" applyAlignment="1">
      <alignment horizontal="right" vertical="center" shrinkToFit="1"/>
    </xf>
    <xf numFmtId="183" fontId="9" fillId="0" borderId="83" xfId="6" applyNumberFormat="1" applyFont="1" applyBorder="1" applyAlignment="1">
      <alignment horizontal="right" vertical="center" shrinkToFit="1"/>
    </xf>
    <xf numFmtId="177" fontId="9" fillId="0" borderId="83" xfId="6" applyNumberFormat="1" applyFont="1" applyBorder="1" applyAlignment="1">
      <alignment horizontal="right" vertical="center" shrinkToFit="1"/>
    </xf>
    <xf numFmtId="183" fontId="9" fillId="0" borderId="15" xfId="6" applyNumberFormat="1" applyFont="1" applyBorder="1" applyAlignment="1">
      <alignment horizontal="right" vertical="center" shrinkToFit="1"/>
    </xf>
    <xf numFmtId="183" fontId="9" fillId="0" borderId="8" xfId="6" applyNumberFormat="1" applyFont="1" applyBorder="1" applyAlignment="1">
      <alignment horizontal="right" vertical="center" shrinkToFit="1"/>
    </xf>
    <xf numFmtId="0" fontId="9" fillId="0" borderId="23" xfId="6" applyFont="1" applyBorder="1" applyAlignment="1">
      <alignment horizontal="left" vertical="center"/>
    </xf>
    <xf numFmtId="0" fontId="9" fillId="0" borderId="0" xfId="6" applyFont="1" applyAlignment="1">
      <alignment horizontal="left" vertical="center"/>
    </xf>
    <xf numFmtId="0" fontId="9" fillId="0" borderId="6" xfId="6" applyFont="1" applyBorder="1" applyAlignment="1">
      <alignment horizontal="left" vertical="center"/>
    </xf>
    <xf numFmtId="0" fontId="1" fillId="0" borderId="6" xfId="6" applyBorder="1" applyAlignment="1">
      <alignment horizontal="right" vertical="center" shrinkToFit="1"/>
    </xf>
    <xf numFmtId="177" fontId="9" fillId="0" borderId="6" xfId="6" applyNumberFormat="1" applyFont="1" applyBorder="1" applyAlignment="1">
      <alignment horizontal="right" vertical="center" shrinkToFit="1"/>
    </xf>
    <xf numFmtId="183" fontId="9" fillId="0" borderId="79" xfId="6" applyNumberFormat="1" applyFont="1" applyBorder="1" applyAlignment="1">
      <alignment horizontal="right" vertical="center" shrinkToFit="1"/>
    </xf>
    <xf numFmtId="177" fontId="9" fillId="0" borderId="79" xfId="6" applyNumberFormat="1" applyFont="1" applyBorder="1" applyAlignment="1">
      <alignment horizontal="right" vertical="center" shrinkToFit="1"/>
    </xf>
    <xf numFmtId="183" fontId="9" fillId="0" borderId="6" xfId="6" applyNumberFormat="1" applyFont="1" applyBorder="1" applyAlignment="1">
      <alignment horizontal="right" vertical="center" shrinkToFit="1"/>
    </xf>
    <xf numFmtId="0" fontId="9" fillId="0" borderId="23" xfId="6" applyFont="1" applyBorder="1" applyAlignment="1">
      <alignment horizontal="center" vertical="center" wrapText="1"/>
    </xf>
    <xf numFmtId="0" fontId="9" fillId="0" borderId="0" xfId="6" applyFont="1" applyAlignment="1">
      <alignment horizontal="center" vertical="center" wrapText="1"/>
    </xf>
    <xf numFmtId="0" fontId="9" fillId="0" borderId="5" xfId="6" applyFont="1" applyBorder="1" applyAlignment="1">
      <alignment horizontal="center" vertical="center" wrapText="1"/>
    </xf>
    <xf numFmtId="0" fontId="9" fillId="0" borderId="15" xfId="6" applyFont="1" applyBorder="1" applyAlignment="1">
      <alignment horizontal="center" vertical="center" wrapText="1"/>
    </xf>
    <xf numFmtId="0" fontId="9" fillId="0" borderId="9" xfId="6" applyFont="1" applyBorder="1" applyAlignment="1">
      <alignment horizontal="left" vertical="center"/>
    </xf>
    <xf numFmtId="0" fontId="9" fillId="0" borderId="1" xfId="6" applyFont="1" applyBorder="1" applyAlignment="1">
      <alignment horizontal="left" vertical="center"/>
    </xf>
    <xf numFmtId="0" fontId="9" fillId="0" borderId="12" xfId="6" applyFont="1" applyBorder="1" applyAlignment="1">
      <alignment horizontal="left" vertical="center"/>
    </xf>
    <xf numFmtId="177" fontId="9" fillId="0" borderId="9" xfId="6" applyNumberFormat="1" applyFont="1" applyBorder="1" applyAlignment="1">
      <alignment horizontal="right" vertical="center" shrinkToFit="1"/>
    </xf>
    <xf numFmtId="177" fontId="9" fillId="0" borderId="1" xfId="6" applyNumberFormat="1" applyFont="1" applyBorder="1" applyAlignment="1">
      <alignment horizontal="right" vertical="center" shrinkToFit="1"/>
    </xf>
    <xf numFmtId="177" fontId="9" fillId="0" borderId="12" xfId="6" applyNumberFormat="1" applyFont="1" applyBorder="1" applyAlignment="1">
      <alignment horizontal="right" vertical="center" shrinkToFit="1"/>
    </xf>
    <xf numFmtId="0" fontId="9" fillId="0" borderId="9" xfId="6" applyFont="1" applyBorder="1">
      <alignment vertical="center"/>
    </xf>
    <xf numFmtId="0" fontId="9" fillId="0" borderId="1" xfId="6" applyFont="1" applyBorder="1">
      <alignment vertical="center"/>
    </xf>
    <xf numFmtId="0" fontId="9" fillId="0" borderId="12" xfId="6" applyFont="1" applyBorder="1">
      <alignment vertical="center"/>
    </xf>
    <xf numFmtId="0" fontId="9" fillId="0" borderId="7" xfId="6" applyFont="1" applyBorder="1" applyAlignment="1">
      <alignment horizontal="center" vertical="center"/>
    </xf>
    <xf numFmtId="0" fontId="9" fillId="0" borderId="3" xfId="6" applyFont="1" applyBorder="1" applyAlignment="1">
      <alignment horizontal="center" vertical="center"/>
    </xf>
    <xf numFmtId="0" fontId="9" fillId="0" borderId="10" xfId="6" applyFont="1" applyBorder="1" applyAlignment="1">
      <alignment horizontal="center" vertical="center"/>
    </xf>
    <xf numFmtId="183" fontId="9" fillId="0" borderId="5" xfId="6" applyNumberFormat="1" applyFont="1" applyBorder="1" applyAlignment="1">
      <alignment horizontal="right" vertical="center" shrinkToFit="1"/>
    </xf>
    <xf numFmtId="183" fontId="9" fillId="0" borderId="23" xfId="6" applyNumberFormat="1" applyFont="1" applyBorder="1" applyAlignment="1">
      <alignment horizontal="right" vertical="center" shrinkToFit="1"/>
    </xf>
    <xf numFmtId="183" fontId="9" fillId="0" borderId="9" xfId="6" applyNumberFormat="1" applyFont="1" applyBorder="1" applyAlignment="1">
      <alignment horizontal="right" vertical="center" shrinkToFit="1"/>
    </xf>
    <xf numFmtId="0" fontId="1" fillId="0" borderId="1" xfId="6" applyBorder="1" applyAlignment="1">
      <alignment horizontal="right" vertical="center" shrinkToFit="1"/>
    </xf>
    <xf numFmtId="183" fontId="9" fillId="0" borderId="1" xfId="6" applyNumberFormat="1" applyFont="1" applyBorder="1" applyAlignment="1">
      <alignment horizontal="right" vertical="center" shrinkToFit="1"/>
    </xf>
    <xf numFmtId="0" fontId="1" fillId="0" borderId="12" xfId="6" applyBorder="1" applyAlignment="1">
      <alignment horizontal="right" vertical="center" shrinkToFit="1"/>
    </xf>
    <xf numFmtId="0" fontId="9" fillId="0" borderId="9" xfId="6" applyFont="1" applyBorder="1" applyAlignment="1">
      <alignment horizontal="center" vertical="center" wrapText="1"/>
    </xf>
    <xf numFmtId="0" fontId="9" fillId="0" borderId="1" xfId="6" applyFont="1" applyBorder="1" applyAlignment="1">
      <alignment horizontal="center" vertical="center" wrapText="1"/>
    </xf>
    <xf numFmtId="0" fontId="9" fillId="0" borderId="1" xfId="6" applyFont="1" applyBorder="1" applyAlignment="1">
      <alignment vertical="center" textRotation="255"/>
    </xf>
    <xf numFmtId="0" fontId="9" fillId="0" borderId="0" xfId="6" applyFont="1" applyAlignment="1">
      <alignment vertical="center" textRotation="255"/>
    </xf>
    <xf numFmtId="0" fontId="9" fillId="0" borderId="15" xfId="6" applyFont="1" applyBorder="1" applyAlignment="1">
      <alignment vertical="center" textRotation="255"/>
    </xf>
    <xf numFmtId="0" fontId="1" fillId="0" borderId="3" xfId="6" applyBorder="1" applyAlignment="1">
      <alignment horizontal="center" vertical="center"/>
    </xf>
    <xf numFmtId="0" fontId="1" fillId="0" borderId="10" xfId="6" applyBorder="1" applyAlignment="1">
      <alignment horizontal="center" vertical="center"/>
    </xf>
    <xf numFmtId="177" fontId="9" fillId="0" borderId="80" xfId="6" applyNumberFormat="1" applyFont="1" applyBorder="1" applyAlignment="1">
      <alignment horizontal="right" vertical="center" shrinkToFit="1"/>
    </xf>
    <xf numFmtId="0" fontId="18" fillId="0" borderId="23" xfId="6" applyFont="1" applyBorder="1">
      <alignment vertical="center"/>
    </xf>
    <xf numFmtId="0" fontId="18" fillId="0" borderId="0" xfId="6" applyFont="1">
      <alignment vertical="center"/>
    </xf>
    <xf numFmtId="0" fontId="18" fillId="0" borderId="6" xfId="6" applyFont="1" applyBorder="1">
      <alignment vertical="center"/>
    </xf>
    <xf numFmtId="0" fontId="5" fillId="0" borderId="0" xfId="2" applyAlignment="1">
      <alignment vertical="center"/>
    </xf>
    <xf numFmtId="0" fontId="5" fillId="0" borderId="6" xfId="2" applyBorder="1" applyAlignment="1">
      <alignment vertical="center"/>
    </xf>
    <xf numFmtId="177" fontId="9" fillId="0" borderId="77" xfId="6" applyNumberFormat="1" applyFont="1" applyBorder="1" applyAlignment="1">
      <alignment horizontal="right" vertical="center" shrinkToFit="1"/>
    </xf>
    <xf numFmtId="177" fontId="9" fillId="0" borderId="75" xfId="6" applyNumberFormat="1" applyFont="1" applyBorder="1" applyAlignment="1">
      <alignment horizontal="right" vertical="center" shrinkToFit="1"/>
    </xf>
    <xf numFmtId="183" fontId="9" fillId="0" borderId="77" xfId="6" applyNumberFormat="1" applyFont="1" applyBorder="1" applyAlignment="1">
      <alignment horizontal="right" vertical="center" shrinkToFit="1"/>
    </xf>
    <xf numFmtId="183" fontId="9" fillId="0" borderId="12" xfId="6" applyNumberFormat="1" applyFont="1" applyBorder="1" applyAlignment="1">
      <alignment horizontal="right" vertical="center" shrinkToFit="1"/>
    </xf>
    <xf numFmtId="183" fontId="9" fillId="0" borderId="75" xfId="6" applyNumberFormat="1" applyFont="1" applyBorder="1" applyAlignment="1">
      <alignment horizontal="right" vertical="center" shrinkToFit="1"/>
    </xf>
    <xf numFmtId="177" fontId="9" fillId="0" borderId="23" xfId="6" applyNumberFormat="1" applyFont="1" applyBorder="1" applyAlignment="1">
      <alignment horizontal="right" vertical="center"/>
    </xf>
    <xf numFmtId="177" fontId="9" fillId="0" borderId="0" xfId="6" applyNumberFormat="1" applyFont="1" applyAlignment="1">
      <alignment horizontal="right" vertical="center"/>
    </xf>
    <xf numFmtId="177" fontId="9" fillId="0" borderId="78" xfId="6" applyNumberFormat="1" applyFont="1" applyBorder="1" applyAlignment="1">
      <alignment horizontal="right" vertical="center"/>
    </xf>
    <xf numFmtId="183" fontId="9" fillId="0" borderId="79" xfId="6" applyNumberFormat="1" applyFont="1" applyBorder="1" applyAlignment="1">
      <alignment horizontal="right" vertical="center"/>
    </xf>
    <xf numFmtId="177" fontId="9" fillId="0" borderId="81" xfId="6" applyNumberFormat="1" applyFont="1" applyBorder="1" applyAlignment="1">
      <alignment horizontal="right" vertical="center"/>
    </xf>
    <xf numFmtId="0" fontId="18" fillId="0" borderId="7" xfId="6" applyFont="1" applyBorder="1" applyAlignment="1">
      <alignment horizontal="center" vertical="center"/>
    </xf>
    <xf numFmtId="0" fontId="18" fillId="0" borderId="3" xfId="6" applyFont="1" applyBorder="1" applyAlignment="1">
      <alignment horizontal="center" vertical="center"/>
    </xf>
    <xf numFmtId="0" fontId="18" fillId="0" borderId="10" xfId="6" applyFont="1" applyBorder="1" applyAlignment="1">
      <alignment horizontal="center" vertical="center"/>
    </xf>
    <xf numFmtId="177" fontId="9" fillId="0" borderId="6" xfId="6" applyNumberFormat="1" applyFont="1" applyBorder="1" applyAlignment="1">
      <alignment horizontal="right" vertical="center"/>
    </xf>
    <xf numFmtId="183" fontId="9" fillId="0" borderId="76" xfId="6" applyNumberFormat="1" applyFont="1" applyBorder="1" applyAlignment="1">
      <alignment horizontal="right" vertical="center" shrinkToFit="1"/>
    </xf>
    <xf numFmtId="177" fontId="9" fillId="0" borderId="76" xfId="6" applyNumberFormat="1" applyFont="1" applyBorder="1" applyAlignment="1">
      <alignment horizontal="right" vertical="center" shrinkToFit="1"/>
    </xf>
    <xf numFmtId="49" fontId="15" fillId="0" borderId="32" xfId="6" applyNumberFormat="1" applyFont="1" applyBorder="1" applyAlignment="1">
      <alignment horizontal="center" vertical="center"/>
    </xf>
    <xf numFmtId="49" fontId="15" fillId="0" borderId="33" xfId="6" applyNumberFormat="1" applyFont="1" applyBorder="1" applyAlignment="1">
      <alignment horizontal="center" vertical="center"/>
    </xf>
    <xf numFmtId="49" fontId="15" fillId="0" borderId="34" xfId="6" applyNumberFormat="1" applyFont="1" applyBorder="1" applyAlignment="1">
      <alignment horizontal="center" vertical="center"/>
    </xf>
    <xf numFmtId="0" fontId="9" fillId="0" borderId="4" xfId="6" applyFont="1" applyBorder="1" applyAlignment="1">
      <alignment horizontal="center" vertical="center"/>
    </xf>
    <xf numFmtId="0" fontId="10" fillId="2" borderId="55" xfId="13" applyFont="1" applyFill="1" applyBorder="1" applyAlignment="1">
      <alignment horizontal="center" vertical="center"/>
    </xf>
    <xf numFmtId="0" fontId="10" fillId="2" borderId="50" xfId="13" applyFont="1" applyFill="1" applyBorder="1" applyAlignment="1">
      <alignment horizontal="center" vertical="center"/>
    </xf>
    <xf numFmtId="180" fontId="10" fillId="2" borderId="124" xfId="15" applyNumberFormat="1" applyFont="1" applyFill="1" applyBorder="1" applyAlignment="1">
      <alignment horizontal="right" vertical="center" shrinkToFit="1"/>
    </xf>
    <xf numFmtId="180" fontId="10" fillId="2" borderId="64" xfId="15" applyNumberFormat="1" applyFont="1" applyFill="1" applyBorder="1" applyAlignment="1">
      <alignment horizontal="right" vertical="center" shrinkToFit="1"/>
    </xf>
    <xf numFmtId="180" fontId="10" fillId="2" borderId="178" xfId="15" applyNumberFormat="1" applyFont="1" applyFill="1" applyBorder="1" applyAlignment="1">
      <alignment horizontal="right" vertical="center" shrinkToFit="1"/>
    </xf>
    <xf numFmtId="180" fontId="10" fillId="2" borderId="160" xfId="15" applyNumberFormat="1" applyFont="1" applyFill="1" applyBorder="1" applyAlignment="1">
      <alignment horizontal="right" vertical="center" shrinkToFit="1"/>
    </xf>
    <xf numFmtId="180" fontId="10" fillId="2" borderId="161" xfId="15" applyNumberFormat="1" applyFont="1" applyFill="1" applyBorder="1" applyAlignment="1">
      <alignment horizontal="right" vertical="center" shrinkToFit="1"/>
    </xf>
    <xf numFmtId="180" fontId="10" fillId="2" borderId="179" xfId="15" applyNumberFormat="1" applyFont="1" applyFill="1" applyBorder="1" applyAlignment="1">
      <alignment horizontal="right" vertical="center" shrinkToFit="1"/>
    </xf>
    <xf numFmtId="0" fontId="10" fillId="2" borderId="54" xfId="13" applyFont="1" applyFill="1" applyBorder="1">
      <alignment vertical="center"/>
    </xf>
    <xf numFmtId="0" fontId="10" fillId="2" borderId="55" xfId="13" applyFont="1" applyFill="1" applyBorder="1">
      <alignment vertical="center"/>
    </xf>
    <xf numFmtId="0" fontId="10" fillId="2" borderId="50" xfId="13" applyFont="1" applyFill="1" applyBorder="1">
      <alignment vertical="center"/>
    </xf>
    <xf numFmtId="190" fontId="10" fillId="2" borderId="52" xfId="15" applyNumberFormat="1" applyFont="1" applyFill="1" applyBorder="1" applyAlignment="1">
      <alignment horizontal="right" vertical="center" shrinkToFit="1"/>
    </xf>
    <xf numFmtId="190" fontId="10" fillId="2" borderId="55" xfId="15" applyNumberFormat="1" applyFont="1" applyFill="1" applyBorder="1" applyAlignment="1">
      <alignment horizontal="right" vertical="center" shrinkToFit="1"/>
    </xf>
    <xf numFmtId="190" fontId="10" fillId="2" borderId="50" xfId="15" applyNumberFormat="1" applyFont="1" applyFill="1" applyBorder="1" applyAlignment="1">
      <alignment horizontal="right" vertical="center" shrinkToFit="1"/>
    </xf>
    <xf numFmtId="190" fontId="10" fillId="2" borderId="175" xfId="15" applyNumberFormat="1" applyFont="1" applyFill="1" applyBorder="1" applyAlignment="1">
      <alignment horizontal="right" vertical="center" shrinkToFit="1"/>
    </xf>
    <xf numFmtId="190" fontId="10" fillId="2" borderId="176" xfId="15" applyNumberFormat="1" applyFont="1" applyFill="1" applyBorder="1" applyAlignment="1">
      <alignment horizontal="right" vertical="center" shrinkToFit="1"/>
    </xf>
    <xf numFmtId="190" fontId="10" fillId="2" borderId="177" xfId="15" applyNumberFormat="1" applyFont="1" applyFill="1" applyBorder="1" applyAlignment="1">
      <alignment horizontal="right" vertical="center" shrinkToFit="1"/>
    </xf>
    <xf numFmtId="0" fontId="10" fillId="2" borderId="47" xfId="13" applyFont="1" applyFill="1" applyBorder="1" applyAlignment="1">
      <alignment horizontal="left" vertical="center" wrapText="1"/>
    </xf>
    <xf numFmtId="0" fontId="10" fillId="2" borderId="1" xfId="13" applyFont="1" applyFill="1" applyBorder="1" applyAlignment="1">
      <alignment horizontal="left" vertical="center" wrapText="1"/>
    </xf>
    <xf numFmtId="0" fontId="10" fillId="2" borderId="54" xfId="13" applyFont="1" applyFill="1" applyBorder="1" applyAlignment="1">
      <alignment horizontal="left" vertical="center" wrapText="1"/>
    </xf>
    <xf numFmtId="0" fontId="10" fillId="2" borderId="55" xfId="13" applyFont="1" applyFill="1" applyBorder="1" applyAlignment="1">
      <alignment horizontal="left" vertical="center" wrapText="1"/>
    </xf>
    <xf numFmtId="0" fontId="10" fillId="2" borderId="1" xfId="13" applyFont="1" applyFill="1" applyBorder="1" applyAlignment="1">
      <alignment horizontal="center" vertical="center"/>
    </xf>
    <xf numFmtId="0" fontId="10" fillId="2" borderId="12" xfId="13" applyFont="1" applyFill="1" applyBorder="1" applyAlignment="1">
      <alignment horizontal="center" vertical="center"/>
    </xf>
    <xf numFmtId="180" fontId="10" fillId="2" borderId="7" xfId="15" applyNumberFormat="1" applyFont="1" applyFill="1" applyBorder="1" applyAlignment="1">
      <alignment horizontal="right" vertical="center" shrinkToFit="1"/>
    </xf>
    <xf numFmtId="180" fontId="10" fillId="2" borderId="3" xfId="15" applyNumberFormat="1" applyFont="1" applyFill="1" applyBorder="1" applyAlignment="1">
      <alignment horizontal="right" vertical="center" shrinkToFit="1"/>
    </xf>
    <xf numFmtId="180" fontId="10" fillId="2" borderId="150" xfId="15" applyNumberFormat="1" applyFont="1" applyFill="1" applyBorder="1" applyAlignment="1">
      <alignment horizontal="right" vertical="center" shrinkToFit="1"/>
    </xf>
    <xf numFmtId="180" fontId="10" fillId="2" borderId="151" xfId="15" applyNumberFormat="1" applyFont="1" applyFill="1" applyBorder="1" applyAlignment="1">
      <alignment horizontal="right" vertical="center" shrinkToFit="1"/>
    </xf>
    <xf numFmtId="180" fontId="10" fillId="2" borderId="152" xfId="15" applyNumberFormat="1" applyFont="1" applyFill="1" applyBorder="1" applyAlignment="1">
      <alignment horizontal="right" vertical="center" shrinkToFit="1"/>
    </xf>
    <xf numFmtId="180" fontId="10" fillId="2" borderId="153" xfId="15" applyNumberFormat="1" applyFont="1" applyFill="1" applyBorder="1" applyAlignment="1">
      <alignment horizontal="right" vertical="center" shrinkToFit="1"/>
    </xf>
    <xf numFmtId="180" fontId="10" fillId="2" borderId="154" xfId="15" applyNumberFormat="1" applyFont="1" applyFill="1" applyBorder="1" applyAlignment="1">
      <alignment horizontal="right" vertical="center" shrinkToFit="1"/>
    </xf>
    <xf numFmtId="0" fontId="10" fillId="2" borderId="38" xfId="13" applyFont="1" applyFill="1" applyBorder="1">
      <alignment vertical="center"/>
    </xf>
    <xf numFmtId="0" fontId="10" fillId="2" borderId="0" xfId="13" applyFont="1" applyFill="1">
      <alignment vertical="center"/>
    </xf>
    <xf numFmtId="0" fontId="10" fillId="2" borderId="6" xfId="13" applyFont="1" applyFill="1" applyBorder="1">
      <alignment vertical="center"/>
    </xf>
    <xf numFmtId="190" fontId="10" fillId="2" borderId="23" xfId="15" applyNumberFormat="1" applyFont="1" applyFill="1" applyBorder="1" applyAlignment="1">
      <alignment horizontal="right" vertical="center" shrinkToFit="1"/>
    </xf>
    <xf numFmtId="190" fontId="10" fillId="2" borderId="0" xfId="15" applyNumberFormat="1" applyFont="1" applyFill="1" applyAlignment="1">
      <alignment horizontal="right" vertical="center" shrinkToFit="1"/>
    </xf>
    <xf numFmtId="190" fontId="10" fillId="2" borderId="6" xfId="15" applyNumberFormat="1" applyFont="1" applyFill="1" applyBorder="1" applyAlignment="1">
      <alignment horizontal="right" vertical="center" shrinkToFit="1"/>
    </xf>
    <xf numFmtId="190" fontId="10" fillId="2" borderId="39" xfId="15" applyNumberFormat="1" applyFont="1" applyFill="1" applyBorder="1" applyAlignment="1">
      <alignment horizontal="right" vertical="center" shrinkToFit="1"/>
    </xf>
    <xf numFmtId="0" fontId="28" fillId="2" borderId="40" xfId="13" applyFont="1" applyFill="1" applyBorder="1" applyAlignment="1">
      <alignment horizontal="left" vertical="center"/>
    </xf>
    <xf numFmtId="0" fontId="10" fillId="2" borderId="15" xfId="13" applyFont="1" applyFill="1" applyBorder="1" applyAlignment="1">
      <alignment horizontal="left" vertical="center"/>
    </xf>
    <xf numFmtId="0" fontId="10" fillId="2" borderId="15" xfId="13" applyFont="1" applyFill="1" applyBorder="1" applyAlignment="1">
      <alignment horizontal="right" vertical="center" wrapText="1"/>
    </xf>
    <xf numFmtId="0" fontId="10" fillId="2" borderId="15" xfId="13" applyFont="1" applyFill="1" applyBorder="1" applyAlignment="1">
      <alignment horizontal="right" vertical="center"/>
    </xf>
    <xf numFmtId="0" fontId="10" fillId="2" borderId="8" xfId="13" applyFont="1" applyFill="1" applyBorder="1" applyAlignment="1">
      <alignment horizontal="right" vertical="center"/>
    </xf>
    <xf numFmtId="176" fontId="10" fillId="2" borderId="5" xfId="15" applyNumberFormat="1" applyFont="1" applyFill="1" applyBorder="1" applyAlignment="1">
      <alignment horizontal="right" vertical="center" shrinkToFit="1"/>
    </xf>
    <xf numFmtId="176" fontId="10" fillId="2" borderId="15" xfId="15" applyNumberFormat="1" applyFont="1" applyFill="1" applyBorder="1" applyAlignment="1">
      <alignment horizontal="right" vertical="center" shrinkToFit="1"/>
    </xf>
    <xf numFmtId="176" fontId="10" fillId="2" borderId="82" xfId="15" applyNumberFormat="1" applyFont="1" applyFill="1" applyBorder="1" applyAlignment="1">
      <alignment horizontal="right" vertical="center" shrinkToFit="1"/>
    </xf>
    <xf numFmtId="176" fontId="10" fillId="2" borderId="84" xfId="15" applyNumberFormat="1" applyFont="1" applyFill="1" applyBorder="1" applyAlignment="1">
      <alignment horizontal="right" vertical="center" shrinkToFit="1"/>
    </xf>
    <xf numFmtId="180" fontId="10" fillId="2" borderId="172" xfId="15" applyNumberFormat="1" applyFont="1" applyFill="1" applyBorder="1" applyAlignment="1">
      <alignment horizontal="right" vertical="center" shrinkToFit="1"/>
    </xf>
    <xf numFmtId="180" fontId="10" fillId="2" borderId="173" xfId="15" applyNumberFormat="1" applyFont="1" applyFill="1" applyBorder="1" applyAlignment="1">
      <alignment horizontal="right" vertical="center" shrinkToFit="1"/>
    </xf>
    <xf numFmtId="180" fontId="10" fillId="2" borderId="174" xfId="15" applyNumberFormat="1" applyFont="1" applyFill="1" applyBorder="1" applyAlignment="1">
      <alignment horizontal="right" vertical="center" shrinkToFit="1"/>
    </xf>
    <xf numFmtId="189" fontId="10" fillId="2" borderId="23" xfId="15" applyNumberFormat="1" applyFont="1" applyFill="1" applyBorder="1" applyAlignment="1">
      <alignment horizontal="right" vertical="center" shrinkToFit="1"/>
    </xf>
    <xf numFmtId="189" fontId="10" fillId="2" borderId="0" xfId="15" applyNumberFormat="1" applyFont="1" applyFill="1" applyAlignment="1">
      <alignment horizontal="right" vertical="center" shrinkToFit="1"/>
    </xf>
    <xf numFmtId="189" fontId="10" fillId="2" borderId="6" xfId="15" applyNumberFormat="1" applyFont="1" applyFill="1" applyBorder="1" applyAlignment="1">
      <alignment horizontal="right" vertical="center" shrinkToFit="1"/>
    </xf>
    <xf numFmtId="189" fontId="10" fillId="2" borderId="39" xfId="15" applyNumberFormat="1" applyFont="1" applyFill="1" applyBorder="1" applyAlignment="1">
      <alignment horizontal="right" vertical="center" shrinkToFit="1"/>
    </xf>
    <xf numFmtId="0" fontId="10" fillId="2" borderId="38" xfId="13" applyFont="1" applyFill="1" applyBorder="1" applyAlignment="1">
      <alignment horizontal="left" vertical="center"/>
    </xf>
    <xf numFmtId="0" fontId="10" fillId="2" borderId="0" xfId="13" applyFont="1" applyFill="1" applyAlignment="1">
      <alignment horizontal="left" vertical="center"/>
    </xf>
    <xf numFmtId="0" fontId="10" fillId="2" borderId="0" xfId="13" applyFont="1" applyFill="1" applyAlignment="1">
      <alignment horizontal="right" vertical="center" wrapText="1"/>
    </xf>
    <xf numFmtId="0" fontId="10" fillId="2" borderId="0" xfId="13" applyFont="1" applyFill="1" applyAlignment="1">
      <alignment horizontal="right" vertical="center"/>
    </xf>
    <xf numFmtId="0" fontId="10" fillId="2" borderId="6" xfId="13" applyFont="1" applyFill="1" applyBorder="1" applyAlignment="1">
      <alignment horizontal="right" vertical="center"/>
    </xf>
    <xf numFmtId="176" fontId="10" fillId="2" borderId="23" xfId="15" applyNumberFormat="1" applyFont="1" applyFill="1" applyBorder="1" applyAlignment="1">
      <alignment horizontal="right" vertical="center" shrinkToFit="1"/>
    </xf>
    <xf numFmtId="176" fontId="10" fillId="2" borderId="0" xfId="15" applyNumberFormat="1" applyFont="1" applyFill="1" applyAlignment="1">
      <alignment horizontal="right" vertical="center" shrinkToFit="1"/>
    </xf>
    <xf numFmtId="176" fontId="10" fillId="2" borderId="78" xfId="15" applyNumberFormat="1" applyFont="1" applyFill="1" applyBorder="1" applyAlignment="1">
      <alignment horizontal="right" vertical="center" shrinkToFit="1"/>
    </xf>
    <xf numFmtId="176" fontId="10" fillId="2" borderId="81" xfId="15" applyNumberFormat="1" applyFont="1" applyFill="1" applyBorder="1" applyAlignment="1">
      <alignment horizontal="right" vertical="center" shrinkToFit="1"/>
    </xf>
    <xf numFmtId="180" fontId="10" fillId="2" borderId="169" xfId="15" applyNumberFormat="1" applyFont="1" applyFill="1" applyBorder="1" applyAlignment="1">
      <alignment horizontal="right" vertical="center" shrinkToFit="1"/>
    </xf>
    <xf numFmtId="180" fontId="10" fillId="2" borderId="170" xfId="15" applyNumberFormat="1" applyFont="1" applyFill="1" applyBorder="1" applyAlignment="1">
      <alignment horizontal="right" vertical="center" shrinkToFit="1"/>
    </xf>
    <xf numFmtId="180" fontId="10" fillId="2" borderId="171" xfId="15" applyNumberFormat="1" applyFont="1" applyFill="1" applyBorder="1" applyAlignment="1">
      <alignment horizontal="right" vertical="center" shrinkToFit="1"/>
    </xf>
    <xf numFmtId="189" fontId="10" fillId="2" borderId="9" xfId="15" applyNumberFormat="1" applyFont="1" applyFill="1" applyBorder="1" applyAlignment="1">
      <alignment horizontal="right" vertical="center" shrinkToFit="1"/>
    </xf>
    <xf numFmtId="189" fontId="10" fillId="2" borderId="1" xfId="15" applyNumberFormat="1" applyFont="1" applyFill="1" applyBorder="1" applyAlignment="1">
      <alignment horizontal="right" vertical="center" shrinkToFit="1"/>
    </xf>
    <xf numFmtId="189" fontId="10" fillId="2" borderId="48" xfId="15" applyNumberFormat="1" applyFont="1" applyFill="1" applyBorder="1" applyAlignment="1">
      <alignment horizontal="right" vertical="center" shrinkToFit="1"/>
    </xf>
    <xf numFmtId="176" fontId="10" fillId="2" borderId="148" xfId="15" applyNumberFormat="1" applyFont="1" applyFill="1" applyBorder="1" applyAlignment="1">
      <alignment horizontal="right" vertical="center" shrinkToFit="1"/>
    </xf>
    <xf numFmtId="176" fontId="10" fillId="2" borderId="79" xfId="15" applyNumberFormat="1" applyFont="1" applyFill="1" applyBorder="1" applyAlignment="1">
      <alignment horizontal="right" vertical="center" shrinkToFit="1"/>
    </xf>
    <xf numFmtId="0" fontId="10" fillId="2" borderId="52" xfId="13" applyFont="1" applyFill="1" applyBorder="1">
      <alignment vertical="center"/>
    </xf>
    <xf numFmtId="176" fontId="10" fillId="2" borderId="166" xfId="15" applyNumberFormat="1" applyFont="1" applyFill="1" applyBorder="1" applyAlignment="1">
      <alignment horizontal="right" vertical="center" shrinkToFit="1"/>
    </xf>
    <xf numFmtId="176" fontId="10" fillId="2" borderId="167" xfId="15" applyNumberFormat="1" applyFont="1" applyFill="1" applyBorder="1" applyAlignment="1">
      <alignment horizontal="right" vertical="center" shrinkToFit="1"/>
    </xf>
    <xf numFmtId="180" fontId="10" fillId="2" borderId="167" xfId="15" applyNumberFormat="1" applyFont="1" applyFill="1" applyBorder="1" applyAlignment="1">
      <alignment horizontal="right" vertical="center" shrinkToFit="1"/>
    </xf>
    <xf numFmtId="180" fontId="10" fillId="2" borderId="168" xfId="15" applyNumberFormat="1" applyFont="1" applyFill="1" applyBorder="1" applyAlignment="1">
      <alignment horizontal="right" vertical="center" shrinkToFit="1"/>
    </xf>
    <xf numFmtId="180" fontId="10" fillId="2" borderId="79" xfId="15" applyNumberFormat="1" applyFont="1" applyFill="1" applyBorder="1" applyAlignment="1">
      <alignment horizontal="right" vertical="center" shrinkToFit="1"/>
    </xf>
    <xf numFmtId="180" fontId="10" fillId="2" borderId="149" xfId="15" applyNumberFormat="1" applyFont="1" applyFill="1" applyBorder="1" applyAlignment="1">
      <alignment horizontal="right" vertical="center" shrinkToFit="1"/>
    </xf>
    <xf numFmtId="0" fontId="10" fillId="2" borderId="47" xfId="13" applyFont="1" applyFill="1" applyBorder="1" applyAlignment="1">
      <alignment horizontal="left" vertical="center"/>
    </xf>
    <xf numFmtId="0" fontId="10" fillId="2" borderId="1" xfId="13" applyFont="1" applyFill="1" applyBorder="1" applyAlignment="1">
      <alignment horizontal="left" vertical="center"/>
    </xf>
    <xf numFmtId="0" fontId="10" fillId="2" borderId="1" xfId="13" applyFont="1" applyFill="1" applyBorder="1" applyAlignment="1">
      <alignment horizontal="right" vertical="center"/>
    </xf>
    <xf numFmtId="0" fontId="10" fillId="2" borderId="12" xfId="13" applyFont="1" applyFill="1" applyBorder="1" applyAlignment="1">
      <alignment horizontal="right" vertical="center"/>
    </xf>
    <xf numFmtId="176" fontId="10" fillId="2" borderId="9" xfId="14" applyNumberFormat="1" applyFont="1" applyFill="1" applyBorder="1" applyAlignment="1">
      <alignment horizontal="right" vertical="center" shrinkToFit="1"/>
    </xf>
    <xf numFmtId="176" fontId="10" fillId="2" borderId="1" xfId="14" applyNumberFormat="1" applyFont="1" applyFill="1" applyBorder="1" applyAlignment="1">
      <alignment horizontal="right" vertical="center" shrinkToFit="1"/>
    </xf>
    <xf numFmtId="176" fontId="10" fillId="2" borderId="75" xfId="14" applyNumberFormat="1" applyFont="1" applyFill="1" applyBorder="1" applyAlignment="1">
      <alignment horizontal="right" vertical="center" shrinkToFit="1"/>
    </xf>
    <xf numFmtId="176" fontId="10" fillId="2" borderId="77" xfId="14" applyNumberFormat="1" applyFont="1" applyFill="1" applyBorder="1" applyAlignment="1">
      <alignment horizontal="right" vertical="center" shrinkToFit="1"/>
    </xf>
    <xf numFmtId="180" fontId="10" fillId="2" borderId="163" xfId="15" applyNumberFormat="1" applyFont="1" applyFill="1" applyBorder="1" applyAlignment="1">
      <alignment horizontal="right" vertical="center" shrinkToFit="1"/>
    </xf>
    <xf numFmtId="180" fontId="10" fillId="2" borderId="164" xfId="15" applyNumberFormat="1" applyFont="1" applyFill="1" applyBorder="1" applyAlignment="1">
      <alignment horizontal="right" vertical="center" shrinkToFit="1"/>
    </xf>
    <xf numFmtId="180" fontId="10" fillId="2" borderId="165" xfId="15" applyNumberFormat="1" applyFont="1" applyFill="1" applyBorder="1" applyAlignment="1">
      <alignment horizontal="right" vertical="center" shrinkToFit="1"/>
    </xf>
    <xf numFmtId="0" fontId="10" fillId="2" borderId="47" xfId="13" applyFont="1" applyFill="1" applyBorder="1">
      <alignment vertical="center"/>
    </xf>
    <xf numFmtId="0" fontId="10" fillId="2" borderId="1" xfId="13" applyFont="1" applyFill="1" applyBorder="1">
      <alignment vertical="center"/>
    </xf>
    <xf numFmtId="0" fontId="10" fillId="2" borderId="12" xfId="13" applyFont="1" applyFill="1" applyBorder="1">
      <alignment vertical="center"/>
    </xf>
    <xf numFmtId="189" fontId="10" fillId="2" borderId="12" xfId="15" applyNumberFormat="1" applyFont="1" applyFill="1" applyBorder="1" applyAlignment="1">
      <alignment horizontal="right" vertical="center" shrinkToFit="1"/>
    </xf>
    <xf numFmtId="0" fontId="10" fillId="2" borderId="58" xfId="13" applyFont="1" applyFill="1" applyBorder="1" applyAlignment="1">
      <alignment horizontal="center" vertical="center"/>
    </xf>
    <xf numFmtId="0" fontId="10" fillId="2" borderId="59" xfId="13" applyFont="1" applyFill="1" applyBorder="1" applyAlignment="1">
      <alignment horizontal="center" vertical="center"/>
    </xf>
    <xf numFmtId="0" fontId="10" fillId="2" borderId="60" xfId="13" applyFont="1" applyFill="1" applyBorder="1" applyAlignment="1">
      <alignment horizontal="center" vertical="center"/>
    </xf>
    <xf numFmtId="0" fontId="10" fillId="2" borderId="61" xfId="13" applyFont="1" applyFill="1" applyBorder="1" applyAlignment="1">
      <alignment horizontal="center" vertical="center"/>
    </xf>
    <xf numFmtId="0" fontId="10" fillId="2" borderId="23" xfId="13" applyFont="1" applyFill="1" applyBorder="1">
      <alignment vertical="center"/>
    </xf>
    <xf numFmtId="0" fontId="10" fillId="2" borderId="47" xfId="13" applyFont="1" applyFill="1" applyBorder="1" applyAlignment="1">
      <alignment horizontal="center" vertical="center" textRotation="255" wrapText="1"/>
    </xf>
    <xf numFmtId="0" fontId="10" fillId="2" borderId="12" xfId="13" applyFont="1" applyFill="1" applyBorder="1" applyAlignment="1">
      <alignment horizontal="center" vertical="center" textRotation="255" wrapText="1"/>
    </xf>
    <xf numFmtId="0" fontId="10" fillId="2" borderId="38" xfId="13" applyFont="1" applyFill="1" applyBorder="1" applyAlignment="1">
      <alignment horizontal="center" vertical="center" textRotation="255" wrapText="1"/>
    </xf>
    <xf numFmtId="0" fontId="10" fillId="2" borderId="6" xfId="13" applyFont="1" applyFill="1" applyBorder="1" applyAlignment="1">
      <alignment horizontal="center" vertical="center" textRotation="255" wrapText="1"/>
    </xf>
    <xf numFmtId="0" fontId="10" fillId="2" borderId="40" xfId="13" applyFont="1" applyFill="1" applyBorder="1" applyAlignment="1">
      <alignment horizontal="center" vertical="center" textRotation="255" wrapText="1"/>
    </xf>
    <xf numFmtId="0" fontId="10" fillId="2" borderId="8" xfId="13" applyFont="1" applyFill="1" applyBorder="1" applyAlignment="1">
      <alignment horizontal="center" vertical="center" textRotation="255" wrapText="1"/>
    </xf>
    <xf numFmtId="180" fontId="10" fillId="2" borderId="81" xfId="15" applyNumberFormat="1" applyFont="1" applyFill="1" applyBorder="1" applyAlignment="1">
      <alignment horizontal="right" vertical="center" shrinkToFit="1"/>
    </xf>
    <xf numFmtId="180" fontId="10" fillId="2" borderId="0" xfId="15" applyNumberFormat="1" applyFont="1" applyFill="1" applyAlignment="1">
      <alignment horizontal="right" vertical="center" shrinkToFit="1"/>
    </xf>
    <xf numFmtId="180" fontId="10" fillId="2" borderId="39" xfId="15" applyNumberFormat="1" applyFont="1" applyFill="1" applyBorder="1" applyAlignment="1">
      <alignment horizontal="right" vertical="center" shrinkToFit="1"/>
    </xf>
    <xf numFmtId="0" fontId="10" fillId="2" borderId="71" xfId="13" applyFont="1" applyFill="1" applyBorder="1" applyAlignment="1">
      <alignment horizontal="left" vertical="center" wrapText="1"/>
    </xf>
    <xf numFmtId="0" fontId="10" fillId="2" borderId="64" xfId="13" applyFont="1" applyFill="1" applyBorder="1" applyAlignment="1">
      <alignment horizontal="left" vertical="center"/>
    </xf>
    <xf numFmtId="0" fontId="10" fillId="2" borderId="65" xfId="13" applyFont="1" applyFill="1" applyBorder="1" applyAlignment="1">
      <alignment horizontal="left" vertical="center"/>
    </xf>
    <xf numFmtId="180" fontId="10" fillId="2" borderId="122" xfId="15" applyNumberFormat="1" applyFont="1" applyFill="1" applyBorder="1" applyAlignment="1">
      <alignment horizontal="right" vertical="center" shrinkToFit="1"/>
    </xf>
    <xf numFmtId="180" fontId="10" fillId="2" borderId="123" xfId="15" applyNumberFormat="1" applyFont="1" applyFill="1" applyBorder="1" applyAlignment="1">
      <alignment horizontal="right" vertical="center" shrinkToFit="1"/>
    </xf>
    <xf numFmtId="176" fontId="10" fillId="2" borderId="158" xfId="15" applyNumberFormat="1" applyFont="1" applyFill="1" applyBorder="1" applyAlignment="1">
      <alignment horizontal="right" vertical="center" shrinkToFit="1"/>
    </xf>
    <xf numFmtId="176" fontId="10" fillId="2" borderId="159" xfId="15" applyNumberFormat="1" applyFont="1" applyFill="1" applyBorder="1" applyAlignment="1">
      <alignment horizontal="right" vertical="center" shrinkToFit="1"/>
    </xf>
    <xf numFmtId="180" fontId="10" fillId="2" borderId="156" xfId="15" applyNumberFormat="1" applyFont="1" applyFill="1" applyBorder="1" applyAlignment="1">
      <alignment horizontal="right" vertical="center" shrinkToFit="1"/>
    </xf>
    <xf numFmtId="0" fontId="10" fillId="2" borderId="23" xfId="15" applyFont="1" applyFill="1" applyBorder="1" applyAlignment="1">
      <alignment horizontal="left" vertical="center" shrinkToFit="1"/>
    </xf>
    <xf numFmtId="0" fontId="10" fillId="2" borderId="0" xfId="15" applyFont="1" applyFill="1" applyAlignment="1">
      <alignment horizontal="left" vertical="center" shrinkToFit="1"/>
    </xf>
    <xf numFmtId="0" fontId="10" fillId="2" borderId="6" xfId="15" applyFont="1" applyFill="1" applyBorder="1" applyAlignment="1">
      <alignment horizontal="left" vertical="center" shrinkToFit="1"/>
    </xf>
    <xf numFmtId="0" fontId="10" fillId="2" borderId="5" xfId="13" applyFont="1" applyFill="1" applyBorder="1">
      <alignment vertical="center"/>
    </xf>
    <xf numFmtId="0" fontId="10" fillId="2" borderId="15" xfId="13" applyFont="1" applyFill="1" applyBorder="1">
      <alignment vertical="center"/>
    </xf>
    <xf numFmtId="0" fontId="10" fillId="2" borderId="8" xfId="13" applyFont="1" applyFill="1" applyBorder="1">
      <alignment vertical="center"/>
    </xf>
    <xf numFmtId="0" fontId="10" fillId="2" borderId="74" xfId="13" applyFont="1" applyFill="1" applyBorder="1" applyAlignment="1">
      <alignment horizontal="center" vertical="center"/>
    </xf>
    <xf numFmtId="176" fontId="10" fillId="2" borderId="76" xfId="15" applyNumberFormat="1" applyFont="1" applyFill="1" applyBorder="1" applyAlignment="1">
      <alignment horizontal="right" vertical="center" shrinkToFit="1"/>
    </xf>
    <xf numFmtId="180" fontId="10" fillId="2" borderId="76" xfId="15" applyNumberFormat="1" applyFont="1" applyFill="1" applyBorder="1" applyAlignment="1">
      <alignment horizontal="right" vertical="center" shrinkToFit="1"/>
    </xf>
    <xf numFmtId="180" fontId="10" fillId="2" borderId="147" xfId="15" applyNumberFormat="1" applyFont="1" applyFill="1" applyBorder="1" applyAlignment="1">
      <alignment horizontal="right" vertical="center" shrinkToFit="1"/>
    </xf>
    <xf numFmtId="176" fontId="10" fillId="2" borderId="83" xfId="15" applyNumberFormat="1" applyFont="1" applyFill="1" applyBorder="1" applyAlignment="1">
      <alignment horizontal="right" vertical="center" shrinkToFit="1"/>
    </xf>
    <xf numFmtId="180" fontId="10" fillId="2" borderId="157" xfId="15" applyNumberFormat="1" applyFont="1" applyFill="1" applyBorder="1" applyAlignment="1">
      <alignment horizontal="right" vertical="center" shrinkToFit="1"/>
    </xf>
    <xf numFmtId="180" fontId="10" fillId="2" borderId="11" xfId="15" applyNumberFormat="1" applyFont="1" applyFill="1" applyBorder="1" applyAlignment="1">
      <alignment horizontal="right" vertical="center" shrinkToFit="1"/>
    </xf>
    <xf numFmtId="180" fontId="10" fillId="2" borderId="84" xfId="15" applyNumberFormat="1" applyFont="1" applyFill="1" applyBorder="1" applyAlignment="1">
      <alignment horizontal="right" vertical="center" shrinkToFit="1"/>
    </xf>
    <xf numFmtId="180" fontId="10" fillId="2" borderId="15" xfId="15" applyNumberFormat="1" applyFont="1" applyFill="1" applyBorder="1" applyAlignment="1">
      <alignment horizontal="right" vertical="center" shrinkToFit="1"/>
    </xf>
    <xf numFmtId="180" fontId="10" fillId="2" borderId="41" xfId="15" applyNumberFormat="1" applyFont="1" applyFill="1" applyBorder="1" applyAlignment="1">
      <alignment horizontal="right" vertical="center" shrinkToFit="1"/>
    </xf>
    <xf numFmtId="0" fontId="10" fillId="2" borderId="47" xfId="13" applyFont="1" applyFill="1" applyBorder="1" applyAlignment="1">
      <alignment horizontal="center" vertical="center" wrapText="1"/>
    </xf>
    <xf numFmtId="0" fontId="10" fillId="2" borderId="1" xfId="13" applyFont="1" applyFill="1" applyBorder="1" applyAlignment="1">
      <alignment horizontal="center" vertical="center" wrapText="1"/>
    </xf>
    <xf numFmtId="0" fontId="10" fillId="2" borderId="12" xfId="13" applyFont="1" applyFill="1" applyBorder="1" applyAlignment="1">
      <alignment horizontal="center" vertical="center" wrapText="1"/>
    </xf>
    <xf numFmtId="0" fontId="10" fillId="2" borderId="38" xfId="13" applyFont="1" applyFill="1" applyBorder="1" applyAlignment="1">
      <alignment horizontal="center" vertical="center" wrapText="1"/>
    </xf>
    <xf numFmtId="0" fontId="10" fillId="2" borderId="0" xfId="13" applyFont="1" applyFill="1" applyAlignment="1">
      <alignment horizontal="center" vertical="center" wrapText="1"/>
    </xf>
    <xf numFmtId="0" fontId="10" fillId="2" borderId="6" xfId="13" applyFont="1" applyFill="1" applyBorder="1" applyAlignment="1">
      <alignment horizontal="center" vertical="center" wrapText="1"/>
    </xf>
    <xf numFmtId="0" fontId="10" fillId="2" borderId="54" xfId="13" applyFont="1" applyFill="1" applyBorder="1" applyAlignment="1">
      <alignment horizontal="center" vertical="center" wrapText="1"/>
    </xf>
    <xf numFmtId="0" fontId="10" fillId="2" borderId="55" xfId="13" applyFont="1" applyFill="1" applyBorder="1" applyAlignment="1">
      <alignment horizontal="center" vertical="center" wrapText="1"/>
    </xf>
    <xf numFmtId="0" fontId="10" fillId="2" borderId="50" xfId="13" applyFont="1" applyFill="1" applyBorder="1" applyAlignment="1">
      <alignment horizontal="center" vertical="center" wrapText="1"/>
    </xf>
    <xf numFmtId="0" fontId="10" fillId="2" borderId="9" xfId="13" applyFont="1" applyFill="1" applyBorder="1">
      <alignment vertical="center"/>
    </xf>
    <xf numFmtId="176" fontId="10" fillId="2" borderId="145" xfId="15" applyNumberFormat="1" applyFont="1" applyFill="1" applyBorder="1" applyAlignment="1">
      <alignment horizontal="right" vertical="center" shrinkToFit="1"/>
    </xf>
    <xf numFmtId="180" fontId="10" fillId="2" borderId="162" xfId="15" applyNumberFormat="1" applyFont="1" applyFill="1" applyBorder="1" applyAlignment="1">
      <alignment horizontal="right" vertical="center" shrinkToFit="1"/>
    </xf>
    <xf numFmtId="0" fontId="10" fillId="2" borderId="23" xfId="13" applyFont="1" applyFill="1" applyBorder="1" applyAlignment="1">
      <alignment vertical="center" shrinkToFit="1"/>
    </xf>
    <xf numFmtId="0" fontId="10" fillId="2" borderId="0" xfId="13" applyFont="1" applyFill="1" applyAlignment="1">
      <alignment vertical="center" shrinkToFit="1"/>
    </xf>
    <xf numFmtId="0" fontId="10" fillId="2" borderId="6" xfId="13" applyFont="1" applyFill="1" applyBorder="1" applyAlignment="1">
      <alignment vertical="center" shrinkToFit="1"/>
    </xf>
    <xf numFmtId="180" fontId="10" fillId="2" borderId="146" xfId="15" applyNumberFormat="1" applyFont="1" applyFill="1" applyBorder="1" applyAlignment="1">
      <alignment horizontal="right" vertical="center" shrinkToFit="1"/>
    </xf>
    <xf numFmtId="180" fontId="10" fillId="2" borderId="2" xfId="15" applyNumberFormat="1" applyFont="1" applyFill="1" applyBorder="1" applyAlignment="1">
      <alignment horizontal="right" vertical="center" shrinkToFit="1"/>
    </xf>
    <xf numFmtId="0" fontId="10" fillId="2" borderId="9" xfId="13" applyFont="1" applyFill="1" applyBorder="1" applyAlignment="1">
      <alignment horizontal="center" vertical="center" wrapText="1"/>
    </xf>
    <xf numFmtId="0" fontId="10" fillId="2" borderId="23" xfId="13" applyFont="1" applyFill="1" applyBorder="1" applyAlignment="1">
      <alignment horizontal="center" vertical="center" wrapText="1"/>
    </xf>
    <xf numFmtId="0" fontId="10" fillId="2" borderId="15" xfId="13" applyFont="1" applyFill="1" applyBorder="1" applyAlignment="1">
      <alignment horizontal="center" vertical="center" wrapText="1"/>
    </xf>
    <xf numFmtId="0" fontId="10" fillId="2" borderId="8" xfId="13" applyFont="1" applyFill="1" applyBorder="1" applyAlignment="1">
      <alignment horizontal="center" vertical="center" wrapText="1"/>
    </xf>
    <xf numFmtId="0" fontId="10" fillId="2" borderId="9" xfId="15" applyFont="1" applyFill="1" applyBorder="1" applyAlignment="1">
      <alignment horizontal="left" vertical="center" shrinkToFit="1"/>
    </xf>
    <xf numFmtId="0" fontId="10" fillId="2" borderId="1" xfId="15" applyFont="1" applyFill="1" applyBorder="1" applyAlignment="1">
      <alignment horizontal="left" vertical="center" shrinkToFit="1"/>
    </xf>
    <xf numFmtId="0" fontId="10" fillId="2" borderId="12" xfId="15" applyFont="1" applyFill="1" applyBorder="1" applyAlignment="1">
      <alignment horizontal="left" vertical="center" shrinkToFit="1"/>
    </xf>
    <xf numFmtId="180" fontId="10" fillId="2" borderId="80" xfId="15" applyNumberFormat="1" applyFont="1" applyFill="1" applyBorder="1" applyAlignment="1">
      <alignment horizontal="right" vertical="center" shrinkToFit="1"/>
    </xf>
    <xf numFmtId="180" fontId="10" fillId="2" borderId="36" xfId="15" applyNumberFormat="1" applyFont="1" applyFill="1" applyBorder="1" applyAlignment="1">
      <alignment horizontal="right" vertical="center" shrinkToFit="1"/>
    </xf>
    <xf numFmtId="0" fontId="10" fillId="2" borderId="3" xfId="13" applyFont="1" applyFill="1" applyBorder="1" applyAlignment="1">
      <alignment horizontal="center" vertical="center" wrapText="1"/>
    </xf>
    <xf numFmtId="0" fontId="28" fillId="2" borderId="10" xfId="13" applyFont="1" applyFill="1" applyBorder="1" applyAlignment="1">
      <alignment horizontal="center" vertical="center"/>
    </xf>
    <xf numFmtId="176" fontId="10" fillId="2" borderId="155" xfId="15" applyNumberFormat="1" applyFont="1" applyFill="1" applyBorder="1" applyAlignment="1">
      <alignment horizontal="right" vertical="center" shrinkToFit="1"/>
    </xf>
    <xf numFmtId="0" fontId="10" fillId="2" borderId="47" xfId="13" applyFont="1" applyFill="1" applyBorder="1" applyAlignment="1">
      <alignment horizontal="center" vertical="top" wrapText="1"/>
    </xf>
    <xf numFmtId="0" fontId="10" fillId="2" borderId="1" xfId="13" applyFont="1" applyFill="1" applyBorder="1" applyAlignment="1">
      <alignment horizontal="center" vertical="top" wrapText="1"/>
    </xf>
    <xf numFmtId="0" fontId="10" fillId="2" borderId="12" xfId="13" applyFont="1" applyFill="1" applyBorder="1" applyAlignment="1">
      <alignment horizontal="center" vertical="top" wrapText="1"/>
    </xf>
    <xf numFmtId="0" fontId="10" fillId="2" borderId="38" xfId="13" applyFont="1" applyFill="1" applyBorder="1" applyAlignment="1">
      <alignment horizontal="center" vertical="top" wrapText="1"/>
    </xf>
    <xf numFmtId="0" fontId="10" fillId="2" borderId="0" xfId="13" applyFont="1" applyFill="1" applyAlignment="1">
      <alignment horizontal="center" vertical="top" wrapText="1"/>
    </xf>
    <xf numFmtId="0" fontId="10" fillId="2" borderId="6" xfId="13" applyFont="1" applyFill="1" applyBorder="1" applyAlignment="1">
      <alignment horizontal="center" vertical="top" wrapText="1"/>
    </xf>
    <xf numFmtId="0" fontId="10" fillId="2" borderId="40" xfId="13" applyFont="1" applyFill="1" applyBorder="1" applyAlignment="1">
      <alignment horizontal="center" vertical="top" wrapText="1"/>
    </xf>
    <xf numFmtId="0" fontId="10" fillId="2" borderId="15" xfId="13" applyFont="1" applyFill="1" applyBorder="1" applyAlignment="1">
      <alignment horizontal="center" vertical="top" wrapText="1"/>
    </xf>
    <xf numFmtId="176" fontId="10" fillId="2" borderId="9" xfId="15" applyNumberFormat="1" applyFont="1" applyFill="1" applyBorder="1" applyAlignment="1">
      <alignment horizontal="right" vertical="center" shrinkToFit="1"/>
    </xf>
    <xf numFmtId="176" fontId="10" fillId="2" borderId="1" xfId="15" applyNumberFormat="1" applyFont="1" applyFill="1" applyBorder="1" applyAlignment="1">
      <alignment horizontal="right" vertical="center" shrinkToFit="1"/>
    </xf>
    <xf numFmtId="176" fontId="10" fillId="2" borderId="75" xfId="15" applyNumberFormat="1" applyFont="1" applyFill="1" applyBorder="1" applyAlignment="1">
      <alignment horizontal="right" vertical="center" shrinkToFit="1"/>
    </xf>
    <xf numFmtId="176" fontId="10" fillId="2" borderId="77" xfId="15" applyNumberFormat="1" applyFont="1" applyFill="1" applyBorder="1" applyAlignment="1">
      <alignment horizontal="right" vertical="center" shrinkToFit="1"/>
    </xf>
    <xf numFmtId="180" fontId="10" fillId="2" borderId="77" xfId="15" applyNumberFormat="1" applyFont="1" applyFill="1" applyBorder="1" applyAlignment="1">
      <alignment horizontal="right" vertical="center" shrinkToFit="1"/>
    </xf>
    <xf numFmtId="180" fontId="10" fillId="2" borderId="1" xfId="15" applyNumberFormat="1" applyFont="1" applyFill="1" applyBorder="1" applyAlignment="1">
      <alignment horizontal="right" vertical="center" shrinkToFit="1"/>
    </xf>
    <xf numFmtId="180" fontId="10" fillId="2" borderId="48" xfId="15" applyNumberFormat="1" applyFont="1" applyFill="1" applyBorder="1" applyAlignment="1">
      <alignment horizontal="right" vertical="center" shrinkToFit="1"/>
    </xf>
    <xf numFmtId="0" fontId="10" fillId="2" borderId="44" xfId="13" applyFont="1" applyFill="1" applyBorder="1" applyAlignment="1">
      <alignment horizontal="center" vertical="center"/>
    </xf>
    <xf numFmtId="0" fontId="10" fillId="2" borderId="3" xfId="13" applyFont="1" applyFill="1" applyBorder="1" applyAlignment="1">
      <alignment horizontal="center" vertical="center"/>
    </xf>
    <xf numFmtId="0" fontId="10" fillId="2" borderId="10" xfId="13" applyFont="1" applyFill="1" applyBorder="1" applyAlignment="1">
      <alignment horizontal="center" vertical="center"/>
    </xf>
    <xf numFmtId="0" fontId="10" fillId="2" borderId="7" xfId="13" applyFont="1" applyFill="1" applyBorder="1" applyAlignment="1">
      <alignment horizontal="center" vertical="center"/>
    </xf>
    <xf numFmtId="0" fontId="10" fillId="2" borderId="7" xfId="15" applyFont="1" applyFill="1" applyBorder="1" applyAlignment="1">
      <alignment horizontal="center" vertical="center"/>
    </xf>
    <xf numFmtId="0" fontId="10" fillId="2" borderId="3" xfId="15" applyFont="1" applyFill="1" applyBorder="1" applyAlignment="1">
      <alignment horizontal="center" vertical="center"/>
    </xf>
    <xf numFmtId="0" fontId="10" fillId="2" borderId="62" xfId="15" applyFont="1" applyFill="1" applyBorder="1" applyAlignment="1">
      <alignment horizontal="center" vertical="center"/>
    </xf>
    <xf numFmtId="176" fontId="10" fillId="2" borderId="7" xfId="15" applyNumberFormat="1" applyFont="1" applyFill="1" applyBorder="1" applyAlignment="1">
      <alignment horizontal="right" vertical="center" shrinkToFit="1"/>
    </xf>
    <xf numFmtId="176" fontId="10" fillId="2" borderId="3" xfId="15" applyNumberFormat="1" applyFont="1" applyFill="1" applyBorder="1" applyAlignment="1">
      <alignment horizontal="right" vertical="center" shrinkToFit="1"/>
    </xf>
    <xf numFmtId="176" fontId="10" fillId="2" borderId="150" xfId="15" applyNumberFormat="1" applyFont="1" applyFill="1" applyBorder="1" applyAlignment="1">
      <alignment horizontal="right" vertical="center" shrinkToFit="1"/>
    </xf>
    <xf numFmtId="176" fontId="10" fillId="2" borderId="151" xfId="15" applyNumberFormat="1" applyFont="1" applyFill="1" applyBorder="1" applyAlignment="1">
      <alignment horizontal="right" vertical="center" shrinkToFit="1"/>
    </xf>
    <xf numFmtId="176" fontId="10" fillId="2" borderId="152" xfId="15" applyNumberFormat="1" applyFont="1" applyFill="1" applyBorder="1" applyAlignment="1">
      <alignment horizontal="right" vertical="center" shrinkToFit="1"/>
    </xf>
    <xf numFmtId="176" fontId="10" fillId="2" borderId="153" xfId="15" applyNumberFormat="1" applyFont="1" applyFill="1" applyBorder="1" applyAlignment="1">
      <alignment horizontal="right" vertical="center" shrinkToFit="1"/>
    </xf>
    <xf numFmtId="176" fontId="10" fillId="2" borderId="154" xfId="15" applyNumberFormat="1" applyFont="1" applyFill="1" applyBorder="1" applyAlignment="1">
      <alignment horizontal="right" vertical="center" shrinkToFit="1"/>
    </xf>
    <xf numFmtId="0" fontId="1" fillId="2" borderId="23" xfId="13" applyFill="1" applyBorder="1" applyAlignment="1">
      <alignment vertical="center" shrinkToFit="1"/>
    </xf>
    <xf numFmtId="0" fontId="1" fillId="2" borderId="0" xfId="13" applyFill="1" applyAlignment="1">
      <alignment vertical="center" shrinkToFit="1"/>
    </xf>
    <xf numFmtId="0" fontId="1" fillId="2" borderId="6" xfId="13" applyFill="1" applyBorder="1" applyAlignment="1">
      <alignment vertical="center" shrinkToFit="1"/>
    </xf>
    <xf numFmtId="0" fontId="10" fillId="2" borderId="47" xfId="13" applyFont="1" applyFill="1" applyBorder="1" applyAlignment="1">
      <alignment horizontal="center" vertical="center" textRotation="255" shrinkToFit="1"/>
    </xf>
    <xf numFmtId="0" fontId="10" fillId="2" borderId="12" xfId="13" applyFont="1" applyFill="1" applyBorder="1" applyAlignment="1">
      <alignment horizontal="center" vertical="center" textRotation="255" shrinkToFit="1"/>
    </xf>
    <xf numFmtId="0" fontId="10" fillId="2" borderId="38" xfId="13" applyFont="1" applyFill="1" applyBorder="1" applyAlignment="1">
      <alignment horizontal="center" vertical="center" textRotation="255" shrinkToFit="1"/>
    </xf>
    <xf numFmtId="0" fontId="10" fillId="2" borderId="6" xfId="13" applyFont="1" applyFill="1" applyBorder="1" applyAlignment="1">
      <alignment horizontal="center" vertical="center" textRotation="255" shrinkToFit="1"/>
    </xf>
    <xf numFmtId="0" fontId="10" fillId="2" borderId="40" xfId="13" applyFont="1" applyFill="1" applyBorder="1" applyAlignment="1">
      <alignment horizontal="center" vertical="center" textRotation="255" shrinkToFit="1"/>
    </xf>
    <xf numFmtId="0" fontId="10" fillId="2" borderId="8" xfId="13" applyFont="1" applyFill="1" applyBorder="1" applyAlignment="1">
      <alignment horizontal="center" vertical="center" textRotation="255" shrinkToFit="1"/>
    </xf>
    <xf numFmtId="176" fontId="10" fillId="2" borderId="23" xfId="14" applyNumberFormat="1" applyFont="1" applyFill="1" applyBorder="1" applyAlignment="1">
      <alignment horizontal="right" vertical="center" shrinkToFit="1"/>
    </xf>
    <xf numFmtId="176" fontId="10" fillId="2" borderId="0" xfId="14" applyNumberFormat="1" applyFont="1" applyFill="1" applyAlignment="1">
      <alignment horizontal="right" vertical="center" shrinkToFit="1"/>
    </xf>
    <xf numFmtId="176" fontId="10" fillId="2" borderId="78" xfId="14" applyNumberFormat="1" applyFont="1" applyFill="1" applyBorder="1" applyAlignment="1">
      <alignment horizontal="right" vertical="center" shrinkToFit="1"/>
    </xf>
    <xf numFmtId="176" fontId="10" fillId="2" borderId="81" xfId="14" applyNumberFormat="1" applyFont="1" applyFill="1" applyBorder="1" applyAlignment="1">
      <alignment horizontal="right" vertical="center" shrinkToFit="1"/>
    </xf>
    <xf numFmtId="180" fontId="10" fillId="2" borderId="81" xfId="14" applyNumberFormat="1" applyFont="1" applyFill="1" applyBorder="1" applyAlignment="1">
      <alignment horizontal="right" vertical="center" shrinkToFit="1"/>
    </xf>
    <xf numFmtId="180" fontId="10" fillId="2" borderId="0" xfId="14" applyNumberFormat="1" applyFont="1" applyFill="1" applyAlignment="1">
      <alignment horizontal="right" vertical="center" shrinkToFit="1"/>
    </xf>
    <xf numFmtId="180" fontId="10" fillId="2" borderId="39" xfId="14" applyNumberFormat="1" applyFont="1" applyFill="1" applyBorder="1" applyAlignment="1">
      <alignment horizontal="right" vertical="center" shrinkToFit="1"/>
    </xf>
    <xf numFmtId="0" fontId="10" fillId="2" borderId="6" xfId="13" applyFont="1" applyFill="1" applyBorder="1" applyAlignment="1">
      <alignment horizontal="left" vertical="center"/>
    </xf>
    <xf numFmtId="0" fontId="10" fillId="2" borderId="9" xfId="13" applyFont="1" applyFill="1" applyBorder="1" applyAlignment="1">
      <alignment horizontal="center" vertical="center" textRotation="255" wrapText="1"/>
    </xf>
    <xf numFmtId="0" fontId="10" fillId="2" borderId="23" xfId="13" applyFont="1" applyFill="1" applyBorder="1" applyAlignment="1">
      <alignment horizontal="center" vertical="center" textRotation="255" wrapText="1"/>
    </xf>
    <xf numFmtId="0" fontId="10" fillId="2" borderId="5" xfId="13" applyFont="1" applyFill="1" applyBorder="1" applyAlignment="1">
      <alignment horizontal="center" vertical="center" textRotation="255" wrapText="1"/>
    </xf>
    <xf numFmtId="0" fontId="10" fillId="2" borderId="62" xfId="13" applyFont="1" applyFill="1" applyBorder="1" applyAlignment="1">
      <alignment horizontal="center" vertical="center"/>
    </xf>
    <xf numFmtId="0" fontId="10" fillId="2" borderId="47" xfId="13" applyFont="1" applyFill="1" applyBorder="1" applyAlignment="1">
      <alignment horizontal="center" vertical="top"/>
    </xf>
    <xf numFmtId="0" fontId="10" fillId="2" borderId="1" xfId="13" applyFont="1" applyFill="1" applyBorder="1" applyAlignment="1">
      <alignment horizontal="center" vertical="top"/>
    </xf>
    <xf numFmtId="0" fontId="10" fillId="2" borderId="38" xfId="13" applyFont="1" applyFill="1" applyBorder="1" applyAlignment="1">
      <alignment horizontal="center" vertical="top"/>
    </xf>
    <xf numFmtId="0" fontId="10" fillId="2" borderId="0" xfId="13" applyFont="1" applyFill="1" applyAlignment="1">
      <alignment horizontal="center" vertical="top"/>
    </xf>
    <xf numFmtId="0" fontId="10" fillId="2" borderId="40" xfId="13" applyFont="1" applyFill="1" applyBorder="1" applyAlignment="1">
      <alignment horizontal="center" vertical="top"/>
    </xf>
    <xf numFmtId="0" fontId="10" fillId="2" borderId="15" xfId="13" applyFont="1" applyFill="1" applyBorder="1" applyAlignment="1">
      <alignment horizontal="center" vertical="top"/>
    </xf>
    <xf numFmtId="0" fontId="10" fillId="2" borderId="4" xfId="13" applyFont="1" applyFill="1" applyBorder="1" applyAlignment="1">
      <alignment horizontal="center" vertical="center"/>
    </xf>
    <xf numFmtId="0" fontId="10" fillId="5" borderId="63" xfId="13" applyFont="1" applyFill="1" applyBorder="1" applyAlignment="1" applyProtection="1">
      <alignment horizontal="left" vertical="center" shrinkToFit="1"/>
      <protection locked="0"/>
    </xf>
    <xf numFmtId="0" fontId="10" fillId="5" borderId="64" xfId="13" applyFont="1" applyFill="1" applyBorder="1" applyAlignment="1" applyProtection="1">
      <alignment horizontal="left" vertical="center" shrinkToFit="1"/>
      <protection locked="0"/>
    </xf>
    <xf numFmtId="0" fontId="10" fillId="5" borderId="66" xfId="13" applyFont="1" applyFill="1" applyBorder="1" applyAlignment="1" applyProtection="1">
      <alignment horizontal="left" vertical="center" shrinkToFit="1"/>
      <protection locked="0"/>
    </xf>
    <xf numFmtId="0" fontId="10" fillId="2" borderId="30" xfId="13" applyFont="1" applyFill="1" applyBorder="1" applyAlignment="1">
      <alignment horizontal="left" vertical="center" wrapText="1"/>
    </xf>
    <xf numFmtId="0" fontId="10" fillId="2" borderId="0" xfId="14" applyFont="1" applyFill="1" applyAlignment="1">
      <alignment horizontal="left" vertical="center"/>
    </xf>
    <xf numFmtId="0" fontId="10" fillId="2" borderId="40" xfId="13" applyFont="1" applyFill="1" applyBorder="1" applyAlignment="1">
      <alignment horizontal="center" vertical="center"/>
    </xf>
    <xf numFmtId="0" fontId="10" fillId="2" borderId="15" xfId="13" applyFont="1" applyFill="1" applyBorder="1" applyAlignment="1">
      <alignment horizontal="center" vertical="center"/>
    </xf>
    <xf numFmtId="0" fontId="10" fillId="2" borderId="41" xfId="13" applyFont="1" applyFill="1" applyBorder="1" applyAlignment="1">
      <alignment horizontal="center" vertical="center"/>
    </xf>
    <xf numFmtId="0" fontId="10" fillId="2" borderId="105" xfId="13" applyFont="1" applyFill="1" applyBorder="1" applyAlignment="1" applyProtection="1">
      <alignment horizontal="left" vertical="center" shrinkToFit="1"/>
      <protection locked="0"/>
    </xf>
    <xf numFmtId="0" fontId="10" fillId="2" borderId="106" xfId="13" applyFont="1" applyFill="1" applyBorder="1" applyAlignment="1" applyProtection="1">
      <alignment horizontal="left" vertical="center" shrinkToFit="1"/>
      <protection locked="0"/>
    </xf>
    <xf numFmtId="0" fontId="10" fillId="2" borderId="112" xfId="13" applyFont="1" applyFill="1" applyBorder="1" applyAlignment="1" applyProtection="1">
      <alignment horizontal="left" vertical="center" shrinkToFit="1"/>
      <protection locked="0"/>
    </xf>
    <xf numFmtId="0" fontId="10" fillId="5" borderId="65" xfId="13" applyFont="1" applyFill="1" applyBorder="1" applyAlignment="1" applyProtection="1">
      <alignment horizontal="left" vertical="center" shrinkToFit="1"/>
      <protection locked="0"/>
    </xf>
    <xf numFmtId="176" fontId="10" fillId="5" borderId="142" xfId="13" applyNumberFormat="1" applyFont="1" applyFill="1" applyBorder="1" applyAlignment="1" applyProtection="1">
      <alignment horizontal="right" vertical="center" shrinkToFit="1"/>
      <protection locked="0"/>
    </xf>
    <xf numFmtId="176" fontId="10" fillId="5" borderId="143" xfId="13" applyNumberFormat="1" applyFont="1" applyFill="1" applyBorder="1" applyAlignment="1" applyProtection="1">
      <alignment horizontal="right" vertical="center" shrinkToFit="1"/>
      <protection locked="0"/>
    </xf>
    <xf numFmtId="176" fontId="10" fillId="5" borderId="144" xfId="13" applyNumberFormat="1" applyFont="1" applyFill="1" applyBorder="1" applyAlignment="1" applyProtection="1">
      <alignment horizontal="right" vertical="center" shrinkToFit="1"/>
      <protection locked="0"/>
    </xf>
    <xf numFmtId="176" fontId="10" fillId="5" borderId="63" xfId="13" applyNumberFormat="1" applyFont="1" applyFill="1" applyBorder="1" applyAlignment="1" applyProtection="1">
      <alignment horizontal="right" vertical="center" shrinkToFit="1"/>
      <protection locked="0"/>
    </xf>
    <xf numFmtId="176" fontId="10" fillId="5" borderId="64" xfId="13" applyNumberFormat="1" applyFont="1" applyFill="1" applyBorder="1" applyAlignment="1" applyProtection="1">
      <alignment horizontal="right" vertical="center" shrinkToFit="1"/>
      <protection locked="0"/>
    </xf>
    <xf numFmtId="176" fontId="10" fillId="5" borderId="65" xfId="13" applyNumberFormat="1" applyFont="1" applyFill="1" applyBorder="1" applyAlignment="1" applyProtection="1">
      <alignment horizontal="right" vertical="center" shrinkToFit="1"/>
      <protection locked="0"/>
    </xf>
    <xf numFmtId="0" fontId="10" fillId="2" borderId="107" xfId="13" applyFont="1" applyFill="1" applyBorder="1" applyAlignment="1" applyProtection="1">
      <alignment horizontal="left" vertical="center" shrinkToFit="1"/>
      <protection locked="0"/>
    </xf>
    <xf numFmtId="176" fontId="10" fillId="2" borderId="105" xfId="13" applyNumberFormat="1" applyFont="1" applyFill="1" applyBorder="1" applyAlignment="1" applyProtection="1">
      <alignment horizontal="right" vertical="center" shrinkToFit="1"/>
      <protection locked="0"/>
    </xf>
    <xf numFmtId="176" fontId="10" fillId="2" borderId="106" xfId="13" applyNumberFormat="1" applyFont="1" applyFill="1" applyBorder="1" applyAlignment="1" applyProtection="1">
      <alignment horizontal="right" vertical="center" shrinkToFit="1"/>
      <protection locked="0"/>
    </xf>
    <xf numFmtId="176" fontId="10" fillId="2" borderId="107" xfId="13" applyNumberFormat="1" applyFont="1" applyFill="1" applyBorder="1" applyAlignment="1" applyProtection="1">
      <alignment horizontal="right" vertical="center" shrinkToFit="1"/>
      <protection locked="0"/>
    </xf>
    <xf numFmtId="176" fontId="10" fillId="5" borderId="123" xfId="13" applyNumberFormat="1" applyFont="1" applyFill="1" applyBorder="1" applyAlignment="1" applyProtection="1">
      <alignment horizontal="right" vertical="center" shrinkToFit="1"/>
      <protection locked="0"/>
    </xf>
    <xf numFmtId="0" fontId="10" fillId="5" borderId="123" xfId="13" applyFont="1" applyFill="1" applyBorder="1" applyAlignment="1" applyProtection="1">
      <alignment horizontal="left" vertical="center" shrinkToFit="1"/>
      <protection locked="0"/>
    </xf>
    <xf numFmtId="0" fontId="10" fillId="5" borderId="126" xfId="13" applyFont="1" applyFill="1" applyBorder="1" applyAlignment="1" applyProtection="1">
      <alignment horizontal="left" vertical="center" shrinkToFit="1"/>
      <protection locked="0"/>
    </xf>
    <xf numFmtId="176" fontId="10" fillId="5" borderId="136" xfId="13" applyNumberFormat="1" applyFont="1" applyFill="1" applyBorder="1" applyAlignment="1" applyProtection="1">
      <alignment horizontal="right" vertical="center" shrinkToFit="1"/>
      <protection locked="0"/>
    </xf>
    <xf numFmtId="176" fontId="10" fillId="5" borderId="128" xfId="13" applyNumberFormat="1" applyFont="1" applyFill="1" applyBorder="1" applyAlignment="1" applyProtection="1">
      <alignment horizontal="right" vertical="center" shrinkToFit="1"/>
      <protection locked="0"/>
    </xf>
    <xf numFmtId="0" fontId="10" fillId="2" borderId="139" xfId="13" applyFont="1" applyFill="1" applyBorder="1" applyAlignment="1" applyProtection="1">
      <alignment horizontal="left" vertical="center" shrinkToFit="1"/>
      <protection locked="0"/>
    </xf>
    <xf numFmtId="0" fontId="10" fillId="2" borderId="140" xfId="13" applyFont="1" applyFill="1" applyBorder="1" applyAlignment="1" applyProtection="1">
      <alignment horizontal="left" vertical="center" shrinkToFit="1"/>
      <protection locked="0"/>
    </xf>
    <xf numFmtId="0" fontId="10" fillId="2" borderId="141" xfId="13" applyFont="1" applyFill="1" applyBorder="1" applyAlignment="1" applyProtection="1">
      <alignment horizontal="left" vertical="center" shrinkToFit="1"/>
      <protection locked="0"/>
    </xf>
    <xf numFmtId="176" fontId="10" fillId="2" borderId="116" xfId="13" applyNumberFormat="1" applyFont="1" applyFill="1" applyBorder="1" applyAlignment="1" applyProtection="1">
      <alignment horizontal="right" vertical="center" shrinkToFit="1"/>
      <protection locked="0"/>
    </xf>
    <xf numFmtId="176" fontId="10" fillId="2" borderId="117" xfId="13" applyNumberFormat="1" applyFont="1" applyFill="1" applyBorder="1" applyAlignment="1" applyProtection="1">
      <alignment horizontal="right" vertical="center" shrinkToFit="1"/>
      <protection locked="0"/>
    </xf>
    <xf numFmtId="0" fontId="10" fillId="2" borderId="117" xfId="13" applyFont="1" applyFill="1" applyBorder="1" applyAlignment="1" applyProtection="1">
      <alignment horizontal="left" vertical="center" shrinkToFit="1"/>
      <protection locked="0"/>
    </xf>
    <xf numFmtId="0" fontId="10" fillId="2" borderId="120" xfId="13" applyFont="1" applyFill="1" applyBorder="1" applyAlignment="1" applyProtection="1">
      <alignment horizontal="left" vertical="center" shrinkToFit="1"/>
      <protection locked="0"/>
    </xf>
    <xf numFmtId="176" fontId="10" fillId="0" borderId="109" xfId="13" applyNumberFormat="1" applyFont="1" applyBorder="1" applyAlignment="1" applyProtection="1">
      <alignment horizontal="right" vertical="center" shrinkToFit="1"/>
      <protection locked="0"/>
    </xf>
    <xf numFmtId="0" fontId="10" fillId="0" borderId="109" xfId="13" applyFont="1" applyBorder="1" applyAlignment="1" applyProtection="1">
      <alignment horizontal="left" vertical="center" shrinkToFit="1"/>
      <protection locked="0"/>
    </xf>
    <xf numFmtId="0" fontId="10" fillId="0" borderId="114" xfId="13" applyFont="1" applyBorder="1" applyAlignment="1" applyProtection="1">
      <alignment horizontal="left" vertical="center" shrinkToFit="1"/>
      <protection locked="0"/>
    </xf>
    <xf numFmtId="0" fontId="10" fillId="0" borderId="105" xfId="13" applyFont="1" applyBorder="1" applyAlignment="1" applyProtection="1">
      <alignment horizontal="left" vertical="center" shrinkToFit="1"/>
      <protection locked="0"/>
    </xf>
    <xf numFmtId="0" fontId="10" fillId="0" borderId="106" xfId="13" applyFont="1" applyBorder="1" applyAlignment="1" applyProtection="1">
      <alignment horizontal="left" vertical="center" shrinkToFit="1"/>
      <protection locked="0"/>
    </xf>
    <xf numFmtId="0" fontId="10" fillId="0" borderId="107" xfId="13" applyFont="1" applyBorder="1" applyAlignment="1" applyProtection="1">
      <alignment horizontal="left" vertical="center" shrinkToFit="1"/>
      <protection locked="0"/>
    </xf>
    <xf numFmtId="176" fontId="10" fillId="0" borderId="108" xfId="13" applyNumberFormat="1" applyFont="1" applyBorder="1" applyAlignment="1" applyProtection="1">
      <alignment horizontal="right" vertical="center" shrinkToFit="1"/>
      <protection locked="0"/>
    </xf>
    <xf numFmtId="176" fontId="10" fillId="0" borderId="105" xfId="13" applyNumberFormat="1" applyFont="1" applyBorder="1" applyAlignment="1" applyProtection="1">
      <alignment horizontal="right" vertical="center" shrinkToFit="1"/>
      <protection locked="0"/>
    </xf>
    <xf numFmtId="176" fontId="10" fillId="0" borderId="106" xfId="13" applyNumberFormat="1" applyFont="1" applyBorder="1" applyAlignment="1" applyProtection="1">
      <alignment horizontal="right" vertical="center" shrinkToFit="1"/>
      <protection locked="0"/>
    </xf>
    <xf numFmtId="176" fontId="10" fillId="0" borderId="113" xfId="13" applyNumberFormat="1" applyFont="1" applyBorder="1" applyAlignment="1" applyProtection="1">
      <alignment horizontal="right" vertical="center" shrinkToFit="1"/>
      <protection locked="0"/>
    </xf>
    <xf numFmtId="176" fontId="10" fillId="0" borderId="110" xfId="13" applyNumberFormat="1" applyFont="1" applyBorder="1" applyAlignment="1" applyProtection="1">
      <alignment horizontal="right" vertical="center" shrinkToFit="1"/>
      <protection locked="0"/>
    </xf>
    <xf numFmtId="176" fontId="10" fillId="0" borderId="95" xfId="13" applyNumberFormat="1" applyFont="1" applyBorder="1" applyAlignment="1" applyProtection="1">
      <alignment horizontal="right" vertical="center" shrinkToFit="1"/>
      <protection locked="0"/>
    </xf>
    <xf numFmtId="0" fontId="10" fillId="0" borderId="95" xfId="13" applyFont="1" applyBorder="1" applyAlignment="1" applyProtection="1">
      <alignment horizontal="left" vertical="center" shrinkToFit="1"/>
      <protection locked="0"/>
    </xf>
    <xf numFmtId="0" fontId="10" fillId="0" borderId="101" xfId="13" applyFont="1" applyBorder="1" applyAlignment="1" applyProtection="1">
      <alignment horizontal="left" vertical="center" shrinkToFit="1"/>
      <protection locked="0"/>
    </xf>
    <xf numFmtId="0" fontId="10" fillId="0" borderId="91" xfId="13" applyFont="1" applyBorder="1" applyAlignment="1" applyProtection="1">
      <alignment horizontal="left" vertical="center" shrinkToFit="1"/>
      <protection locked="0"/>
    </xf>
    <xf numFmtId="0" fontId="10" fillId="0" borderId="92" xfId="13" applyFont="1" applyBorder="1" applyAlignment="1" applyProtection="1">
      <alignment horizontal="left" vertical="center" shrinkToFit="1"/>
      <protection locked="0"/>
    </xf>
    <xf numFmtId="0" fontId="10" fillId="0" borderId="93" xfId="13" applyFont="1" applyBorder="1" applyAlignment="1" applyProtection="1">
      <alignment horizontal="left" vertical="center" shrinkToFit="1"/>
      <protection locked="0"/>
    </xf>
    <xf numFmtId="176" fontId="10" fillId="0" borderId="94" xfId="13" applyNumberFormat="1" applyFont="1" applyBorder="1" applyAlignment="1" applyProtection="1">
      <alignment horizontal="right" vertical="center" shrinkToFit="1"/>
      <protection locked="0"/>
    </xf>
    <xf numFmtId="176" fontId="10" fillId="0" borderId="105" xfId="16" applyNumberFormat="1" applyFont="1" applyBorder="1" applyAlignment="1" applyProtection="1">
      <alignment horizontal="right" vertical="center" shrinkToFit="1"/>
      <protection locked="0"/>
    </xf>
    <xf numFmtId="176" fontId="10" fillId="0" borderId="106" xfId="16" applyNumberFormat="1" applyFont="1" applyBorder="1" applyAlignment="1" applyProtection="1">
      <alignment horizontal="right" vertical="center" shrinkToFit="1"/>
      <protection locked="0"/>
    </xf>
    <xf numFmtId="176" fontId="10" fillId="0" borderId="107" xfId="16" applyNumberFormat="1" applyFont="1" applyBorder="1" applyAlignment="1" applyProtection="1">
      <alignment horizontal="right" vertical="center" shrinkToFit="1"/>
      <protection locked="0"/>
    </xf>
    <xf numFmtId="0" fontId="10" fillId="0" borderId="105" xfId="16" applyFont="1" applyBorder="1" applyAlignment="1" applyProtection="1">
      <alignment horizontal="left" vertical="center" shrinkToFit="1"/>
      <protection locked="0"/>
    </xf>
    <xf numFmtId="0" fontId="10" fillId="0" borderId="106" xfId="16" applyFont="1" applyBorder="1" applyAlignment="1" applyProtection="1">
      <alignment horizontal="left" vertical="center" shrinkToFit="1"/>
      <protection locked="0"/>
    </xf>
    <xf numFmtId="0" fontId="10" fillId="0" borderId="112" xfId="16" applyFont="1" applyBorder="1" applyAlignment="1" applyProtection="1">
      <alignment horizontal="left" vertical="center" shrinkToFit="1"/>
      <protection locked="0"/>
    </xf>
    <xf numFmtId="0" fontId="10" fillId="4" borderId="29" xfId="13" applyFont="1" applyFill="1" applyBorder="1" applyAlignment="1" applyProtection="1">
      <alignment horizontal="center" vertical="center"/>
      <protection locked="0"/>
    </xf>
    <xf numFmtId="0" fontId="10" fillId="4" borderId="30" xfId="13" applyFont="1" applyFill="1" applyBorder="1" applyAlignment="1" applyProtection="1">
      <alignment horizontal="center" vertical="center"/>
      <protection locked="0"/>
    </xf>
    <xf numFmtId="0" fontId="10" fillId="4" borderId="25" xfId="13" applyFont="1" applyFill="1" applyBorder="1" applyAlignment="1" applyProtection="1">
      <alignment horizontal="center" vertical="center"/>
      <protection locked="0"/>
    </xf>
    <xf numFmtId="0" fontId="10" fillId="4" borderId="85" xfId="13" applyFont="1" applyFill="1" applyBorder="1" applyAlignment="1" applyProtection="1">
      <alignment horizontal="center" vertical="center"/>
      <protection locked="0"/>
    </xf>
    <xf numFmtId="0" fontId="10" fillId="4" borderId="86" xfId="13" applyFont="1" applyFill="1" applyBorder="1" applyAlignment="1" applyProtection="1">
      <alignment horizontal="center" vertical="center"/>
      <protection locked="0"/>
    </xf>
    <xf numFmtId="0" fontId="10" fillId="4" borderId="87" xfId="13" applyFont="1" applyFill="1" applyBorder="1" applyAlignment="1" applyProtection="1">
      <alignment horizontal="center" vertical="center"/>
      <protection locked="0"/>
    </xf>
    <xf numFmtId="0" fontId="10" fillId="4" borderId="27" xfId="13" applyFont="1" applyFill="1" applyBorder="1" applyAlignment="1" applyProtection="1">
      <alignment horizontal="center" vertical="center" wrapText="1"/>
      <protection locked="0"/>
    </xf>
    <xf numFmtId="0" fontId="10" fillId="4" borderId="30" xfId="13" applyFont="1" applyFill="1" applyBorder="1" applyAlignment="1" applyProtection="1">
      <alignment horizontal="center" vertical="center" wrapText="1"/>
      <protection locked="0"/>
    </xf>
    <xf numFmtId="0" fontId="10" fillId="4" borderId="25" xfId="13" applyFont="1" applyFill="1" applyBorder="1" applyAlignment="1" applyProtection="1">
      <alignment horizontal="center" vertical="center" wrapText="1"/>
      <protection locked="0"/>
    </xf>
    <xf numFmtId="0" fontId="10" fillId="4" borderId="88" xfId="13" applyFont="1" applyFill="1" applyBorder="1" applyAlignment="1" applyProtection="1">
      <alignment horizontal="center" vertical="center" wrapText="1"/>
      <protection locked="0"/>
    </xf>
    <xf numFmtId="0" fontId="10" fillId="4" borderId="86" xfId="13" applyFont="1" applyFill="1" applyBorder="1" applyAlignment="1" applyProtection="1">
      <alignment horizontal="center" vertical="center" wrapText="1"/>
      <protection locked="0"/>
    </xf>
    <xf numFmtId="0" fontId="10" fillId="4" borderId="87" xfId="13" applyFont="1" applyFill="1" applyBorder="1" applyAlignment="1" applyProtection="1">
      <alignment horizontal="center" vertical="center" wrapText="1"/>
      <protection locked="0"/>
    </xf>
    <xf numFmtId="0" fontId="10" fillId="4" borderId="27" xfId="13" applyFont="1" applyFill="1" applyBorder="1" applyAlignment="1" applyProtection="1">
      <alignment horizontal="center" vertical="center" wrapText="1" shrinkToFit="1"/>
      <protection locked="0"/>
    </xf>
    <xf numFmtId="0" fontId="10" fillId="4" borderId="30" xfId="13" applyFont="1" applyFill="1" applyBorder="1" applyAlignment="1" applyProtection="1">
      <alignment horizontal="center" vertical="center" shrinkToFit="1"/>
      <protection locked="0"/>
    </xf>
    <xf numFmtId="0" fontId="10" fillId="4" borderId="25" xfId="13" applyFont="1" applyFill="1" applyBorder="1" applyAlignment="1" applyProtection="1">
      <alignment horizontal="center" vertical="center" shrinkToFit="1"/>
      <protection locked="0"/>
    </xf>
    <xf numFmtId="0" fontId="10" fillId="4" borderId="88" xfId="13" applyFont="1" applyFill="1" applyBorder="1" applyAlignment="1" applyProtection="1">
      <alignment horizontal="center" vertical="center" shrinkToFit="1"/>
      <protection locked="0"/>
    </xf>
    <xf numFmtId="0" fontId="10" fillId="4" borderId="86" xfId="13" applyFont="1" applyFill="1" applyBorder="1" applyAlignment="1" applyProtection="1">
      <alignment horizontal="center" vertical="center" shrinkToFit="1"/>
      <protection locked="0"/>
    </xf>
    <xf numFmtId="0" fontId="10" fillId="4" borderId="87" xfId="13" applyFont="1" applyFill="1" applyBorder="1" applyAlignment="1" applyProtection="1">
      <alignment horizontal="center" vertical="center" shrinkToFit="1"/>
      <protection locked="0"/>
    </xf>
    <xf numFmtId="0" fontId="10" fillId="4" borderId="88" xfId="13" applyFont="1" applyFill="1" applyBorder="1" applyAlignment="1" applyProtection="1">
      <alignment horizontal="center" vertical="center"/>
      <protection locked="0"/>
    </xf>
    <xf numFmtId="0" fontId="10" fillId="0" borderId="107" xfId="16" applyFont="1" applyBorder="1" applyAlignment="1" applyProtection="1">
      <alignment horizontal="left" vertical="center" shrinkToFit="1"/>
      <protection locked="0"/>
    </xf>
    <xf numFmtId="0" fontId="10" fillId="4" borderId="31" xfId="13" applyFont="1" applyFill="1" applyBorder="1" applyAlignment="1" applyProtection="1">
      <alignment horizontal="center" vertical="center" wrapText="1"/>
      <protection locked="0"/>
    </xf>
    <xf numFmtId="0" fontId="10" fillId="4" borderId="89" xfId="13" applyFont="1" applyFill="1" applyBorder="1" applyAlignment="1" applyProtection="1">
      <alignment horizontal="center" vertical="center" wrapText="1"/>
      <protection locked="0"/>
    </xf>
    <xf numFmtId="180" fontId="10" fillId="5" borderId="128" xfId="13" applyNumberFormat="1" applyFont="1" applyFill="1" applyBorder="1" applyAlignment="1" applyProtection="1">
      <alignment horizontal="right" vertical="center" shrinkToFit="1"/>
      <protection locked="0"/>
    </xf>
    <xf numFmtId="176" fontId="10" fillId="5" borderId="71" xfId="13" applyNumberFormat="1" applyFont="1" applyFill="1" applyBorder="1" applyAlignment="1" applyProtection="1">
      <alignment horizontal="right" vertical="center" shrinkToFit="1"/>
      <protection locked="0"/>
    </xf>
    <xf numFmtId="176" fontId="10" fillId="5" borderId="66" xfId="13" applyNumberFormat="1" applyFont="1" applyFill="1" applyBorder="1" applyAlignment="1" applyProtection="1">
      <alignment horizontal="right" vertical="center" shrinkToFit="1"/>
      <protection locked="0"/>
    </xf>
    <xf numFmtId="176" fontId="10" fillId="5" borderId="137" xfId="13" applyNumberFormat="1" applyFont="1" applyFill="1" applyBorder="1" applyAlignment="1" applyProtection="1">
      <alignment horizontal="right" vertical="center" shrinkToFit="1"/>
      <protection locked="0"/>
    </xf>
    <xf numFmtId="176" fontId="10" fillId="5" borderId="125" xfId="13" applyNumberFormat="1" applyFont="1" applyFill="1" applyBorder="1" applyAlignment="1" applyProtection="1">
      <alignment horizontal="right" vertical="center" shrinkToFit="1"/>
      <protection locked="0"/>
    </xf>
    <xf numFmtId="176" fontId="10" fillId="5" borderId="126" xfId="13" applyNumberFormat="1" applyFont="1" applyFill="1" applyBorder="1" applyAlignment="1" applyProtection="1">
      <alignment horizontal="right" vertical="center" shrinkToFit="1"/>
      <protection locked="0"/>
    </xf>
    <xf numFmtId="176" fontId="10" fillId="5" borderId="127" xfId="13" applyNumberFormat="1" applyFont="1" applyFill="1" applyBorder="1" applyAlignment="1" applyProtection="1">
      <alignment horizontal="right" vertical="center" shrinkToFit="1"/>
      <protection locked="0"/>
    </xf>
    <xf numFmtId="176" fontId="10" fillId="2" borderId="113" xfId="14" applyNumberFormat="1" applyFont="1" applyFill="1" applyBorder="1" applyAlignment="1" applyProtection="1">
      <alignment horizontal="right" vertical="center" shrinkToFit="1"/>
      <protection locked="0"/>
    </xf>
    <xf numFmtId="176" fontId="10" fillId="2" borderId="109" xfId="14" applyNumberFormat="1" applyFont="1" applyFill="1" applyBorder="1" applyAlignment="1" applyProtection="1">
      <alignment horizontal="right" vertical="center" shrinkToFit="1"/>
      <protection locked="0"/>
    </xf>
    <xf numFmtId="180" fontId="10" fillId="2" borderId="109" xfId="14" applyNumberFormat="1" applyFont="1" applyFill="1" applyBorder="1" applyAlignment="1" applyProtection="1">
      <alignment horizontal="right" vertical="center" shrinkToFit="1"/>
      <protection locked="0"/>
    </xf>
    <xf numFmtId="0" fontId="10" fillId="0" borderId="74" xfId="13" applyFont="1" applyBorder="1" applyAlignment="1" applyProtection="1">
      <alignment horizontal="center" vertical="center" shrinkToFit="1"/>
      <protection locked="0"/>
    </xf>
    <xf numFmtId="0" fontId="10" fillId="0" borderId="59" xfId="13" applyFont="1" applyBorder="1" applyAlignment="1" applyProtection="1">
      <alignment horizontal="center" vertical="center"/>
      <protection locked="0"/>
    </xf>
    <xf numFmtId="0" fontId="10" fillId="0" borderId="61" xfId="13" applyFont="1" applyBorder="1" applyAlignment="1" applyProtection="1">
      <alignment horizontal="center" vertical="center"/>
      <protection locked="0"/>
    </xf>
    <xf numFmtId="0" fontId="10" fillId="0" borderId="105" xfId="15" applyFont="1" applyBorder="1" applyAlignment="1" applyProtection="1">
      <alignment horizontal="left" vertical="center" shrinkToFit="1"/>
      <protection locked="0"/>
    </xf>
    <xf numFmtId="0" fontId="10" fillId="0" borderId="106" xfId="15" applyFont="1" applyBorder="1" applyAlignment="1" applyProtection="1">
      <alignment horizontal="left" vertical="center" shrinkToFit="1"/>
      <protection locked="0"/>
    </xf>
    <xf numFmtId="0" fontId="10" fillId="0" borderId="107" xfId="15" applyFont="1" applyBorder="1" applyAlignment="1" applyProtection="1">
      <alignment horizontal="left" vertical="center" shrinkToFit="1"/>
      <protection locked="0"/>
    </xf>
    <xf numFmtId="176" fontId="10" fillId="2" borderId="108" xfId="14" applyNumberFormat="1" applyFont="1" applyFill="1" applyBorder="1" applyAlignment="1" applyProtection="1">
      <alignment horizontal="right" vertical="center" shrinkToFit="1"/>
      <protection locked="0"/>
    </xf>
    <xf numFmtId="176" fontId="10" fillId="2" borderId="110" xfId="14" applyNumberFormat="1" applyFont="1" applyFill="1" applyBorder="1" applyAlignment="1" applyProtection="1">
      <alignment horizontal="right" vertical="center" shrinkToFit="1"/>
      <protection locked="0"/>
    </xf>
    <xf numFmtId="176" fontId="10" fillId="0" borderId="111" xfId="15" applyNumberFormat="1" applyFont="1" applyBorder="1" applyAlignment="1" applyProtection="1">
      <alignment horizontal="right" vertical="center" shrinkToFit="1"/>
      <protection locked="0"/>
    </xf>
    <xf numFmtId="176" fontId="10" fillId="0" borderId="106" xfId="15" applyNumberFormat="1" applyFont="1" applyBorder="1" applyAlignment="1" applyProtection="1">
      <alignment horizontal="right" vertical="center" shrinkToFit="1"/>
      <protection locked="0"/>
    </xf>
    <xf numFmtId="176" fontId="10" fillId="0" borderId="112" xfId="15" applyNumberFormat="1" applyFont="1" applyBorder="1" applyAlignment="1" applyProtection="1">
      <alignment horizontal="right" vertical="center" shrinkToFit="1"/>
      <protection locked="0"/>
    </xf>
    <xf numFmtId="176" fontId="10" fillId="0" borderId="108" xfId="15" applyNumberFormat="1" applyFont="1" applyBorder="1" applyAlignment="1" applyProtection="1">
      <alignment horizontal="right" vertical="center" shrinkToFit="1"/>
      <protection locked="0"/>
    </xf>
    <xf numFmtId="176" fontId="10" fillId="0" borderId="109" xfId="15" applyNumberFormat="1" applyFont="1" applyBorder="1" applyAlignment="1" applyProtection="1">
      <alignment horizontal="right" vertical="center" shrinkToFit="1"/>
      <protection locked="0"/>
    </xf>
    <xf numFmtId="176" fontId="10" fillId="0" borderId="110" xfId="15" applyNumberFormat="1" applyFont="1" applyBorder="1" applyAlignment="1" applyProtection="1">
      <alignment horizontal="right" vertical="center" shrinkToFit="1"/>
      <protection locked="0"/>
    </xf>
    <xf numFmtId="180" fontId="10" fillId="0" borderId="109" xfId="13" applyNumberFormat="1" applyFont="1" applyBorder="1" applyAlignment="1" applyProtection="1">
      <alignment horizontal="right" vertical="center" shrinkToFit="1"/>
      <protection locked="0"/>
    </xf>
    <xf numFmtId="176" fontId="10" fillId="0" borderId="135" xfId="13" applyNumberFormat="1" applyFont="1" applyBorder="1" applyAlignment="1" applyProtection="1">
      <alignment horizontal="right" vertical="center" shrinkToFit="1"/>
      <protection locked="0"/>
    </xf>
    <xf numFmtId="176" fontId="10" fillId="0" borderId="131" xfId="13" applyNumberFormat="1" applyFont="1" applyBorder="1" applyAlignment="1" applyProtection="1">
      <alignment horizontal="right" vertical="center" shrinkToFit="1"/>
      <protection locked="0"/>
    </xf>
    <xf numFmtId="180" fontId="10" fillId="0" borderId="131" xfId="13" applyNumberFormat="1" applyFont="1" applyBorder="1" applyAlignment="1" applyProtection="1">
      <alignment horizontal="right" vertical="center" shrinkToFit="1"/>
      <protection locked="0"/>
    </xf>
    <xf numFmtId="0" fontId="10" fillId="0" borderId="131" xfId="13" applyFont="1" applyBorder="1" applyAlignment="1" applyProtection="1">
      <alignment horizontal="left" vertical="center" shrinkToFit="1"/>
      <protection locked="0"/>
    </xf>
    <xf numFmtId="0" fontId="10" fillId="0" borderId="134" xfId="13" applyFont="1" applyBorder="1" applyAlignment="1" applyProtection="1">
      <alignment horizontal="left" vertical="center" shrinkToFit="1"/>
      <protection locked="0"/>
    </xf>
    <xf numFmtId="0" fontId="10" fillId="0" borderId="91" xfId="15" applyFont="1" applyBorder="1" applyAlignment="1" applyProtection="1">
      <alignment horizontal="left" vertical="center" shrinkToFit="1"/>
      <protection locked="0"/>
    </xf>
    <xf numFmtId="0" fontId="10" fillId="0" borderId="92" xfId="15" applyFont="1" applyBorder="1" applyAlignment="1" applyProtection="1">
      <alignment horizontal="left" vertical="center" shrinkToFit="1"/>
      <protection locked="0"/>
    </xf>
    <xf numFmtId="0" fontId="10" fillId="0" borderId="93" xfId="15" applyFont="1" applyBorder="1" applyAlignment="1" applyProtection="1">
      <alignment horizontal="left" vertical="center" shrinkToFit="1"/>
      <protection locked="0"/>
    </xf>
    <xf numFmtId="176" fontId="10" fillId="0" borderId="130" xfId="15" applyNumberFormat="1" applyFont="1" applyBorder="1" applyAlignment="1" applyProtection="1">
      <alignment horizontal="right" vertical="center" shrinkToFit="1"/>
      <protection locked="0"/>
    </xf>
    <xf numFmtId="176" fontId="10" fillId="0" borderId="131" xfId="15" applyNumberFormat="1" applyFont="1" applyBorder="1" applyAlignment="1" applyProtection="1">
      <alignment horizontal="right" vertical="center" shrinkToFit="1"/>
      <protection locked="0"/>
    </xf>
    <xf numFmtId="176" fontId="10" fillId="0" borderId="132" xfId="15" applyNumberFormat="1" applyFont="1" applyBorder="1" applyAlignment="1" applyProtection="1">
      <alignment horizontal="right" vertical="center" shrinkToFit="1"/>
      <protection locked="0"/>
    </xf>
    <xf numFmtId="176" fontId="10" fillId="0" borderId="133" xfId="15" applyNumberFormat="1" applyFont="1" applyBorder="1" applyAlignment="1" applyProtection="1">
      <alignment horizontal="right" vertical="center" shrinkToFit="1"/>
      <protection locked="0"/>
    </xf>
    <xf numFmtId="176" fontId="10" fillId="0" borderId="134" xfId="15" applyNumberFormat="1" applyFont="1" applyBorder="1" applyAlignment="1" applyProtection="1">
      <alignment horizontal="right" vertical="center" shrinkToFit="1"/>
      <protection locked="0"/>
    </xf>
    <xf numFmtId="0" fontId="10" fillId="4" borderId="29" xfId="13" applyFont="1" applyFill="1" applyBorder="1" applyAlignment="1" applyProtection="1">
      <alignment horizontal="center" vertical="center" wrapText="1" shrinkToFit="1"/>
      <protection locked="0"/>
    </xf>
    <xf numFmtId="0" fontId="10" fillId="4" borderId="31" xfId="13" applyFont="1" applyFill="1" applyBorder="1" applyAlignment="1" applyProtection="1">
      <alignment horizontal="center" vertical="center" shrinkToFit="1"/>
      <protection locked="0"/>
    </xf>
    <xf numFmtId="0" fontId="10" fillId="4" borderId="85" xfId="13" applyFont="1" applyFill="1" applyBorder="1" applyAlignment="1" applyProtection="1">
      <alignment horizontal="center" vertical="center" shrinkToFit="1"/>
      <protection locked="0"/>
    </xf>
    <xf numFmtId="0" fontId="10" fillId="4" borderId="89" xfId="13" applyFont="1" applyFill="1" applyBorder="1" applyAlignment="1" applyProtection="1">
      <alignment horizontal="center" vertical="center" shrinkToFit="1"/>
      <protection locked="0"/>
    </xf>
    <xf numFmtId="0" fontId="10" fillId="2" borderId="55" xfId="13" applyFont="1" applyFill="1" applyBorder="1" applyAlignment="1">
      <alignment horizontal="left" vertical="center"/>
    </xf>
    <xf numFmtId="0" fontId="10" fillId="2" borderId="30" xfId="13" applyFont="1" applyFill="1" applyBorder="1" applyAlignment="1">
      <alignment horizontal="left" vertical="center"/>
    </xf>
    <xf numFmtId="176" fontId="10" fillId="5" borderId="123" xfId="16" applyNumberFormat="1" applyFont="1" applyFill="1" applyBorder="1" applyAlignment="1" applyProtection="1">
      <alignment horizontal="right" vertical="center" shrinkToFit="1"/>
      <protection locked="0"/>
    </xf>
    <xf numFmtId="0" fontId="10" fillId="5" borderId="123" xfId="16" applyFont="1" applyFill="1" applyBorder="1" applyAlignment="1" applyProtection="1">
      <alignment horizontal="left" vertical="center" shrinkToFit="1"/>
      <protection locked="0"/>
    </xf>
    <xf numFmtId="0" fontId="10" fillId="5" borderId="126" xfId="16" applyFont="1" applyFill="1" applyBorder="1" applyAlignment="1" applyProtection="1">
      <alignment horizontal="left" vertical="center" shrinkToFit="1"/>
      <protection locked="0"/>
    </xf>
    <xf numFmtId="176" fontId="10" fillId="5" borderId="71" xfId="16" applyNumberFormat="1" applyFont="1" applyFill="1" applyBorder="1" applyAlignment="1" applyProtection="1">
      <alignment horizontal="right" vertical="center" shrinkToFit="1"/>
      <protection locked="0"/>
    </xf>
    <xf numFmtId="176" fontId="10" fillId="5" borderId="64" xfId="16" applyNumberFormat="1" applyFont="1" applyFill="1" applyBorder="1" applyAlignment="1" applyProtection="1">
      <alignment horizontal="right" vertical="center" shrinkToFit="1"/>
      <protection locked="0"/>
    </xf>
    <xf numFmtId="176" fontId="10" fillId="5" borderId="66" xfId="16" applyNumberFormat="1" applyFont="1" applyFill="1" applyBorder="1" applyAlignment="1" applyProtection="1">
      <alignment horizontal="right" vertical="center" shrinkToFit="1"/>
      <protection locked="0"/>
    </xf>
    <xf numFmtId="176" fontId="10" fillId="5" borderId="122" xfId="16" applyNumberFormat="1" applyFont="1" applyFill="1" applyBorder="1" applyAlignment="1" applyProtection="1">
      <alignment horizontal="right" vertical="center" shrinkToFit="1"/>
      <protection locked="0"/>
    </xf>
    <xf numFmtId="176" fontId="10" fillId="5" borderId="124" xfId="16" applyNumberFormat="1" applyFont="1" applyFill="1" applyBorder="1" applyAlignment="1" applyProtection="1">
      <alignment horizontal="right" vertical="center" shrinkToFit="1"/>
      <protection locked="0"/>
    </xf>
    <xf numFmtId="176" fontId="10" fillId="5" borderId="125" xfId="16" applyNumberFormat="1" applyFont="1" applyFill="1" applyBorder="1" applyAlignment="1" applyProtection="1">
      <alignment horizontal="right" vertical="center" shrinkToFit="1"/>
      <protection locked="0"/>
    </xf>
    <xf numFmtId="176" fontId="10" fillId="5" borderId="126" xfId="16" applyNumberFormat="1" applyFont="1" applyFill="1" applyBorder="1" applyAlignment="1" applyProtection="1">
      <alignment horizontal="right" vertical="center" shrinkToFit="1"/>
      <protection locked="0"/>
    </xf>
    <xf numFmtId="176" fontId="10" fillId="5" borderId="127" xfId="16" applyNumberFormat="1" applyFont="1" applyFill="1" applyBorder="1" applyAlignment="1" applyProtection="1">
      <alignment horizontal="right" vertical="center" shrinkToFit="1"/>
      <protection locked="0"/>
    </xf>
    <xf numFmtId="176" fontId="10" fillId="5" borderId="128" xfId="16" applyNumberFormat="1" applyFont="1" applyFill="1" applyBorder="1" applyAlignment="1" applyProtection="1">
      <alignment horizontal="right" vertical="center" shrinkToFit="1"/>
      <protection locked="0"/>
    </xf>
    <xf numFmtId="176" fontId="10" fillId="0" borderId="116" xfId="15" applyNumberFormat="1" applyFont="1" applyBorder="1" applyAlignment="1" applyProtection="1">
      <alignment horizontal="right" vertical="center" shrinkToFit="1"/>
      <protection locked="0"/>
    </xf>
    <xf numFmtId="176" fontId="10" fillId="0" borderId="117" xfId="15" applyNumberFormat="1" applyFont="1" applyBorder="1" applyAlignment="1" applyProtection="1">
      <alignment horizontal="right" vertical="center" shrinkToFit="1"/>
      <protection locked="0"/>
    </xf>
    <xf numFmtId="176" fontId="10" fillId="0" borderId="118" xfId="15" applyNumberFormat="1" applyFont="1" applyBorder="1" applyAlignment="1" applyProtection="1">
      <alignment horizontal="right" vertical="center" shrinkToFit="1"/>
      <protection locked="0"/>
    </xf>
    <xf numFmtId="176" fontId="10" fillId="0" borderId="119" xfId="16" applyNumberFormat="1" applyFont="1" applyBorder="1" applyAlignment="1" applyProtection="1">
      <alignment horizontal="right" vertical="center" shrinkToFit="1"/>
      <protection locked="0"/>
    </xf>
    <xf numFmtId="176" fontId="10" fillId="0" borderId="117" xfId="16" applyNumberFormat="1" applyFont="1" applyBorder="1" applyAlignment="1" applyProtection="1">
      <alignment horizontal="right" vertical="center" shrinkToFit="1"/>
      <protection locked="0"/>
    </xf>
    <xf numFmtId="0" fontId="10" fillId="0" borderId="117" xfId="16" applyFont="1" applyBorder="1" applyAlignment="1" applyProtection="1">
      <alignment horizontal="left" vertical="center" shrinkToFit="1"/>
      <protection locked="0"/>
    </xf>
    <xf numFmtId="0" fontId="10" fillId="0" borderId="120" xfId="16" applyFont="1" applyBorder="1" applyAlignment="1" applyProtection="1">
      <alignment horizontal="left" vertical="center" shrinkToFit="1"/>
      <protection locked="0"/>
    </xf>
    <xf numFmtId="176" fontId="10" fillId="0" borderId="113" xfId="16" applyNumberFormat="1" applyFont="1" applyBorder="1" applyAlignment="1" applyProtection="1">
      <alignment horizontal="right" vertical="center" shrinkToFit="1"/>
      <protection locked="0"/>
    </xf>
    <xf numFmtId="176" fontId="10" fillId="0" borderId="109" xfId="16" applyNumberFormat="1" applyFont="1" applyBorder="1" applyAlignment="1" applyProtection="1">
      <alignment horizontal="right" vertical="center" shrinkToFit="1"/>
      <protection locked="0"/>
    </xf>
    <xf numFmtId="0" fontId="10" fillId="0" borderId="109" xfId="16" applyFont="1" applyBorder="1" applyAlignment="1" applyProtection="1">
      <alignment horizontal="left" vertical="center" shrinkToFit="1"/>
      <protection locked="0"/>
    </xf>
    <xf numFmtId="0" fontId="10" fillId="0" borderId="114" xfId="16" applyFont="1" applyBorder="1" applyAlignment="1" applyProtection="1">
      <alignment horizontal="left" vertical="center" shrinkToFit="1"/>
      <protection locked="0"/>
    </xf>
    <xf numFmtId="176" fontId="10" fillId="0" borderId="91" xfId="16" applyNumberFormat="1" applyFont="1" applyBorder="1" applyAlignment="1" applyProtection="1">
      <alignment horizontal="right" vertical="center" shrinkToFit="1"/>
      <protection locked="0"/>
    </xf>
    <xf numFmtId="176" fontId="10" fillId="0" borderId="92" xfId="16" applyNumberFormat="1" applyFont="1" applyBorder="1" applyAlignment="1" applyProtection="1">
      <alignment horizontal="right" vertical="center" shrinkToFit="1"/>
      <protection locked="0"/>
    </xf>
    <xf numFmtId="176" fontId="10" fillId="0" borderId="93" xfId="16" applyNumberFormat="1" applyFont="1" applyBorder="1" applyAlignment="1" applyProtection="1">
      <alignment horizontal="right" vertical="center" shrinkToFit="1"/>
      <protection locked="0"/>
    </xf>
    <xf numFmtId="176" fontId="10" fillId="0" borderId="94" xfId="15" applyNumberFormat="1" applyFont="1" applyBorder="1" applyAlignment="1" applyProtection="1">
      <alignment horizontal="right" vertical="center" shrinkToFit="1"/>
      <protection locked="0"/>
    </xf>
    <xf numFmtId="176" fontId="10" fillId="0" borderId="95" xfId="15" applyNumberFormat="1" applyFont="1" applyBorder="1" applyAlignment="1" applyProtection="1">
      <alignment horizontal="right" vertical="center" shrinkToFit="1"/>
      <protection locked="0"/>
    </xf>
    <xf numFmtId="176" fontId="10" fillId="0" borderId="96" xfId="15" applyNumberFormat="1" applyFont="1" applyBorder="1" applyAlignment="1" applyProtection="1">
      <alignment horizontal="right" vertical="center" shrinkToFit="1"/>
      <protection locked="0"/>
    </xf>
    <xf numFmtId="176" fontId="10" fillId="0" borderId="97" xfId="15" applyNumberFormat="1" applyFont="1" applyBorder="1" applyAlignment="1" applyProtection="1">
      <alignment horizontal="right" vertical="center" shrinkToFit="1"/>
      <protection locked="0"/>
    </xf>
    <xf numFmtId="176" fontId="10" fillId="0" borderId="98" xfId="15" applyNumberFormat="1" applyFont="1" applyBorder="1" applyAlignment="1" applyProtection="1">
      <alignment horizontal="right" vertical="center" shrinkToFit="1"/>
      <protection locked="0"/>
    </xf>
    <xf numFmtId="176" fontId="10" fillId="0" borderId="99" xfId="15" applyNumberFormat="1" applyFont="1" applyBorder="1" applyAlignment="1" applyProtection="1">
      <alignment horizontal="right" vertical="center" shrinkToFit="1"/>
      <protection locked="0"/>
    </xf>
    <xf numFmtId="176" fontId="10" fillId="0" borderId="100" xfId="16" applyNumberFormat="1" applyFont="1" applyBorder="1" applyAlignment="1" applyProtection="1">
      <alignment horizontal="right" vertical="center" shrinkToFit="1"/>
      <protection locked="0"/>
    </xf>
    <xf numFmtId="176" fontId="10" fillId="0" borderId="95" xfId="16" applyNumberFormat="1" applyFont="1" applyBorder="1" applyAlignment="1" applyProtection="1">
      <alignment horizontal="right" vertical="center" shrinkToFit="1"/>
      <protection locked="0"/>
    </xf>
    <xf numFmtId="0" fontId="10" fillId="0" borderId="95" xfId="16" applyFont="1" applyBorder="1" applyAlignment="1" applyProtection="1">
      <alignment horizontal="left" vertical="center" shrinkToFit="1"/>
      <protection locked="0"/>
    </xf>
    <xf numFmtId="0" fontId="10" fillId="0" borderId="101" xfId="16" applyFont="1" applyBorder="1" applyAlignment="1" applyProtection="1">
      <alignment horizontal="left" vertical="center" shrinkToFit="1"/>
      <protection locked="0"/>
    </xf>
    <xf numFmtId="0" fontId="10" fillId="0" borderId="91" xfId="16" applyFont="1" applyBorder="1" applyAlignment="1" applyProtection="1">
      <alignment horizontal="left" vertical="center" shrinkToFit="1"/>
      <protection locked="0"/>
    </xf>
    <xf numFmtId="0" fontId="10" fillId="0" borderId="92" xfId="16" applyFont="1" applyBorder="1" applyAlignment="1" applyProtection="1">
      <alignment horizontal="left" vertical="center" shrinkToFit="1"/>
      <protection locked="0"/>
    </xf>
    <xf numFmtId="0" fontId="10" fillId="0" borderId="93" xfId="16" applyFont="1" applyBorder="1" applyAlignment="1" applyProtection="1">
      <alignment horizontal="left" vertical="center" shrinkToFit="1"/>
      <protection locked="0"/>
    </xf>
    <xf numFmtId="0" fontId="1" fillId="4" borderId="27" xfId="13" applyFill="1" applyBorder="1" applyAlignment="1" applyProtection="1">
      <alignment horizontal="center" vertical="center" wrapText="1"/>
      <protection locked="0"/>
    </xf>
    <xf numFmtId="0" fontId="1" fillId="4" borderId="30" xfId="13" applyFill="1" applyBorder="1" applyAlignment="1" applyProtection="1">
      <alignment horizontal="center" vertical="center" wrapText="1"/>
      <protection locked="0"/>
    </xf>
    <xf numFmtId="0" fontId="1" fillId="4" borderId="25" xfId="13" applyFill="1" applyBorder="1" applyAlignment="1" applyProtection="1">
      <alignment horizontal="center" vertical="center" wrapText="1"/>
      <protection locked="0"/>
    </xf>
    <xf numFmtId="0" fontId="1" fillId="4" borderId="88" xfId="13" applyFill="1" applyBorder="1" applyAlignment="1" applyProtection="1">
      <alignment horizontal="center" vertical="center" wrapText="1"/>
      <protection locked="0"/>
    </xf>
    <xf numFmtId="0" fontId="1" fillId="4" borderId="86" xfId="13" applyFill="1" applyBorder="1" applyAlignment="1" applyProtection="1">
      <alignment horizontal="center" vertical="center" wrapText="1"/>
      <protection locked="0"/>
    </xf>
    <xf numFmtId="0" fontId="1" fillId="4" borderId="87" xfId="13" applyFill="1" applyBorder="1" applyAlignment="1" applyProtection="1">
      <alignment horizontal="center" vertical="center" wrapText="1"/>
      <protection locked="0"/>
    </xf>
    <xf numFmtId="0" fontId="25" fillId="2" borderId="0" xfId="13" applyFont="1" applyFill="1">
      <alignment vertical="center"/>
    </xf>
    <xf numFmtId="0" fontId="26" fillId="2" borderId="32" xfId="13" applyFont="1" applyFill="1" applyBorder="1" applyAlignment="1">
      <alignment horizontal="center" vertical="center"/>
    </xf>
    <xf numFmtId="0" fontId="26" fillId="2" borderId="33" xfId="13" applyFont="1" applyFill="1" applyBorder="1" applyAlignment="1">
      <alignment horizontal="center" vertical="center"/>
    </xf>
    <xf numFmtId="0" fontId="26" fillId="2" borderId="34" xfId="13" applyFont="1" applyFill="1" applyBorder="1" applyAlignment="1">
      <alignment horizontal="center" vertical="center"/>
    </xf>
    <xf numFmtId="0" fontId="10" fillId="4" borderId="29" xfId="13" applyFont="1" applyFill="1" applyBorder="1" applyAlignment="1" applyProtection="1">
      <alignment horizontal="center" vertical="center" wrapText="1"/>
      <protection locked="0"/>
    </xf>
    <xf numFmtId="0" fontId="10" fillId="4" borderId="85" xfId="13" applyFont="1" applyFill="1" applyBorder="1" applyAlignment="1" applyProtection="1">
      <alignment horizontal="center" vertical="center" wrapText="1"/>
      <protection locked="0"/>
    </xf>
    <xf numFmtId="0" fontId="10" fillId="0" borderId="103" xfId="16" applyFont="1" applyBorder="1" applyAlignment="1" applyProtection="1">
      <alignment horizontal="left" vertical="center" shrinkToFit="1"/>
      <protection locked="0"/>
    </xf>
    <xf numFmtId="177" fontId="6" fillId="0" borderId="2" xfId="9" applyNumberFormat="1" applyFont="1" applyBorder="1" applyAlignment="1">
      <alignment horizontal="center" vertical="center" wrapText="1"/>
    </xf>
    <xf numFmtId="177" fontId="6" fillId="0" borderId="11" xfId="9" applyNumberFormat="1" applyFont="1" applyBorder="1" applyAlignment="1">
      <alignment horizontal="center" vertical="center" wrapText="1"/>
    </xf>
    <xf numFmtId="177" fontId="6" fillId="0" borderId="7" xfId="9" applyNumberFormat="1" applyFont="1" applyBorder="1" applyAlignment="1">
      <alignment horizontal="center" vertical="center"/>
    </xf>
    <xf numFmtId="177" fontId="6" fillId="0" borderId="3" xfId="9" applyNumberFormat="1" applyFont="1" applyBorder="1" applyAlignment="1">
      <alignment horizontal="center" vertical="center"/>
    </xf>
    <xf numFmtId="177" fontId="6" fillId="0" borderId="10" xfId="9" applyNumberFormat="1" applyFont="1" applyBorder="1" applyAlignment="1">
      <alignment horizontal="center" vertical="center"/>
    </xf>
    <xf numFmtId="0" fontId="1" fillId="2" borderId="4" xfId="7" applyFont="1" applyFill="1" applyBorder="1" applyAlignment="1">
      <alignment horizontal="center" vertical="center" wrapText="1"/>
    </xf>
    <xf numFmtId="0" fontId="1" fillId="2" borderId="4" xfId="7" applyFont="1" applyFill="1" applyBorder="1" applyAlignment="1">
      <alignment horizontal="center" vertical="center"/>
    </xf>
    <xf numFmtId="177" fontId="24" fillId="2" borderId="7" xfId="7" applyNumberFormat="1" applyFont="1" applyFill="1" applyBorder="1" applyAlignment="1">
      <alignment vertical="center" wrapText="1"/>
    </xf>
    <xf numFmtId="177" fontId="24" fillId="2" borderId="3" xfId="7" applyNumberFormat="1" applyFont="1" applyFill="1" applyBorder="1" applyAlignment="1">
      <alignment vertical="center" wrapText="1"/>
    </xf>
    <xf numFmtId="177" fontId="24" fillId="2" borderId="10" xfId="7" applyNumberFormat="1" applyFont="1" applyFill="1" applyBorder="1" applyAlignment="1">
      <alignment vertical="center" wrapText="1"/>
    </xf>
    <xf numFmtId="177" fontId="24" fillId="0" borderId="7" xfId="7" applyNumberFormat="1" applyFont="1" applyBorder="1" applyAlignment="1">
      <alignment vertical="center" wrapText="1"/>
    </xf>
    <xf numFmtId="177" fontId="24" fillId="0" borderId="3" xfId="7" applyNumberFormat="1" applyFont="1" applyBorder="1" applyAlignment="1">
      <alignment vertical="center" wrapText="1"/>
    </xf>
    <xf numFmtId="177" fontId="24" fillId="0" borderId="10" xfId="7" applyNumberFormat="1" applyFont="1" applyBorder="1" applyAlignment="1">
      <alignment vertical="center" wrapText="1"/>
    </xf>
    <xf numFmtId="0" fontId="24" fillId="2" borderId="7" xfId="7" applyFont="1" applyFill="1" applyBorder="1">
      <alignment vertical="center"/>
    </xf>
    <xf numFmtId="0" fontId="24" fillId="2" borderId="3" xfId="7" applyFont="1" applyFill="1" applyBorder="1">
      <alignment vertical="center"/>
    </xf>
    <xf numFmtId="0" fontId="24" fillId="2" borderId="10" xfId="7" applyFont="1" applyFill="1" applyBorder="1">
      <alignment vertical="center"/>
    </xf>
    <xf numFmtId="177" fontId="24" fillId="0" borderId="1" xfId="7" applyNumberFormat="1" applyFont="1" applyBorder="1">
      <alignment vertical="center"/>
    </xf>
    <xf numFmtId="178" fontId="24" fillId="2" borderId="7" xfId="8" applyNumberFormat="1" applyFont="1" applyFill="1" applyBorder="1" applyAlignment="1">
      <alignment horizontal="left" vertical="center" wrapText="1"/>
    </xf>
    <xf numFmtId="178" fontId="24" fillId="2" borderId="3" xfId="8" applyNumberFormat="1" applyFont="1" applyFill="1" applyBorder="1" applyAlignment="1">
      <alignment horizontal="left" vertical="center" wrapText="1"/>
    </xf>
    <xf numFmtId="178" fontId="24" fillId="2" borderId="10" xfId="8" applyNumberFormat="1" applyFont="1" applyFill="1" applyBorder="1" applyAlignment="1">
      <alignment horizontal="left" vertical="center" wrapText="1"/>
    </xf>
    <xf numFmtId="0" fontId="24" fillId="2" borderId="7" xfId="8" applyFont="1" applyFill="1" applyBorder="1" applyAlignment="1">
      <alignment horizontal="left" vertical="center"/>
    </xf>
    <xf numFmtId="0" fontId="24" fillId="2" borderId="3" xfId="8" applyFont="1" applyFill="1" applyBorder="1" applyAlignment="1">
      <alignment horizontal="left" vertical="center"/>
    </xf>
    <xf numFmtId="0" fontId="24" fillId="2" borderId="10" xfId="8" applyFont="1" applyFill="1" applyBorder="1" applyAlignment="1">
      <alignment horizontal="left" vertical="center"/>
    </xf>
    <xf numFmtId="177" fontId="6" fillId="0" borderId="7" xfId="7" applyNumberFormat="1" applyFont="1" applyBorder="1">
      <alignment vertical="center"/>
    </xf>
    <xf numFmtId="177" fontId="6" fillId="0" borderId="3" xfId="7" applyNumberFormat="1" applyFont="1" applyBorder="1">
      <alignment vertical="center"/>
    </xf>
    <xf numFmtId="177" fontId="6" fillId="0" borderId="10" xfId="7" applyNumberFormat="1" applyFont="1" applyBorder="1">
      <alignment vertical="center"/>
    </xf>
    <xf numFmtId="0" fontId="31" fillId="0" borderId="30" xfId="17" applyFont="1" applyBorder="1" applyAlignment="1">
      <alignment horizontal="left" vertical="center" wrapText="1"/>
    </xf>
    <xf numFmtId="0" fontId="31" fillId="0" borderId="31" xfId="17" applyFont="1" applyBorder="1" applyAlignment="1">
      <alignment horizontal="left" vertical="center" wrapText="1"/>
    </xf>
    <xf numFmtId="0" fontId="31" fillId="0" borderId="1" xfId="17" applyFont="1" applyBorder="1" applyAlignment="1">
      <alignment horizontal="left" vertical="center"/>
    </xf>
    <xf numFmtId="0" fontId="31" fillId="0" borderId="48" xfId="17" applyFont="1" applyBorder="1" applyAlignment="1">
      <alignment horizontal="left" vertical="center"/>
    </xf>
    <xf numFmtId="0" fontId="31" fillId="0" borderId="64" xfId="17" applyFont="1" applyBorder="1" applyAlignment="1">
      <alignment horizontal="left" vertical="center"/>
    </xf>
    <xf numFmtId="0" fontId="31" fillId="0" borderId="66" xfId="17" applyFont="1" applyBorder="1" applyAlignment="1">
      <alignment horizontal="left" vertical="center"/>
    </xf>
    <xf numFmtId="0" fontId="32" fillId="0" borderId="3" xfId="18" applyFont="1" applyBorder="1" applyAlignment="1">
      <alignment horizontal="left" vertical="center" wrapText="1"/>
    </xf>
    <xf numFmtId="0" fontId="32" fillId="0" borderId="62" xfId="18" applyFont="1" applyBorder="1" applyAlignment="1">
      <alignment horizontal="left" vertical="center" wrapText="1"/>
    </xf>
    <xf numFmtId="0" fontId="32" fillId="0" borderId="64" xfId="18" applyFont="1" applyBorder="1" applyAlignment="1">
      <alignment horizontal="left" vertical="center" wrapText="1"/>
    </xf>
    <xf numFmtId="0" fontId="32" fillId="0" borderId="66" xfId="18" applyFont="1" applyBorder="1" applyAlignment="1">
      <alignment horizontal="left" vertical="center" wrapText="1"/>
    </xf>
    <xf numFmtId="0" fontId="32" fillId="0" borderId="59" xfId="18" applyFont="1" applyBorder="1" applyAlignment="1">
      <alignment horizontal="left" vertical="center" wrapText="1"/>
    </xf>
    <xf numFmtId="0" fontId="32" fillId="0" borderId="61" xfId="18" applyFont="1" applyBorder="1" applyAlignment="1">
      <alignment horizontal="left" vertical="center" wrapText="1"/>
    </xf>
    <xf numFmtId="0" fontId="32" fillId="0" borderId="44" xfId="19" applyFont="1" applyBorder="1" applyAlignment="1">
      <alignment vertical="center" wrapText="1"/>
    </xf>
    <xf numFmtId="0" fontId="32" fillId="0" borderId="10" xfId="19" applyFont="1" applyBorder="1" applyAlignment="1">
      <alignment vertical="center" wrapText="1"/>
    </xf>
    <xf numFmtId="0" fontId="32" fillId="0" borderId="3" xfId="19" applyFont="1" applyBorder="1">
      <alignment vertical="center"/>
    </xf>
    <xf numFmtId="0" fontId="32" fillId="0" borderId="62" xfId="19" applyFont="1" applyBorder="1">
      <alignment vertical="center"/>
    </xf>
    <xf numFmtId="0" fontId="32" fillId="0" borderId="71" xfId="19" applyFont="1" applyBorder="1">
      <alignment vertical="center"/>
    </xf>
    <xf numFmtId="0" fontId="32" fillId="0" borderId="65" xfId="19" applyFont="1" applyBorder="1">
      <alignment vertical="center"/>
    </xf>
    <xf numFmtId="0" fontId="32" fillId="0" borderId="64" xfId="19" applyFont="1" applyBorder="1">
      <alignment vertical="center"/>
    </xf>
    <xf numFmtId="0" fontId="32" fillId="0" borderId="66" xfId="19" applyFont="1" applyBorder="1">
      <alignment vertical="center"/>
    </xf>
    <xf numFmtId="0" fontId="33" fillId="0" borderId="183" xfId="19" applyFont="1" applyBorder="1" applyAlignment="1">
      <alignment horizontal="center" vertical="center" wrapText="1"/>
    </xf>
    <xf numFmtId="0" fontId="33" fillId="0" borderId="184" xfId="19" applyFont="1" applyBorder="1" applyAlignment="1">
      <alignment horizontal="center" vertical="center" wrapText="1"/>
    </xf>
    <xf numFmtId="0" fontId="33" fillId="0" borderId="35" xfId="19" applyFont="1" applyBorder="1" applyAlignment="1">
      <alignment horizontal="center" vertical="center" wrapText="1"/>
    </xf>
    <xf numFmtId="0" fontId="33" fillId="0" borderId="36" xfId="19" applyFont="1" applyBorder="1" applyAlignment="1">
      <alignment horizontal="center" vertical="center" wrapText="1"/>
    </xf>
    <xf numFmtId="0" fontId="33" fillId="0" borderId="121" xfId="19" applyFont="1" applyBorder="1" applyAlignment="1">
      <alignment horizontal="center" vertical="center" wrapText="1"/>
    </xf>
    <xf numFmtId="0" fontId="33" fillId="0" borderId="182" xfId="19" applyFont="1" applyBorder="1" applyAlignment="1">
      <alignment horizontal="center" vertical="center" wrapText="1"/>
    </xf>
    <xf numFmtId="0" fontId="36" fillId="0" borderId="58" xfId="19" applyFont="1" applyBorder="1">
      <alignment vertical="center"/>
    </xf>
    <xf numFmtId="0" fontId="36" fillId="0" borderId="59" xfId="19" applyFont="1" applyBorder="1">
      <alignment vertical="center"/>
    </xf>
    <xf numFmtId="0" fontId="36" fillId="0" borderId="60" xfId="19" applyFont="1" applyBorder="1">
      <alignment vertical="center"/>
    </xf>
    <xf numFmtId="0" fontId="33" fillId="0" borderId="7" xfId="19" applyFont="1" applyBorder="1">
      <alignment vertical="center"/>
    </xf>
    <xf numFmtId="0" fontId="33" fillId="0" borderId="3" xfId="19" applyFont="1" applyBorder="1">
      <alignment vertical="center"/>
    </xf>
    <xf numFmtId="0" fontId="33" fillId="0" borderId="62" xfId="19" applyFont="1" applyBorder="1">
      <alignment vertical="center"/>
    </xf>
    <xf numFmtId="0" fontId="33" fillId="0" borderId="63" xfId="19" applyFont="1" applyBorder="1">
      <alignment vertical="center"/>
    </xf>
    <xf numFmtId="0" fontId="33" fillId="0" borderId="64" xfId="19" applyFont="1" applyBorder="1">
      <alignment vertical="center"/>
    </xf>
    <xf numFmtId="0" fontId="33" fillId="0" borderId="65" xfId="19" applyFont="1" applyBorder="1">
      <alignment vertical="center"/>
    </xf>
    <xf numFmtId="0" fontId="32" fillId="0" borderId="29" xfId="19" applyFont="1" applyBorder="1" applyAlignment="1">
      <alignment vertical="center" wrapText="1"/>
    </xf>
    <xf numFmtId="0" fontId="32" fillId="0" borderId="25" xfId="19" applyFont="1" applyBorder="1" applyAlignment="1">
      <alignment vertical="center" wrapText="1"/>
    </xf>
    <xf numFmtId="0" fontId="32" fillId="0" borderId="38" xfId="19" applyFont="1" applyBorder="1" applyAlignment="1">
      <alignment vertical="center" wrapText="1"/>
    </xf>
    <xf numFmtId="0" fontId="32" fillId="0" borderId="6" xfId="19" applyFont="1" applyBorder="1" applyAlignment="1">
      <alignment vertical="center" wrapText="1"/>
    </xf>
    <xf numFmtId="0" fontId="32" fillId="0" borderId="40" xfId="19" applyFont="1" applyBorder="1" applyAlignment="1">
      <alignment vertical="center" wrapText="1"/>
    </xf>
    <xf numFmtId="0" fontId="32" fillId="0" borderId="8" xfId="19" applyFont="1" applyBorder="1" applyAlignment="1">
      <alignment vertical="center" wrapText="1"/>
    </xf>
    <xf numFmtId="0" fontId="32" fillId="0" borderId="59" xfId="19" applyFont="1" applyBorder="1">
      <alignment vertical="center"/>
    </xf>
    <xf numFmtId="0" fontId="32" fillId="0" borderId="61" xfId="19" applyFont="1" applyBorder="1">
      <alignment vertical="center"/>
    </xf>
    <xf numFmtId="0" fontId="32" fillId="0" borderId="47" xfId="20" applyFont="1" applyBorder="1" applyAlignment="1">
      <alignment vertical="center" wrapText="1"/>
    </xf>
    <xf numFmtId="0" fontId="32" fillId="0" borderId="12" xfId="20" applyFont="1" applyBorder="1" applyAlignment="1">
      <alignment vertical="center" wrapText="1"/>
    </xf>
    <xf numFmtId="0" fontId="32" fillId="0" borderId="38" xfId="20" applyFont="1" applyBorder="1" applyAlignment="1">
      <alignment vertical="center" wrapText="1"/>
    </xf>
    <xf numFmtId="0" fontId="32" fillId="0" borderId="6" xfId="20" applyFont="1" applyBorder="1" applyAlignment="1">
      <alignment vertical="center" wrapText="1"/>
    </xf>
    <xf numFmtId="0" fontId="32" fillId="0" borderId="40" xfId="20" applyFont="1" applyBorder="1" applyAlignment="1">
      <alignment vertical="center" wrapText="1"/>
    </xf>
    <xf numFmtId="0" fontId="32" fillId="0" borderId="8" xfId="20" applyFont="1" applyBorder="1" applyAlignment="1">
      <alignment vertical="center" wrapText="1"/>
    </xf>
    <xf numFmtId="0" fontId="32" fillId="0" borderId="3" xfId="20" applyFont="1" applyBorder="1" applyAlignment="1">
      <alignment horizontal="left" vertical="center"/>
    </xf>
    <xf numFmtId="0" fontId="32" fillId="0" borderId="62" xfId="20" applyFont="1" applyBorder="1" applyAlignment="1">
      <alignment horizontal="left" vertical="center"/>
    </xf>
    <xf numFmtId="0" fontId="32" fillId="0" borderId="71" xfId="20" applyFont="1" applyBorder="1">
      <alignment vertical="center"/>
    </xf>
    <xf numFmtId="0" fontId="32" fillId="0" borderId="65" xfId="20" applyFont="1" applyBorder="1">
      <alignment vertical="center"/>
    </xf>
    <xf numFmtId="0" fontId="32" fillId="0" borderId="64" xfId="20" applyFont="1" applyBorder="1" applyAlignment="1">
      <alignment horizontal="left" vertical="center"/>
    </xf>
    <xf numFmtId="0" fontId="32" fillId="0" borderId="66" xfId="20" applyFont="1" applyBorder="1" applyAlignment="1">
      <alignment horizontal="left" vertical="center"/>
    </xf>
    <xf numFmtId="0" fontId="32" fillId="0" borderId="29" xfId="20" applyFont="1" applyBorder="1" applyAlignment="1">
      <alignment vertical="center" wrapText="1"/>
    </xf>
    <xf numFmtId="0" fontId="32" fillId="0" borderId="25" xfId="20" applyFont="1" applyBorder="1" applyAlignment="1">
      <alignment vertical="center" wrapText="1"/>
    </xf>
    <xf numFmtId="0" fontId="32" fillId="0" borderId="59" xfId="20" applyFont="1" applyBorder="1" applyAlignment="1">
      <alignment horizontal="left" vertical="center"/>
    </xf>
    <xf numFmtId="0" fontId="32" fillId="0" borderId="61" xfId="20" applyFont="1" applyBorder="1" applyAlignment="1">
      <alignment horizontal="left" vertical="center"/>
    </xf>
    <xf numFmtId="0" fontId="32" fillId="0" borderId="7" xfId="20" applyFont="1" applyBorder="1" applyAlignment="1">
      <alignment horizontal="center" vertical="center" shrinkToFit="1"/>
    </xf>
    <xf numFmtId="0" fontId="32" fillId="0" borderId="3" xfId="20" applyFont="1" applyBorder="1" applyAlignment="1">
      <alignment horizontal="center" vertical="center" shrinkToFit="1"/>
    </xf>
    <xf numFmtId="0" fontId="32" fillId="0" borderId="62" xfId="20" applyFont="1" applyBorder="1" applyAlignment="1">
      <alignment horizontal="center" vertical="center" shrinkToFit="1"/>
    </xf>
    <xf numFmtId="0" fontId="39" fillId="0" borderId="7" xfId="17" applyFont="1" applyBorder="1" applyAlignment="1" applyProtection="1">
      <alignment horizontal="left" vertical="center" wrapText="1"/>
      <protection locked="0"/>
    </xf>
    <xf numFmtId="0" fontId="39" fillId="0" borderId="3" xfId="17" applyFont="1" applyBorder="1" applyAlignment="1" applyProtection="1">
      <alignment horizontal="left" vertical="center" wrapText="1"/>
      <protection locked="0"/>
    </xf>
    <xf numFmtId="0" fontId="39" fillId="0" borderId="62" xfId="17" applyFont="1" applyBorder="1" applyAlignment="1" applyProtection="1">
      <alignment horizontal="left" vertical="center" wrapText="1"/>
      <protection locked="0"/>
    </xf>
    <xf numFmtId="0" fontId="39" fillId="0" borderId="63" xfId="17" applyFont="1" applyBorder="1" applyAlignment="1" applyProtection="1">
      <alignment horizontal="left" vertical="center" wrapText="1"/>
      <protection locked="0"/>
    </xf>
    <xf numFmtId="0" fontId="39" fillId="0" borderId="64" xfId="17" applyFont="1" applyBorder="1" applyAlignment="1" applyProtection="1">
      <alignment horizontal="left" vertical="center" wrapText="1"/>
      <protection locked="0"/>
    </xf>
    <xf numFmtId="0" fontId="39" fillId="0" borderId="66" xfId="17" applyFont="1" applyBorder="1" applyAlignment="1" applyProtection="1">
      <alignment horizontal="left" vertical="center" wrapText="1"/>
      <protection locked="0"/>
    </xf>
    <xf numFmtId="0" fontId="39" fillId="0" borderId="33" xfId="17" applyFont="1" applyBorder="1" applyAlignment="1">
      <alignment horizontal="left" vertical="center"/>
    </xf>
    <xf numFmtId="0" fontId="39" fillId="0" borderId="34" xfId="17" applyFont="1" applyBorder="1" applyAlignment="1">
      <alignment horizontal="left" vertical="center"/>
    </xf>
    <xf numFmtId="0" fontId="39" fillId="0" borderId="30" xfId="17" applyFont="1" applyBorder="1" applyAlignment="1">
      <alignment horizontal="left" vertical="center" wrapText="1"/>
    </xf>
    <xf numFmtId="0" fontId="39" fillId="0" borderId="31" xfId="17" applyFont="1" applyBorder="1" applyAlignment="1">
      <alignment horizontal="left" vertical="center" wrapText="1"/>
    </xf>
    <xf numFmtId="0" fontId="39" fillId="0" borderId="1" xfId="17" applyFont="1" applyBorder="1" applyAlignment="1">
      <alignment horizontal="left" vertical="center"/>
    </xf>
    <xf numFmtId="0" fontId="39" fillId="0" borderId="48" xfId="17" applyFont="1" applyBorder="1" applyAlignment="1">
      <alignment horizontal="left" vertical="center"/>
    </xf>
    <xf numFmtId="0" fontId="39" fillId="0" borderId="3" xfId="17" applyFont="1" applyBorder="1" applyAlignment="1">
      <alignment horizontal="left" vertical="center"/>
    </xf>
    <xf numFmtId="0" fontId="39" fillId="0" borderId="62" xfId="17" applyFont="1" applyBorder="1" applyAlignment="1">
      <alignment horizontal="left" vertical="center"/>
    </xf>
    <xf numFmtId="0" fontId="1" fillId="0" borderId="0" xfId="7" applyFont="1" applyAlignment="1">
      <alignment horizontal="center" vertical="center"/>
    </xf>
    <xf numFmtId="180" fontId="1" fillId="2" borderId="0" xfId="8" applyNumberFormat="1" applyFont="1" applyFill="1" applyAlignment="1">
      <alignment horizontal="center" vertical="center" wrapText="1"/>
    </xf>
    <xf numFmtId="180" fontId="1" fillId="2" borderId="4" xfId="8" applyNumberFormat="1" applyFont="1" applyFill="1" applyBorder="1" applyAlignment="1">
      <alignment horizontal="center" vertical="center"/>
    </xf>
    <xf numFmtId="177" fontId="5" fillId="0" borderId="0" xfId="7" applyNumberFormat="1" applyAlignment="1">
      <alignment horizontal="center" vertical="center"/>
    </xf>
    <xf numFmtId="180" fontId="1" fillId="0" borderId="0" xfId="7" applyNumberFormat="1" applyFont="1" applyAlignment="1">
      <alignment horizontal="center" vertical="center"/>
    </xf>
    <xf numFmtId="178" fontId="1" fillId="2" borderId="4" xfId="8" applyNumberFormat="1" applyFont="1" applyFill="1" applyBorder="1" applyAlignment="1">
      <alignment horizontal="center" vertical="center" wrapText="1"/>
    </xf>
    <xf numFmtId="0" fontId="1" fillId="0" borderId="4" xfId="7" applyFont="1" applyBorder="1" applyAlignment="1">
      <alignment horizontal="center" vertical="center"/>
    </xf>
    <xf numFmtId="180" fontId="1" fillId="2" borderId="0" xfId="8" applyNumberFormat="1" applyFont="1" applyFill="1" applyAlignment="1">
      <alignment horizontal="center" vertical="center"/>
    </xf>
    <xf numFmtId="0" fontId="1" fillId="0" borderId="9" xfId="7" applyFont="1" applyBorder="1" applyAlignment="1" applyProtection="1">
      <alignment horizontal="left" vertical="top" wrapText="1"/>
      <protection locked="0"/>
    </xf>
    <xf numFmtId="0" fontId="1" fillId="0" borderId="1" xfId="7" applyFont="1" applyBorder="1" applyAlignment="1" applyProtection="1">
      <alignment horizontal="left" vertical="top" wrapText="1"/>
      <protection locked="0"/>
    </xf>
    <xf numFmtId="0" fontId="1" fillId="0" borderId="12" xfId="7" applyFont="1" applyBorder="1" applyAlignment="1" applyProtection="1">
      <alignment horizontal="left" vertical="top" wrapText="1"/>
      <protection locked="0"/>
    </xf>
    <xf numFmtId="0" fontId="1" fillId="0" borderId="23" xfId="7" applyFont="1" applyBorder="1" applyAlignment="1" applyProtection="1">
      <alignment horizontal="left" vertical="top" wrapText="1"/>
      <protection locked="0"/>
    </xf>
    <xf numFmtId="0" fontId="1" fillId="0" borderId="0" xfId="7" applyFont="1" applyAlignment="1" applyProtection="1">
      <alignment horizontal="left" vertical="top" wrapText="1"/>
      <protection locked="0"/>
    </xf>
    <xf numFmtId="0" fontId="1" fillId="0" borderId="6" xfId="7" applyFont="1" applyBorder="1" applyAlignment="1" applyProtection="1">
      <alignment horizontal="left" vertical="top" wrapText="1"/>
      <protection locked="0"/>
    </xf>
    <xf numFmtId="0" fontId="1" fillId="0" borderId="5" xfId="7" applyFont="1" applyBorder="1" applyAlignment="1" applyProtection="1">
      <alignment horizontal="left" vertical="top" wrapText="1"/>
      <protection locked="0"/>
    </xf>
    <xf numFmtId="0" fontId="1" fillId="0" borderId="15" xfId="7" applyFont="1" applyBorder="1" applyAlignment="1" applyProtection="1">
      <alignment horizontal="left" vertical="top" wrapText="1"/>
      <protection locked="0"/>
    </xf>
    <xf numFmtId="0" fontId="1" fillId="0" borderId="8" xfId="7" applyFont="1" applyBorder="1" applyAlignment="1" applyProtection="1">
      <alignment horizontal="left" vertical="top" wrapText="1"/>
      <protection locked="0"/>
    </xf>
    <xf numFmtId="178" fontId="1" fillId="2" borderId="0" xfId="8" applyNumberFormat="1" applyFont="1" applyFill="1" applyAlignment="1">
      <alignment horizontal="center" vertical="center" wrapText="1"/>
    </xf>
    <xf numFmtId="0" fontId="1" fillId="0" borderId="7" xfId="7" applyFont="1" applyBorder="1" applyAlignment="1">
      <alignment horizontal="center" vertical="center"/>
    </xf>
    <xf numFmtId="0" fontId="1" fillId="0" borderId="3" xfId="7" applyFont="1" applyBorder="1" applyAlignment="1">
      <alignment horizontal="center" vertical="center"/>
    </xf>
    <xf numFmtId="0" fontId="1" fillId="0" borderId="10" xfId="7" applyFont="1" applyBorder="1" applyAlignment="1">
      <alignment horizontal="center" vertical="center"/>
    </xf>
    <xf numFmtId="178" fontId="1" fillId="0" borderId="0" xfId="8" applyNumberFormat="1" applyFont="1" applyAlignment="1">
      <alignment horizontal="center" vertical="center" wrapText="1"/>
    </xf>
    <xf numFmtId="0" fontId="5" fillId="0" borderId="9" xfId="7" applyFont="1" applyBorder="1" applyAlignment="1" applyProtection="1">
      <alignment horizontal="left" vertical="top" wrapText="1"/>
      <protection locked="0"/>
    </xf>
    <xf numFmtId="0" fontId="5" fillId="0" borderId="1" xfId="7" applyFont="1" applyBorder="1" applyAlignment="1" applyProtection="1">
      <alignment horizontal="left" vertical="top" wrapText="1"/>
      <protection locked="0"/>
    </xf>
    <xf numFmtId="0" fontId="5" fillId="0" borderId="12" xfId="7" applyFont="1" applyBorder="1" applyAlignment="1" applyProtection="1">
      <alignment horizontal="left" vertical="top" wrapText="1"/>
      <protection locked="0"/>
    </xf>
    <xf numFmtId="0" fontId="5" fillId="0" borderId="23" xfId="7" applyFont="1" applyBorder="1" applyAlignment="1" applyProtection="1">
      <alignment horizontal="left" vertical="top" wrapText="1"/>
      <protection locked="0"/>
    </xf>
    <xf numFmtId="0" fontId="5" fillId="0" borderId="0" xfId="7" applyFont="1" applyAlignment="1" applyProtection="1">
      <alignment horizontal="left" vertical="top" wrapText="1"/>
      <protection locked="0"/>
    </xf>
    <xf numFmtId="0" fontId="5" fillId="0" borderId="6" xfId="7" applyFont="1" applyBorder="1" applyAlignment="1" applyProtection="1">
      <alignment horizontal="left" vertical="top" wrapText="1"/>
      <protection locked="0"/>
    </xf>
    <xf numFmtId="0" fontId="5" fillId="0" borderId="5" xfId="7" applyFont="1" applyBorder="1" applyAlignment="1" applyProtection="1">
      <alignment horizontal="left" vertical="top" wrapText="1"/>
      <protection locked="0"/>
    </xf>
    <xf numFmtId="0" fontId="5" fillId="0" borderId="15" xfId="7" applyFont="1" applyBorder="1" applyAlignment="1" applyProtection="1">
      <alignment horizontal="left" vertical="top" wrapText="1"/>
      <protection locked="0"/>
    </xf>
    <xf numFmtId="0" fontId="5" fillId="0" borderId="8" xfId="7" applyFont="1" applyBorder="1" applyAlignment="1" applyProtection="1">
      <alignment horizontal="left" vertical="top" wrapText="1"/>
      <protection locked="0"/>
    </xf>
  </cellXfs>
  <cellStyles count="21">
    <cellStyle name="標準" xfId="0" builtinId="0"/>
    <cellStyle name="標準 2" xfId="2" xr:uid="{00000000-0005-0000-0000-000001000000}"/>
    <cellStyle name="標準 2 2" xfId="3" xr:uid="{00000000-0005-0000-0000-000002000000}"/>
    <cellStyle name="標準 2 3" xfId="5" xr:uid="{00000000-0005-0000-0000-000003000000}"/>
    <cellStyle name="標準 3" xfId="6" xr:uid="{00000000-0005-0000-0000-000004000000}"/>
    <cellStyle name="標準 4" xfId="1" xr:uid="{00000000-0005-0000-0000-000005000000}"/>
    <cellStyle name="標準 4_APAHO401600" xfId="17" xr:uid="{202C3E0C-9581-46F9-9934-BA8E7FA3DC07}"/>
    <cellStyle name="標準 4_APAHO4019001" xfId="20" xr:uid="{0A5D29D1-0382-4AF6-8C40-E7A0D9ECE4EF}"/>
    <cellStyle name="標準 4_ZJ08_022012_青森市_2010" xfId="19" xr:uid="{8E17FE17-A0AA-434D-927D-817AA8FBA122}"/>
    <cellStyle name="標準 6" xfId="4" xr:uid="{00000000-0005-0000-0000-000009000000}"/>
    <cellStyle name="標準 6_APAHO401000" xfId="12" xr:uid="{3FD76CEC-34AD-4540-920A-35B964A0B444}"/>
    <cellStyle name="標準 6_APAHO401200_O-JJ1016-001-3_財政状況資料集(決算状況カード(各会計・関係団体))(Rev2)2" xfId="16" xr:uid="{43C11881-589C-439A-9F74-32D41D7FADC4}"/>
    <cellStyle name="標準 6_APAHO402200_O-JJ1016-001-3_財政状況資料集(決算状況カード(各会計・関係団体))(Rev2)2" xfId="13" xr:uid="{4A502F64-D5F7-42E9-8B13-96CE9472AD8A}"/>
    <cellStyle name="標準 7" xfId="11" xr:uid="{478D75BC-C49B-44DA-AB57-E311C2281089}"/>
    <cellStyle name="標準_【レイアウト】（県）資料３（Ｐ２）　歳出比較分析表" xfId="7" xr:uid="{00000000-0005-0000-0000-00000D000000}"/>
    <cellStyle name="標準_【レイアウト】（市）資料３（Ｐ２）　歳出比較分析表" xfId="8" xr:uid="{00000000-0005-0000-0000-00000E000000}"/>
    <cellStyle name="標準_APAHO251300" xfId="9" xr:uid="{00000000-0005-0000-0000-00000F000000}"/>
    <cellStyle name="標準_APAHO252300" xfId="10" xr:uid="{00000000-0005-0000-0000-000010000000}"/>
    <cellStyle name="標準_Book1" xfId="14" xr:uid="{CBA1015B-FBAC-4E68-9E27-CE3B4ABA4F80}"/>
    <cellStyle name="標準_O-JJ0722-001-3_決算状況カード(各会計・関係団体)_O-JJ1016-001-3_財政状況資料集(決算状況カード(各会計・関係団体))(Rev2)2" xfId="15" xr:uid="{61411FE6-EE9A-4761-8E0A-D23B95D18F9F}"/>
    <cellStyle name="標準_O-JJ0722-001-8_連結実質赤字比率に係る赤字・黒字の構成分析" xfId="18" xr:uid="{F6E156B4-E2C4-48FD-8BD0-57E44937CE4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2A91-4544-B8A7-E341E9B3D0D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44120</c:v>
                </c:pt>
                <c:pt idx="1">
                  <c:v>65798</c:v>
                </c:pt>
                <c:pt idx="2">
                  <c:v>56816</c:v>
                </c:pt>
                <c:pt idx="3">
                  <c:v>50226</c:v>
                </c:pt>
                <c:pt idx="4">
                  <c:v>74785</c:v>
                </c:pt>
              </c:numCache>
            </c:numRef>
          </c:val>
          <c:smooth val="0"/>
          <c:extLst>
            <c:ext xmlns:c16="http://schemas.microsoft.com/office/drawing/2014/chart" uri="{C3380CC4-5D6E-409C-BE32-E72D297353CC}">
              <c16:uniqueId val="{00000001-2A91-4544-B8A7-E341E9B3D0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0.16</c:v>
                </c:pt>
                <c:pt idx="1">
                  <c:v>1.27</c:v>
                </c:pt>
                <c:pt idx="2">
                  <c:v>8.42</c:v>
                </c:pt>
                <c:pt idx="3">
                  <c:v>3.97</c:v>
                </c:pt>
                <c:pt idx="4">
                  <c:v>4.29</c:v>
                </c:pt>
              </c:numCache>
            </c:numRef>
          </c:val>
          <c:extLst>
            <c:ext xmlns:c16="http://schemas.microsoft.com/office/drawing/2014/chart" uri="{C3380CC4-5D6E-409C-BE32-E72D297353CC}">
              <c16:uniqueId val="{00000000-0D1A-4CD8-9B92-9FE90139FFB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2.71</c:v>
                </c:pt>
                <c:pt idx="1">
                  <c:v>2.74</c:v>
                </c:pt>
                <c:pt idx="2">
                  <c:v>3.3</c:v>
                </c:pt>
                <c:pt idx="3">
                  <c:v>7.69</c:v>
                </c:pt>
                <c:pt idx="4">
                  <c:v>9.75</c:v>
                </c:pt>
              </c:numCache>
            </c:numRef>
          </c:val>
          <c:extLst>
            <c:ext xmlns:c16="http://schemas.microsoft.com/office/drawing/2014/chart" uri="{C3380CC4-5D6E-409C-BE32-E72D297353CC}">
              <c16:uniqueId val="{00000001-0D1A-4CD8-9B92-9FE90139FF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-1.17</c:v>
                </c:pt>
                <c:pt idx="1">
                  <c:v>1.1100000000000001</c:v>
                </c:pt>
                <c:pt idx="2">
                  <c:v>7.19</c:v>
                </c:pt>
                <c:pt idx="3">
                  <c:v>-4.63</c:v>
                </c:pt>
                <c:pt idx="4">
                  <c:v>0.28999999999999998</c:v>
                </c:pt>
              </c:numCache>
            </c:numRef>
          </c:val>
          <c:smooth val="0"/>
          <c:extLst>
            <c:ext xmlns:c16="http://schemas.microsoft.com/office/drawing/2014/chart" uri="{C3380CC4-5D6E-409C-BE32-E72D297353CC}">
              <c16:uniqueId val="{00000002-0D1A-4CD8-9B92-9FE90139FF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0.62</c:v>
                </c:pt>
                <c:pt idx="2">
                  <c:v>#N/A</c:v>
                </c:pt>
                <c:pt idx="3">
                  <c:v>0.48</c:v>
                </c:pt>
                <c:pt idx="4">
                  <c:v>#N/A</c:v>
                </c:pt>
                <c:pt idx="5">
                  <c:v>0.28999999999999998</c:v>
                </c:pt>
                <c:pt idx="6">
                  <c:v>#N/A</c:v>
                </c:pt>
                <c:pt idx="7">
                  <c:v>0.26</c:v>
                </c:pt>
                <c:pt idx="8">
                  <c:v>#N/A</c:v>
                </c:pt>
                <c:pt idx="9">
                  <c:v>0.2</c:v>
                </c:pt>
              </c:numCache>
            </c:numRef>
          </c:val>
          <c:extLst>
            <c:ext xmlns:c16="http://schemas.microsoft.com/office/drawing/2014/chart" uri="{C3380CC4-5D6E-409C-BE32-E72D297353CC}">
              <c16:uniqueId val="{00000000-F65A-4D3B-863B-BFF54AD7C3F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5A-4D3B-863B-BFF54AD7C3FE}"/>
            </c:ext>
          </c:extLst>
        </c:ser>
        <c:ser>
          <c:idx val="2"/>
          <c:order val="2"/>
          <c:tx>
            <c:strRef>
              <c:f>[1]データシート!$A$29</c:f>
              <c:strCache>
                <c:ptCount val="1"/>
                <c:pt idx="0">
                  <c:v>釧路市工業用水道事業会計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0.38</c:v>
                </c:pt>
                <c:pt idx="2">
                  <c:v>#N/A</c:v>
                </c:pt>
                <c:pt idx="3">
                  <c:v>0.27</c:v>
                </c:pt>
                <c:pt idx="4">
                  <c:v>#N/A</c:v>
                </c:pt>
                <c:pt idx="5">
                  <c:v>0.28000000000000003</c:v>
                </c:pt>
                <c:pt idx="6">
                  <c:v>#N/A</c:v>
                </c:pt>
                <c:pt idx="7">
                  <c:v>0.32</c:v>
                </c:pt>
                <c:pt idx="8">
                  <c:v>#N/A</c:v>
                </c:pt>
                <c:pt idx="9">
                  <c:v>0.34</c:v>
                </c:pt>
              </c:numCache>
            </c:numRef>
          </c:val>
          <c:extLst>
            <c:ext xmlns:c16="http://schemas.microsoft.com/office/drawing/2014/chart" uri="{C3380CC4-5D6E-409C-BE32-E72D297353CC}">
              <c16:uniqueId val="{00000002-F65A-4D3B-863B-BFF54AD7C3FE}"/>
            </c:ext>
          </c:extLst>
        </c:ser>
        <c:ser>
          <c:idx val="3"/>
          <c:order val="3"/>
          <c:tx>
            <c:strRef>
              <c:f>[1]データシート!$A$30</c:f>
              <c:strCache>
                <c:ptCount val="1"/>
                <c:pt idx="0">
                  <c:v>釧路市公設地方卸売市場事業会計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0.41</c:v>
                </c:pt>
                <c:pt idx="2">
                  <c:v>#N/A</c:v>
                </c:pt>
                <c:pt idx="3">
                  <c:v>0.48</c:v>
                </c:pt>
                <c:pt idx="4">
                  <c:v>#N/A</c:v>
                </c:pt>
                <c:pt idx="5">
                  <c:v>0.5</c:v>
                </c:pt>
                <c:pt idx="6">
                  <c:v>#N/A</c:v>
                </c:pt>
                <c:pt idx="7">
                  <c:v>0.52</c:v>
                </c:pt>
                <c:pt idx="8">
                  <c:v>#N/A</c:v>
                </c:pt>
                <c:pt idx="9">
                  <c:v>0.56000000000000005</c:v>
                </c:pt>
              </c:numCache>
            </c:numRef>
          </c:val>
          <c:extLst>
            <c:ext xmlns:c16="http://schemas.microsoft.com/office/drawing/2014/chart" uri="{C3380CC4-5D6E-409C-BE32-E72D297353CC}">
              <c16:uniqueId val="{00000003-F65A-4D3B-863B-BFF54AD7C3FE}"/>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1.66</c:v>
                </c:pt>
                <c:pt idx="2">
                  <c:v>#N/A</c:v>
                </c:pt>
                <c:pt idx="3">
                  <c:v>1.38</c:v>
                </c:pt>
                <c:pt idx="4">
                  <c:v>#N/A</c:v>
                </c:pt>
                <c:pt idx="5">
                  <c:v>0.91</c:v>
                </c:pt>
                <c:pt idx="6">
                  <c:v>#N/A</c:v>
                </c:pt>
                <c:pt idx="7">
                  <c:v>1.1000000000000001</c:v>
                </c:pt>
                <c:pt idx="8">
                  <c:v>#N/A</c:v>
                </c:pt>
                <c:pt idx="9">
                  <c:v>0.95</c:v>
                </c:pt>
              </c:numCache>
            </c:numRef>
          </c:val>
          <c:extLst>
            <c:ext xmlns:c16="http://schemas.microsoft.com/office/drawing/2014/chart" uri="{C3380CC4-5D6E-409C-BE32-E72D297353CC}">
              <c16:uniqueId val="{00000004-F65A-4D3B-863B-BFF54AD7C3FE}"/>
            </c:ext>
          </c:extLst>
        </c:ser>
        <c:ser>
          <c:idx val="5"/>
          <c:order val="5"/>
          <c:tx>
            <c:strRef>
              <c:f>[1]データシート!$A$32</c:f>
              <c:strCache>
                <c:ptCount val="1"/>
                <c:pt idx="0">
                  <c:v>釧路市下水道事業会計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1.1399999999999999</c:v>
                </c:pt>
                <c:pt idx="6">
                  <c:v>#N/A</c:v>
                </c:pt>
                <c:pt idx="7">
                  <c:v>2</c:v>
                </c:pt>
                <c:pt idx="8">
                  <c:v>#N/A</c:v>
                </c:pt>
                <c:pt idx="9">
                  <c:v>2.39</c:v>
                </c:pt>
              </c:numCache>
            </c:numRef>
          </c:val>
          <c:extLst>
            <c:ext xmlns:c16="http://schemas.microsoft.com/office/drawing/2014/chart" uri="{C3380CC4-5D6E-409C-BE32-E72D297353CC}">
              <c16:uniqueId val="{00000005-F65A-4D3B-863B-BFF54AD7C3FE}"/>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0.15</c:v>
                </c:pt>
                <c:pt idx="2">
                  <c:v>#N/A</c:v>
                </c:pt>
                <c:pt idx="3">
                  <c:v>1.26</c:v>
                </c:pt>
                <c:pt idx="4">
                  <c:v>#N/A</c:v>
                </c:pt>
                <c:pt idx="5">
                  <c:v>8.41</c:v>
                </c:pt>
                <c:pt idx="6">
                  <c:v>#N/A</c:v>
                </c:pt>
                <c:pt idx="7">
                  <c:v>3.96</c:v>
                </c:pt>
                <c:pt idx="8">
                  <c:v>#N/A</c:v>
                </c:pt>
                <c:pt idx="9">
                  <c:v>4.2699999999999996</c:v>
                </c:pt>
              </c:numCache>
            </c:numRef>
          </c:val>
          <c:extLst>
            <c:ext xmlns:c16="http://schemas.microsoft.com/office/drawing/2014/chart" uri="{C3380CC4-5D6E-409C-BE32-E72D297353CC}">
              <c16:uniqueId val="{00000006-F65A-4D3B-863B-BFF54AD7C3FE}"/>
            </c:ext>
          </c:extLst>
        </c:ser>
        <c:ser>
          <c:idx val="7"/>
          <c:order val="7"/>
          <c:tx>
            <c:strRef>
              <c:f>[1]データシート!$A$34</c:f>
              <c:strCache>
                <c:ptCount val="1"/>
                <c:pt idx="0">
                  <c:v>釧路市港湾整備事業会計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3.26</c:v>
                </c:pt>
                <c:pt idx="2">
                  <c:v>#N/A</c:v>
                </c:pt>
                <c:pt idx="3">
                  <c:v>8.99</c:v>
                </c:pt>
                <c:pt idx="4">
                  <c:v>#N/A</c:v>
                </c:pt>
                <c:pt idx="5">
                  <c:v>3.47</c:v>
                </c:pt>
                <c:pt idx="6">
                  <c:v>#N/A</c:v>
                </c:pt>
                <c:pt idx="7">
                  <c:v>3.93</c:v>
                </c:pt>
                <c:pt idx="8">
                  <c:v>#N/A</c:v>
                </c:pt>
                <c:pt idx="9">
                  <c:v>4.29</c:v>
                </c:pt>
              </c:numCache>
            </c:numRef>
          </c:val>
          <c:extLst>
            <c:ext xmlns:c16="http://schemas.microsoft.com/office/drawing/2014/chart" uri="{C3380CC4-5D6E-409C-BE32-E72D297353CC}">
              <c16:uniqueId val="{00000007-F65A-4D3B-863B-BFF54AD7C3FE}"/>
            </c:ext>
          </c:extLst>
        </c:ser>
        <c:ser>
          <c:idx val="8"/>
          <c:order val="8"/>
          <c:tx>
            <c:strRef>
              <c:f>[1]データシート!$A$35</c:f>
              <c:strCache>
                <c:ptCount val="1"/>
                <c:pt idx="0">
                  <c:v>釧路市水道事業会計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4.8</c:v>
                </c:pt>
                <c:pt idx="2">
                  <c:v>#N/A</c:v>
                </c:pt>
                <c:pt idx="3">
                  <c:v>4.9800000000000004</c:v>
                </c:pt>
                <c:pt idx="4">
                  <c:v>#N/A</c:v>
                </c:pt>
                <c:pt idx="5">
                  <c:v>4.9800000000000004</c:v>
                </c:pt>
                <c:pt idx="6">
                  <c:v>#N/A</c:v>
                </c:pt>
                <c:pt idx="7">
                  <c:v>5.18</c:v>
                </c:pt>
                <c:pt idx="8">
                  <c:v>#N/A</c:v>
                </c:pt>
                <c:pt idx="9">
                  <c:v>5.35</c:v>
                </c:pt>
              </c:numCache>
            </c:numRef>
          </c:val>
          <c:extLst>
            <c:ext xmlns:c16="http://schemas.microsoft.com/office/drawing/2014/chart" uri="{C3380CC4-5D6E-409C-BE32-E72D297353CC}">
              <c16:uniqueId val="{00000008-F65A-4D3B-863B-BFF54AD7C3FE}"/>
            </c:ext>
          </c:extLst>
        </c:ser>
        <c:ser>
          <c:idx val="9"/>
          <c:order val="9"/>
          <c:tx>
            <c:strRef>
              <c:f>[1]データシート!$A$36</c:f>
              <c:strCache>
                <c:ptCount val="1"/>
                <c:pt idx="0">
                  <c:v>釧路市病院事業会計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4.79</c:v>
                </c:pt>
                <c:pt idx="2">
                  <c:v>#N/A</c:v>
                </c:pt>
                <c:pt idx="3">
                  <c:v>9.5</c:v>
                </c:pt>
                <c:pt idx="4">
                  <c:v>#N/A</c:v>
                </c:pt>
                <c:pt idx="5">
                  <c:v>12.37</c:v>
                </c:pt>
                <c:pt idx="6">
                  <c:v>#N/A</c:v>
                </c:pt>
                <c:pt idx="7">
                  <c:v>13.54</c:v>
                </c:pt>
                <c:pt idx="8">
                  <c:v>#N/A</c:v>
                </c:pt>
                <c:pt idx="9">
                  <c:v>13.34</c:v>
                </c:pt>
              </c:numCache>
            </c:numRef>
          </c:val>
          <c:extLst>
            <c:ext xmlns:c16="http://schemas.microsoft.com/office/drawing/2014/chart" uri="{C3380CC4-5D6E-409C-BE32-E72D297353CC}">
              <c16:uniqueId val="{00000009-F65A-4D3B-863B-BFF54AD7C3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10681</c:v>
                </c:pt>
                <c:pt idx="5">
                  <c:v>10426</c:v>
                </c:pt>
                <c:pt idx="8">
                  <c:v>10330</c:v>
                </c:pt>
                <c:pt idx="11">
                  <c:v>10143</c:v>
                </c:pt>
                <c:pt idx="14">
                  <c:v>9633</c:v>
                </c:pt>
              </c:numCache>
            </c:numRef>
          </c:val>
          <c:extLst>
            <c:ext xmlns:c16="http://schemas.microsoft.com/office/drawing/2014/chart" uri="{C3380CC4-5D6E-409C-BE32-E72D297353CC}">
              <c16:uniqueId val="{00000000-C541-4F1E-8227-00490EBAE71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41-4F1E-8227-00490EBAE71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123</c:v>
                </c:pt>
                <c:pt idx="3">
                  <c:v>107</c:v>
                </c:pt>
                <c:pt idx="6">
                  <c:v>102</c:v>
                </c:pt>
                <c:pt idx="9">
                  <c:v>71</c:v>
                </c:pt>
                <c:pt idx="12">
                  <c:v>66</c:v>
                </c:pt>
              </c:numCache>
            </c:numRef>
          </c:val>
          <c:extLst>
            <c:ext xmlns:c16="http://schemas.microsoft.com/office/drawing/2014/chart" uri="{C3380CC4-5D6E-409C-BE32-E72D297353CC}">
              <c16:uniqueId val="{00000002-C541-4F1E-8227-00490EBAE71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298</c:v>
                </c:pt>
                <c:pt idx="3">
                  <c:v>118</c:v>
                </c:pt>
                <c:pt idx="6">
                  <c:v>10</c:v>
                </c:pt>
                <c:pt idx="9">
                  <c:v>9</c:v>
                </c:pt>
                <c:pt idx="12">
                  <c:v>9</c:v>
                </c:pt>
              </c:numCache>
            </c:numRef>
          </c:val>
          <c:extLst>
            <c:ext xmlns:c16="http://schemas.microsoft.com/office/drawing/2014/chart" uri="{C3380CC4-5D6E-409C-BE32-E72D297353CC}">
              <c16:uniqueId val="{00000003-C541-4F1E-8227-00490EBAE71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1627</c:v>
                </c:pt>
                <c:pt idx="3">
                  <c:v>1785</c:v>
                </c:pt>
                <c:pt idx="6">
                  <c:v>1672</c:v>
                </c:pt>
                <c:pt idx="9">
                  <c:v>1972</c:v>
                </c:pt>
                <c:pt idx="12">
                  <c:v>1860</c:v>
                </c:pt>
              </c:numCache>
            </c:numRef>
          </c:val>
          <c:extLst>
            <c:ext xmlns:c16="http://schemas.microsoft.com/office/drawing/2014/chart" uri="{C3380CC4-5D6E-409C-BE32-E72D297353CC}">
              <c16:uniqueId val="{00000004-C541-4F1E-8227-00490EBAE71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41-4F1E-8227-00490EBAE71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41-4F1E-8227-00490EBAE71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13023</c:v>
                </c:pt>
                <c:pt idx="3">
                  <c:v>12956</c:v>
                </c:pt>
                <c:pt idx="6">
                  <c:v>12867</c:v>
                </c:pt>
                <c:pt idx="9">
                  <c:v>12655</c:v>
                </c:pt>
                <c:pt idx="12">
                  <c:v>11914</c:v>
                </c:pt>
              </c:numCache>
            </c:numRef>
          </c:val>
          <c:extLst>
            <c:ext xmlns:c16="http://schemas.microsoft.com/office/drawing/2014/chart" uri="{C3380CC4-5D6E-409C-BE32-E72D297353CC}">
              <c16:uniqueId val="{00000007-C541-4F1E-8227-00490EBAE7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4390</c:v>
                </c:pt>
                <c:pt idx="2">
                  <c:v>#N/A</c:v>
                </c:pt>
                <c:pt idx="3">
                  <c:v>#N/A</c:v>
                </c:pt>
                <c:pt idx="4">
                  <c:v>4540</c:v>
                </c:pt>
                <c:pt idx="5">
                  <c:v>#N/A</c:v>
                </c:pt>
                <c:pt idx="6">
                  <c:v>#N/A</c:v>
                </c:pt>
                <c:pt idx="7">
                  <c:v>4321</c:v>
                </c:pt>
                <c:pt idx="8">
                  <c:v>#N/A</c:v>
                </c:pt>
                <c:pt idx="9">
                  <c:v>#N/A</c:v>
                </c:pt>
                <c:pt idx="10">
                  <c:v>4564</c:v>
                </c:pt>
                <c:pt idx="11">
                  <c:v>#N/A</c:v>
                </c:pt>
                <c:pt idx="12">
                  <c:v>#N/A</c:v>
                </c:pt>
                <c:pt idx="13">
                  <c:v>4216</c:v>
                </c:pt>
                <c:pt idx="14">
                  <c:v>#N/A</c:v>
                </c:pt>
              </c:numCache>
            </c:numRef>
          </c:val>
          <c:smooth val="0"/>
          <c:extLst>
            <c:ext xmlns:c16="http://schemas.microsoft.com/office/drawing/2014/chart" uri="{C3380CC4-5D6E-409C-BE32-E72D297353CC}">
              <c16:uniqueId val="{00000008-C541-4F1E-8227-00490EBAE7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80504</c:v>
                </c:pt>
                <c:pt idx="5">
                  <c:v>81504</c:v>
                </c:pt>
                <c:pt idx="8">
                  <c:v>81487</c:v>
                </c:pt>
                <c:pt idx="11">
                  <c:v>78194</c:v>
                </c:pt>
                <c:pt idx="14">
                  <c:v>76410</c:v>
                </c:pt>
              </c:numCache>
            </c:numRef>
          </c:val>
          <c:extLst>
            <c:ext xmlns:c16="http://schemas.microsoft.com/office/drawing/2014/chart" uri="{C3380CC4-5D6E-409C-BE32-E72D297353CC}">
              <c16:uniqueId val="{00000000-C620-4149-9588-AE55B21DA65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21446</c:v>
                </c:pt>
                <c:pt idx="5">
                  <c:v>21840</c:v>
                </c:pt>
                <c:pt idx="8">
                  <c:v>21732</c:v>
                </c:pt>
                <c:pt idx="11">
                  <c:v>20575</c:v>
                </c:pt>
                <c:pt idx="14">
                  <c:v>19169</c:v>
                </c:pt>
              </c:numCache>
            </c:numRef>
          </c:val>
          <c:extLst>
            <c:ext xmlns:c16="http://schemas.microsoft.com/office/drawing/2014/chart" uri="{C3380CC4-5D6E-409C-BE32-E72D297353CC}">
              <c16:uniqueId val="{00000001-C620-4149-9588-AE55B21DA65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10398</c:v>
                </c:pt>
                <c:pt idx="5">
                  <c:v>11226</c:v>
                </c:pt>
                <c:pt idx="8">
                  <c:v>12479</c:v>
                </c:pt>
                <c:pt idx="11">
                  <c:v>15039</c:v>
                </c:pt>
                <c:pt idx="14">
                  <c:v>16296</c:v>
                </c:pt>
              </c:numCache>
            </c:numRef>
          </c:val>
          <c:extLst>
            <c:ext xmlns:c16="http://schemas.microsoft.com/office/drawing/2014/chart" uri="{C3380CC4-5D6E-409C-BE32-E72D297353CC}">
              <c16:uniqueId val="{00000002-C620-4149-9588-AE55B21DA65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20-4149-9588-AE55B21DA65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20-4149-9588-AE55B21DA65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20-4149-9588-AE55B21DA65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10338</c:v>
                </c:pt>
                <c:pt idx="3">
                  <c:v>10037</c:v>
                </c:pt>
                <c:pt idx="6">
                  <c:v>9926</c:v>
                </c:pt>
                <c:pt idx="9">
                  <c:v>9786</c:v>
                </c:pt>
                <c:pt idx="12">
                  <c:v>9942</c:v>
                </c:pt>
              </c:numCache>
            </c:numRef>
          </c:val>
          <c:extLst>
            <c:ext xmlns:c16="http://schemas.microsoft.com/office/drawing/2014/chart" uri="{C3380CC4-5D6E-409C-BE32-E72D297353CC}">
              <c16:uniqueId val="{00000006-C620-4149-9588-AE55B21DA65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388</c:v>
                </c:pt>
                <c:pt idx="3">
                  <c:v>244</c:v>
                </c:pt>
                <c:pt idx="6">
                  <c:v>205</c:v>
                </c:pt>
                <c:pt idx="9">
                  <c:v>169</c:v>
                </c:pt>
                <c:pt idx="12">
                  <c:v>130</c:v>
                </c:pt>
              </c:numCache>
            </c:numRef>
          </c:val>
          <c:extLst>
            <c:ext xmlns:c16="http://schemas.microsoft.com/office/drawing/2014/chart" uri="{C3380CC4-5D6E-409C-BE32-E72D297353CC}">
              <c16:uniqueId val="{00000007-C620-4149-9588-AE55B21DA65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17625</c:v>
                </c:pt>
                <c:pt idx="3">
                  <c:v>17995</c:v>
                </c:pt>
                <c:pt idx="6">
                  <c:v>17715</c:v>
                </c:pt>
                <c:pt idx="9">
                  <c:v>18665</c:v>
                </c:pt>
                <c:pt idx="12">
                  <c:v>18391</c:v>
                </c:pt>
              </c:numCache>
            </c:numRef>
          </c:val>
          <c:extLst>
            <c:ext xmlns:c16="http://schemas.microsoft.com/office/drawing/2014/chart" uri="{C3380CC4-5D6E-409C-BE32-E72D297353CC}">
              <c16:uniqueId val="{00000008-C620-4149-9588-AE55B21DA65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702</c:v>
                </c:pt>
                <c:pt idx="3">
                  <c:v>611</c:v>
                </c:pt>
                <c:pt idx="6">
                  <c:v>522</c:v>
                </c:pt>
                <c:pt idx="9">
                  <c:v>460</c:v>
                </c:pt>
                <c:pt idx="12">
                  <c:v>401</c:v>
                </c:pt>
              </c:numCache>
            </c:numRef>
          </c:val>
          <c:extLst>
            <c:ext xmlns:c16="http://schemas.microsoft.com/office/drawing/2014/chart" uri="{C3380CC4-5D6E-409C-BE32-E72D297353CC}">
              <c16:uniqueId val="{00000009-C620-4149-9588-AE55B21DA65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116544</c:v>
                </c:pt>
                <c:pt idx="3">
                  <c:v>114507</c:v>
                </c:pt>
                <c:pt idx="6">
                  <c:v>111610</c:v>
                </c:pt>
                <c:pt idx="9">
                  <c:v>105110</c:v>
                </c:pt>
                <c:pt idx="12">
                  <c:v>100796</c:v>
                </c:pt>
              </c:numCache>
            </c:numRef>
          </c:val>
          <c:extLst>
            <c:ext xmlns:c16="http://schemas.microsoft.com/office/drawing/2014/chart" uri="{C3380CC4-5D6E-409C-BE32-E72D297353CC}">
              <c16:uniqueId val="{0000000A-C620-4149-9588-AE55B21DA6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33249</c:v>
                </c:pt>
                <c:pt idx="2">
                  <c:v>#N/A</c:v>
                </c:pt>
                <c:pt idx="3">
                  <c:v>#N/A</c:v>
                </c:pt>
                <c:pt idx="4">
                  <c:v>28824</c:v>
                </c:pt>
                <c:pt idx="5">
                  <c:v>#N/A</c:v>
                </c:pt>
                <c:pt idx="6">
                  <c:v>#N/A</c:v>
                </c:pt>
                <c:pt idx="7">
                  <c:v>24280</c:v>
                </c:pt>
                <c:pt idx="8">
                  <c:v>#N/A</c:v>
                </c:pt>
                <c:pt idx="9">
                  <c:v>#N/A</c:v>
                </c:pt>
                <c:pt idx="10">
                  <c:v>20381</c:v>
                </c:pt>
                <c:pt idx="11">
                  <c:v>#N/A</c:v>
                </c:pt>
                <c:pt idx="12">
                  <c:v>#N/A</c:v>
                </c:pt>
                <c:pt idx="13">
                  <c:v>17786</c:v>
                </c:pt>
                <c:pt idx="14">
                  <c:v>#N/A</c:v>
                </c:pt>
              </c:numCache>
            </c:numRef>
          </c:val>
          <c:smooth val="0"/>
          <c:extLst>
            <c:ext xmlns:c16="http://schemas.microsoft.com/office/drawing/2014/chart" uri="{C3380CC4-5D6E-409C-BE32-E72D297353CC}">
              <c16:uniqueId val="{0000000B-C620-4149-9588-AE55B21DA6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1671</c:v>
                </c:pt>
                <c:pt idx="1">
                  <c:v>3812</c:v>
                </c:pt>
                <c:pt idx="2">
                  <c:v>4803</c:v>
                </c:pt>
              </c:numCache>
            </c:numRef>
          </c:val>
          <c:extLst>
            <c:ext xmlns:c16="http://schemas.microsoft.com/office/drawing/2014/chart" uri="{C3380CC4-5D6E-409C-BE32-E72D297353CC}">
              <c16:uniqueId val="{00000000-494C-4EDA-81D3-F485A58E4A2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5971</c:v>
                </c:pt>
                <c:pt idx="1">
                  <c:v>5972</c:v>
                </c:pt>
                <c:pt idx="2">
                  <c:v>5973</c:v>
                </c:pt>
              </c:numCache>
            </c:numRef>
          </c:val>
          <c:extLst>
            <c:ext xmlns:c16="http://schemas.microsoft.com/office/drawing/2014/chart" uri="{C3380CC4-5D6E-409C-BE32-E72D297353CC}">
              <c16:uniqueId val="{00000001-494C-4EDA-81D3-F485A58E4A2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2207</c:v>
                </c:pt>
                <c:pt idx="1">
                  <c:v>2564</c:v>
                </c:pt>
                <c:pt idx="2">
                  <c:v>2680</c:v>
                </c:pt>
              </c:numCache>
            </c:numRef>
          </c:val>
          <c:extLst>
            <c:ext xmlns:c16="http://schemas.microsoft.com/office/drawing/2014/chart" uri="{C3380CC4-5D6E-409C-BE32-E72D297353CC}">
              <c16:uniqueId val="{00000002-494C-4EDA-81D3-F485A58E4A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{675C8714-0AFD-44A1-8E22-B5EEA1F15FF5}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FC4-4584-9F86-03F6F5555E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{8DAD14E8-3277-4CE4-B68D-92CD808ED441}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C4-4584-9F86-03F6F5555E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{61627E88-33C3-44C3-AA62-B413CAA2BB74}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C4-4584-9F86-03F6F5555E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{505BA157-90F5-4A4A-BA83-EBAE77A00943}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C4-4584-9F86-03F6F5555E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{E79C1AB4-F319-48E5-9845-DCEA7686ED1E}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C4-4584-9F86-03F6F5555E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{C9FA41AA-C522-4A1D-B08E-4387511448AA}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FC4-4584-9F86-03F6F5555E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{D4480D48-2BC3-4E0B-B796-8183CF034973}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FC4-4584-9F86-03F6F5555E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{CA2467DF-74A8-44BB-8B4A-4479F14A8603}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FC4-4584-9F86-03F6F5555E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{05C89BE2-6DF3-4D0A-8079-693630657D59}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FC4-4584-9F86-03F6F5555E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62.7</c:v>
                </c:pt>
                <c:pt idx="16">
                  <c:v>63.2</c:v>
                </c:pt>
                <c:pt idx="24">
                  <c:v>65</c:v>
                </c:pt>
                <c:pt idx="32">
                  <c:v>65.400000000000006</c:v>
                </c:pt>
              </c:numCache>
            </c:numRef>
          </c:xVal>
          <c:yVal>
            <c:numRef>
              <c:f>公会計指標分析・財政指標組合せ分析表!$BP$51:$DC$51</c:f>
              <c:numCache>
                <c:formatCode>#,##0.0;"▲ "#,##0.0</c:formatCode>
                <c:ptCount val="40"/>
                <c:pt idx="0">
                  <c:v>83.6</c:v>
                </c:pt>
                <c:pt idx="8">
                  <c:v>70.5</c:v>
                </c:pt>
                <c:pt idx="16">
                  <c:v>57.4</c:v>
                </c:pt>
                <c:pt idx="24">
                  <c:v>49.3</c:v>
                </c:pt>
                <c:pt idx="32">
                  <c:v>42.8</c:v>
                </c:pt>
              </c:numCache>
            </c:numRef>
          </c:yVal>
          <c:smooth val="0"/>
          <c:extLst>
            <c:ext xmlns:c16="http://schemas.microsoft.com/office/drawing/2014/chart" uri="{C3380CC4-5D6E-409C-BE32-E72D297353CC}">
              <c16:uniqueId val="{00000009-7FC4-4584-9F86-03F6F5555E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{A5CBA918-0D2A-43D9-A884-62A97515599F}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FC4-4584-9F86-03F6F5555E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{197FB42A-A746-4663-9CE6-446C3E0666EC}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C4-4584-9F86-03F6F5555E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{3985B08E-3D9C-4FAE-ACB3-210FBF81E5ED}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C4-4584-9F86-03F6F5555E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{7DD556A0-36F1-46B5-81F2-5EE5C325B1FC}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C4-4584-9F86-03F6F5555E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{3E0F631C-3062-4D80-B5C7-8754F14EB174}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C4-4584-9F86-03F6F5555E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{85ED7B53-97CD-4D77-A773-E4E0AE4F633C}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FC4-4584-9F86-03F6F5555E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{3D3DA7A7-9C5F-41F2-820E-A5D44CF86378}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FC4-4584-9F86-03F6F5555E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{9EF37C49-4471-4E94-9BDE-EAC94950852C}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FC4-4584-9F86-03F6F5555E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{D22B29FD-76E5-4A04-9AC6-B293B20DFDA3}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FC4-4584-9F86-03F6F5555E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FC4-4584-9F86-03F6F5555E07}"/>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{3B497A07-4BAC-4C41-9FAC-655F5FEDCAF1}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0F-4148-B687-96C58DAA3B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{C01D0967-05DD-4830-9683-635118596064}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0F-4148-B687-96C58DAA3B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{5E0BC49D-93FD-488D-ADF1-4B4FA8F1791B}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0F-4148-B687-96C58DAA3B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{E0106E1B-7698-429A-9E23-599218F0A1A2}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0F-4148-B687-96C58DAA3B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{483F3C56-88E9-4338-B681-D4C67583686E}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0F-4148-B687-96C58DAA3BC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{CDD7AEE0-B06E-42F6-AF21-096A5020E495}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0F-4148-B687-96C58DAA3BC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{2EECA33C-B477-4F1B-AA66-30FD65768B97}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0F-4148-B687-96C58DAA3BC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{6612B001-5FC4-4C61-A114-6BB706C127A5}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0F-4148-B687-96C58DAA3BC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{AE4F2E4C-5508-40D4-9BEE-628BFE293DB2}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0F-4148-B687-96C58DAA3B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c:v>
                </c:pt>
                <c:pt idx="16">
                  <c:v>10.7</c:v>
                </c:pt>
                <c:pt idx="24">
                  <c:v>10.7</c:v>
                </c:pt>
                <c:pt idx="32">
                  <c:v>10.4</c:v>
                </c:pt>
              </c:numCache>
            </c:numRef>
          </c:xVal>
          <c:yVal>
            <c:numRef>
              <c:f>公会計指標分析・財政指標組合せ分析表!$BP$73:$DC$73</c:f>
              <c:numCache>
                <c:formatCode>#,##0.0;"▲ "#,##0.0</c:formatCode>
                <c:ptCount val="40"/>
                <c:pt idx="0">
                  <c:v>83.6</c:v>
                </c:pt>
                <c:pt idx="8">
                  <c:v>70.5</c:v>
                </c:pt>
                <c:pt idx="16">
                  <c:v>57.4</c:v>
                </c:pt>
                <c:pt idx="24">
                  <c:v>49.3</c:v>
                </c:pt>
                <c:pt idx="32">
                  <c:v>42.8</c:v>
                </c:pt>
              </c:numCache>
            </c:numRef>
          </c:yVal>
          <c:smooth val="0"/>
          <c:extLst>
            <c:ext xmlns:c16="http://schemas.microsoft.com/office/drawing/2014/chart" uri="{C3380CC4-5D6E-409C-BE32-E72D297353CC}">
              <c16:uniqueId val="{00000009-CB0F-4148-B687-96C58DAA3B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0647020666384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{2EBC69D1-0E02-45CC-A365-58EA94DBF3DC}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0F-4148-B687-96C58DAA3B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{F0C1E20F-EE44-4BD9-A28B-DD865466C21A}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0F-4148-B687-96C58DAA3B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{DC0EA8B5-C57A-40F7-854F-B105A8A6CCC2}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0F-4148-B687-96C58DAA3B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{6552116A-247B-40ED-A54B-2CA9B080E5E6}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0F-4148-B687-96C58DAA3B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{BB305674-20A9-4115-9BA6-B39E7A957FA9}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0F-4148-B687-96C58DAA3BCC}"/>
                </c:ext>
              </c:extLst>
            </c:dLbl>
            <c:dLbl>
              <c:idx val="8"/>
              <c:layout>
                <c:manualLayout>
                  <c:x val="0"/>
                  <c:y val="1.737593559041774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{426C5251-F61B-482A-800C-1510538D4014}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0F-4148-B687-96C58DAA3BCC}"/>
                </c:ext>
              </c:extLst>
            </c:dLbl>
            <c:dLbl>
              <c:idx val="16"/>
              <c:layout>
                <c:manualLayout>
                  <c:x val="0"/>
                  <c:y val="5.449662204510247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{75D10ED5-7384-42D5-B8FC-1F079FD693E3}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0F-4148-B687-96C58DAA3BCC}"/>
                </c:ext>
              </c:extLst>
            </c:dLbl>
            <c:dLbl>
              <c:idx val="24"/>
              <c:layout>
                <c:manualLayout>
                  <c:x val="0"/>
                  <c:y val="-3.71902114312761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{87C3B355-6A6C-4D2E-8FE1-F1F999CFA949}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0F-4148-B687-96C58DAA3BCC}"/>
                </c:ext>
              </c:extLst>
            </c:dLbl>
            <c:dLbl>
              <c:idx val="32"/>
              <c:layout>
                <c:manualLayout>
                  <c:x val="0"/>
                  <c:y val="1.300254057278991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{C926CF81-F23C-4D46-AD82-A00808C0E917}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0F-4148-B687-96C58DAA3B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B0F-4148-B687-96C58DAA3BCC}"/>
            </c:ext>
          </c:extLst>
        </c:ser>
        <c:dLbls>
          <c:showLegendKey val="0"/>
          <c:showVal val="1"/>
          <c:showCatName val="0"/>
          <c:showSerName val="0"/>
          <c:showPercent val="0"/>
          <c:showBubbleSize val="0"/>
        </c:dLbls>
        <c:axId val="84219776"/>
        <c:axId val="84234240"/>
      </c:scatterChart>
      <c:valAx>
        <c:axId val="84219776"/>
        <c:scaling>
          <c:orientation val="maxMin"/>
          <c:max val="12"/>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C316CC0-9BF6-4758-B25A-9A82E5B98D8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F69D5FF-29E6-441D-8448-83038B51A50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5915B9B4-7ECE-47B8-855D-92FB2A0A046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234AB33-C380-4588-A3A7-3FFAA1B24B8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BFC15F0-D37F-4C63-8906-45F7A5CF7BB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6B9FF3C-C486-4174-912D-CCE1A12A7DA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3086F8D-40B8-47D1-8E6C-EC54032CA81D}"/>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470369F-FC8F-4FDD-AA1B-C1514A5DA09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E4A9EC5A-8357-474C-A154-458E2C2E9EC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2714ACC-EE20-41EC-A148-05F721313F36}"/>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7AFF0AF-85C4-4A4B-B6DE-181A3AF4992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7D7BB9B-F5F2-4ADD-B04D-8579078CF7A7}"/>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7ACC388-E089-485E-9F92-E8EAC0BB22C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7837A25B-BD6D-4D45-9FA0-B504BF2CDAD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6610776-7789-45FE-B9D6-E35959C8A7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873FF7F-AA22-443F-B045-74B12D43121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CDECFFC2-906B-47B0-80E4-7941D2184F3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D19BD48-BB75-4408-AC50-A02427519B8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7F3770A-A4E6-4C63-B892-083C2EA90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4C50632-ECE3-4512-8A04-5DC50D6E2E9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CCF82EE5-E654-44C9-A445-C86B05A5F66D}"/>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実質公債費比率の分子は過去に借り入れした起債の償還が終了すること等による元利償還金の減額等により、前年度比で</a:t>
          </a:r>
          <a:r>
            <a:rPr kumimoji="1" lang="en-US" altLang="ja-JP" sz="1400" baseline="0">
              <a:latin typeface="ＭＳ ゴシック" pitchFamily="49" charset="-128"/>
              <a:ea typeface="ＭＳ ゴシック" pitchFamily="49" charset="-128"/>
            </a:rPr>
            <a:t>348</a:t>
          </a:r>
          <a:r>
            <a:rPr kumimoji="1" lang="ja-JP" altLang="en-US" sz="1400" baseline="0">
              <a:latin typeface="ＭＳ ゴシック" pitchFamily="49" charset="-128"/>
              <a:ea typeface="ＭＳ ゴシック" pitchFamily="49" charset="-128"/>
            </a:rPr>
            <a:t>百万円減少した。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今後は、令和４年度に学校施設耐震化</a:t>
          </a:r>
          <a:r>
            <a:rPr kumimoji="1" lang="en-US" altLang="ja-JP" sz="1400" baseline="0">
              <a:latin typeface="ＭＳ ゴシック" pitchFamily="49" charset="-128"/>
              <a:ea typeface="ＭＳ ゴシック" pitchFamily="49" charset="-128"/>
            </a:rPr>
            <a:t>PFI</a:t>
          </a:r>
          <a:r>
            <a:rPr kumimoji="1" lang="ja-JP" altLang="en-US" sz="1400" baseline="0">
              <a:latin typeface="ＭＳ ゴシック" pitchFamily="49" charset="-128"/>
              <a:ea typeface="ＭＳ ゴシック" pitchFamily="49" charset="-128"/>
            </a:rPr>
            <a:t>事業や防災庁舎整備事業に係る元金償還のピークを迎えたため、この償還は減少傾向になるが、今後、釧路市立病院の新棟建設事業等大型事業も予定されることから、多少の増減幅はあるものの、実質公債費比率は大幅な増減はしない見込み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今後も「返す以上に借りない」という方針に基づき、公債費の縮減に努めていく。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50277AA-5570-4A4B-A894-7041E87106F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90C7602-DF74-4154-AAAD-61B8A572CB3E}"/>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EC59A14-AEAF-4CC7-9475-029245EE627A}"/>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E193957-3837-4134-95EA-365052A0CF6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満期一括償還地方債の償還財源として減債基金に積み立てているものはない。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194085D-BEC0-4FF8-AC11-529A71677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DE012DE-D4A7-45E3-AFCA-014D3088A32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FDB5970-E746-4546-955A-F709F1742D1D}"/>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958C8DE-76C5-469C-9EA7-AF6AF0BB188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E2DFDA22-E7C4-4056-9BD3-A9C8F3ED8AD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6F69DAC-6797-4191-AD76-AD77D5072CB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C80FEB4-84E9-4954-9537-860E5128BBA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E6E9E51C-C18F-4B5D-B688-08B2877B068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A014A4E6-4FB8-4750-8CFB-27792A5BF28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BBC9174A-855E-49D2-A1CD-6C8C8B63519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CFD78B37-E167-4E98-BEBD-176D69B0FBF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30D629C-5362-4825-90C9-68DB8A18806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BDC508B-4CD9-4854-A10D-B06B0DBB9D1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F3558C7-4223-4053-8C98-74E0ECFBDF2F}"/>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9E6EB983-D11B-479D-89F3-81F885D7FD4F}"/>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E548BE4-849A-467C-9705-98250881870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E97D713-1DF9-48F0-B662-666E8201E59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E4F0246-4FF6-47F0-BA26-23089CC493A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3A772FD-727A-42D1-90EE-4CD0AA1F7BA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3C0EADA-6524-4694-9762-0A731C89E67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D49F771-B3B5-4595-A776-F4E32120E47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88D73854-9422-448B-A10D-A6BBA63D36A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将来負担比率の分子は、一般会計等に係る地方債の現在高や充当可能基金の増などにより年々減少している。</a:t>
          </a:r>
        </a:p>
        <a:p>
          <a:r>
            <a:rPr kumimoji="1" lang="ja-JP" altLang="en-US" sz="1400">
              <a:latin typeface="ＭＳ ゴシック" pitchFamily="49" charset="-128"/>
              <a:ea typeface="ＭＳ ゴシック" pitchFamily="49" charset="-128"/>
            </a:rPr>
            <a:t>　令和６年度以降は、一般会計に加え、企業会計でも大型事業が予定されていること、また、基金残高が取り崩しにより減少予定であることから、将来負担比率は横ばいまたは微増する見込みである。</a:t>
          </a:r>
        </a:p>
        <a:p>
          <a:r>
            <a:rPr kumimoji="1" lang="ja-JP" altLang="en-US" sz="1400">
              <a:latin typeface="ＭＳ ゴシック" pitchFamily="49" charset="-128"/>
              <a:ea typeface="ＭＳ ゴシック" pitchFamily="49" charset="-128"/>
            </a:rPr>
            <a:t>　今後も財政健全化推進プランの着実な実行により、健全な財政運営に努めていく。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14EDE54-8F44-4D24-B889-969C02C592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4CD3518-DBF0-4BEC-8851-3999AA3B84F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3A968A7E-C8AC-4A1F-BA36-0EA3D349138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C6119A7-3CCF-4232-A103-12A4A0F2491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D47196C-1D16-4183-9259-CE5EB2705B89}"/>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7FDE17F-14B2-4D83-96E4-FA4327FFE0E4}"/>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E71737E-B71B-446C-A2CA-7735058C60A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北海道釧路市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01EEA4B-AB4E-44F5-9DDC-FD29ED0A1CD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C44473F4-E86B-4C3F-A736-6039DC537C89}"/>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5FC3C0F-353D-442C-82BD-AECC9D54C02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BCE2665-E6B5-47C6-A358-D76A628CB49A}"/>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令和４年度決算剰余金の積立等により約９億９千万円の増となったほか、子どもの医療費無償化や釧路駅周辺整備に要する経費に充てるため地域振興基金を約４億５千万円、市有施設の整備等に要する経費に充てるため公共施設整備等基金１億３千万を取り崩した一方で、同基金に新庁舎の建設に要する経費に充てるため２億５千万円、その他将来の市有施設の整備に要する経費に充てるため令和４年度決算剰余金３億７千万円を積み立てたこと等により特的目的基金としては約１億１千万円の増となり、基金全体として約１１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それぞれの基金の設置目的に応じた有効活用を図っていく。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D264F0C-A26B-41D4-A55D-AFF31F24299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327459C-4128-498C-9D7E-009C8C7551E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0F89427-11A4-43D0-82A7-7C51B38B68A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・地域振興基金：社会の環境変化に対応し、時代に即した社会基盤整備、活力創造、地域の資源活用、地域の団体・住民等との協働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推進その他の地域振興を図る資金に充てる。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・公共施設整備等基金：公共施設等の整備に要する資金に充てる。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の医療費無償化や釧路駅周辺整備に要する経費に充てるため地域振興基金を約４億５千万円、市有施設の整備等に要する経費に充てるため公共施設整備等基金１億３千万を取り崩した一方で、同基金に新庁舎の建設に要する経費に充てるため２億５千万円、その他将来の市有施設の整備に要する費用に充てるため３億７千万円を積み立てたこと等により、約１億１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それぞれの基金の設置目的に応じた有効活用を図っていく。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A84FA0C-088B-407A-9768-26B88F21E87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EC7A04B-A5A8-495C-ABC6-93D137CBD43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F4E142D-39D8-4933-A3DF-F951FDA0C94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令和４年度決算剰余金の積立等により、約９億９千万円の増となった。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人口減少による税収減や、災害の発生に伴う突発的な支出等に備え、必要な額を堅持していく。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5A9DDE3-5D2C-4CB7-B402-293898F021C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88C323C6-9629-43E7-B650-7E215D47AEA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B133043-1DCE-49C8-B655-187039A3E02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運用利子の積立てにより、約１百万円の増となった。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地方債償還のピークが数年続いており、また、今後の学校施設の整備等の大型事業実施に伴う起債借入・償還に備え、必要な額を堅持していく。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8593D7D-3044-417A-AABE-79B6449C6DD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13FC57-1ECD-4F0D-8DD9-4881D09BF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3F9A40-FA31-4128-BA96-5AE6FD251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582965-5F16-4E5E-AE73-4EC5B3168F1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52A4E32-8669-42CE-B6EE-FA8FC988AA2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71D89B7-161C-469B-9D88-393037A7A10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4EF3E2A-CF6D-448C-8109-C5CCFF13120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5155E75-CED0-4C65-B207-DAF71D046D0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F0064C7-4FC1-4A75-A51D-9F6FE28E80E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4351B8B-6090-4D2A-A0AA-E8481D649F1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031E698-9795-4D05-8210-29081ADB73A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B596CBF-9DF3-4A7B-A50A-FCBCE55C295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FE607BE-9B1A-4670-94B2-8264E663C89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F0485FA-A7C2-42BB-BC52-E135B0176A4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8CD3CED-BDC7-42D8-89E9-53E636227C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CA221E-2B7F-472F-90E1-819E137E29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368B103-AEAD-4B57-98AF-F9EAAB79D0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B64F9DB-4952-46F4-A761-7302BF90B0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F24D155-BB29-4C2F-AC2E-2AA43CE8FA5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02D8834-D14B-4A87-A5BB-E7DBAA32E7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9A909E4-0212-4D5F-BC6F-5DF95E780E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04B2D2-F8FE-439C-905C-E1126ACF66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49383F-3EA9-4255-92EA-0718609D49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938515F-C764-4287-8B60-1906FE239C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E0FBD04-6267-4F33-9972-3EE224A4C9A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A9EC9D-4A9E-4A77-B703-80917579D4A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AB150FB-1678-4467-B143-A8540B1627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D8BB7EA-8BB1-4644-8658-FBDBF64A9BC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4425D3E-97AB-4A46-A566-E9348969FE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F79582F-FDB0-4B23-9F18-92C106B70BB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5CCDBA8-CA71-4C4E-AAF0-22872EE81AD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477C305-A462-4F43-B35F-2B4E1158FB7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0A91433-D4D2-447B-BBF2-E9666F2F55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70C2119-5760-4F53-9593-5E6B1416659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A760EB6-EFBB-4A3B-A8F4-08E27B1380C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C9B623A-A14E-49F5-AB84-9DB1A34DE1B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B4C6715-3355-4155-B740-D8A6AA9F3CE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94F4BB8-9EF7-4396-B291-3E6B7A1304B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8CAC31A-7F38-4833-BB81-6D7226519E6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8ABEF15-A7EC-4AFE-8069-6536B68A8A2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EF6B6D0-4E2A-466C-A8C0-4F353643E97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DA55BC3-BD61-48FE-9126-9E4F97786C4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9F4FD5D-437D-469D-B099-AB7F0E3FB6B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CB6A353-36FC-40BE-973E-3AC6C84902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975BDF-8A58-4B12-B562-3ECAA16634B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98988A5-573C-45CF-9CED-A4AB5C1555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36F9416-7C5C-4A79-9FA8-85EF9413781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77BF062-33B6-4DE6-ADB6-E095039617E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有形固定資産減価償却率は類似団体平均を若干上回っている。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本市の施設は昭和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年代中盤に建設が集中しており、老朽化が進行している。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年９月に策定した釧路市公共施設等総合管理計画に基づき、維持管理コストの縮減、更新費用の負担軽減・平準化などを勘案して施設保有量の最適化を図るなど、適切な運営に努める。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88E155D-4138-47C2-AF73-5E0A1434241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4CBA92F-840A-4960-B6F8-22808C7F95C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2C8AC22-C22F-4A10-AEC4-03CB4BF7E29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2F16525-9773-4540-909F-36EA03A99F2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B469704-1E45-420E-8BBA-ED951E11FB3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DE5BD16-023D-4291-B349-CA2AA41493D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7483ACF-2531-441A-A4C1-EBFBE3E516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7DA2D16-BEB0-4769-9390-C442F52AB57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45538FB-8504-45B6-B150-6ACA7AA1D95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3B37845-EF56-4908-93E3-0870BB219F9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59029A9-85FB-4C3F-AD46-695A90A6235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57BB27B-B0A4-47B0-B0A5-F9B8427D814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1248257-684A-4988-9E66-8DFB377B519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1182273-2C31-4A38-9772-CD8AFDB93A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6E55B68-087F-49EA-BBC4-98E87BBBC1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4B76059-4773-4F97-BB10-672F943E28D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C08AC94A-7256-433C-980C-8739A1EB678A}"/>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16EA063F-B356-4214-89F4-1B9270B408AA}"/>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B7108236-D16F-4E73-BA49-8C8890086083}"/>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56CEC4B5-AF3E-4271-A3BB-14DF6E2775C6}"/>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148CC6E9-3151-4996-8888-5A424BABE5A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F9D59C5F-09E1-4776-AFCA-F471DB34365D}"/>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53433526-819E-4459-B6D5-C6F98CE28112}"/>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2136C97D-B0DD-4702-8727-8DDCD9CDEB0C}"/>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B064CDD5-5C37-4368-ADA9-735589F8D3E2}"/>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7FF9A13A-0078-46AA-9C62-814AB7D29DB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000C5CCC-8F91-4A98-9D45-0B9C5F9B165B}"/>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552C4EC-3E22-435D-A71D-4C03E9BE59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0D84A50-1953-4CC4-B58B-89FBF55073C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68FDE6A-D557-47B1-8025-2F01A7DBE90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A8C6703-8E87-4A2B-BD44-AF9F8D458E3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A62069F-AC40-4D37-ACF1-DE1B79BDAF3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1" name="楕円 80">
          <a:extLst>
            <a:ext uri="{FF2B5EF4-FFF2-40B4-BE49-F238E27FC236}">
              <a16:creationId xmlns:a16="http://schemas.microsoft.com/office/drawing/2014/main" id="{F8BABE75-EB35-4C59-8278-6DAC98FFA00B}"/>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2" name="有形固定資産減価償却率該当値テキスト">
          <a:extLst>
            <a:ext uri="{FF2B5EF4-FFF2-40B4-BE49-F238E27FC236}">
              <a16:creationId xmlns:a16="http://schemas.microsoft.com/office/drawing/2014/main" id="{87D35F42-29E9-4A1C-8344-8094388DEF35}"/>
            </a:ext>
          </a:extLst>
        </xdr:cNvPr>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89F21337-3B70-4418-813B-4B59EE794641}"/>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140335</xdr:rowOff>
    </xdr:to>
    <xdr:cxnSp macro="">
      <xdr:nvCxnSpPr>
        <xdr:cNvPr id="84" name="直線コネクタ 83">
          <a:extLst>
            <a:ext uri="{FF2B5EF4-FFF2-40B4-BE49-F238E27FC236}">
              <a16:creationId xmlns:a16="http://schemas.microsoft.com/office/drawing/2014/main" id="{9D27A8CD-4B3B-40C3-81B7-D75170C70DEA}"/>
            </a:ext>
          </a:extLst>
        </xdr:cNvPr>
        <xdr:cNvCxnSpPr/>
      </xdr:nvCxnSpPr>
      <xdr:spPr>
        <a:xfrm>
          <a:off x="4051300" y="621241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A7E93A09-4D49-4CF8-B8DA-CD3E7306CDFE}"/>
            </a:ext>
          </a:extLst>
        </xdr:cNvPr>
        <xdr:cNvSpPr/>
      </xdr:nvSpPr>
      <xdr:spPr>
        <a:xfrm>
          <a:off x="3238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171DBBF7-0539-4F1D-817A-38E81D6CE8CB}"/>
            </a:ext>
          </a:extLst>
        </xdr:cNvPr>
        <xdr:cNvCxnSpPr/>
      </xdr:nvCxnSpPr>
      <xdr:spPr>
        <a:xfrm>
          <a:off x="3289300" y="614764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7" name="楕円 86">
          <a:extLst>
            <a:ext uri="{FF2B5EF4-FFF2-40B4-BE49-F238E27FC236}">
              <a16:creationId xmlns:a16="http://schemas.microsoft.com/office/drawing/2014/main" id="{D24C22BA-0C35-46D2-A984-395E1EC5E5EE}"/>
            </a:ext>
          </a:extLst>
        </xdr:cNvPr>
        <xdr:cNvSpPr/>
      </xdr:nvSpPr>
      <xdr:spPr>
        <a:xfrm>
          <a:off x="2476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43180</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7C8A57F3-C09C-4277-A806-6685009BFB60}"/>
            </a:ext>
          </a:extLst>
        </xdr:cNvPr>
        <xdr:cNvCxnSpPr/>
      </xdr:nvCxnSpPr>
      <xdr:spPr>
        <a:xfrm>
          <a:off x="2527300" y="612965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89" name="楕円 88">
          <a:extLst>
            <a:ext uri="{FF2B5EF4-FFF2-40B4-BE49-F238E27FC236}">
              <a16:creationId xmlns:a16="http://schemas.microsoft.com/office/drawing/2014/main" id="{E45FEC64-CBBF-47D2-B93B-C42404D18F40}"/>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43180</xdr:rowOff>
    </xdr:to>
    <xdr:cxnSp macro="">
      <xdr:nvCxnSpPr>
        <xdr:cNvPr id="90" name="直線コネクタ 89">
          <a:extLst>
            <a:ext uri="{FF2B5EF4-FFF2-40B4-BE49-F238E27FC236}">
              <a16:creationId xmlns:a16="http://schemas.microsoft.com/office/drawing/2014/main" id="{1FB1F4E4-F91E-4624-BC8E-BCDDD762B8E4}"/>
            </a:ext>
          </a:extLst>
        </xdr:cNvPr>
        <xdr:cNvCxnSpPr/>
      </xdr:nvCxnSpPr>
      <xdr:spPr>
        <a:xfrm>
          <a:off x="1765300" y="610086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95FBD3BD-BE6A-4807-930E-354428E86356}"/>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1B90B94B-CB25-43DD-87EC-8C9540ABEA4A}"/>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348E7E33-0300-4520-AFB0-0EAF10FCCB33}"/>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9C3758FD-D305-49E0-8DE4-B808796791FF}"/>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FAC64431-4EA9-4430-9407-A97DD41474BC}"/>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2702295-2847-4A53-9E98-7C4BD0B289EA}"/>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85107</xdr:rowOff>
    </xdr:from>
    <xdr:ext cx="405111" cy="259045"/>
    <xdr:sp macro="" textlink="">
      <xdr:nvSpPr>
        <xdr:cNvPr id="97" name="n_3mainValue有形固定資産減価償却率">
          <a:extLst>
            <a:ext uri="{FF2B5EF4-FFF2-40B4-BE49-F238E27FC236}">
              <a16:creationId xmlns:a16="http://schemas.microsoft.com/office/drawing/2014/main" id="{488FF581-E94B-4DC7-A855-DEFCE712F7EC}"/>
            </a:ext>
          </a:extLst>
        </xdr:cNvPr>
        <xdr:cNvSpPr txBox="1"/>
      </xdr:nvSpPr>
      <xdr:spPr>
        <a:xfrm>
          <a:off x="2324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98" name="n_4mainValue有形固定資産減価償却率">
          <a:extLst>
            <a:ext uri="{FF2B5EF4-FFF2-40B4-BE49-F238E27FC236}">
              <a16:creationId xmlns:a16="http://schemas.microsoft.com/office/drawing/2014/main" id="{824BB307-4A95-446D-972F-40F91D75E3D1}"/>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D2F4055-6F0D-43B4-81E3-AC0B514666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56E671D-76F1-4729-A67B-76A112A0AD3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47DF583-8819-4756-8D4B-5374D0A61C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D41465D-3BEF-45C7-ADA3-8D37C035779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796B555-D43E-44FC-8C64-2C32BF758A0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8807480-C845-4551-AFBD-75211973FE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C380115-6DE8-4014-9E53-AC67CC3BF57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3466E4D-DDFD-4543-BC0A-4DED9E16B3D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5BFCD0F-9575-4472-9908-A09308B8C2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F9B87F8-96F5-4E9C-827F-7E7C1EDD24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828F09B-1494-485B-B1AB-25AC47122C5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3DCC678-9965-4433-A307-31DF740140C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A65CBA0-F976-42C2-AE96-2884E617C13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「返す以上に借りない」を基本方針として市債の借入を抑制するなど、行財政改革の取組を通じて、今後も債務償還比率の改善を図る。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2AF7163-C888-4999-B513-0FB2A154EEF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D95C260-4452-4D4B-86C7-76E99C3AB6F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BEE6441-7090-4890-90EF-39F274C6646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BB60731-4E9D-40D0-9297-68197AD38B1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659F4892-EA8B-4EDC-B581-C0EA7B47FE2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B622B8A-F816-4C76-BF8D-51CC47D0B12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CF754E4-BDC1-4278-A804-9DA7E873756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C5D8595-CED0-403F-BCBB-3781D2351DF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02DD95A-C822-4658-B54B-B17AA6C4D87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9975FA3-9090-4E0F-B8A5-33E132CD9FA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6DB16841-20DC-45FA-9085-2753F3241D3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F5DA7C5-9BC4-4BAD-8DE1-B2ED4D1D49B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03F84DD-CA36-4408-A232-A4FA48C3273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C379153A-6515-4BEE-B573-98744EA762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7BBF043-19B9-4AA1-B81A-B9B0E186AAD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487F4B1-EC33-465A-9830-50DF91B14EA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2BE2BAC-BE32-4966-8CA1-6FF03471B67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CA21820E-0CFB-42CB-87E6-A4D542FF6C82}"/>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CF779476-C2A5-43E7-BA87-82A2C34DBAB9}"/>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91D3F7EB-B8DF-4935-A471-1F5FD81A8571}"/>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C0C71AF-85E1-41A5-8F3B-54F346AC8D3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C3D529E9-6413-4766-A482-2082E470081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333AFF8F-F437-4E39-8400-2AE52A55C124}"/>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4CBE2514-CFC4-46C0-AD0B-1E366FA8F652}"/>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764C4959-CA56-469A-96EA-C836F2B7FD05}"/>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DAED9E48-47AD-4AFF-947F-04D8AFF46FD1}"/>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ADAF9CCD-98F9-40E6-9E3F-5974D4E9AD61}"/>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3D1C9D02-883C-4D04-A22F-EEE287DEF86D}"/>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9C1EDEF-55FD-4836-ABF1-05645C254C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3249786-2FB9-42F2-9735-282B648038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0B1720B-3E54-4C35-842D-AF6D73D73C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ED51634-3406-42FC-B842-0A87FDECC7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D23386F-C84C-4A8D-8D4E-2DFC03F0784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101101</xdr:rowOff>
    </xdr:from>
    <xdr:to>
      <xdr:col>76</xdr:col>
      <xdr:colOff>73025</xdr:colOff>
      <xdr:row>32</xdr:row>
      <xdr:rowOff>31251</xdr:rowOff>
    </xdr:to>
    <xdr:sp macro="" textlink="">
      <xdr:nvSpPr>
        <xdr:cNvPr id="145" name="楕円 144">
          <a:extLst>
            <a:ext uri="{FF2B5EF4-FFF2-40B4-BE49-F238E27FC236}">
              <a16:creationId xmlns:a16="http://schemas.microsoft.com/office/drawing/2014/main" id="{6CE419FD-6C1B-4B9C-A60F-36CD3B864ABE}"/>
            </a:ext>
          </a:extLst>
        </xdr:cNvPr>
        <xdr:cNvSpPr/>
      </xdr:nvSpPr>
      <xdr:spPr>
        <a:xfrm>
          <a:off x="14744700" y="61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79528</xdr:rowOff>
    </xdr:from>
    <xdr:ext cx="469744" cy="259045"/>
    <xdr:sp macro="" textlink="">
      <xdr:nvSpPr>
        <xdr:cNvPr id="146" name="債務償還比率該当値テキスト">
          <a:extLst>
            <a:ext uri="{FF2B5EF4-FFF2-40B4-BE49-F238E27FC236}">
              <a16:creationId xmlns:a16="http://schemas.microsoft.com/office/drawing/2014/main" id="{1803F6B8-127B-4D18-98CF-47878C0E6EF0}"/>
            </a:ext>
          </a:extLst>
        </xdr:cNvPr>
        <xdr:cNvSpPr txBox="1"/>
      </xdr:nvSpPr>
      <xdr:spPr>
        <a:xfrm>
          <a:off x="14846300" y="61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67328</xdr:rowOff>
    </xdr:from>
    <xdr:to>
      <xdr:col>72</xdr:col>
      <xdr:colOff>123825</xdr:colOff>
      <xdr:row>31</xdr:row>
      <xdr:rowOff>168928</xdr:rowOff>
    </xdr:to>
    <xdr:sp macro="" textlink="">
      <xdr:nvSpPr>
        <xdr:cNvPr id="147" name="楕円 146">
          <a:extLst>
            <a:ext uri="{FF2B5EF4-FFF2-40B4-BE49-F238E27FC236}">
              <a16:creationId xmlns:a16="http://schemas.microsoft.com/office/drawing/2014/main" id="{EDDC74D2-2259-45CB-A529-183704B54B0C}"/>
            </a:ext>
          </a:extLst>
        </xdr:cNvPr>
        <xdr:cNvSpPr/>
      </xdr:nvSpPr>
      <xdr:spPr>
        <a:xfrm>
          <a:off x="14033500" y="61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118128</xdr:rowOff>
    </xdr:from>
    <xdr:to>
      <xdr:col>76</xdr:col>
      <xdr:colOff>22225</xdr:colOff>
      <xdr:row>31</xdr:row>
      <xdr:rowOff>151901</xdr:rowOff>
    </xdr:to>
    <xdr:cxnSp macro="">
      <xdr:nvCxnSpPr>
        <xdr:cNvPr id="148" name="直線コネクタ 147">
          <a:extLst>
            <a:ext uri="{FF2B5EF4-FFF2-40B4-BE49-F238E27FC236}">
              <a16:creationId xmlns:a16="http://schemas.microsoft.com/office/drawing/2014/main" id="{F5C6CD1B-C1AA-4CB9-A133-BB1A7328198E}"/>
            </a:ext>
          </a:extLst>
        </xdr:cNvPr>
        <xdr:cNvCxnSpPr/>
      </xdr:nvCxnSpPr>
      <xdr:spPr>
        <a:xfrm>
          <a:off x="14084300" y="6204603"/>
          <a:ext cx="7112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10577</xdr:rowOff>
    </xdr:from>
    <xdr:to>
      <xdr:col>68</xdr:col>
      <xdr:colOff>123825</xdr:colOff>
      <xdr:row>31</xdr:row>
      <xdr:rowOff>112177</xdr:rowOff>
    </xdr:to>
    <xdr:sp macro="" textlink="">
      <xdr:nvSpPr>
        <xdr:cNvPr id="149" name="楕円 148">
          <a:extLst>
            <a:ext uri="{FF2B5EF4-FFF2-40B4-BE49-F238E27FC236}">
              <a16:creationId xmlns:a16="http://schemas.microsoft.com/office/drawing/2014/main" id="{207E5571-F2D9-4D8D-9870-82714550A543}"/>
            </a:ext>
          </a:extLst>
        </xdr:cNvPr>
        <xdr:cNvSpPr/>
      </xdr:nvSpPr>
      <xdr:spPr>
        <a:xfrm>
          <a:off x="13271500" y="60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61377</xdr:rowOff>
    </xdr:from>
    <xdr:to>
      <xdr:col>72</xdr:col>
      <xdr:colOff>73025</xdr:colOff>
      <xdr:row>31</xdr:row>
      <xdr:rowOff>118128</xdr:rowOff>
    </xdr:to>
    <xdr:cxnSp macro="">
      <xdr:nvCxnSpPr>
        <xdr:cNvPr id="150" name="直線コネクタ 149">
          <a:extLst>
            <a:ext uri="{FF2B5EF4-FFF2-40B4-BE49-F238E27FC236}">
              <a16:creationId xmlns:a16="http://schemas.microsoft.com/office/drawing/2014/main" id="{24415DFA-C33B-41DC-A80D-F727DC696806}"/>
            </a:ext>
          </a:extLst>
        </xdr:cNvPr>
        <xdr:cNvCxnSpPr/>
      </xdr:nvCxnSpPr>
      <xdr:spPr>
        <a:xfrm>
          <a:off x="13322300" y="6147852"/>
          <a:ext cx="762000" cy="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39760</xdr:rowOff>
    </xdr:from>
    <xdr:to>
      <xdr:col>64</xdr:col>
      <xdr:colOff>123825</xdr:colOff>
      <xdr:row>32</xdr:row>
      <xdr:rowOff>141360</xdr:rowOff>
    </xdr:to>
    <xdr:sp macro="" textlink="">
      <xdr:nvSpPr>
        <xdr:cNvPr id="151" name="楕円 150">
          <a:extLst>
            <a:ext uri="{FF2B5EF4-FFF2-40B4-BE49-F238E27FC236}">
              <a16:creationId xmlns:a16="http://schemas.microsoft.com/office/drawing/2014/main" id="{362331A1-4947-4744-B7CA-D3394288BC03}"/>
            </a:ext>
          </a:extLst>
        </xdr:cNvPr>
        <xdr:cNvSpPr/>
      </xdr:nvSpPr>
      <xdr:spPr>
        <a:xfrm>
          <a:off x="12509500" y="62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61377</xdr:rowOff>
    </xdr:from>
    <xdr:to>
      <xdr:col>68</xdr:col>
      <xdr:colOff>73025</xdr:colOff>
      <xdr:row>32</xdr:row>
      <xdr:rowOff>90560</xdr:rowOff>
    </xdr:to>
    <xdr:cxnSp macro="">
      <xdr:nvCxnSpPr>
        <xdr:cNvPr id="152" name="直線コネクタ 151">
          <a:extLst>
            <a:ext uri="{FF2B5EF4-FFF2-40B4-BE49-F238E27FC236}">
              <a16:creationId xmlns:a16="http://schemas.microsoft.com/office/drawing/2014/main" id="{4C28B2E5-F1E7-444D-8250-965307F426A4}"/>
            </a:ext>
          </a:extLst>
        </xdr:cNvPr>
        <xdr:cNvCxnSpPr/>
      </xdr:nvCxnSpPr>
      <xdr:spPr>
        <a:xfrm flipV="1">
          <a:off x="12560300" y="6147852"/>
          <a:ext cx="762000" cy="2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123498</xdr:rowOff>
    </xdr:from>
    <xdr:to>
      <xdr:col>60</xdr:col>
      <xdr:colOff>123825</xdr:colOff>
      <xdr:row>33</xdr:row>
      <xdr:rowOff>53648</xdr:rowOff>
    </xdr:to>
    <xdr:sp macro="" textlink="">
      <xdr:nvSpPr>
        <xdr:cNvPr id="153" name="楕円 152">
          <a:extLst>
            <a:ext uri="{FF2B5EF4-FFF2-40B4-BE49-F238E27FC236}">
              <a16:creationId xmlns:a16="http://schemas.microsoft.com/office/drawing/2014/main" id="{794E2860-F981-4122-BED1-6BC582C2E617}"/>
            </a:ext>
          </a:extLst>
        </xdr:cNvPr>
        <xdr:cNvSpPr/>
      </xdr:nvSpPr>
      <xdr:spPr>
        <a:xfrm>
          <a:off x="11747500" y="638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90560</xdr:rowOff>
    </xdr:from>
    <xdr:to>
      <xdr:col>64</xdr:col>
      <xdr:colOff>73025</xdr:colOff>
      <xdr:row>33</xdr:row>
      <xdr:rowOff>2848</xdr:rowOff>
    </xdr:to>
    <xdr:cxnSp macro="">
      <xdr:nvCxnSpPr>
        <xdr:cNvPr id="154" name="直線コネクタ 153">
          <a:extLst>
            <a:ext uri="{FF2B5EF4-FFF2-40B4-BE49-F238E27FC236}">
              <a16:creationId xmlns:a16="http://schemas.microsoft.com/office/drawing/2014/main" id="{C15FC83A-AD76-4B1F-B33D-06F64057118E}"/>
            </a:ext>
          </a:extLst>
        </xdr:cNvPr>
        <xdr:cNvCxnSpPr/>
      </xdr:nvCxnSpPr>
      <xdr:spPr>
        <a:xfrm flipV="1">
          <a:off x="11798300" y="6348485"/>
          <a:ext cx="762000" cy="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530AE966-9EC2-4B9F-9627-58DB89BAFFBE}"/>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702B1339-759E-43CC-805C-5DBA8C517C6A}"/>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4E31DF45-3908-4E83-A9A9-809E51CF5C62}"/>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5E16CAB9-4632-409A-BF37-63EAC924CA38}"/>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160055</xdr:rowOff>
    </xdr:from>
    <xdr:ext cx="469744" cy="259045"/>
    <xdr:sp macro="" textlink="">
      <xdr:nvSpPr>
        <xdr:cNvPr id="159" name="n_1mainValue債務償還比率">
          <a:extLst>
            <a:ext uri="{FF2B5EF4-FFF2-40B4-BE49-F238E27FC236}">
              <a16:creationId xmlns:a16="http://schemas.microsoft.com/office/drawing/2014/main" id="{C58D85DE-B455-47F7-ADBE-583125121498}"/>
            </a:ext>
          </a:extLst>
        </xdr:cNvPr>
        <xdr:cNvSpPr txBox="1"/>
      </xdr:nvSpPr>
      <xdr:spPr>
        <a:xfrm>
          <a:off x="13836727" y="62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103304</xdr:rowOff>
    </xdr:from>
    <xdr:ext cx="469744" cy="259045"/>
    <xdr:sp macro="" textlink="">
      <xdr:nvSpPr>
        <xdr:cNvPr id="160" name="n_2mainValue債務償還比率">
          <a:extLst>
            <a:ext uri="{FF2B5EF4-FFF2-40B4-BE49-F238E27FC236}">
              <a16:creationId xmlns:a16="http://schemas.microsoft.com/office/drawing/2014/main" id="{E21E0956-2111-4E7B-9FC7-FFBB77599AAF}"/>
            </a:ext>
          </a:extLst>
        </xdr:cNvPr>
        <xdr:cNvSpPr txBox="1"/>
      </xdr:nvSpPr>
      <xdr:spPr>
        <a:xfrm>
          <a:off x="13087427" y="61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132487</xdr:rowOff>
    </xdr:from>
    <xdr:ext cx="469744" cy="259045"/>
    <xdr:sp macro="" textlink="">
      <xdr:nvSpPr>
        <xdr:cNvPr id="161" name="n_3mainValue債務償還比率">
          <a:extLst>
            <a:ext uri="{FF2B5EF4-FFF2-40B4-BE49-F238E27FC236}">
              <a16:creationId xmlns:a16="http://schemas.microsoft.com/office/drawing/2014/main" id="{C480FC54-7C64-44DC-9DFE-3DB14373ABBF}"/>
            </a:ext>
          </a:extLst>
        </xdr:cNvPr>
        <xdr:cNvSpPr txBox="1"/>
      </xdr:nvSpPr>
      <xdr:spPr>
        <a:xfrm>
          <a:off x="12325427" y="639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44776</xdr:rowOff>
    </xdr:from>
    <xdr:ext cx="469744" cy="259045"/>
    <xdr:sp macro="" textlink="">
      <xdr:nvSpPr>
        <xdr:cNvPr id="162" name="n_4mainValue債務償還比率">
          <a:extLst>
            <a:ext uri="{FF2B5EF4-FFF2-40B4-BE49-F238E27FC236}">
              <a16:creationId xmlns:a16="http://schemas.microsoft.com/office/drawing/2014/main" id="{AC6AEAEC-111B-4189-91EA-A2223DA918C6}"/>
            </a:ext>
          </a:extLst>
        </xdr:cNvPr>
        <xdr:cNvSpPr txBox="1"/>
      </xdr:nvSpPr>
      <xdr:spPr>
        <a:xfrm>
          <a:off x="11563427" y="64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666FB3F-37D8-4175-BD92-53B0A7752A9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B6EC4A7-762C-409A-B54E-FFD2BC0473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BED5BCC-A524-4F66-8B5B-88C68F3BAE8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56D44D9-C304-4008-B402-157A646AE8D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40887C16-11BE-4120-BA11-767AA354B4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7EBA529-6834-426E-9910-957A9F9043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1F1558-9320-4435-ACD8-505749A85D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403976-B481-462B-B319-B0BF0697AD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FC1472-9E5D-424A-BB34-5E6E6C27E61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B5D4B1-7AE1-4244-ADFE-3E1196AB5B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8C4C2E-AF1A-4DA5-9594-378C549AA1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EB5C53-6519-4906-B08F-062F7DCDE9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E083349-B56A-43A7-B4CB-BEE8D85712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CE42DA-6D92-48BC-BA78-EA32FBBADCF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B6B501-3777-46D5-8BB6-C07E1A747B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E4A12C-F48B-4DAE-9DC5-3F87934E9F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66D128-F5A7-4B12-9C98-635537B560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46C1E8-73B4-4EC8-93A0-ABC0244DF8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FB913F-4831-48D6-9403-7DCD4C5931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4805B5-9899-4E54-AEE3-25BDB6A545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7895A8-F9CD-4C60-AA2C-E8427865C9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0C0BBB-50D2-4FC3-9CE3-2EE7BEA4BBE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4FC12E-56B0-4555-B615-A81D5C407E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291E94-A667-4A05-9FCC-811511A697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B8EF19-524F-42C1-B2B1-27A2A7A27A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71C21F-AC87-4DB0-89F3-63DC34E8E2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C0C530-C834-4E79-81ED-A0BD9B4391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05B119-65CC-4EB3-8E14-F52FE1972FF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BD9FA7-4744-4A31-821C-6F19BABABC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B0B8A9-FA7D-48FF-B816-651110CC6C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FBF10C-F3F3-4591-BEF5-0A473F860C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6D7B78-98F0-4E75-85F6-98ED4B9BB2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724EA7-4DC7-45ED-840A-B57DFD2CF22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A4830D-A0DE-47F2-A0DC-E6BC306EA1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D87527-5405-4723-B705-21B12412A6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B6644D-3CD1-4557-B165-6E5BAFD114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EAF156B-52CE-4F06-AEB1-1069BA72BD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2FC23D1-552C-44D8-8DC1-E937937E3A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BE5EBC-AB8C-4D5A-97D1-DCAA72282A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3A876C-E7B6-4505-AB55-9C2FC1128D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E7A002-EDE4-4BF5-8E8B-73C86F652CA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B76082-81C2-40DD-9129-8F7503ADA2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413E63-F17A-4C4D-AC20-DA338DF6A7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6D7A21-DA20-4B9D-A72A-D3218C7B3C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21A172-7E98-4E49-9D72-0CE50DE0FA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FBBAC8-FCDB-4D25-AFBC-E0C1D098BD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DAB4B0-FA2B-4E49-A822-181089B4C4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269A1C-2ED5-477F-AF1E-525701BEC6C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B2AB8D-4286-42BE-8320-8C6D1144364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A9B7B6A-E16A-4378-979D-A110D5FECB2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0E7B00-D485-43F1-BE73-74B40D5550B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B722F12-A107-43C6-929F-2175C4AF561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949AE73-04D2-4CE4-991E-B650C78D9D5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4B989E-2ED9-433A-8756-402434D16E4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4C0827A-F6A8-4528-8BE2-CE62C40C311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1213EF4-8E8E-405E-B520-1F164F77911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E76CB28-6D1B-4BD6-9C0E-8F9FB559CA0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DF150B-D6A5-4CA4-8A8B-E683FEA3947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E955D8-623F-4205-85E2-E93D0A5A18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5969AE6-532C-42FA-961F-16D0AEBB5D4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47B6BB-8791-46CD-A143-D9D1128B903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88B4D48-1B7E-48E0-82E8-4DA05DC26FD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631BF0BE-B01A-4331-84FF-3A6413EAB18D}"/>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44F0A124-43D4-465B-A03F-77727B105B0B}"/>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3D38FA08-376F-40B4-85F4-35EC919A719F}"/>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D4EFC204-07AA-4C6F-95D2-0D7163AA21A0}"/>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C6649AB6-ED8A-49F7-81EA-29CB9F749A7F}"/>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7D7775F7-4166-4F6A-B6AA-15CE6FB0ABDD}"/>
            </a:ext>
          </a:extLst>
        </xdr:cNvPr>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28A7E114-E745-46C9-B7CD-B5C4F57DDA67}"/>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0758F518-E7E1-4B71-9C9B-28D8F522BFE4}"/>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20BA8F06-3037-4AAE-9A63-791E6C870315}"/>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1049ED57-427E-409E-813B-47D512571D8E}"/>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BA870941-53C5-451F-A4D7-8ECD869EAB2D}"/>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7AB837-97B8-42F5-A9C3-6109386F1B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534FFF-C1A7-409A-9F13-0A90DE1F146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35C538-4767-4752-B6DF-4074AAE2D4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A307A0-8651-4CBE-80A0-3D9BD6EC0F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6A4FEF-A072-415D-B52F-04F092033D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F0E63ADD-7399-4ACE-B9BD-AFF7BF95414E}"/>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128287</xdr:rowOff>
    </xdr:from>
    <xdr:ext cx="405111" cy="259045"/>
    <xdr:sp macro="" textlink="">
      <xdr:nvSpPr>
        <xdr:cNvPr id="75" name="【道路】&#10;有形固定資産減価償却率該当値テキスト">
          <a:extLst>
            <a:ext uri="{FF2B5EF4-FFF2-40B4-BE49-F238E27FC236}">
              <a16:creationId xmlns:a16="http://schemas.microsoft.com/office/drawing/2014/main" id="{D08FC195-04C2-44EC-8781-751EA6077439}"/>
            </a:ext>
          </a:extLst>
        </xdr:cNvPr>
        <xdr:cNvSpPr txBox="1"/>
      </xdr:nvSpPr>
      <xdr:spPr>
        <a:xfrm>
          <a:off x="4673600"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a:extLst>
            <a:ext uri="{FF2B5EF4-FFF2-40B4-BE49-F238E27FC236}">
              <a16:creationId xmlns:a16="http://schemas.microsoft.com/office/drawing/2014/main" id="{AF9D8907-E123-413F-8C22-6F210681B2A6}"/>
            </a:ext>
          </a:extLst>
        </xdr:cNvPr>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BD168290-684D-4DDE-9DA9-651661ECDAE9}"/>
            </a:ext>
          </a:extLst>
        </xdr:cNvPr>
        <xdr:cNvCxnSpPr/>
      </xdr:nvCxnSpPr>
      <xdr:spPr>
        <a:xfrm>
          <a:off x="3797300" y="66353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35197</xdr:rowOff>
    </xdr:from>
    <xdr:to>
      <xdr:col>15</xdr:col>
      <xdr:colOff>101600</xdr:colOff>
      <xdr:row>38</xdr:row>
      <xdr:rowOff>136797</xdr:rowOff>
    </xdr:to>
    <xdr:sp macro="" textlink="">
      <xdr:nvSpPr>
        <xdr:cNvPr id="78" name="楕円 77">
          <a:extLst>
            <a:ext uri="{FF2B5EF4-FFF2-40B4-BE49-F238E27FC236}">
              <a16:creationId xmlns:a16="http://schemas.microsoft.com/office/drawing/2014/main" id="{FF07CD8E-16ED-4F38-960A-86B30EFAF008}"/>
            </a:ext>
          </a:extLst>
        </xdr:cNvPr>
        <xdr:cNvSpPr/>
      </xdr:nvSpPr>
      <xdr:spPr>
        <a:xfrm>
          <a:off x="2857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120287</xdr:rowOff>
    </xdr:to>
    <xdr:cxnSp macro="">
      <xdr:nvCxnSpPr>
        <xdr:cNvPr id="79" name="直線コネクタ 78">
          <a:extLst>
            <a:ext uri="{FF2B5EF4-FFF2-40B4-BE49-F238E27FC236}">
              <a16:creationId xmlns:a16="http://schemas.microsoft.com/office/drawing/2014/main" id="{FDB722F3-B68B-4D49-86B5-21622618E0DA}"/>
            </a:ext>
          </a:extLst>
        </xdr:cNvPr>
        <xdr:cNvCxnSpPr/>
      </xdr:nvCxnSpPr>
      <xdr:spPr>
        <a:xfrm>
          <a:off x="2908300" y="66010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a:extLst>
            <a:ext uri="{FF2B5EF4-FFF2-40B4-BE49-F238E27FC236}">
              <a16:creationId xmlns:a16="http://schemas.microsoft.com/office/drawing/2014/main" id="{A462C479-F7BE-4A53-9D38-D63289E83556}"/>
            </a:ext>
          </a:extLst>
        </xdr:cNvPr>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85997</xdr:rowOff>
    </xdr:to>
    <xdr:cxnSp macro="">
      <xdr:nvCxnSpPr>
        <xdr:cNvPr id="81" name="直線コネクタ 80">
          <a:extLst>
            <a:ext uri="{FF2B5EF4-FFF2-40B4-BE49-F238E27FC236}">
              <a16:creationId xmlns:a16="http://schemas.microsoft.com/office/drawing/2014/main" id="{502DB72E-ED6E-4991-AB83-BBD7ABCFFB98}"/>
            </a:ext>
          </a:extLst>
        </xdr:cNvPr>
        <xdr:cNvCxnSpPr/>
      </xdr:nvCxnSpPr>
      <xdr:spPr>
        <a:xfrm>
          <a:off x="2019300" y="65717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144599</xdr:rowOff>
    </xdr:from>
    <xdr:to>
      <xdr:col>6</xdr:col>
      <xdr:colOff>38100</xdr:colOff>
      <xdr:row>38</xdr:row>
      <xdr:rowOff>74749</xdr:rowOff>
    </xdr:to>
    <xdr:sp macro="" textlink="">
      <xdr:nvSpPr>
        <xdr:cNvPr id="82" name="楕円 81">
          <a:extLst>
            <a:ext uri="{FF2B5EF4-FFF2-40B4-BE49-F238E27FC236}">
              <a16:creationId xmlns:a16="http://schemas.microsoft.com/office/drawing/2014/main" id="{081EC88B-DAE5-4AD6-8351-AF026B59383A}"/>
            </a:ext>
          </a:extLst>
        </xdr:cNvPr>
        <xdr:cNvSpPr/>
      </xdr:nvSpPr>
      <xdr:spPr>
        <a:xfrm>
          <a:off x="1079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23949</xdr:rowOff>
    </xdr:from>
    <xdr:to>
      <xdr:col>10</xdr:col>
      <xdr:colOff>114300</xdr:colOff>
      <xdr:row>38</xdr:row>
      <xdr:rowOff>56606</xdr:rowOff>
    </xdr:to>
    <xdr:cxnSp macro="">
      <xdr:nvCxnSpPr>
        <xdr:cNvPr id="83" name="直線コネクタ 82">
          <a:extLst>
            <a:ext uri="{FF2B5EF4-FFF2-40B4-BE49-F238E27FC236}">
              <a16:creationId xmlns:a16="http://schemas.microsoft.com/office/drawing/2014/main" id="{E048D84F-F23B-4C3D-B8CA-5CAEC857242B}"/>
            </a:ext>
          </a:extLst>
        </xdr:cNvPr>
        <xdr:cNvCxnSpPr/>
      </xdr:nvCxnSpPr>
      <xdr:spPr>
        <a:xfrm>
          <a:off x="1130300" y="65390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4764D65B-DF44-4EA4-A2A2-8461561D7BB8}"/>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43A51CCC-2784-4EEB-915A-1245FCE3F018}"/>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0B525B8-EB16-462C-A6B5-3795521C0B33}"/>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CC954A59-740E-4A03-A508-2248BE36ACEA}"/>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16164</xdr:rowOff>
    </xdr:from>
    <xdr:ext cx="405111" cy="259045"/>
    <xdr:sp macro="" textlink="">
      <xdr:nvSpPr>
        <xdr:cNvPr id="88" name="n_1mainValue【道路】&#10;有形固定資産減価償却率">
          <a:extLst>
            <a:ext uri="{FF2B5EF4-FFF2-40B4-BE49-F238E27FC236}">
              <a16:creationId xmlns:a16="http://schemas.microsoft.com/office/drawing/2014/main" id="{8ECEB4ED-954B-418B-8393-F7BC02CBF9A5}"/>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153324</xdr:rowOff>
    </xdr:from>
    <xdr:ext cx="405111" cy="259045"/>
    <xdr:sp macro="" textlink="">
      <xdr:nvSpPr>
        <xdr:cNvPr id="89" name="n_2mainValue【道路】&#10;有形固定資産減価償却率">
          <a:extLst>
            <a:ext uri="{FF2B5EF4-FFF2-40B4-BE49-F238E27FC236}">
              <a16:creationId xmlns:a16="http://schemas.microsoft.com/office/drawing/2014/main" id="{78A8374F-D900-4474-A211-CE6E8A3846D4}"/>
            </a:ext>
          </a:extLst>
        </xdr:cNvPr>
        <xdr:cNvSpPr txBox="1"/>
      </xdr:nvSpPr>
      <xdr:spPr>
        <a:xfrm>
          <a:off x="2705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90" name="n_3mainValue【道路】&#10;有形固定資産減価償却率">
          <a:extLst>
            <a:ext uri="{FF2B5EF4-FFF2-40B4-BE49-F238E27FC236}">
              <a16:creationId xmlns:a16="http://schemas.microsoft.com/office/drawing/2014/main" id="{E28D71F2-56C5-494C-9731-14A5AA91D479}"/>
            </a:ext>
          </a:extLst>
        </xdr:cNvPr>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91276</xdr:rowOff>
    </xdr:from>
    <xdr:ext cx="405111" cy="259045"/>
    <xdr:sp macro="" textlink="">
      <xdr:nvSpPr>
        <xdr:cNvPr id="91" name="n_4mainValue【道路】&#10;有形固定資産減価償却率">
          <a:extLst>
            <a:ext uri="{FF2B5EF4-FFF2-40B4-BE49-F238E27FC236}">
              <a16:creationId xmlns:a16="http://schemas.microsoft.com/office/drawing/2014/main" id="{E04B1E87-12EE-41CD-B5FB-98C7068D508A}"/>
            </a:ext>
          </a:extLst>
        </xdr:cNvPr>
        <xdr:cNvSpPr txBox="1"/>
      </xdr:nvSpPr>
      <xdr:spPr>
        <a:xfrm>
          <a:off x="927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449ED26-E186-4EB5-8BAB-1E4E0B2728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350AB58-1AF2-42B4-85C0-591E5C2A2F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418D3A9-8E06-4912-8917-53D03223B1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83A494-4E72-41EB-A8EA-7574223CF5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4B3D6AD-4E0D-4D8B-8A3D-0A27761A67A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55F0A4-89FC-4C2B-8BFB-F95FCCF8A7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61D7E7B-3479-4936-AF59-A2F762EDF24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EBB9756-BFBA-49DC-8DF7-9A84554899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A39729E-697B-451C-BD27-1057D02110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62DF009-80C2-4861-8784-ACD89A2591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1DEEFF6-6392-42F8-A1F2-4E2A5CB50D9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0412F4A-ED57-4B8A-817E-1209F1660B6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EB67D4A-DDFC-43D9-91E5-83C56C5D2B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404C7ED0-B0C7-49A2-A5A9-4247AF7F383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236270B-C9F2-40FF-8361-8032FB3ADD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7AC9A598-D342-4B17-80ED-A5B19E317C81}"/>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728AD45-B8F0-4BFE-BA4E-3468CF8E44F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A33BB25B-7273-4478-A6E0-80AF09316F3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281E659-A00A-4E6D-89C0-06AAA6FB74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D785EA2-31E9-40CF-B9A1-D0299D0F105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5EB17C0-3588-4E07-A8F8-0566AC282C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13BA9D82-B040-401B-AB54-344076DFD68A}"/>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11E4B4F9-E36E-439F-BB90-00ADD7A8353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2FC8DC63-E6AA-4C70-B3D6-7C1B6157AEBB}"/>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11696DC9-4CD9-4002-9BEC-1F4C2F74284F}"/>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7E2F496F-A2C5-4C51-9834-D6F0DA92CEA2}"/>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721F95F1-F9B0-4A51-980F-8ADA7A50B5F8}"/>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57D3D3C5-485B-4986-90E3-4CB1734408E1}"/>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E6B88CBB-6172-4567-BC2E-EC6290862DB5}"/>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66DD0D2C-3BF1-43C7-9DA9-D15200A6439F}"/>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C21D4853-760C-48CE-B265-7018E6DB6718}"/>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831996BD-ECBB-4E8B-AED2-39CB08AC1AFC}"/>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D05BE4-6277-483B-9449-DFC30EAD6B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66C289-2EBE-417C-9286-ED234B5C36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3A0A40-5282-41A5-9960-5971E4CA01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BA0E13-95A7-4953-86F5-DE6704DC54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CDDD7A-84C3-45C1-A8FB-AC0773F985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15662</xdr:rowOff>
    </xdr:from>
    <xdr:to>
      <xdr:col>55</xdr:col>
      <xdr:colOff>50800</xdr:colOff>
      <xdr:row>40</xdr:row>
      <xdr:rowOff>117262</xdr:rowOff>
    </xdr:to>
    <xdr:sp macro="" textlink="">
      <xdr:nvSpPr>
        <xdr:cNvPr id="129" name="楕円 128">
          <a:extLst>
            <a:ext uri="{FF2B5EF4-FFF2-40B4-BE49-F238E27FC236}">
              <a16:creationId xmlns:a16="http://schemas.microsoft.com/office/drawing/2014/main" id="{5D9D4FA4-3FDF-4B8A-BCBB-7BD6099676BC}"/>
            </a:ext>
          </a:extLst>
        </xdr:cNvPr>
        <xdr:cNvSpPr/>
      </xdr:nvSpPr>
      <xdr:spPr>
        <a:xfrm>
          <a:off x="10426700" y="687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38539</xdr:rowOff>
    </xdr:from>
    <xdr:ext cx="469744" cy="259045"/>
    <xdr:sp macro="" textlink="">
      <xdr:nvSpPr>
        <xdr:cNvPr id="130" name="【道路】&#10;一人当たり延長該当値テキスト">
          <a:extLst>
            <a:ext uri="{FF2B5EF4-FFF2-40B4-BE49-F238E27FC236}">
              <a16:creationId xmlns:a16="http://schemas.microsoft.com/office/drawing/2014/main" id="{FEF86111-C083-4A4B-BF47-C0B2ED83528D}"/>
            </a:ext>
          </a:extLst>
        </xdr:cNvPr>
        <xdr:cNvSpPr txBox="1"/>
      </xdr:nvSpPr>
      <xdr:spPr>
        <a:xfrm>
          <a:off x="10515600" y="672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20051</xdr:rowOff>
    </xdr:from>
    <xdr:to>
      <xdr:col>50</xdr:col>
      <xdr:colOff>165100</xdr:colOff>
      <xdr:row>40</xdr:row>
      <xdr:rowOff>121651</xdr:rowOff>
    </xdr:to>
    <xdr:sp macro="" textlink="">
      <xdr:nvSpPr>
        <xdr:cNvPr id="131" name="楕円 130">
          <a:extLst>
            <a:ext uri="{FF2B5EF4-FFF2-40B4-BE49-F238E27FC236}">
              <a16:creationId xmlns:a16="http://schemas.microsoft.com/office/drawing/2014/main" id="{5559D395-B556-46F1-A9BD-48A7E2BA5C63}"/>
            </a:ext>
          </a:extLst>
        </xdr:cNvPr>
        <xdr:cNvSpPr/>
      </xdr:nvSpPr>
      <xdr:spPr>
        <a:xfrm>
          <a:off x="9588500" y="687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66462</xdr:rowOff>
    </xdr:from>
    <xdr:to>
      <xdr:col>55</xdr:col>
      <xdr:colOff>0</xdr:colOff>
      <xdr:row>40</xdr:row>
      <xdr:rowOff>70851</xdr:rowOff>
    </xdr:to>
    <xdr:cxnSp macro="">
      <xdr:nvCxnSpPr>
        <xdr:cNvPr id="132" name="直線コネクタ 131">
          <a:extLst>
            <a:ext uri="{FF2B5EF4-FFF2-40B4-BE49-F238E27FC236}">
              <a16:creationId xmlns:a16="http://schemas.microsoft.com/office/drawing/2014/main" id="{CEBDDF9E-A8EB-4AA1-BB3C-AF2CE768F507}"/>
            </a:ext>
          </a:extLst>
        </xdr:cNvPr>
        <xdr:cNvCxnSpPr/>
      </xdr:nvCxnSpPr>
      <xdr:spPr>
        <a:xfrm flipV="1">
          <a:off x="9639300" y="6924462"/>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23846</xdr:rowOff>
    </xdr:from>
    <xdr:to>
      <xdr:col>46</xdr:col>
      <xdr:colOff>38100</xdr:colOff>
      <xdr:row>40</xdr:row>
      <xdr:rowOff>125446</xdr:rowOff>
    </xdr:to>
    <xdr:sp macro="" textlink="">
      <xdr:nvSpPr>
        <xdr:cNvPr id="133" name="楕円 132">
          <a:extLst>
            <a:ext uri="{FF2B5EF4-FFF2-40B4-BE49-F238E27FC236}">
              <a16:creationId xmlns:a16="http://schemas.microsoft.com/office/drawing/2014/main" id="{10EFBD0A-2E1B-43B0-91E5-66B2002707BC}"/>
            </a:ext>
          </a:extLst>
        </xdr:cNvPr>
        <xdr:cNvSpPr/>
      </xdr:nvSpPr>
      <xdr:spPr>
        <a:xfrm>
          <a:off x="8699500" y="68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70851</xdr:rowOff>
    </xdr:from>
    <xdr:to>
      <xdr:col>50</xdr:col>
      <xdr:colOff>114300</xdr:colOff>
      <xdr:row>40</xdr:row>
      <xdr:rowOff>74646</xdr:rowOff>
    </xdr:to>
    <xdr:cxnSp macro="">
      <xdr:nvCxnSpPr>
        <xdr:cNvPr id="134" name="直線コネクタ 133">
          <a:extLst>
            <a:ext uri="{FF2B5EF4-FFF2-40B4-BE49-F238E27FC236}">
              <a16:creationId xmlns:a16="http://schemas.microsoft.com/office/drawing/2014/main" id="{6D161251-8D57-4D53-A9E7-E091E9843997}"/>
            </a:ext>
          </a:extLst>
        </xdr:cNvPr>
        <xdr:cNvCxnSpPr/>
      </xdr:nvCxnSpPr>
      <xdr:spPr>
        <a:xfrm flipV="1">
          <a:off x="8750300" y="6928851"/>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28829</xdr:rowOff>
    </xdr:from>
    <xdr:to>
      <xdr:col>41</xdr:col>
      <xdr:colOff>101600</xdr:colOff>
      <xdr:row>40</xdr:row>
      <xdr:rowOff>130429</xdr:rowOff>
    </xdr:to>
    <xdr:sp macro="" textlink="">
      <xdr:nvSpPr>
        <xdr:cNvPr id="135" name="楕円 134">
          <a:extLst>
            <a:ext uri="{FF2B5EF4-FFF2-40B4-BE49-F238E27FC236}">
              <a16:creationId xmlns:a16="http://schemas.microsoft.com/office/drawing/2014/main" id="{85A91A39-A3D0-4A7A-A743-3F4BE5A0D9FF}"/>
            </a:ext>
          </a:extLst>
        </xdr:cNvPr>
        <xdr:cNvSpPr/>
      </xdr:nvSpPr>
      <xdr:spPr>
        <a:xfrm>
          <a:off x="7810500" y="68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74646</xdr:rowOff>
    </xdr:from>
    <xdr:to>
      <xdr:col>45</xdr:col>
      <xdr:colOff>177800</xdr:colOff>
      <xdr:row>40</xdr:row>
      <xdr:rowOff>79629</xdr:rowOff>
    </xdr:to>
    <xdr:cxnSp macro="">
      <xdr:nvCxnSpPr>
        <xdr:cNvPr id="136" name="直線コネクタ 135">
          <a:extLst>
            <a:ext uri="{FF2B5EF4-FFF2-40B4-BE49-F238E27FC236}">
              <a16:creationId xmlns:a16="http://schemas.microsoft.com/office/drawing/2014/main" id="{8933A315-91E3-42D8-9CF2-03A65C51FEBB}"/>
            </a:ext>
          </a:extLst>
        </xdr:cNvPr>
        <xdr:cNvCxnSpPr/>
      </xdr:nvCxnSpPr>
      <xdr:spPr>
        <a:xfrm flipV="1">
          <a:off x="7861300" y="6932646"/>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32075</xdr:rowOff>
    </xdr:from>
    <xdr:to>
      <xdr:col>36</xdr:col>
      <xdr:colOff>165100</xdr:colOff>
      <xdr:row>40</xdr:row>
      <xdr:rowOff>133675</xdr:rowOff>
    </xdr:to>
    <xdr:sp macro="" textlink="">
      <xdr:nvSpPr>
        <xdr:cNvPr id="137" name="楕円 136">
          <a:extLst>
            <a:ext uri="{FF2B5EF4-FFF2-40B4-BE49-F238E27FC236}">
              <a16:creationId xmlns:a16="http://schemas.microsoft.com/office/drawing/2014/main" id="{07DB639C-29D6-4F15-9559-1FCD204659D4}"/>
            </a:ext>
          </a:extLst>
        </xdr:cNvPr>
        <xdr:cNvSpPr/>
      </xdr:nvSpPr>
      <xdr:spPr>
        <a:xfrm>
          <a:off x="6921500" y="6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79629</xdr:rowOff>
    </xdr:from>
    <xdr:to>
      <xdr:col>41</xdr:col>
      <xdr:colOff>50800</xdr:colOff>
      <xdr:row>40</xdr:row>
      <xdr:rowOff>82875</xdr:rowOff>
    </xdr:to>
    <xdr:cxnSp macro="">
      <xdr:nvCxnSpPr>
        <xdr:cNvPr id="138" name="直線コネクタ 137">
          <a:extLst>
            <a:ext uri="{FF2B5EF4-FFF2-40B4-BE49-F238E27FC236}">
              <a16:creationId xmlns:a16="http://schemas.microsoft.com/office/drawing/2014/main" id="{6732EEB6-90F7-4D7F-9165-0A88ADF939EC}"/>
            </a:ext>
          </a:extLst>
        </xdr:cNvPr>
        <xdr:cNvCxnSpPr/>
      </xdr:nvCxnSpPr>
      <xdr:spPr>
        <a:xfrm flipV="1">
          <a:off x="6972300" y="693762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934D6E4B-1642-4A97-AF5A-8ECA19050AF8}"/>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8957F7D5-FFE8-4CB9-9CC4-52CC2735D388}"/>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76FBE97F-367F-4B3E-9B28-B575EADA15E0}"/>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551E8DB4-A3CA-4742-81E5-CBF7E930C74F}"/>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138178</xdr:rowOff>
    </xdr:from>
    <xdr:ext cx="469744" cy="259045"/>
    <xdr:sp macro="" textlink="">
      <xdr:nvSpPr>
        <xdr:cNvPr id="143" name="n_1mainValue【道路】&#10;一人当たり延長">
          <a:extLst>
            <a:ext uri="{FF2B5EF4-FFF2-40B4-BE49-F238E27FC236}">
              <a16:creationId xmlns:a16="http://schemas.microsoft.com/office/drawing/2014/main" id="{6D20F485-E410-4DA0-BF0F-A089A5EEFC18}"/>
            </a:ext>
          </a:extLst>
        </xdr:cNvPr>
        <xdr:cNvSpPr txBox="1"/>
      </xdr:nvSpPr>
      <xdr:spPr>
        <a:xfrm>
          <a:off x="9391727" y="665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141973</xdr:rowOff>
    </xdr:from>
    <xdr:ext cx="469744" cy="259045"/>
    <xdr:sp macro="" textlink="">
      <xdr:nvSpPr>
        <xdr:cNvPr id="144" name="n_2mainValue【道路】&#10;一人当たり延長">
          <a:extLst>
            <a:ext uri="{FF2B5EF4-FFF2-40B4-BE49-F238E27FC236}">
              <a16:creationId xmlns:a16="http://schemas.microsoft.com/office/drawing/2014/main" id="{B6190E71-D961-4C8F-8383-DE563F2FA484}"/>
            </a:ext>
          </a:extLst>
        </xdr:cNvPr>
        <xdr:cNvSpPr txBox="1"/>
      </xdr:nvSpPr>
      <xdr:spPr>
        <a:xfrm>
          <a:off x="8515427" y="665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146956</xdr:rowOff>
    </xdr:from>
    <xdr:ext cx="469744" cy="259045"/>
    <xdr:sp macro="" textlink="">
      <xdr:nvSpPr>
        <xdr:cNvPr id="145" name="n_3mainValue【道路】&#10;一人当たり延長">
          <a:extLst>
            <a:ext uri="{FF2B5EF4-FFF2-40B4-BE49-F238E27FC236}">
              <a16:creationId xmlns:a16="http://schemas.microsoft.com/office/drawing/2014/main" id="{3E20FF04-057B-4385-B793-117737C5D4D2}"/>
            </a:ext>
          </a:extLst>
        </xdr:cNvPr>
        <xdr:cNvSpPr txBox="1"/>
      </xdr:nvSpPr>
      <xdr:spPr>
        <a:xfrm>
          <a:off x="7626427" y="66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150202</xdr:rowOff>
    </xdr:from>
    <xdr:ext cx="469744" cy="259045"/>
    <xdr:sp macro="" textlink="">
      <xdr:nvSpPr>
        <xdr:cNvPr id="146" name="n_4mainValue【道路】&#10;一人当たり延長">
          <a:extLst>
            <a:ext uri="{FF2B5EF4-FFF2-40B4-BE49-F238E27FC236}">
              <a16:creationId xmlns:a16="http://schemas.microsoft.com/office/drawing/2014/main" id="{F6C9048E-1E14-446A-9E29-7DB15AF1F082}"/>
            </a:ext>
          </a:extLst>
        </xdr:cNvPr>
        <xdr:cNvSpPr txBox="1"/>
      </xdr:nvSpPr>
      <xdr:spPr>
        <a:xfrm>
          <a:off x="6737427" y="666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9D6B641-DD9B-4823-AD8C-9DFEE9B8BA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57EABB4-565E-44C9-BECC-E039CF40A1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07D7707-61FE-4FCD-8EAE-4DA2EF8F11C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D442721-3EBE-4532-B6D8-2C039DBEC8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55A2FA2-86E4-4BF6-9F0F-87F67701E1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F474E7A-0DB8-4E44-854D-3324B86000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BEE11C3-0BFD-4594-9070-2990B038F0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8DC2209-87F4-4D2B-823F-95946F4CA1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03CC054-0764-4513-8A8D-0DAA9A2935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ABAD68A-5AB8-499E-9855-934FB93BE7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9DB85FD-7828-4A79-9E0F-83C1A08C81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E6CD3445-4F09-48CE-B756-4438E1C7B5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93D7923-8802-4CDE-8E06-6205EC39FC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1132A54-1D34-4111-8527-7CB622BFE5C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60740CE8-A8A4-44F0-8F9E-2A4DDF97B5B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B3A09C8-EF36-415F-A5CD-551F220C847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F2DAE28-75AE-4184-B480-3AAABC5D6D3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66E36CA-8879-4E80-B145-98178760E6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9D217C8-5A2B-4640-B7F4-CBD12DB35D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9115CD7-CAC4-4888-BF04-6C26B0FE60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6392BD0-D020-42BF-A253-F55122B975E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FD57E37-5C24-4AC8-9D5C-C26B5D6F46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19BF978A-9C6B-469D-B37A-2A7C0F59E9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216E469-5F34-4E9F-A08C-6E5D879DD6F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F5C5857-4EC9-44B9-AA62-9B8D4080AB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A1C8415C-E6A1-4595-99DE-63036AD5788B}"/>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23B31BE1-06E7-4C38-96FF-AF468CBD26E3}"/>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3D8CB986-CD36-42CD-A998-053B57EA9AD1}"/>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8E00A389-F469-4DA3-A8A4-74D6F9E716BC}"/>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AFD51387-2894-4090-A8FE-716099163B57}"/>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9079D7C-D970-4163-B37B-1188606C7681}"/>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17F85BF-C877-416F-B101-F856A5EA0427}"/>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F43A28DF-2C6C-41B6-92A8-2489BD1060EB}"/>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2F41B39E-A05E-4749-A669-E6546A80C458}"/>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94D717B2-FF29-49A5-86B8-6EA3C8E123AB}"/>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9721FED6-A841-4583-B417-7A53FBFE9C4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7218675-294E-4ADE-8C8D-38DCE95DA3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4D6838A-C123-4A0B-85CF-A2B87089A5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BC9B5EC-DA53-4342-A8BC-3846CC7A26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E1A3B7-DCA6-4E5D-B844-1D77A503FA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3BCA20-EF11-4BFE-80D5-8FA33F99FB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8" name="楕円 187">
          <a:extLst>
            <a:ext uri="{FF2B5EF4-FFF2-40B4-BE49-F238E27FC236}">
              <a16:creationId xmlns:a16="http://schemas.microsoft.com/office/drawing/2014/main" id="{7BD9255F-76A9-43CB-A4C1-26F7267ACAC9}"/>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1DBAA55B-3B08-45B4-BB0A-C8F5FF02505A}"/>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0" name="楕円 189">
          <a:extLst>
            <a:ext uri="{FF2B5EF4-FFF2-40B4-BE49-F238E27FC236}">
              <a16:creationId xmlns:a16="http://schemas.microsoft.com/office/drawing/2014/main" id="{594E6C08-DCB4-4D8A-BB31-BCB9DDFD0329}"/>
            </a:ext>
          </a:extLst>
        </xdr:cNvPr>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86541</xdr:rowOff>
    </xdr:to>
    <xdr:cxnSp macro="">
      <xdr:nvCxnSpPr>
        <xdr:cNvPr id="191" name="直線コネクタ 190">
          <a:extLst>
            <a:ext uri="{FF2B5EF4-FFF2-40B4-BE49-F238E27FC236}">
              <a16:creationId xmlns:a16="http://schemas.microsoft.com/office/drawing/2014/main" id="{B9B4BBEE-9C61-4CFF-A7F3-3A244ECFD40A}"/>
            </a:ext>
          </a:extLst>
        </xdr:cNvPr>
        <xdr:cNvCxnSpPr/>
      </xdr:nvCxnSpPr>
      <xdr:spPr>
        <a:xfrm>
          <a:off x="3797300" y="1052376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2" name="楕円 191">
          <a:extLst>
            <a:ext uri="{FF2B5EF4-FFF2-40B4-BE49-F238E27FC236}">
              <a16:creationId xmlns:a16="http://schemas.microsoft.com/office/drawing/2014/main" id="{A5FAA98A-971A-41B2-829B-3B512F2705E9}"/>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65315</xdr:rowOff>
    </xdr:to>
    <xdr:cxnSp macro="">
      <xdr:nvCxnSpPr>
        <xdr:cNvPr id="193" name="直線コネクタ 192">
          <a:extLst>
            <a:ext uri="{FF2B5EF4-FFF2-40B4-BE49-F238E27FC236}">
              <a16:creationId xmlns:a16="http://schemas.microsoft.com/office/drawing/2014/main" id="{7E6B8ED8-6CAB-4374-9443-7ADCFD7E2DF5}"/>
            </a:ext>
          </a:extLst>
        </xdr:cNvPr>
        <xdr:cNvCxnSpPr/>
      </xdr:nvCxnSpPr>
      <xdr:spPr>
        <a:xfrm>
          <a:off x="2908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4" name="楕円 193">
          <a:extLst>
            <a:ext uri="{FF2B5EF4-FFF2-40B4-BE49-F238E27FC236}">
              <a16:creationId xmlns:a16="http://schemas.microsoft.com/office/drawing/2014/main" id="{17C746FF-3120-4077-8367-66D015C49622}"/>
            </a:ext>
          </a:extLst>
        </xdr:cNvPr>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35923</xdr:rowOff>
    </xdr:to>
    <xdr:cxnSp macro="">
      <xdr:nvCxnSpPr>
        <xdr:cNvPr id="195" name="直線コネクタ 194">
          <a:extLst>
            <a:ext uri="{FF2B5EF4-FFF2-40B4-BE49-F238E27FC236}">
              <a16:creationId xmlns:a16="http://schemas.microsoft.com/office/drawing/2014/main" id="{0CAFA0D8-C054-420D-9BED-C298161600FF}"/>
            </a:ext>
          </a:extLst>
        </xdr:cNvPr>
        <xdr:cNvCxnSpPr/>
      </xdr:nvCxnSpPr>
      <xdr:spPr>
        <a:xfrm>
          <a:off x="2019300" y="104649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196" name="楕円 195">
          <a:extLst>
            <a:ext uri="{FF2B5EF4-FFF2-40B4-BE49-F238E27FC236}">
              <a16:creationId xmlns:a16="http://schemas.microsoft.com/office/drawing/2014/main" id="{EBF9A614-0D80-4A28-9026-B46ACE302ADC}"/>
            </a:ext>
          </a:extLst>
        </xdr:cNvPr>
        <xdr:cNvSpPr/>
      </xdr:nvSpPr>
      <xdr:spPr>
        <a:xfrm>
          <a:off x="1079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6531</xdr:rowOff>
    </xdr:to>
    <xdr:cxnSp macro="">
      <xdr:nvCxnSpPr>
        <xdr:cNvPr id="197" name="直線コネクタ 196">
          <a:extLst>
            <a:ext uri="{FF2B5EF4-FFF2-40B4-BE49-F238E27FC236}">
              <a16:creationId xmlns:a16="http://schemas.microsoft.com/office/drawing/2014/main" id="{5BEA9BC6-DC9C-4059-BB40-1E85E2F289DC}"/>
            </a:ext>
          </a:extLst>
        </xdr:cNvPr>
        <xdr:cNvCxnSpPr/>
      </xdr:nvCxnSpPr>
      <xdr:spPr>
        <a:xfrm>
          <a:off x="1130300" y="1043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8788B31-9134-4C94-BCF7-541986AFA776}"/>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55FD330-A459-4151-9394-EE86945E6549}"/>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4ED910B2-2672-45A6-ACCF-4B8A9E6822A4}"/>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688CD20-98CB-4CB9-AE7B-5F53B989BCC2}"/>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107242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DC59AE2D-E12B-4238-8C93-02B145D9ED57}"/>
            </a:ext>
          </a:extLst>
        </xdr:cNvPr>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D29139D-1DA9-4181-A501-65C7BD00450E}"/>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F517D6E-406A-4ECE-B077-4F897F878443}"/>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B0369C9E-091A-4714-9160-B8B96DDF0D4C}"/>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8175304-3516-4987-B029-8C2026EFB1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153DCC6-1C30-4C90-9110-DA0E359F24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89F1ABF-F2D3-4C17-80B5-8DE81502F49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A122539-FF81-4415-85A5-A2FD73E518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55FD04C-09B5-4A07-8136-86AD1D3195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E7CDB3C-7B79-4EC8-B930-8AEA0C3DACF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E97C60D-2B42-462C-9713-DEDC47F580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44BEA69-7486-46C8-8306-CDEA9A9EA1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5E15233-0866-4CE9-BA07-435470732F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11DFD8D-A408-462C-A488-A8F100BA46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2209D0C-93C4-4B90-9EA1-536314B35FC2}"/>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C113E932-626E-45EE-AD43-D8C0A0E95555}"/>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264A1CC2-79D8-41EB-BD02-D31F680FCA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2F93EB68-DB80-40A3-A1A3-96A46E236E3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DDFBD023-36E6-4022-93FE-D043C3FE4472}"/>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C51A162C-2503-4D13-9037-A2DAECD41299}"/>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A26C107-8F6B-4673-93ED-FF65A8B0B0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C9E2B7AF-CADB-4057-81E4-6C94CED219A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B26DC02-58F5-4221-8E74-1A1D9ED536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655ADEEB-D0E7-4E76-BDB6-2E32E8D5B3FB}"/>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B9D22D0F-D6A9-4987-ACCC-3FD39CD3EF1E}"/>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65FC6720-DDA7-4BB4-BE56-23EB63968778}"/>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216F9684-2425-4136-BC6D-644E492C2DEA}"/>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99348AF0-3255-4D65-BACF-7A3F7E6F1A45}"/>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4484E53-5E66-4228-81D1-B90D9C54EB5B}"/>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20B7535D-2632-4FB9-BBF6-5D0C58B771E6}"/>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A9A61914-1FFD-414B-9036-B022E0DF53CE}"/>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12D3842F-0C4F-4F00-B1F5-E7D4E25D40B9}"/>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3C184265-E199-4870-85E7-E4C130C73EA9}"/>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5DA960AB-0458-482F-9466-92CEB57BE051}"/>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E165168-8378-4302-9C5E-B7678494383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3C1674D-7D4F-451A-9192-F9A21F8E05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6021359-EB6C-4AA2-8235-16E0F7BE828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F76D549-B87E-479A-A32B-CC72D934079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8CB40F3-AF0E-42F4-992B-7F142C8B72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67523</xdr:rowOff>
    </xdr:from>
    <xdr:to>
      <xdr:col>55</xdr:col>
      <xdr:colOff>50800</xdr:colOff>
      <xdr:row>55</xdr:row>
      <xdr:rowOff>169123</xdr:rowOff>
    </xdr:to>
    <xdr:sp macro="" textlink="">
      <xdr:nvSpPr>
        <xdr:cNvPr id="241" name="楕円 240">
          <a:extLst>
            <a:ext uri="{FF2B5EF4-FFF2-40B4-BE49-F238E27FC236}">
              <a16:creationId xmlns:a16="http://schemas.microsoft.com/office/drawing/2014/main" id="{4276EB51-ADFE-490E-963F-B49E0DFA3CA8}"/>
            </a:ext>
          </a:extLst>
        </xdr:cNvPr>
        <xdr:cNvSpPr/>
      </xdr:nvSpPr>
      <xdr:spPr>
        <a:xfrm>
          <a:off x="10426700" y="949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20550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FAF0F27-1D8D-4E98-A9A7-45416514324F}"/>
            </a:ext>
          </a:extLst>
        </xdr:cNvPr>
        <xdr:cNvSpPr txBox="1"/>
      </xdr:nvSpPr>
      <xdr:spPr>
        <a:xfrm>
          <a:off x="10515600" y="945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100053</xdr:rowOff>
    </xdr:from>
    <xdr:to>
      <xdr:col>50</xdr:col>
      <xdr:colOff>165100</xdr:colOff>
      <xdr:row>56</xdr:row>
      <xdr:rowOff>30203</xdr:rowOff>
    </xdr:to>
    <xdr:sp macro="" textlink="">
      <xdr:nvSpPr>
        <xdr:cNvPr id="243" name="楕円 242">
          <a:extLst>
            <a:ext uri="{FF2B5EF4-FFF2-40B4-BE49-F238E27FC236}">
              <a16:creationId xmlns:a16="http://schemas.microsoft.com/office/drawing/2014/main" id="{7C8E531D-35DF-449B-8FEC-8145CC2E2AC1}"/>
            </a:ext>
          </a:extLst>
        </xdr:cNvPr>
        <xdr:cNvSpPr/>
      </xdr:nvSpPr>
      <xdr:spPr>
        <a:xfrm>
          <a:off x="9588500" y="952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118323</xdr:rowOff>
    </xdr:from>
    <xdr:to>
      <xdr:col>55</xdr:col>
      <xdr:colOff>0</xdr:colOff>
      <xdr:row>55</xdr:row>
      <xdr:rowOff>150853</xdr:rowOff>
    </xdr:to>
    <xdr:cxnSp macro="">
      <xdr:nvCxnSpPr>
        <xdr:cNvPr id="244" name="直線コネクタ 243">
          <a:extLst>
            <a:ext uri="{FF2B5EF4-FFF2-40B4-BE49-F238E27FC236}">
              <a16:creationId xmlns:a16="http://schemas.microsoft.com/office/drawing/2014/main" id="{5C6F5087-A58A-4372-BEDB-D34E15059AAA}"/>
            </a:ext>
          </a:extLst>
        </xdr:cNvPr>
        <xdr:cNvCxnSpPr/>
      </xdr:nvCxnSpPr>
      <xdr:spPr>
        <a:xfrm flipV="1">
          <a:off x="9639300" y="9548073"/>
          <a:ext cx="838200" cy="3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122033</xdr:rowOff>
    </xdr:from>
    <xdr:to>
      <xdr:col>46</xdr:col>
      <xdr:colOff>38100</xdr:colOff>
      <xdr:row>56</xdr:row>
      <xdr:rowOff>52183</xdr:rowOff>
    </xdr:to>
    <xdr:sp macro="" textlink="">
      <xdr:nvSpPr>
        <xdr:cNvPr id="245" name="楕円 244">
          <a:extLst>
            <a:ext uri="{FF2B5EF4-FFF2-40B4-BE49-F238E27FC236}">
              <a16:creationId xmlns:a16="http://schemas.microsoft.com/office/drawing/2014/main" id="{A594841E-B2DC-43A4-AA64-A63C5F849AD0}"/>
            </a:ext>
          </a:extLst>
        </xdr:cNvPr>
        <xdr:cNvSpPr/>
      </xdr:nvSpPr>
      <xdr:spPr>
        <a:xfrm>
          <a:off x="8699500" y="9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150853</xdr:rowOff>
    </xdr:from>
    <xdr:to>
      <xdr:col>50</xdr:col>
      <xdr:colOff>114300</xdr:colOff>
      <xdr:row>56</xdr:row>
      <xdr:rowOff>1383</xdr:rowOff>
    </xdr:to>
    <xdr:cxnSp macro="">
      <xdr:nvCxnSpPr>
        <xdr:cNvPr id="246" name="直線コネクタ 245">
          <a:extLst>
            <a:ext uri="{FF2B5EF4-FFF2-40B4-BE49-F238E27FC236}">
              <a16:creationId xmlns:a16="http://schemas.microsoft.com/office/drawing/2014/main" id="{E23B763E-C095-4749-9BB8-9B1E5A960303}"/>
            </a:ext>
          </a:extLst>
        </xdr:cNvPr>
        <xdr:cNvCxnSpPr/>
      </xdr:nvCxnSpPr>
      <xdr:spPr>
        <a:xfrm flipV="1">
          <a:off x="8750300" y="9580603"/>
          <a:ext cx="889000" cy="2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145367</xdr:rowOff>
    </xdr:from>
    <xdr:to>
      <xdr:col>41</xdr:col>
      <xdr:colOff>101600</xdr:colOff>
      <xdr:row>56</xdr:row>
      <xdr:rowOff>75517</xdr:rowOff>
    </xdr:to>
    <xdr:sp macro="" textlink="">
      <xdr:nvSpPr>
        <xdr:cNvPr id="247" name="楕円 246">
          <a:extLst>
            <a:ext uri="{FF2B5EF4-FFF2-40B4-BE49-F238E27FC236}">
              <a16:creationId xmlns:a16="http://schemas.microsoft.com/office/drawing/2014/main" id="{716A3556-2D6C-409F-AE4E-AF914DBE6D13}"/>
            </a:ext>
          </a:extLst>
        </xdr:cNvPr>
        <xdr:cNvSpPr/>
      </xdr:nvSpPr>
      <xdr:spPr>
        <a:xfrm>
          <a:off x="7810500" y="957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1383</xdr:rowOff>
    </xdr:from>
    <xdr:to>
      <xdr:col>45</xdr:col>
      <xdr:colOff>177800</xdr:colOff>
      <xdr:row>56</xdr:row>
      <xdr:rowOff>24717</xdr:rowOff>
    </xdr:to>
    <xdr:cxnSp macro="">
      <xdr:nvCxnSpPr>
        <xdr:cNvPr id="248" name="直線コネクタ 247">
          <a:extLst>
            <a:ext uri="{FF2B5EF4-FFF2-40B4-BE49-F238E27FC236}">
              <a16:creationId xmlns:a16="http://schemas.microsoft.com/office/drawing/2014/main" id="{0BE7D5F8-E62D-4251-B5D8-8F20D17402EE}"/>
            </a:ext>
          </a:extLst>
        </xdr:cNvPr>
        <xdr:cNvCxnSpPr/>
      </xdr:nvCxnSpPr>
      <xdr:spPr>
        <a:xfrm flipV="1">
          <a:off x="7861300" y="9602583"/>
          <a:ext cx="889000" cy="2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164444</xdr:rowOff>
    </xdr:from>
    <xdr:to>
      <xdr:col>36</xdr:col>
      <xdr:colOff>165100</xdr:colOff>
      <xdr:row>56</xdr:row>
      <xdr:rowOff>94594</xdr:rowOff>
    </xdr:to>
    <xdr:sp macro="" textlink="">
      <xdr:nvSpPr>
        <xdr:cNvPr id="249" name="楕円 248">
          <a:extLst>
            <a:ext uri="{FF2B5EF4-FFF2-40B4-BE49-F238E27FC236}">
              <a16:creationId xmlns:a16="http://schemas.microsoft.com/office/drawing/2014/main" id="{EEFA6407-F531-48F6-8211-586D89625B2B}"/>
            </a:ext>
          </a:extLst>
        </xdr:cNvPr>
        <xdr:cNvSpPr/>
      </xdr:nvSpPr>
      <xdr:spPr>
        <a:xfrm>
          <a:off x="6921500" y="95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24717</xdr:rowOff>
    </xdr:from>
    <xdr:to>
      <xdr:col>41</xdr:col>
      <xdr:colOff>50800</xdr:colOff>
      <xdr:row>56</xdr:row>
      <xdr:rowOff>43794</xdr:rowOff>
    </xdr:to>
    <xdr:cxnSp macro="">
      <xdr:nvCxnSpPr>
        <xdr:cNvPr id="250" name="直線コネクタ 249">
          <a:extLst>
            <a:ext uri="{FF2B5EF4-FFF2-40B4-BE49-F238E27FC236}">
              <a16:creationId xmlns:a16="http://schemas.microsoft.com/office/drawing/2014/main" id="{EFFAEB53-31E4-43EB-99F0-7F3B2D96ED2A}"/>
            </a:ext>
          </a:extLst>
        </xdr:cNvPr>
        <xdr:cNvCxnSpPr/>
      </xdr:nvCxnSpPr>
      <xdr:spPr>
        <a:xfrm flipV="1">
          <a:off x="6972300" y="9625917"/>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F0761B28-9B10-4316-802C-6C3297639CC9}"/>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57B07A9-8A5C-433A-A884-71FF62B4ED3E}"/>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3A99535-D025-4205-9B14-FA836A3482AB}"/>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1CB1177B-E7D0-4C38-B453-B09C84642763}"/>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46730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56420AED-4728-4BFC-B69D-2B3CF1D2FE93}"/>
            </a:ext>
          </a:extLst>
        </xdr:cNvPr>
        <xdr:cNvSpPr txBox="1"/>
      </xdr:nvSpPr>
      <xdr:spPr>
        <a:xfrm>
          <a:off x="9327095" y="930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68710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453317CF-9C6E-4B3B-A89A-F34E5634B37A}"/>
            </a:ext>
          </a:extLst>
        </xdr:cNvPr>
        <xdr:cNvSpPr txBox="1"/>
      </xdr:nvSpPr>
      <xdr:spPr>
        <a:xfrm>
          <a:off x="8450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92044</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C79B0AC9-251B-48F9-B7CC-AF5B9355DF89}"/>
            </a:ext>
          </a:extLst>
        </xdr:cNvPr>
        <xdr:cNvSpPr txBox="1"/>
      </xdr:nvSpPr>
      <xdr:spPr>
        <a:xfrm>
          <a:off x="7561795" y="935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111121</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AF90DF2E-2B3C-4716-896B-76DAF439E342}"/>
            </a:ext>
          </a:extLst>
        </xdr:cNvPr>
        <xdr:cNvSpPr txBox="1"/>
      </xdr:nvSpPr>
      <xdr:spPr>
        <a:xfrm>
          <a:off x="6672795" y="936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AEF2E89-3A60-45D8-966B-8FABC95B37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00F1EF4-72F9-4E2B-9F5D-50BC3E0650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6F5B20C-FBB2-4322-A29F-1B826535B1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87CCB1B-D94D-4C7B-BC13-6941268AB1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71805C1-A496-4E4E-A130-D4848377B7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B00EE426-BE7F-4F85-B7E6-3592D70C2B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75A9394-AC8C-415B-8F49-8D3AC29397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850313B-5131-4228-B933-55C4A5843F2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8BEBB70-2616-4C4F-8C8F-99330AE1A1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EEC40C7-6B90-4AB4-BA7D-1FD519E238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9630166-FB7B-451F-B6C9-12631F8FEA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5B12235-31DB-430B-B23D-841DF750DE2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D56F97D-4C4B-4916-87A2-243B611263B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1515468-B425-4E23-9892-639EAD908F4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770B698B-4160-40A6-9603-1EA46597A84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DEE1D12A-07A2-4410-9087-E79FBEB62BB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84D0724C-0C07-4DC5-9132-F7D4AFCBF30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A5692CFE-F184-4073-96EA-CB0FDBD1F02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5141398-C4D0-43CB-8072-71D6B486BF2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E350491-0ACC-4375-854B-797F8E696A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D84610C-3A7B-4EDD-A6FF-6EC007108A2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74E3E7A5-9A0F-420C-8725-659B7246AB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145ECC00-32A5-4709-8932-32C71D142F17}"/>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3BB1322D-F7D4-4BC9-9592-2938C4A648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68E2B2B3-F67C-4419-A9A7-A3E47607E03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C0638842-332D-4FFC-8C3F-5FB18E68E61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4D7203A6-3280-471F-933A-96AABF117C05}"/>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E7B23A5D-ADAD-4688-BDFC-BD979930F430}"/>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B92F3B62-E616-4117-AF06-6FED37A70CE5}"/>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F3FC93D3-7EED-492E-A81D-46B372FF1B46}"/>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BBC76870-4E90-4947-AEED-1447D5F6C3F4}"/>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26AE266F-CFBB-410B-BFFD-0E731D5728EA}"/>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35E9F5CF-69E6-41FB-A760-139BBA18D3F0}"/>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0A53F3E-EFBB-4197-A83C-262283F20B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E154B95-1AA9-4841-BB92-D40C4B0640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A34CBD5-4807-4198-B92E-BAD3D52F8DC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D60C3D3-3698-4525-B31F-DAB1F198EC7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C88AC9B-57B8-4A8E-960B-3445722BA2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297" name="楕円 296">
          <a:extLst>
            <a:ext uri="{FF2B5EF4-FFF2-40B4-BE49-F238E27FC236}">
              <a16:creationId xmlns:a16="http://schemas.microsoft.com/office/drawing/2014/main" id="{AA6E5F21-01E2-4EC4-B7F1-07A2F4832097}"/>
            </a:ext>
          </a:extLst>
        </xdr:cNvPr>
        <xdr:cNvSpPr/>
      </xdr:nvSpPr>
      <xdr:spPr>
        <a:xfrm>
          <a:off x="45847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14749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DCBFC0C3-692A-4012-B833-0FCE3DE7515E}"/>
            </a:ext>
          </a:extLst>
        </xdr:cNvPr>
        <xdr:cNvSpPr txBox="1"/>
      </xdr:nvSpPr>
      <xdr:spPr>
        <a:xfrm>
          <a:off x="4673600" y="1373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60452</xdr:rowOff>
    </xdr:from>
    <xdr:to>
      <xdr:col>20</xdr:col>
      <xdr:colOff>38100</xdr:colOff>
      <xdr:row>81</xdr:row>
      <xdr:rowOff>162052</xdr:rowOff>
    </xdr:to>
    <xdr:sp macro="" textlink="">
      <xdr:nvSpPr>
        <xdr:cNvPr id="299" name="楕円 298">
          <a:extLst>
            <a:ext uri="{FF2B5EF4-FFF2-40B4-BE49-F238E27FC236}">
              <a16:creationId xmlns:a16="http://schemas.microsoft.com/office/drawing/2014/main" id="{503B31D8-81E3-4A55-B207-EEDAE562DCC2}"/>
            </a:ext>
          </a:extLst>
        </xdr:cNvPr>
        <xdr:cNvSpPr/>
      </xdr:nvSpPr>
      <xdr:spPr>
        <a:xfrm>
          <a:off x="3746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42672</xdr:rowOff>
    </xdr:from>
    <xdr:to>
      <xdr:col>24</xdr:col>
      <xdr:colOff>63500</xdr:colOff>
      <xdr:row>81</xdr:row>
      <xdr:rowOff>111252</xdr:rowOff>
    </xdr:to>
    <xdr:cxnSp macro="">
      <xdr:nvCxnSpPr>
        <xdr:cNvPr id="300" name="直線コネクタ 299">
          <a:extLst>
            <a:ext uri="{FF2B5EF4-FFF2-40B4-BE49-F238E27FC236}">
              <a16:creationId xmlns:a16="http://schemas.microsoft.com/office/drawing/2014/main" id="{3DEAFD11-6AAE-4E92-9FAA-F2CEF71CB353}"/>
            </a:ext>
          </a:extLst>
        </xdr:cNvPr>
        <xdr:cNvCxnSpPr/>
      </xdr:nvCxnSpPr>
      <xdr:spPr>
        <a:xfrm flipV="1">
          <a:off x="3797300" y="1393012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17018</xdr:rowOff>
    </xdr:from>
    <xdr:to>
      <xdr:col>15</xdr:col>
      <xdr:colOff>101600</xdr:colOff>
      <xdr:row>81</xdr:row>
      <xdr:rowOff>118618</xdr:rowOff>
    </xdr:to>
    <xdr:sp macro="" textlink="">
      <xdr:nvSpPr>
        <xdr:cNvPr id="301" name="楕円 300">
          <a:extLst>
            <a:ext uri="{FF2B5EF4-FFF2-40B4-BE49-F238E27FC236}">
              <a16:creationId xmlns:a16="http://schemas.microsoft.com/office/drawing/2014/main" id="{468B085A-4705-4C53-8039-CE2C4FCE4F0A}"/>
            </a:ext>
          </a:extLst>
        </xdr:cNvPr>
        <xdr:cNvSpPr/>
      </xdr:nvSpPr>
      <xdr:spPr>
        <a:xfrm>
          <a:off x="2857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67818</xdr:rowOff>
    </xdr:from>
    <xdr:to>
      <xdr:col>19</xdr:col>
      <xdr:colOff>177800</xdr:colOff>
      <xdr:row>81</xdr:row>
      <xdr:rowOff>111252</xdr:rowOff>
    </xdr:to>
    <xdr:cxnSp macro="">
      <xdr:nvCxnSpPr>
        <xdr:cNvPr id="302" name="直線コネクタ 301">
          <a:extLst>
            <a:ext uri="{FF2B5EF4-FFF2-40B4-BE49-F238E27FC236}">
              <a16:creationId xmlns:a16="http://schemas.microsoft.com/office/drawing/2014/main" id="{78E0BC63-8E20-4194-95A6-2D27FC38F394}"/>
            </a:ext>
          </a:extLst>
        </xdr:cNvPr>
        <xdr:cNvCxnSpPr/>
      </xdr:nvCxnSpPr>
      <xdr:spPr>
        <a:xfrm>
          <a:off x="2908300" y="139552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87885</xdr:rowOff>
    </xdr:from>
    <xdr:to>
      <xdr:col>10</xdr:col>
      <xdr:colOff>165100</xdr:colOff>
      <xdr:row>82</xdr:row>
      <xdr:rowOff>18035</xdr:rowOff>
    </xdr:to>
    <xdr:sp macro="" textlink="">
      <xdr:nvSpPr>
        <xdr:cNvPr id="303" name="楕円 302">
          <a:extLst>
            <a:ext uri="{FF2B5EF4-FFF2-40B4-BE49-F238E27FC236}">
              <a16:creationId xmlns:a16="http://schemas.microsoft.com/office/drawing/2014/main" id="{756C22E1-8519-4B12-BCB9-889944F2F418}"/>
            </a:ext>
          </a:extLst>
        </xdr:cNvPr>
        <xdr:cNvSpPr/>
      </xdr:nvSpPr>
      <xdr:spPr>
        <a:xfrm>
          <a:off x="1968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67818</xdr:rowOff>
    </xdr:from>
    <xdr:to>
      <xdr:col>15</xdr:col>
      <xdr:colOff>50800</xdr:colOff>
      <xdr:row>81</xdr:row>
      <xdr:rowOff>138685</xdr:rowOff>
    </xdr:to>
    <xdr:cxnSp macro="">
      <xdr:nvCxnSpPr>
        <xdr:cNvPr id="304" name="直線コネクタ 303">
          <a:extLst>
            <a:ext uri="{FF2B5EF4-FFF2-40B4-BE49-F238E27FC236}">
              <a16:creationId xmlns:a16="http://schemas.microsoft.com/office/drawing/2014/main" id="{4E8F99C7-FB64-4B7D-84F8-E86CE862F31E}"/>
            </a:ext>
          </a:extLst>
        </xdr:cNvPr>
        <xdr:cNvCxnSpPr/>
      </xdr:nvCxnSpPr>
      <xdr:spPr>
        <a:xfrm flipV="1">
          <a:off x="2019300" y="139552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83313</xdr:rowOff>
    </xdr:from>
    <xdr:to>
      <xdr:col>6</xdr:col>
      <xdr:colOff>38100</xdr:colOff>
      <xdr:row>82</xdr:row>
      <xdr:rowOff>13463</xdr:rowOff>
    </xdr:to>
    <xdr:sp macro="" textlink="">
      <xdr:nvSpPr>
        <xdr:cNvPr id="305" name="楕円 304">
          <a:extLst>
            <a:ext uri="{FF2B5EF4-FFF2-40B4-BE49-F238E27FC236}">
              <a16:creationId xmlns:a16="http://schemas.microsoft.com/office/drawing/2014/main" id="{0B23D704-43B6-45FF-A2CE-AC803D4B8F98}"/>
            </a:ext>
          </a:extLst>
        </xdr:cNvPr>
        <xdr:cNvSpPr/>
      </xdr:nvSpPr>
      <xdr:spPr>
        <a:xfrm>
          <a:off x="1079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134113</xdr:rowOff>
    </xdr:from>
    <xdr:to>
      <xdr:col>10</xdr:col>
      <xdr:colOff>114300</xdr:colOff>
      <xdr:row>81</xdr:row>
      <xdr:rowOff>138685</xdr:rowOff>
    </xdr:to>
    <xdr:cxnSp macro="">
      <xdr:nvCxnSpPr>
        <xdr:cNvPr id="306" name="直線コネクタ 305">
          <a:extLst>
            <a:ext uri="{FF2B5EF4-FFF2-40B4-BE49-F238E27FC236}">
              <a16:creationId xmlns:a16="http://schemas.microsoft.com/office/drawing/2014/main" id="{57E38C15-518E-4440-926E-DADD153D3C32}"/>
            </a:ext>
          </a:extLst>
        </xdr:cNvPr>
        <xdr:cNvCxnSpPr/>
      </xdr:nvCxnSpPr>
      <xdr:spPr>
        <a:xfrm>
          <a:off x="1130300" y="140215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AC0E0624-F015-44C4-8489-BB26B8C08CCD}"/>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2C84274C-976F-4E54-BD20-9BD8ABF1FF09}"/>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411DC298-AC69-46FB-A8C6-317F6F94983E}"/>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726FB331-D98A-44C9-99C2-4CC450149A1C}"/>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7129</xdr:rowOff>
    </xdr:from>
    <xdr:ext cx="405111" cy="259045"/>
    <xdr:sp macro="" textlink="">
      <xdr:nvSpPr>
        <xdr:cNvPr id="311" name="n_1mainValue【公営住宅】&#10;有形固定資産減価償却率">
          <a:extLst>
            <a:ext uri="{FF2B5EF4-FFF2-40B4-BE49-F238E27FC236}">
              <a16:creationId xmlns:a16="http://schemas.microsoft.com/office/drawing/2014/main" id="{7E882826-E745-4A71-854A-B1F0BE1D793D}"/>
            </a:ext>
          </a:extLst>
        </xdr:cNvPr>
        <xdr:cNvSpPr txBox="1"/>
      </xdr:nvSpPr>
      <xdr:spPr>
        <a:xfrm>
          <a:off x="3582044" y="1372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2" name="n_2mainValue【公営住宅】&#10;有形固定資産減価償却率">
          <a:extLst>
            <a:ext uri="{FF2B5EF4-FFF2-40B4-BE49-F238E27FC236}">
              <a16:creationId xmlns:a16="http://schemas.microsoft.com/office/drawing/2014/main" id="{B95B97B0-F06F-4E23-BCFB-FEF077666AC8}"/>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9162</xdr:rowOff>
    </xdr:from>
    <xdr:ext cx="405111" cy="259045"/>
    <xdr:sp macro="" textlink="">
      <xdr:nvSpPr>
        <xdr:cNvPr id="313" name="n_3mainValue【公営住宅】&#10;有形固定資産減価償却率">
          <a:extLst>
            <a:ext uri="{FF2B5EF4-FFF2-40B4-BE49-F238E27FC236}">
              <a16:creationId xmlns:a16="http://schemas.microsoft.com/office/drawing/2014/main" id="{E912FC8E-9AA2-4DDC-BF99-C5B8AA603FD0}"/>
            </a:ext>
          </a:extLst>
        </xdr:cNvPr>
        <xdr:cNvSpPr txBox="1"/>
      </xdr:nvSpPr>
      <xdr:spPr>
        <a:xfrm>
          <a:off x="1816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4590</xdr:rowOff>
    </xdr:from>
    <xdr:ext cx="405111" cy="259045"/>
    <xdr:sp macro="" textlink="">
      <xdr:nvSpPr>
        <xdr:cNvPr id="314" name="n_4mainValue【公営住宅】&#10;有形固定資産減価償却率">
          <a:extLst>
            <a:ext uri="{FF2B5EF4-FFF2-40B4-BE49-F238E27FC236}">
              <a16:creationId xmlns:a16="http://schemas.microsoft.com/office/drawing/2014/main" id="{1B91E7D1-11A4-4FCB-8B75-9C3B796FB3BB}"/>
            </a:ext>
          </a:extLst>
        </xdr:cNvPr>
        <xdr:cNvSpPr txBox="1"/>
      </xdr:nvSpPr>
      <xdr:spPr>
        <a:xfrm>
          <a:off x="9277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A1AECC6-6186-447C-9D5B-1AD0BE3E88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E5C8973-7148-4D55-83BC-A957532372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ED8B9E8-990F-4559-ABC0-7291E5AE2B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77EFAB86-9C56-4B48-A088-105DFE5D11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DC7F52C-2E0E-441E-A767-527CDAB37A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8206857-EB63-4CC0-827F-3468E057DA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EC0DF73-D392-454E-8202-E6BAB4A03A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669B0217-8F93-449E-A439-9BA347AF54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9CB990C-665A-4CCE-884A-CAA2F65945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B4336B32-8E37-465B-AD28-3E9FB475376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C70AD8F3-56BF-466F-BF96-34AF96824A6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2FB52A77-8758-4A29-A95F-47F76E0FFCA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AA3300BC-12C9-45FD-A4D5-3880C28AA0E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D6EC93A6-93DA-483C-B683-DF64D0EE16B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7E978AA3-F2EE-40D6-95FE-7ECA44D4C3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FF48102A-1D5F-41CE-A53A-78A81B1A81C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B0BDD983-783E-4376-B8A9-E5DF8A72CB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D77668D7-3FA0-4387-A27D-224C379D78B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C60A958C-8E38-44AE-92A3-EA9D4E0AF7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3432687-8B0E-42C1-9696-DA7F819CBB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6A6021D5-84F6-4F2F-B7BA-AE29FFDF4E3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74D5A146-BEED-45D5-AC2E-CB5758E56602}"/>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C20F3BC3-3269-47DD-9EBC-B5AE2065A5CF}"/>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2090B7BE-DB0B-4FED-BCC5-A9FF89EC6527}"/>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2EE7C49-F230-4EBA-BEC0-08D3334A4262}"/>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986E5137-26C0-4785-8CAD-7954F06B9D2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351640BB-1FF9-454D-AF52-B221B3603E5E}"/>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292058F6-988B-400D-A44D-FFF01B31263F}"/>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6AD972BB-DF00-4C73-8F8A-64C699834FC7}"/>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57E19CFC-4B69-4CD8-8728-D4D8BEC6906C}"/>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E8F39C17-B10E-4DAF-8948-76442BC4F248}"/>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0A90618-868C-43C4-8B2A-164033D87092}"/>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7B146B0-2B4C-49A0-A05F-2AFA1235AB7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4C21AF5-5C86-452F-A3FF-078898B07F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4CACDE-225C-4630-9D2B-694851D5C7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B3CF15E-697A-4E56-8A13-CCEFAAF2FF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16CB6E0-2107-44CB-B43C-348AA679AE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96571</xdr:rowOff>
    </xdr:from>
    <xdr:to>
      <xdr:col>55</xdr:col>
      <xdr:colOff>50800</xdr:colOff>
      <xdr:row>79</xdr:row>
      <xdr:rowOff>26721</xdr:rowOff>
    </xdr:to>
    <xdr:sp macro="" textlink="">
      <xdr:nvSpPr>
        <xdr:cNvPr id="352" name="楕円 351">
          <a:extLst>
            <a:ext uri="{FF2B5EF4-FFF2-40B4-BE49-F238E27FC236}">
              <a16:creationId xmlns:a16="http://schemas.microsoft.com/office/drawing/2014/main" id="{1217669D-4575-45F1-B9D6-92A6F30B056C}"/>
            </a:ext>
          </a:extLst>
        </xdr:cNvPr>
        <xdr:cNvSpPr/>
      </xdr:nvSpPr>
      <xdr:spPr>
        <a:xfrm>
          <a:off x="10426700" y="134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11498</xdr:rowOff>
    </xdr:from>
    <xdr:ext cx="469744" cy="259045"/>
    <xdr:sp macro="" textlink="">
      <xdr:nvSpPr>
        <xdr:cNvPr id="353" name="【公営住宅】&#10;一人当たり面積該当値テキスト">
          <a:extLst>
            <a:ext uri="{FF2B5EF4-FFF2-40B4-BE49-F238E27FC236}">
              <a16:creationId xmlns:a16="http://schemas.microsoft.com/office/drawing/2014/main" id="{420D3DDF-8035-4600-B21A-FA065AC76BD6}"/>
            </a:ext>
          </a:extLst>
        </xdr:cNvPr>
        <xdr:cNvSpPr txBox="1"/>
      </xdr:nvSpPr>
      <xdr:spPr>
        <a:xfrm>
          <a:off x="10515600" y="133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115773</xdr:rowOff>
    </xdr:from>
    <xdr:to>
      <xdr:col>50</xdr:col>
      <xdr:colOff>165100</xdr:colOff>
      <xdr:row>79</xdr:row>
      <xdr:rowOff>45923</xdr:rowOff>
    </xdr:to>
    <xdr:sp macro="" textlink="">
      <xdr:nvSpPr>
        <xdr:cNvPr id="354" name="楕円 353">
          <a:extLst>
            <a:ext uri="{FF2B5EF4-FFF2-40B4-BE49-F238E27FC236}">
              <a16:creationId xmlns:a16="http://schemas.microsoft.com/office/drawing/2014/main" id="{F77C63A6-546D-4FDE-AA77-EE0819FDCA17}"/>
            </a:ext>
          </a:extLst>
        </xdr:cNvPr>
        <xdr:cNvSpPr/>
      </xdr:nvSpPr>
      <xdr:spPr>
        <a:xfrm>
          <a:off x="9588500" y="134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147371</xdr:rowOff>
    </xdr:from>
    <xdr:to>
      <xdr:col>55</xdr:col>
      <xdr:colOff>0</xdr:colOff>
      <xdr:row>78</xdr:row>
      <xdr:rowOff>166573</xdr:rowOff>
    </xdr:to>
    <xdr:cxnSp macro="">
      <xdr:nvCxnSpPr>
        <xdr:cNvPr id="355" name="直線コネクタ 354">
          <a:extLst>
            <a:ext uri="{FF2B5EF4-FFF2-40B4-BE49-F238E27FC236}">
              <a16:creationId xmlns:a16="http://schemas.microsoft.com/office/drawing/2014/main" id="{E0408C89-2B0F-4FAA-86AF-88CC42B022B3}"/>
            </a:ext>
          </a:extLst>
        </xdr:cNvPr>
        <xdr:cNvCxnSpPr/>
      </xdr:nvCxnSpPr>
      <xdr:spPr>
        <a:xfrm flipV="1">
          <a:off x="9639300" y="13520471"/>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137719</xdr:rowOff>
    </xdr:from>
    <xdr:to>
      <xdr:col>46</xdr:col>
      <xdr:colOff>38100</xdr:colOff>
      <xdr:row>79</xdr:row>
      <xdr:rowOff>67869</xdr:rowOff>
    </xdr:to>
    <xdr:sp macro="" textlink="">
      <xdr:nvSpPr>
        <xdr:cNvPr id="356" name="楕円 355">
          <a:extLst>
            <a:ext uri="{FF2B5EF4-FFF2-40B4-BE49-F238E27FC236}">
              <a16:creationId xmlns:a16="http://schemas.microsoft.com/office/drawing/2014/main" id="{D7FA7042-E2CC-40ED-8912-74F6086C824B}"/>
            </a:ext>
          </a:extLst>
        </xdr:cNvPr>
        <xdr:cNvSpPr/>
      </xdr:nvSpPr>
      <xdr:spPr>
        <a:xfrm>
          <a:off x="8699500" y="135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166573</xdr:rowOff>
    </xdr:from>
    <xdr:to>
      <xdr:col>50</xdr:col>
      <xdr:colOff>114300</xdr:colOff>
      <xdr:row>79</xdr:row>
      <xdr:rowOff>17069</xdr:rowOff>
    </xdr:to>
    <xdr:cxnSp macro="">
      <xdr:nvCxnSpPr>
        <xdr:cNvPr id="357" name="直線コネクタ 356">
          <a:extLst>
            <a:ext uri="{FF2B5EF4-FFF2-40B4-BE49-F238E27FC236}">
              <a16:creationId xmlns:a16="http://schemas.microsoft.com/office/drawing/2014/main" id="{2371BD24-5679-41C2-81E6-FAA59F710C7D}"/>
            </a:ext>
          </a:extLst>
        </xdr:cNvPr>
        <xdr:cNvCxnSpPr/>
      </xdr:nvCxnSpPr>
      <xdr:spPr>
        <a:xfrm flipV="1">
          <a:off x="8750300" y="1353967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156921</xdr:rowOff>
    </xdr:from>
    <xdr:to>
      <xdr:col>41</xdr:col>
      <xdr:colOff>101600</xdr:colOff>
      <xdr:row>79</xdr:row>
      <xdr:rowOff>87071</xdr:rowOff>
    </xdr:to>
    <xdr:sp macro="" textlink="">
      <xdr:nvSpPr>
        <xdr:cNvPr id="358" name="楕円 357">
          <a:extLst>
            <a:ext uri="{FF2B5EF4-FFF2-40B4-BE49-F238E27FC236}">
              <a16:creationId xmlns:a16="http://schemas.microsoft.com/office/drawing/2014/main" id="{9F9C837E-3047-49DA-A7A9-61CC89C49F8D}"/>
            </a:ext>
          </a:extLst>
        </xdr:cNvPr>
        <xdr:cNvSpPr/>
      </xdr:nvSpPr>
      <xdr:spPr>
        <a:xfrm>
          <a:off x="7810500" y="135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17069</xdr:rowOff>
    </xdr:from>
    <xdr:to>
      <xdr:col>45</xdr:col>
      <xdr:colOff>177800</xdr:colOff>
      <xdr:row>79</xdr:row>
      <xdr:rowOff>36271</xdr:rowOff>
    </xdr:to>
    <xdr:cxnSp macro="">
      <xdr:nvCxnSpPr>
        <xdr:cNvPr id="359" name="直線コネクタ 358">
          <a:extLst>
            <a:ext uri="{FF2B5EF4-FFF2-40B4-BE49-F238E27FC236}">
              <a16:creationId xmlns:a16="http://schemas.microsoft.com/office/drawing/2014/main" id="{062ABE9A-D88F-49DA-9126-A887CA7FD6DE}"/>
            </a:ext>
          </a:extLst>
        </xdr:cNvPr>
        <xdr:cNvCxnSpPr/>
      </xdr:nvCxnSpPr>
      <xdr:spPr>
        <a:xfrm flipV="1">
          <a:off x="7861300" y="1356161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162864</xdr:rowOff>
    </xdr:from>
    <xdr:to>
      <xdr:col>36</xdr:col>
      <xdr:colOff>165100</xdr:colOff>
      <xdr:row>79</xdr:row>
      <xdr:rowOff>93014</xdr:rowOff>
    </xdr:to>
    <xdr:sp macro="" textlink="">
      <xdr:nvSpPr>
        <xdr:cNvPr id="360" name="楕円 359">
          <a:extLst>
            <a:ext uri="{FF2B5EF4-FFF2-40B4-BE49-F238E27FC236}">
              <a16:creationId xmlns:a16="http://schemas.microsoft.com/office/drawing/2014/main" id="{95978E69-3C3E-4B21-9081-1D3092A73389}"/>
            </a:ext>
          </a:extLst>
        </xdr:cNvPr>
        <xdr:cNvSpPr/>
      </xdr:nvSpPr>
      <xdr:spPr>
        <a:xfrm>
          <a:off x="6921500" y="135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36271</xdr:rowOff>
    </xdr:from>
    <xdr:to>
      <xdr:col>41</xdr:col>
      <xdr:colOff>50800</xdr:colOff>
      <xdr:row>79</xdr:row>
      <xdr:rowOff>42214</xdr:rowOff>
    </xdr:to>
    <xdr:cxnSp macro="">
      <xdr:nvCxnSpPr>
        <xdr:cNvPr id="361" name="直線コネクタ 360">
          <a:extLst>
            <a:ext uri="{FF2B5EF4-FFF2-40B4-BE49-F238E27FC236}">
              <a16:creationId xmlns:a16="http://schemas.microsoft.com/office/drawing/2014/main" id="{DCCCDDD9-F215-4708-8D30-9D09273B5C9E}"/>
            </a:ext>
          </a:extLst>
        </xdr:cNvPr>
        <xdr:cNvCxnSpPr/>
      </xdr:nvCxnSpPr>
      <xdr:spPr>
        <a:xfrm flipV="1">
          <a:off x="6972300" y="1358082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0FDE125B-34B6-412A-8920-49ADE46A0F49}"/>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2E5174CE-B95D-49FE-B3C6-5D854E42EE86}"/>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1FCCC2E0-72BF-42AF-A3B2-AF36D04A536B}"/>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B153F777-5330-44EF-8D51-5B8BCF95CF57}"/>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62450</xdr:rowOff>
    </xdr:from>
    <xdr:ext cx="469744" cy="259045"/>
    <xdr:sp macro="" textlink="">
      <xdr:nvSpPr>
        <xdr:cNvPr id="366" name="n_1mainValue【公営住宅】&#10;一人当たり面積">
          <a:extLst>
            <a:ext uri="{FF2B5EF4-FFF2-40B4-BE49-F238E27FC236}">
              <a16:creationId xmlns:a16="http://schemas.microsoft.com/office/drawing/2014/main" id="{4377E6FC-8E89-4DA2-B756-652D4478CA60}"/>
            </a:ext>
          </a:extLst>
        </xdr:cNvPr>
        <xdr:cNvSpPr txBox="1"/>
      </xdr:nvSpPr>
      <xdr:spPr>
        <a:xfrm>
          <a:off x="9391727" y="132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84396</xdr:rowOff>
    </xdr:from>
    <xdr:ext cx="469744" cy="259045"/>
    <xdr:sp macro="" textlink="">
      <xdr:nvSpPr>
        <xdr:cNvPr id="367" name="n_2mainValue【公営住宅】&#10;一人当たり面積">
          <a:extLst>
            <a:ext uri="{FF2B5EF4-FFF2-40B4-BE49-F238E27FC236}">
              <a16:creationId xmlns:a16="http://schemas.microsoft.com/office/drawing/2014/main" id="{8A6A12B4-B7B1-45BF-9691-CF944A43C7DE}"/>
            </a:ext>
          </a:extLst>
        </xdr:cNvPr>
        <xdr:cNvSpPr txBox="1"/>
      </xdr:nvSpPr>
      <xdr:spPr>
        <a:xfrm>
          <a:off x="8515427" y="1328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103598</xdr:rowOff>
    </xdr:from>
    <xdr:ext cx="469744" cy="259045"/>
    <xdr:sp macro="" textlink="">
      <xdr:nvSpPr>
        <xdr:cNvPr id="368" name="n_3mainValue【公営住宅】&#10;一人当たり面積">
          <a:extLst>
            <a:ext uri="{FF2B5EF4-FFF2-40B4-BE49-F238E27FC236}">
              <a16:creationId xmlns:a16="http://schemas.microsoft.com/office/drawing/2014/main" id="{D3D2E781-47C9-43EA-B800-E3672F3C1B33}"/>
            </a:ext>
          </a:extLst>
        </xdr:cNvPr>
        <xdr:cNvSpPr txBox="1"/>
      </xdr:nvSpPr>
      <xdr:spPr>
        <a:xfrm>
          <a:off x="7626427" y="133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109541</xdr:rowOff>
    </xdr:from>
    <xdr:ext cx="469744" cy="259045"/>
    <xdr:sp macro="" textlink="">
      <xdr:nvSpPr>
        <xdr:cNvPr id="369" name="n_4mainValue【公営住宅】&#10;一人当たり面積">
          <a:extLst>
            <a:ext uri="{FF2B5EF4-FFF2-40B4-BE49-F238E27FC236}">
              <a16:creationId xmlns:a16="http://schemas.microsoft.com/office/drawing/2014/main" id="{54811816-111F-4C92-8CD2-092428BD6694}"/>
            </a:ext>
          </a:extLst>
        </xdr:cNvPr>
        <xdr:cNvSpPr txBox="1"/>
      </xdr:nvSpPr>
      <xdr:spPr>
        <a:xfrm>
          <a:off x="6737427" y="1331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5DBE6306-D377-4BE7-AD51-150C36D036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DA44EF74-139F-4DFF-9262-860AEB8BEFB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4837B532-BCBC-4450-AD7F-0ADFB8433E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78BAC00A-F972-4414-83E7-EDE80D9726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5027DFCD-8661-41CB-9586-59EF0BA81A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E87742D1-1015-46AD-A32C-CF52E9C9CB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223197E7-671B-44C3-80FD-7F1CEA7F5CC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55A1185C-595A-48DD-9BD8-D41006AA98D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75A3655C-39E1-4D68-906F-2ED60E409BA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03896936-FCD5-417C-A27E-D0AFB62132D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83918A2D-F761-4487-98FE-5A454C6FD1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2D860494-12F4-479C-BC6F-3864E32674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8FF95567-A8B7-4A14-AB15-3F8BEA5BDFF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87ED441F-F1F5-4B2E-AD2D-22A1850E6FE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7AC73EBD-32E2-4EE2-9384-9E49AAE17E2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E3FC6FE4-B4BC-4118-9A22-9508609C673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9040ECB7-1C36-4F38-92DC-C33A94B513B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9BFEEFB6-CAFC-4F13-92C4-724F928FFE9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7F41BDF4-C88E-4FC8-A2CF-70112F4A6C3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AE732EB7-109D-4749-8A43-D4573C326D9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6B51E29D-65DB-4FEC-AB5C-4FEA18CD6A8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8DD2DED2-2C93-4457-A34A-7B450A80754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E2028992-5767-468A-B9D0-85775C82FD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A2576A29-125F-4C96-A104-6C526D576D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88D15709-8B97-463E-AED8-6E193407E7F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450F7567-E25E-4E02-86FE-AB27C2EAFF1E}"/>
            </a:ext>
          </a:extLst>
        </xdr:cNvPr>
        <xdr:cNvCxnSpPr/>
      </xdr:nvCxnSpPr>
      <xdr:spPr>
        <a:xfrm flipV="1">
          <a:off x="4634865" y="172799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70ED5E8E-4093-478E-907A-4260076EB1B8}"/>
            </a:ext>
          </a:extLst>
        </xdr:cNvPr>
        <xdr:cNvSpPr txBox="1"/>
      </xdr:nvSpPr>
      <xdr:spPr>
        <a:xfrm>
          <a:off x="4673600" y="187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35C763FA-3DC2-4917-90BA-9C245F35674A}"/>
            </a:ext>
          </a:extLst>
        </xdr:cNvPr>
        <xdr:cNvCxnSpPr/>
      </xdr:nvCxnSpPr>
      <xdr:spPr>
        <a:xfrm>
          <a:off x="4546600" y="186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E6643195-2F36-400B-AFAC-07351E3BC035}"/>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4A50D839-6783-4D76-85E0-E687512770FA}"/>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58009EF-9C11-41B1-B8C5-8F0F328E149F}"/>
            </a:ext>
          </a:extLst>
        </xdr:cNvPr>
        <xdr:cNvSpPr txBox="1"/>
      </xdr:nvSpPr>
      <xdr:spPr>
        <a:xfrm>
          <a:off x="467360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F96907B2-EEF6-4053-8E9D-EF5DDB0B9653}"/>
            </a:ext>
          </a:extLst>
        </xdr:cNvPr>
        <xdr:cNvSpPr/>
      </xdr:nvSpPr>
      <xdr:spPr>
        <a:xfrm>
          <a:off x="4584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EBB969B7-C902-4450-B6A4-6F96BE3FB9C5}"/>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6AE6BDB8-9A76-4AE3-BC83-A2F687B436D5}"/>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F109D013-A418-4C24-88B3-B119ADF07914}"/>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07012670-E7AC-464F-84F8-8E1D1D0EAB0F}"/>
            </a:ext>
          </a:extLst>
        </xdr:cNvPr>
        <xdr:cNvSpPr/>
      </xdr:nvSpPr>
      <xdr:spPr>
        <a:xfrm>
          <a:off x="1079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6FAE036D-0215-4DF9-BC4B-57856C3D8CC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2FF8A3C-A2BE-4562-997D-04C7A613DD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27FB2EE-2FD9-43E7-9497-86591DEF29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2F579AF-2B14-4DB7-9940-88B283B1EBA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0355D7E-AC44-4DD1-8F68-8349F72AA95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楕円 410">
          <a:extLst>
            <a:ext uri="{FF2B5EF4-FFF2-40B4-BE49-F238E27FC236}">
              <a16:creationId xmlns:a16="http://schemas.microsoft.com/office/drawing/2014/main" id="{793292C2-870F-42C8-A592-5DF883026BEF}"/>
            </a:ext>
          </a:extLst>
        </xdr:cNvPr>
        <xdr:cNvSpPr/>
      </xdr:nvSpPr>
      <xdr:spPr>
        <a:xfrm>
          <a:off x="4584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CDA00023-A2B3-4C9E-8836-9D62B689391E}"/>
            </a:ext>
          </a:extLst>
        </xdr:cNvPr>
        <xdr:cNvSpPr txBox="1"/>
      </xdr:nvSpPr>
      <xdr:spPr>
        <a:xfrm>
          <a:off x="4673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110308</xdr:rowOff>
    </xdr:from>
    <xdr:to>
      <xdr:col>20</xdr:col>
      <xdr:colOff>38100</xdr:colOff>
      <xdr:row>107</xdr:row>
      <xdr:rowOff>40458</xdr:rowOff>
    </xdr:to>
    <xdr:sp macro="" textlink="">
      <xdr:nvSpPr>
        <xdr:cNvPr id="413" name="楕円 412">
          <a:extLst>
            <a:ext uri="{FF2B5EF4-FFF2-40B4-BE49-F238E27FC236}">
              <a16:creationId xmlns:a16="http://schemas.microsoft.com/office/drawing/2014/main" id="{8D5DD0F7-E017-48BF-A027-08E65F0EBA1B}"/>
            </a:ext>
          </a:extLst>
        </xdr:cNvPr>
        <xdr:cNvSpPr/>
      </xdr:nvSpPr>
      <xdr:spPr>
        <a:xfrm>
          <a:off x="3746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161108</xdr:rowOff>
    </xdr:from>
    <xdr:to>
      <xdr:col>24</xdr:col>
      <xdr:colOff>63500</xdr:colOff>
      <xdr:row>107</xdr:row>
      <xdr:rowOff>17418</xdr:rowOff>
    </xdr:to>
    <xdr:cxnSp macro="">
      <xdr:nvCxnSpPr>
        <xdr:cNvPr id="414" name="直線コネクタ 413">
          <a:extLst>
            <a:ext uri="{FF2B5EF4-FFF2-40B4-BE49-F238E27FC236}">
              <a16:creationId xmlns:a16="http://schemas.microsoft.com/office/drawing/2014/main" id="{155B524E-3AE1-4B9D-87EF-7868D1E9BC57}"/>
            </a:ext>
          </a:extLst>
        </xdr:cNvPr>
        <xdr:cNvCxnSpPr/>
      </xdr:nvCxnSpPr>
      <xdr:spPr>
        <a:xfrm>
          <a:off x="3797300" y="1833480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82550</xdr:rowOff>
    </xdr:from>
    <xdr:to>
      <xdr:col>15</xdr:col>
      <xdr:colOff>101600</xdr:colOff>
      <xdr:row>107</xdr:row>
      <xdr:rowOff>12700</xdr:rowOff>
    </xdr:to>
    <xdr:sp macro="" textlink="">
      <xdr:nvSpPr>
        <xdr:cNvPr id="415" name="楕円 414">
          <a:extLst>
            <a:ext uri="{FF2B5EF4-FFF2-40B4-BE49-F238E27FC236}">
              <a16:creationId xmlns:a16="http://schemas.microsoft.com/office/drawing/2014/main" id="{C21E9E15-E2BB-4DB4-A32E-5E3F510E7483}"/>
            </a:ext>
          </a:extLst>
        </xdr:cNvPr>
        <xdr:cNvSpPr/>
      </xdr:nvSpPr>
      <xdr:spPr>
        <a:xfrm>
          <a:off x="2857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133350</xdr:rowOff>
    </xdr:from>
    <xdr:to>
      <xdr:col>19</xdr:col>
      <xdr:colOff>177800</xdr:colOff>
      <xdr:row>106</xdr:row>
      <xdr:rowOff>161108</xdr:rowOff>
    </xdr:to>
    <xdr:cxnSp macro="">
      <xdr:nvCxnSpPr>
        <xdr:cNvPr id="416" name="直線コネクタ 415">
          <a:extLst>
            <a:ext uri="{FF2B5EF4-FFF2-40B4-BE49-F238E27FC236}">
              <a16:creationId xmlns:a16="http://schemas.microsoft.com/office/drawing/2014/main" id="{761CA0E5-8D47-494F-8301-D7C81A0D0FB1}"/>
            </a:ext>
          </a:extLst>
        </xdr:cNvPr>
        <xdr:cNvCxnSpPr/>
      </xdr:nvCxnSpPr>
      <xdr:spPr>
        <a:xfrm>
          <a:off x="2908300" y="183070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417" name="楕円 416">
          <a:extLst>
            <a:ext uri="{FF2B5EF4-FFF2-40B4-BE49-F238E27FC236}">
              <a16:creationId xmlns:a16="http://schemas.microsoft.com/office/drawing/2014/main" id="{578FE96A-A3B2-4DB0-96E5-75385E2757A5}"/>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133350</xdr:rowOff>
    </xdr:to>
    <xdr:cxnSp macro="">
      <xdr:nvCxnSpPr>
        <xdr:cNvPr id="418" name="直線コネクタ 417">
          <a:extLst>
            <a:ext uri="{FF2B5EF4-FFF2-40B4-BE49-F238E27FC236}">
              <a16:creationId xmlns:a16="http://schemas.microsoft.com/office/drawing/2014/main" id="{22F0002E-6754-4FC3-9E47-E8675F042F0C}"/>
            </a:ext>
          </a:extLst>
        </xdr:cNvPr>
        <xdr:cNvCxnSpPr/>
      </xdr:nvCxnSpPr>
      <xdr:spPr>
        <a:xfrm>
          <a:off x="2019300" y="182743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18869</xdr:rowOff>
    </xdr:from>
    <xdr:to>
      <xdr:col>6</xdr:col>
      <xdr:colOff>38100</xdr:colOff>
      <xdr:row>106</xdr:row>
      <xdr:rowOff>120469</xdr:rowOff>
    </xdr:to>
    <xdr:sp macro="" textlink="">
      <xdr:nvSpPr>
        <xdr:cNvPr id="419" name="楕円 418">
          <a:extLst>
            <a:ext uri="{FF2B5EF4-FFF2-40B4-BE49-F238E27FC236}">
              <a16:creationId xmlns:a16="http://schemas.microsoft.com/office/drawing/2014/main" id="{293AFAC7-5D26-42C4-942D-D144D61E5DBE}"/>
            </a:ext>
          </a:extLst>
        </xdr:cNvPr>
        <xdr:cNvSpPr/>
      </xdr:nvSpPr>
      <xdr:spPr>
        <a:xfrm>
          <a:off x="1079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69669</xdr:rowOff>
    </xdr:from>
    <xdr:to>
      <xdr:col>10</xdr:col>
      <xdr:colOff>114300</xdr:colOff>
      <xdr:row>106</xdr:row>
      <xdr:rowOff>100693</xdr:rowOff>
    </xdr:to>
    <xdr:cxnSp macro="">
      <xdr:nvCxnSpPr>
        <xdr:cNvPr id="420" name="直線コネクタ 419">
          <a:extLst>
            <a:ext uri="{FF2B5EF4-FFF2-40B4-BE49-F238E27FC236}">
              <a16:creationId xmlns:a16="http://schemas.microsoft.com/office/drawing/2014/main" id="{90D2917C-177B-487D-884B-CF9C2884E2AD}"/>
            </a:ext>
          </a:extLst>
        </xdr:cNvPr>
        <xdr:cNvCxnSpPr/>
      </xdr:nvCxnSpPr>
      <xdr:spPr>
        <a:xfrm>
          <a:off x="1130300" y="182433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91E702DC-7A30-4EF9-90A4-02CB71E40A9B}"/>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0158A3E0-CBF7-4107-BA73-F09B11D05BC3}"/>
            </a:ext>
          </a:extLst>
        </xdr:cNvPr>
        <xdr:cNvSpPr txBox="1"/>
      </xdr:nvSpPr>
      <xdr:spPr>
        <a:xfrm>
          <a:off x="2705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88F112E8-AB43-481B-9FD7-D39F535ED2D2}"/>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6A1729E9-328D-49EF-9969-35BD7B776C3B}"/>
            </a:ext>
          </a:extLst>
        </xdr:cNvPr>
        <xdr:cNvSpPr txBox="1"/>
      </xdr:nvSpPr>
      <xdr:spPr>
        <a:xfrm>
          <a:off x="927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31585</xdr:rowOff>
    </xdr:from>
    <xdr:ext cx="405111" cy="259045"/>
    <xdr:sp macro="" textlink="">
      <xdr:nvSpPr>
        <xdr:cNvPr id="425" name="n_1mainValue【港湾・漁港】&#10;有形固定資産減価償却率">
          <a:extLst>
            <a:ext uri="{FF2B5EF4-FFF2-40B4-BE49-F238E27FC236}">
              <a16:creationId xmlns:a16="http://schemas.microsoft.com/office/drawing/2014/main" id="{8BDCEC4C-38E9-4481-91F6-E2635AF15875}"/>
            </a:ext>
          </a:extLst>
        </xdr:cNvPr>
        <xdr:cNvSpPr txBox="1"/>
      </xdr:nvSpPr>
      <xdr:spPr>
        <a:xfrm>
          <a:off x="3582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3827</xdr:rowOff>
    </xdr:from>
    <xdr:ext cx="405111" cy="259045"/>
    <xdr:sp macro="" textlink="">
      <xdr:nvSpPr>
        <xdr:cNvPr id="426" name="n_2mainValue【港湾・漁港】&#10;有形固定資産減価償却率">
          <a:extLst>
            <a:ext uri="{FF2B5EF4-FFF2-40B4-BE49-F238E27FC236}">
              <a16:creationId xmlns:a16="http://schemas.microsoft.com/office/drawing/2014/main" id="{F943CD98-426C-4FEE-9ECC-00C0525A8D13}"/>
            </a:ext>
          </a:extLst>
        </xdr:cNvPr>
        <xdr:cNvSpPr txBox="1"/>
      </xdr:nvSpPr>
      <xdr:spPr>
        <a:xfrm>
          <a:off x="2705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427" name="n_3mainValue【港湾・漁港】&#10;有形固定資産減価償却率">
          <a:extLst>
            <a:ext uri="{FF2B5EF4-FFF2-40B4-BE49-F238E27FC236}">
              <a16:creationId xmlns:a16="http://schemas.microsoft.com/office/drawing/2014/main" id="{5580A605-D275-4157-9FDB-9487793E373E}"/>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111596</xdr:rowOff>
    </xdr:from>
    <xdr:ext cx="405111" cy="259045"/>
    <xdr:sp macro="" textlink="">
      <xdr:nvSpPr>
        <xdr:cNvPr id="428" name="n_4mainValue【港湾・漁港】&#10;有形固定資産減価償却率">
          <a:extLst>
            <a:ext uri="{FF2B5EF4-FFF2-40B4-BE49-F238E27FC236}">
              <a16:creationId xmlns:a16="http://schemas.microsoft.com/office/drawing/2014/main" id="{49292773-DC0F-45F0-95FC-E12A1BFD88B3}"/>
            </a:ext>
          </a:extLst>
        </xdr:cNvPr>
        <xdr:cNvSpPr txBox="1"/>
      </xdr:nvSpPr>
      <xdr:spPr>
        <a:xfrm>
          <a:off x="927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9735648E-B53A-4BB2-9F19-5BD7F18BCD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17769C60-8880-496D-94A9-46CF1E2688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8262C13F-31B7-4BB7-940E-8DEA3A5C617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BB670B89-FF0A-4BEE-BCBA-3B03FF5375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FE8F99F-274F-4156-A19C-04D9E9A15EE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728D3B40-C204-4A86-BE34-598CA5DC9D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FF410B1A-D966-433E-9567-137CC45DAB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013A17B8-8C2A-430B-953C-0C3A1561A7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AB2FB332-A38A-4B3B-992F-98F305D0D4A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991FB3C4-A487-4B91-B366-1BCF13F71E7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2D5F2AB-8665-48AA-A357-05023D14036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C95ACA1D-780B-454C-9E25-E1BEBD7AD38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8F27868C-8783-41BF-8493-D42502145AA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DD9832D7-8480-49FD-AE6B-ABE719F559D4}"/>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246FA2BE-AD45-437B-A92A-C64708CC002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AB92A49B-6FD0-41F1-8137-4A0BB51CBF8D}"/>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C4D196EA-31FF-4C88-B05E-3665D4A0BC3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D5FE270B-6DDC-4B1F-8F5A-E557B6F2C858}"/>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6A16F759-7C83-4C32-AB75-E3AD59B9C6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D7E50AF7-FA89-47D3-B352-2435DE6A2215}"/>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DE953204-CCBB-4C1E-A736-DCF335635C1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03AF2AA0-92B0-4704-817A-1AEC28B2943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F22948F0-E914-40EB-96F3-09AFE3695B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531CE6F7-6AC1-4C3E-888E-0522885783CB}"/>
            </a:ext>
          </a:extLst>
        </xdr:cNvPr>
        <xdr:cNvCxnSpPr/>
      </xdr:nvCxnSpPr>
      <xdr:spPr>
        <a:xfrm flipV="1">
          <a:off x="10476865" y="171837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EDCEC7D0-B38C-465D-B0F9-57B6E5F96976}"/>
            </a:ext>
          </a:extLst>
        </xdr:cNvPr>
        <xdr:cNvSpPr txBox="1"/>
      </xdr:nvSpPr>
      <xdr:spPr>
        <a:xfrm>
          <a:off x="1051560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830C4EFB-D091-4897-B6C5-0DE40226FBF2}"/>
            </a:ext>
          </a:extLst>
        </xdr:cNvPr>
        <xdr:cNvCxnSpPr/>
      </xdr:nvCxnSpPr>
      <xdr:spPr>
        <a:xfrm>
          <a:off x="10388600" y="186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065CF1E2-1E1F-4067-ACCC-5772F3B6C7D7}"/>
            </a:ext>
          </a:extLst>
        </xdr:cNvPr>
        <xdr:cNvSpPr txBox="1"/>
      </xdr:nvSpPr>
      <xdr:spPr>
        <a:xfrm>
          <a:off x="10515600" y="16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1EC50C98-1350-4AF2-B11C-8B46BEFF8D1B}"/>
            </a:ext>
          </a:extLst>
        </xdr:cNvPr>
        <xdr:cNvCxnSpPr/>
      </xdr:nvCxnSpPr>
      <xdr:spPr>
        <a:xfrm>
          <a:off x="10388600" y="171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165713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28E4816E-9613-4126-AD89-12276F097737}"/>
            </a:ext>
          </a:extLst>
        </xdr:cNvPr>
        <xdr:cNvSpPr txBox="1"/>
      </xdr:nvSpPr>
      <xdr:spPr>
        <a:xfrm>
          <a:off x="10515600" y="18339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07B62807-FA3A-4F62-B4F4-9795BAD23FF0}"/>
            </a:ext>
          </a:extLst>
        </xdr:cNvPr>
        <xdr:cNvSpPr/>
      </xdr:nvSpPr>
      <xdr:spPr>
        <a:xfrm>
          <a:off x="10426700" y="1836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3A72DD03-C2D3-4DA7-B6D0-22B0D61977B8}"/>
            </a:ext>
          </a:extLst>
        </xdr:cNvPr>
        <xdr:cNvSpPr/>
      </xdr:nvSpPr>
      <xdr:spPr>
        <a:xfrm>
          <a:off x="95885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3CF81F82-FBDC-404C-A6D7-DB6B9818990C}"/>
            </a:ext>
          </a:extLst>
        </xdr:cNvPr>
        <xdr:cNvSpPr/>
      </xdr:nvSpPr>
      <xdr:spPr>
        <a:xfrm>
          <a:off x="8699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63822B52-6145-4B00-8342-3CE9A74F8A8C}"/>
            </a:ext>
          </a:extLst>
        </xdr:cNvPr>
        <xdr:cNvSpPr/>
      </xdr:nvSpPr>
      <xdr:spPr>
        <a:xfrm>
          <a:off x="7810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4CD773E3-F863-4A33-B619-443C47038941}"/>
            </a:ext>
          </a:extLst>
        </xdr:cNvPr>
        <xdr:cNvSpPr/>
      </xdr:nvSpPr>
      <xdr:spPr>
        <a:xfrm>
          <a:off x="6921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8E0FD1C-2BEF-4DAC-9A75-6FDBC3A9C2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89F6C67-5978-4CB2-9266-2798E0910A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D6CF17D-4FE9-4199-968E-27D18153134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63BE772-BDAE-4037-B37B-15FB0D14F3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677E815-FC4F-4000-AC3F-94F03D18976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159375</xdr:rowOff>
    </xdr:from>
    <xdr:to>
      <xdr:col>55</xdr:col>
      <xdr:colOff>50800</xdr:colOff>
      <xdr:row>100</xdr:row>
      <xdr:rowOff>89525</xdr:rowOff>
    </xdr:to>
    <xdr:sp macro="" textlink="">
      <xdr:nvSpPr>
        <xdr:cNvPr id="468" name="楕円 467">
          <a:extLst>
            <a:ext uri="{FF2B5EF4-FFF2-40B4-BE49-F238E27FC236}">
              <a16:creationId xmlns:a16="http://schemas.microsoft.com/office/drawing/2014/main" id="{0C6D78D3-0A9F-4BAE-AA07-BDE1E77A65B0}"/>
            </a:ext>
          </a:extLst>
        </xdr:cNvPr>
        <xdr:cNvSpPr/>
      </xdr:nvSpPr>
      <xdr:spPr>
        <a:xfrm>
          <a:off x="10426700" y="171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112402</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2ACEEB9F-F3C1-45F7-A37F-CE51F743B3CA}"/>
            </a:ext>
          </a:extLst>
        </xdr:cNvPr>
        <xdr:cNvSpPr txBox="1"/>
      </xdr:nvSpPr>
      <xdr:spPr>
        <a:xfrm>
          <a:off x="10515600" y="1708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17216</xdr:rowOff>
    </xdr:from>
    <xdr:to>
      <xdr:col>50</xdr:col>
      <xdr:colOff>165100</xdr:colOff>
      <xdr:row>100</xdr:row>
      <xdr:rowOff>118816</xdr:rowOff>
    </xdr:to>
    <xdr:sp macro="" textlink="">
      <xdr:nvSpPr>
        <xdr:cNvPr id="470" name="楕円 469">
          <a:extLst>
            <a:ext uri="{FF2B5EF4-FFF2-40B4-BE49-F238E27FC236}">
              <a16:creationId xmlns:a16="http://schemas.microsoft.com/office/drawing/2014/main" id="{590EAA1E-CC30-4CA2-92EB-06B533CF1CDE}"/>
            </a:ext>
          </a:extLst>
        </xdr:cNvPr>
        <xdr:cNvSpPr/>
      </xdr:nvSpPr>
      <xdr:spPr>
        <a:xfrm>
          <a:off x="9588500" y="171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38725</xdr:rowOff>
    </xdr:from>
    <xdr:to>
      <xdr:col>55</xdr:col>
      <xdr:colOff>0</xdr:colOff>
      <xdr:row>100</xdr:row>
      <xdr:rowOff>68016</xdr:rowOff>
    </xdr:to>
    <xdr:cxnSp macro="">
      <xdr:nvCxnSpPr>
        <xdr:cNvPr id="471" name="直線コネクタ 470">
          <a:extLst>
            <a:ext uri="{FF2B5EF4-FFF2-40B4-BE49-F238E27FC236}">
              <a16:creationId xmlns:a16="http://schemas.microsoft.com/office/drawing/2014/main" id="{E6355D30-8C44-4D5C-839C-04D2AFACD03C}"/>
            </a:ext>
          </a:extLst>
        </xdr:cNvPr>
        <xdr:cNvCxnSpPr/>
      </xdr:nvCxnSpPr>
      <xdr:spPr>
        <a:xfrm flipV="1">
          <a:off x="9639300" y="17183725"/>
          <a:ext cx="838200" cy="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41883</xdr:rowOff>
    </xdr:from>
    <xdr:to>
      <xdr:col>46</xdr:col>
      <xdr:colOff>38100</xdr:colOff>
      <xdr:row>100</xdr:row>
      <xdr:rowOff>143483</xdr:rowOff>
    </xdr:to>
    <xdr:sp macro="" textlink="">
      <xdr:nvSpPr>
        <xdr:cNvPr id="472" name="楕円 471">
          <a:extLst>
            <a:ext uri="{FF2B5EF4-FFF2-40B4-BE49-F238E27FC236}">
              <a16:creationId xmlns:a16="http://schemas.microsoft.com/office/drawing/2014/main" id="{C7EBD8E5-5126-41C5-925B-62204FA9618F}"/>
            </a:ext>
          </a:extLst>
        </xdr:cNvPr>
        <xdr:cNvSpPr/>
      </xdr:nvSpPr>
      <xdr:spPr>
        <a:xfrm>
          <a:off x="8699500" y="171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68016</xdr:rowOff>
    </xdr:from>
    <xdr:to>
      <xdr:col>50</xdr:col>
      <xdr:colOff>114300</xdr:colOff>
      <xdr:row>100</xdr:row>
      <xdr:rowOff>92683</xdr:rowOff>
    </xdr:to>
    <xdr:cxnSp macro="">
      <xdr:nvCxnSpPr>
        <xdr:cNvPr id="473" name="直線コネクタ 472">
          <a:extLst>
            <a:ext uri="{FF2B5EF4-FFF2-40B4-BE49-F238E27FC236}">
              <a16:creationId xmlns:a16="http://schemas.microsoft.com/office/drawing/2014/main" id="{01984164-DD8A-4EE9-9D67-A8E0D45E0C65}"/>
            </a:ext>
          </a:extLst>
        </xdr:cNvPr>
        <xdr:cNvCxnSpPr/>
      </xdr:nvCxnSpPr>
      <xdr:spPr>
        <a:xfrm flipV="1">
          <a:off x="8750300" y="17213016"/>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65382</xdr:rowOff>
    </xdr:from>
    <xdr:to>
      <xdr:col>41</xdr:col>
      <xdr:colOff>101600</xdr:colOff>
      <xdr:row>100</xdr:row>
      <xdr:rowOff>166982</xdr:rowOff>
    </xdr:to>
    <xdr:sp macro="" textlink="">
      <xdr:nvSpPr>
        <xdr:cNvPr id="474" name="楕円 473">
          <a:extLst>
            <a:ext uri="{FF2B5EF4-FFF2-40B4-BE49-F238E27FC236}">
              <a16:creationId xmlns:a16="http://schemas.microsoft.com/office/drawing/2014/main" id="{B8F8F527-1A96-4DAB-8E18-E265EAFB0D5B}"/>
            </a:ext>
          </a:extLst>
        </xdr:cNvPr>
        <xdr:cNvSpPr/>
      </xdr:nvSpPr>
      <xdr:spPr>
        <a:xfrm>
          <a:off x="7810500" y="172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92683</xdr:rowOff>
    </xdr:from>
    <xdr:to>
      <xdr:col>45</xdr:col>
      <xdr:colOff>177800</xdr:colOff>
      <xdr:row>100</xdr:row>
      <xdr:rowOff>116182</xdr:rowOff>
    </xdr:to>
    <xdr:cxnSp macro="">
      <xdr:nvCxnSpPr>
        <xdr:cNvPr id="475" name="直線コネクタ 474">
          <a:extLst>
            <a:ext uri="{FF2B5EF4-FFF2-40B4-BE49-F238E27FC236}">
              <a16:creationId xmlns:a16="http://schemas.microsoft.com/office/drawing/2014/main" id="{9ABDE27A-93CA-41DA-BE95-2342725F69DA}"/>
            </a:ext>
          </a:extLst>
        </xdr:cNvPr>
        <xdr:cNvCxnSpPr/>
      </xdr:nvCxnSpPr>
      <xdr:spPr>
        <a:xfrm flipV="1">
          <a:off x="7861300" y="17237683"/>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86466</xdr:rowOff>
    </xdr:from>
    <xdr:to>
      <xdr:col>36</xdr:col>
      <xdr:colOff>165100</xdr:colOff>
      <xdr:row>101</xdr:row>
      <xdr:rowOff>16616</xdr:rowOff>
    </xdr:to>
    <xdr:sp macro="" textlink="">
      <xdr:nvSpPr>
        <xdr:cNvPr id="476" name="楕円 475">
          <a:extLst>
            <a:ext uri="{FF2B5EF4-FFF2-40B4-BE49-F238E27FC236}">
              <a16:creationId xmlns:a16="http://schemas.microsoft.com/office/drawing/2014/main" id="{97E7BE8A-23E7-4606-9730-D61E26A9A64E}"/>
            </a:ext>
          </a:extLst>
        </xdr:cNvPr>
        <xdr:cNvSpPr/>
      </xdr:nvSpPr>
      <xdr:spPr>
        <a:xfrm>
          <a:off x="6921500" y="1723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116182</xdr:rowOff>
    </xdr:from>
    <xdr:to>
      <xdr:col>41</xdr:col>
      <xdr:colOff>50800</xdr:colOff>
      <xdr:row>100</xdr:row>
      <xdr:rowOff>137266</xdr:rowOff>
    </xdr:to>
    <xdr:cxnSp macro="">
      <xdr:nvCxnSpPr>
        <xdr:cNvPr id="477" name="直線コネクタ 476">
          <a:extLst>
            <a:ext uri="{FF2B5EF4-FFF2-40B4-BE49-F238E27FC236}">
              <a16:creationId xmlns:a16="http://schemas.microsoft.com/office/drawing/2014/main" id="{43AEFF52-D90D-4473-B93C-4F8484E98194}"/>
            </a:ext>
          </a:extLst>
        </xdr:cNvPr>
        <xdr:cNvCxnSpPr/>
      </xdr:nvCxnSpPr>
      <xdr:spPr>
        <a:xfrm flipV="1">
          <a:off x="6972300" y="17261182"/>
          <a:ext cx="889000" cy="2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110949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83B20A7E-51AD-4184-92F8-73A1571E026C}"/>
            </a:ext>
          </a:extLst>
        </xdr:cNvPr>
        <xdr:cNvSpPr txBox="1"/>
      </xdr:nvSpPr>
      <xdr:spPr>
        <a:xfrm>
          <a:off x="9359411" y="184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113030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CDEBE679-66F6-4E59-B9A2-F4A9551F69A0}"/>
            </a:ext>
          </a:extLst>
        </xdr:cNvPr>
        <xdr:cNvSpPr txBox="1"/>
      </xdr:nvSpPr>
      <xdr:spPr>
        <a:xfrm>
          <a:off x="8483111" y="184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103618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CA86A964-002D-4436-B138-C8FE99B4DE17}"/>
            </a:ext>
          </a:extLst>
        </xdr:cNvPr>
        <xdr:cNvSpPr txBox="1"/>
      </xdr:nvSpPr>
      <xdr:spPr>
        <a:xfrm>
          <a:off x="7594111" y="184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105706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BE98811F-CEEB-441E-937F-34F3ABB3AC2F}"/>
            </a:ext>
          </a:extLst>
        </xdr:cNvPr>
        <xdr:cNvSpPr txBox="1"/>
      </xdr:nvSpPr>
      <xdr:spPr>
        <a:xfrm>
          <a:off x="6705111" y="184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135343</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3589E8D-A214-4F3F-B758-4B74B92DBFAF}"/>
            </a:ext>
          </a:extLst>
        </xdr:cNvPr>
        <xdr:cNvSpPr txBox="1"/>
      </xdr:nvSpPr>
      <xdr:spPr>
        <a:xfrm>
          <a:off x="9327095" y="1693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160010</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B04A6B3-004C-419D-ACA1-F190B28BD168}"/>
            </a:ext>
          </a:extLst>
        </xdr:cNvPr>
        <xdr:cNvSpPr txBox="1"/>
      </xdr:nvSpPr>
      <xdr:spPr>
        <a:xfrm>
          <a:off x="8450795" y="1696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12059</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C8A4B560-6F6D-435C-B575-99F66ABE248B}"/>
            </a:ext>
          </a:extLst>
        </xdr:cNvPr>
        <xdr:cNvSpPr txBox="1"/>
      </xdr:nvSpPr>
      <xdr:spPr>
        <a:xfrm>
          <a:off x="7561795" y="169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33143</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2ACB1731-D663-4B26-BE73-5E4A534349A5}"/>
            </a:ext>
          </a:extLst>
        </xdr:cNvPr>
        <xdr:cNvSpPr txBox="1"/>
      </xdr:nvSpPr>
      <xdr:spPr>
        <a:xfrm>
          <a:off x="6672795" y="1700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5F7E084E-7B3F-469D-BD26-EB1EF73270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7AF3522-FC60-4950-9265-2236711E54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EC6CD87C-802A-42CF-9036-D0B76B86DFB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3606E901-46E1-4BAD-88EE-9595972C7F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6E386075-E3EC-40AB-8781-FEC0D2E861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3FC6DF3-2F48-42B9-8AA0-F416F1B3B0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16E00F3-3446-4B16-8826-E0B574FC93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14CFA9A3-72BC-4B11-B5C1-1BF08CB1DF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3C1463AE-44E0-4265-B550-45B5F74A79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5983B014-1F2E-4EA7-A2B7-065C33E8FE0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448E204B-42F0-4B56-8202-7BC4AA7F2E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A96B86D3-059C-4392-9B8C-5A476680E92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BDAF4663-669D-4E23-AE78-DD7DF1A2941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5645413C-EA80-4AD2-8149-3FABA1813CE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686FE0EC-403F-42DA-89FD-A767B1A91C3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3CAC7635-8711-4DAF-B3AB-0B3656ABBF3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5A2C0D23-BB3D-43E1-BCE1-73119214B8F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8DD62AC5-9728-4CCA-BE79-E632F4306B1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7EADE6CB-C037-4DDC-9851-308F9C53EE4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89629CB1-1449-49B1-AFBF-E82BED2679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307D0FE9-B991-4FA0-85D4-AA3771BE46B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910FE459-6568-4CA1-91E6-A30ED6020F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9DAE448B-6B86-4377-92D7-2598DBBEDB20}"/>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14075A36-39F5-4ED7-B40A-45C0DD6B88BF}"/>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60867575-FF01-41BF-959E-2B61B8369577}"/>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EE318966-BADA-4885-937D-729070A4A609}"/>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6155756A-554F-47DB-9A70-ACFD8B4BFDF6}"/>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BDB26537-CCB9-43F4-9CEE-958AB5BF259A}"/>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A8BC64CE-4E45-4040-9043-228EBDE55228}"/>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302CA96D-5ECC-484C-B8E8-ED9FAEFDFFEE}"/>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CB658FE3-2554-4E39-8D8E-D702EBFA85A4}"/>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93951481-6202-46F8-A601-ABB27F6099D6}"/>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1901A4FF-B7AC-47AF-B1B4-517FC167C91B}"/>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AC155C0C-7929-4BA1-9E31-47A1878DE7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304AA15-2EB9-4BB9-AA20-344210D2214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FCDE7F28-CEFC-4E2D-87F6-2020D4014BF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8D13115-1980-44F6-B182-2A362CF7FE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0F712F1-83C8-4A6F-B3A7-2A29D987576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20828</xdr:rowOff>
    </xdr:from>
    <xdr:to>
      <xdr:col>85</xdr:col>
      <xdr:colOff>177800</xdr:colOff>
      <xdr:row>39</xdr:row>
      <xdr:rowOff>122428</xdr:rowOff>
    </xdr:to>
    <xdr:sp macro="" textlink="">
      <xdr:nvSpPr>
        <xdr:cNvPr id="524" name="楕円 523">
          <a:extLst>
            <a:ext uri="{FF2B5EF4-FFF2-40B4-BE49-F238E27FC236}">
              <a16:creationId xmlns:a16="http://schemas.microsoft.com/office/drawing/2014/main" id="{5E2485F3-4E68-4737-BD19-C5C4D709228D}"/>
            </a:ext>
          </a:extLst>
        </xdr:cNvPr>
        <xdr:cNvSpPr/>
      </xdr:nvSpPr>
      <xdr:spPr>
        <a:xfrm>
          <a:off x="162687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170705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2EA106D5-8320-45E5-B329-57ED1E0CA24D}"/>
            </a:ext>
          </a:extLst>
        </xdr:cNvPr>
        <xdr:cNvSpPr txBox="1"/>
      </xdr:nvSpPr>
      <xdr:spPr>
        <a:xfrm>
          <a:off x="16357600"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151130</xdr:rowOff>
    </xdr:from>
    <xdr:to>
      <xdr:col>81</xdr:col>
      <xdr:colOff>101600</xdr:colOff>
      <xdr:row>39</xdr:row>
      <xdr:rowOff>81280</xdr:rowOff>
    </xdr:to>
    <xdr:sp macro="" textlink="">
      <xdr:nvSpPr>
        <xdr:cNvPr id="526" name="楕円 525">
          <a:extLst>
            <a:ext uri="{FF2B5EF4-FFF2-40B4-BE49-F238E27FC236}">
              <a16:creationId xmlns:a16="http://schemas.microsoft.com/office/drawing/2014/main" id="{6D7DE12E-AD72-45B0-BAD2-8990B6C65A38}"/>
            </a:ext>
          </a:extLst>
        </xdr:cNvPr>
        <xdr:cNvSpPr/>
      </xdr:nvSpPr>
      <xdr:spPr>
        <a:xfrm>
          <a:off x="1543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71628</xdr:rowOff>
    </xdr:to>
    <xdr:cxnSp macro="">
      <xdr:nvCxnSpPr>
        <xdr:cNvPr id="527" name="直線コネクタ 526">
          <a:extLst>
            <a:ext uri="{FF2B5EF4-FFF2-40B4-BE49-F238E27FC236}">
              <a16:creationId xmlns:a16="http://schemas.microsoft.com/office/drawing/2014/main" id="{8B92694D-B069-4ED0-BCBB-0D2C23314451}"/>
            </a:ext>
          </a:extLst>
        </xdr:cNvPr>
        <xdr:cNvCxnSpPr/>
      </xdr:nvCxnSpPr>
      <xdr:spPr>
        <a:xfrm>
          <a:off x="15481300" y="67170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100838</xdr:rowOff>
    </xdr:from>
    <xdr:to>
      <xdr:col>76</xdr:col>
      <xdr:colOff>165100</xdr:colOff>
      <xdr:row>39</xdr:row>
      <xdr:rowOff>30988</xdr:rowOff>
    </xdr:to>
    <xdr:sp macro="" textlink="">
      <xdr:nvSpPr>
        <xdr:cNvPr id="528" name="楕円 527">
          <a:extLst>
            <a:ext uri="{FF2B5EF4-FFF2-40B4-BE49-F238E27FC236}">
              <a16:creationId xmlns:a16="http://schemas.microsoft.com/office/drawing/2014/main" id="{3EF13788-A35A-434C-84CB-7769FA3403BD}"/>
            </a:ext>
          </a:extLst>
        </xdr:cNvPr>
        <xdr:cNvSpPr/>
      </xdr:nvSpPr>
      <xdr:spPr>
        <a:xfrm>
          <a:off x="14541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151638</xdr:rowOff>
    </xdr:from>
    <xdr:to>
      <xdr:col>81</xdr:col>
      <xdr:colOff>50800</xdr:colOff>
      <xdr:row>39</xdr:row>
      <xdr:rowOff>30480</xdr:rowOff>
    </xdr:to>
    <xdr:cxnSp macro="">
      <xdr:nvCxnSpPr>
        <xdr:cNvPr id="529" name="直線コネクタ 528">
          <a:extLst>
            <a:ext uri="{FF2B5EF4-FFF2-40B4-BE49-F238E27FC236}">
              <a16:creationId xmlns:a16="http://schemas.microsoft.com/office/drawing/2014/main" id="{2B994629-EDDF-4D01-8962-99D5ACEE3F3F}"/>
            </a:ext>
          </a:extLst>
        </xdr:cNvPr>
        <xdr:cNvCxnSpPr/>
      </xdr:nvCxnSpPr>
      <xdr:spPr>
        <a:xfrm>
          <a:off x="14592300" y="66667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164846</xdr:rowOff>
    </xdr:from>
    <xdr:to>
      <xdr:col>72</xdr:col>
      <xdr:colOff>38100</xdr:colOff>
      <xdr:row>40</xdr:row>
      <xdr:rowOff>94996</xdr:rowOff>
    </xdr:to>
    <xdr:sp macro="" textlink="">
      <xdr:nvSpPr>
        <xdr:cNvPr id="530" name="楕円 529">
          <a:extLst>
            <a:ext uri="{FF2B5EF4-FFF2-40B4-BE49-F238E27FC236}">
              <a16:creationId xmlns:a16="http://schemas.microsoft.com/office/drawing/2014/main" id="{AB6285E3-8B84-40DA-8F67-CE7B411FBF44}"/>
            </a:ext>
          </a:extLst>
        </xdr:cNvPr>
        <xdr:cNvSpPr/>
      </xdr:nvSpPr>
      <xdr:spPr>
        <a:xfrm>
          <a:off x="1365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151638</xdr:rowOff>
    </xdr:from>
    <xdr:to>
      <xdr:col>76</xdr:col>
      <xdr:colOff>114300</xdr:colOff>
      <xdr:row>40</xdr:row>
      <xdr:rowOff>44196</xdr:rowOff>
    </xdr:to>
    <xdr:cxnSp macro="">
      <xdr:nvCxnSpPr>
        <xdr:cNvPr id="531" name="直線コネクタ 530">
          <a:extLst>
            <a:ext uri="{FF2B5EF4-FFF2-40B4-BE49-F238E27FC236}">
              <a16:creationId xmlns:a16="http://schemas.microsoft.com/office/drawing/2014/main" id="{737D57D5-567D-4E60-91A3-C0877698030E}"/>
            </a:ext>
          </a:extLst>
        </xdr:cNvPr>
        <xdr:cNvCxnSpPr/>
      </xdr:nvCxnSpPr>
      <xdr:spPr>
        <a:xfrm flipV="1">
          <a:off x="13703300" y="6666738"/>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119126</xdr:rowOff>
    </xdr:from>
    <xdr:to>
      <xdr:col>67</xdr:col>
      <xdr:colOff>101600</xdr:colOff>
      <xdr:row>40</xdr:row>
      <xdr:rowOff>49276</xdr:rowOff>
    </xdr:to>
    <xdr:sp macro="" textlink="">
      <xdr:nvSpPr>
        <xdr:cNvPr id="532" name="楕円 531">
          <a:extLst>
            <a:ext uri="{FF2B5EF4-FFF2-40B4-BE49-F238E27FC236}">
              <a16:creationId xmlns:a16="http://schemas.microsoft.com/office/drawing/2014/main" id="{45B119C3-8CBD-468D-94A0-29FB7A845BD6}"/>
            </a:ext>
          </a:extLst>
        </xdr:cNvPr>
        <xdr:cNvSpPr/>
      </xdr:nvSpPr>
      <xdr:spPr>
        <a:xfrm>
          <a:off x="12763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169926</xdr:rowOff>
    </xdr:from>
    <xdr:to>
      <xdr:col>71</xdr:col>
      <xdr:colOff>177800</xdr:colOff>
      <xdr:row>40</xdr:row>
      <xdr:rowOff>44196</xdr:rowOff>
    </xdr:to>
    <xdr:cxnSp macro="">
      <xdr:nvCxnSpPr>
        <xdr:cNvPr id="533" name="直線コネクタ 532">
          <a:extLst>
            <a:ext uri="{FF2B5EF4-FFF2-40B4-BE49-F238E27FC236}">
              <a16:creationId xmlns:a16="http://schemas.microsoft.com/office/drawing/2014/main" id="{0F7E428D-F387-4961-8FF6-E47A318A875A}"/>
            </a:ext>
          </a:extLst>
        </xdr:cNvPr>
        <xdr:cNvCxnSpPr/>
      </xdr:nvCxnSpPr>
      <xdr:spPr>
        <a:xfrm>
          <a:off x="12814300" y="6856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815FD36-7AAD-4BBA-A584-105773EEDDA2}"/>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AEFD287A-3859-4157-A347-A45EF84F68AF}"/>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51D81697-6F95-4C9A-9D43-F4D39C61167E}"/>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F307648D-1DED-4CB1-9349-06EC0A52EF49}"/>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72407</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BCD38A54-BE51-49EE-8E59-14068952AD7C}"/>
            </a:ext>
          </a:extLst>
        </xdr:cNvPr>
        <xdr:cNvSpPr txBox="1"/>
      </xdr:nvSpPr>
      <xdr:spPr>
        <a:xfrm>
          <a:off x="15266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22115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B4BBF99B-9DF0-4F63-9712-B6B7BC427878}"/>
            </a:ext>
          </a:extLst>
        </xdr:cNvPr>
        <xdr:cNvSpPr txBox="1"/>
      </xdr:nvSpPr>
      <xdr:spPr>
        <a:xfrm>
          <a:off x="143897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86123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EBE7345F-4F5A-49E1-8FFA-0759E0001932}"/>
            </a:ext>
          </a:extLst>
        </xdr:cNvPr>
        <xdr:cNvSpPr txBox="1"/>
      </xdr:nvSpPr>
      <xdr:spPr>
        <a:xfrm>
          <a:off x="13500744"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40403</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56504CA0-402F-48D0-AF2B-7B4ADE2DA893}"/>
            </a:ext>
          </a:extLst>
        </xdr:cNvPr>
        <xdr:cNvSpPr txBox="1"/>
      </xdr:nvSpPr>
      <xdr:spPr>
        <a:xfrm>
          <a:off x="12611744"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EBBA4-5105-4584-BFEB-8201D5AC7A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9B9F0E77-F91B-4C43-B871-AB766EA87F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5CDDA1C0-0339-4E3F-A257-48F8951319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3B1E61DD-17ED-4216-BCFC-DF5BA080FF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E1CF5E65-3A97-48B6-82CB-7DF3E316AD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5522499-EBAB-4DF9-8EA6-18E14EC3FE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524C83B7-96DB-4A53-893B-7642B541CF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B5434B0A-8C1E-4B8C-B086-6606D986939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C1DF6D46-B382-4E21-B235-B95026F03DB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64D68E5A-360F-4E4C-A0A0-976E4A2866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276317E5-3DE5-4C08-9921-59BAA80B5B6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1AD17649-4372-43D0-AECE-F1B35CAA0E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357D7A29-1FC7-4370-819D-0EEE7ADD12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39BF04D3-10F1-4E3D-8B90-FF48A43DC35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7F3BE233-4A02-4BB2-948E-9FF63EB298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45AD1144-5B1D-4E49-A640-9023292F334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17C0FDE6-FA6C-4323-8EF1-E895FCADFF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8B9444E2-533D-4FC4-B353-64A4F706EB4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A3C665C1-5C2F-4F0A-91D4-D6F0565BDF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919A6455-B898-4EE6-A1F0-235A5A42282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CE9F2953-1F92-44A0-B870-090BC695C9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E7F6DFF6-B4C1-425D-976D-3BE923355F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B28AF2F2-9608-48D5-B4BC-6FED65128B8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E6ADB239-1EA3-444D-8B13-DAE9FD7F8F7B}"/>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19E2ED62-DD11-4780-A51D-9ADDC72B1A55}"/>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52B36470-8098-45BC-A568-7F31D5B5B9E7}"/>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972AE784-FB0A-491A-9F14-A4D2AC9224AE}"/>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9EEC81FF-0278-4B1E-9FAE-423B99ABEACE}"/>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35FD0BD8-94AE-4755-8D5F-E393145E316A}"/>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1E52DE54-B32C-4E86-BEFC-252345002E52}"/>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21EB607E-4CDD-4400-BA1C-7265EFD236A3}"/>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C0EC433B-129C-4E57-A867-93573A91413E}"/>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92AA32C5-4588-466C-9DF3-2A57771589CA}"/>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C5E02118-EC0F-479B-B397-6786574090AC}"/>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B9330D9B-E335-4127-A26D-E4E5D96F2C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F763F8B-1761-4E01-873E-B878AE2C02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3A2F5D3-B954-4F65-AA39-AA5D77F4B9A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B2E3F9-500E-4A8E-A12E-D43997B0DC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5710669-6C31-4458-A907-507626E1D7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581" name="楕円 580">
          <a:extLst>
            <a:ext uri="{FF2B5EF4-FFF2-40B4-BE49-F238E27FC236}">
              <a16:creationId xmlns:a16="http://schemas.microsoft.com/office/drawing/2014/main" id="{D18A5B42-2A61-448D-B058-43C073CE0622}"/>
            </a:ext>
          </a:extLst>
        </xdr:cNvPr>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A4D19565-3C54-41BC-849C-78B7E761B496}"/>
            </a:ext>
          </a:extLst>
        </xdr:cNvPr>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83" name="楕円 582">
          <a:extLst>
            <a:ext uri="{FF2B5EF4-FFF2-40B4-BE49-F238E27FC236}">
              <a16:creationId xmlns:a16="http://schemas.microsoft.com/office/drawing/2014/main" id="{2115BCE7-9BD1-43D3-83B3-550560BEF5A0}"/>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584" name="直線コネクタ 583">
          <a:extLst>
            <a:ext uri="{FF2B5EF4-FFF2-40B4-BE49-F238E27FC236}">
              <a16:creationId xmlns:a16="http://schemas.microsoft.com/office/drawing/2014/main" id="{D5C5904F-C0C7-4550-B5E7-A22BE963FBB8}"/>
            </a:ext>
          </a:extLst>
        </xdr:cNvPr>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585" name="楕円 584">
          <a:extLst>
            <a:ext uri="{FF2B5EF4-FFF2-40B4-BE49-F238E27FC236}">
              <a16:creationId xmlns:a16="http://schemas.microsoft.com/office/drawing/2014/main" id="{9D439CC6-51FE-4B9A-8824-A6A3EDAAEA28}"/>
            </a:ext>
          </a:extLst>
        </xdr:cNvPr>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26670</xdr:rowOff>
    </xdr:to>
    <xdr:cxnSp macro="">
      <xdr:nvCxnSpPr>
        <xdr:cNvPr id="586" name="直線コネクタ 585">
          <a:extLst>
            <a:ext uri="{FF2B5EF4-FFF2-40B4-BE49-F238E27FC236}">
              <a16:creationId xmlns:a16="http://schemas.microsoft.com/office/drawing/2014/main" id="{39269FED-D7B0-4792-A3C3-EB5804839D92}"/>
            </a:ext>
          </a:extLst>
        </xdr:cNvPr>
        <xdr:cNvCxnSpPr/>
      </xdr:nvCxnSpPr>
      <xdr:spPr>
        <a:xfrm flipV="1">
          <a:off x="20434300" y="7048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147320</xdr:rowOff>
    </xdr:from>
    <xdr:to>
      <xdr:col>102</xdr:col>
      <xdr:colOff>165100</xdr:colOff>
      <xdr:row>41</xdr:row>
      <xdr:rowOff>77470</xdr:rowOff>
    </xdr:to>
    <xdr:sp macro="" textlink="">
      <xdr:nvSpPr>
        <xdr:cNvPr id="587" name="楕円 586">
          <a:extLst>
            <a:ext uri="{FF2B5EF4-FFF2-40B4-BE49-F238E27FC236}">
              <a16:creationId xmlns:a16="http://schemas.microsoft.com/office/drawing/2014/main" id="{634DDE2D-414E-456F-875A-DAFBB2A20333}"/>
            </a:ext>
          </a:extLst>
        </xdr:cNvPr>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26670</xdr:rowOff>
    </xdr:to>
    <xdr:cxnSp macro="">
      <xdr:nvCxnSpPr>
        <xdr:cNvPr id="588" name="直線コネクタ 587">
          <a:extLst>
            <a:ext uri="{FF2B5EF4-FFF2-40B4-BE49-F238E27FC236}">
              <a16:creationId xmlns:a16="http://schemas.microsoft.com/office/drawing/2014/main" id="{E818C58A-4BDD-4F85-AC6B-52C15AF3935F}"/>
            </a:ext>
          </a:extLst>
        </xdr:cNvPr>
        <xdr:cNvCxnSpPr/>
      </xdr:nvCxnSpPr>
      <xdr:spPr>
        <a:xfrm>
          <a:off x="19545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589" name="楕円 588">
          <a:extLst>
            <a:ext uri="{FF2B5EF4-FFF2-40B4-BE49-F238E27FC236}">
              <a16:creationId xmlns:a16="http://schemas.microsoft.com/office/drawing/2014/main" id="{4215FB9A-F13A-48D2-9320-44E820FB89DC}"/>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26670</xdr:rowOff>
    </xdr:from>
    <xdr:to>
      <xdr:col>102</xdr:col>
      <xdr:colOff>114300</xdr:colOff>
      <xdr:row>41</xdr:row>
      <xdr:rowOff>26670</xdr:rowOff>
    </xdr:to>
    <xdr:cxnSp macro="">
      <xdr:nvCxnSpPr>
        <xdr:cNvPr id="590" name="直線コネクタ 589">
          <a:extLst>
            <a:ext uri="{FF2B5EF4-FFF2-40B4-BE49-F238E27FC236}">
              <a16:creationId xmlns:a16="http://schemas.microsoft.com/office/drawing/2014/main" id="{890AFAD0-DF39-4C4B-9DED-22E1FA250329}"/>
            </a:ext>
          </a:extLst>
        </xdr:cNvPr>
        <xdr:cNvCxnSpPr/>
      </xdr:nvCxnSpPr>
      <xdr:spPr>
        <a:xfrm>
          <a:off x="18656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724D2DA6-9580-4646-95F5-31C4873B77D4}"/>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E8E0D45C-47CE-4B3A-AD6E-63405364A14D}"/>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7E3FA58-86F0-4BA8-ABFF-AC2F463BBCC3}"/>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3ECE53B5-489C-42BC-8568-EE3D73A92636}"/>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28B6A772-687F-4D61-94D3-8D3CD17F6A70}"/>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BD42FE26-6388-4A17-9186-B03FB0DFE543}"/>
            </a:ext>
          </a:extLst>
        </xdr:cNvPr>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68597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7F5A3105-808C-4A42-8115-16296BD88F2E}"/>
            </a:ext>
          </a:extLst>
        </xdr:cNvPr>
        <xdr:cNvSpPr txBox="1"/>
      </xdr:nvSpPr>
      <xdr:spPr>
        <a:xfrm>
          <a:off x="19310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827E8E4B-55AE-43B6-9A19-E1BAF0E8A106}"/>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89458DCF-2ED9-47D4-997B-58CF5976E3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ABC0C06-3F79-4B9B-83A9-72E5EB5714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3D431758-2B53-4B20-9FE4-65D2519A54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87A45338-2747-4C29-A864-9A4042C965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A56DEF9C-BAF5-4102-A113-75D9652266B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A7A2C2E8-C7C8-43C8-9C83-4A485E4BDE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2E1BB890-BC30-417A-B127-EA22A18A25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DF48DBA7-ADEF-4955-9BE0-9A5E8893D0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765AF2FB-7F1B-49F9-A68D-515B69C38B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831C904F-D8D9-48D4-AF43-54E61FF713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31D5B55F-C7F4-4C53-B27C-D62D4C4613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57D2D237-E07A-416A-9041-438FD376B4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B193B035-678B-4BB5-8B80-CADCDB9264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453A40D0-2858-47E3-B9C3-AC1BFB9F2E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31AC7CE9-E9F6-4173-9BD6-21D46A4746C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8496D9B9-367A-495F-943D-A08D348E46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CEAE124F-5469-4D47-AFB7-EB01C1E488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AD0D5E53-4821-4190-BB48-6EEB429760D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6940C353-E73E-45FF-A0DD-D380A75B8B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1DAD52FF-D7E7-4DA6-B577-81BA727AEC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23CF8CD0-6F94-4132-9E8C-6A473BB9393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EB70DA2E-3142-424F-B21F-58883CAFBC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9B6199EB-552F-43A4-8E85-88B51CA4BB6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96B90A2F-79B1-4FEA-BE4C-10B3281EB4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4AB1C474-AA21-4603-B659-CAFD49028CD8}"/>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E6C70751-A208-40E9-B1F8-A51D458892CA}"/>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1B83FBC8-DF58-411C-8FA6-3F4427CD03F3}"/>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A306D789-FBB8-4E69-A647-C1E5A4722C48}"/>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4BE845A7-2707-4BB3-86B8-DCBB6F3425D9}"/>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56A103A-F1ED-4BB4-A9E1-62BA5538582A}"/>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B8457E2A-3FED-4ED4-9102-BF118721A332}"/>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F0AEED48-7188-4548-B49E-3994D5BA7364}"/>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88339201-3A73-48D6-8850-2D6B82376680}"/>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586FC603-1892-49FA-AC25-FF69E8EC1F0B}"/>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42DEEFFA-B9B7-4D3E-AAA8-BEFBC5ABC755}"/>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F09CB03-AB03-4191-809B-FA4BE8338D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4F7A5C8-38E3-42EC-A29C-F50BC8B5868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E7BD576-BAC7-473A-AE5B-8B85913B5BA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1ADCAAB-C999-4699-A62D-1460FED65B2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3DEE4D8-5F21-458D-97D5-444BE37727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639" name="楕円 638">
          <a:extLst>
            <a:ext uri="{FF2B5EF4-FFF2-40B4-BE49-F238E27FC236}">
              <a16:creationId xmlns:a16="http://schemas.microsoft.com/office/drawing/2014/main" id="{E49AF690-FFF8-49A0-A48D-78C9292A394C}"/>
            </a:ext>
          </a:extLst>
        </xdr:cNvPr>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C9419C5D-D14E-4B86-914C-9239A1A731C7}"/>
            </a:ext>
          </a:extLst>
        </xdr:cNvPr>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641" name="楕円 640">
          <a:extLst>
            <a:ext uri="{FF2B5EF4-FFF2-40B4-BE49-F238E27FC236}">
              <a16:creationId xmlns:a16="http://schemas.microsoft.com/office/drawing/2014/main" id="{1530674B-50AB-42B1-BB64-59FEAAAB5FCF}"/>
            </a:ext>
          </a:extLst>
        </xdr:cNvPr>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135255</xdr:rowOff>
    </xdr:from>
    <xdr:to>
      <xdr:col>85</xdr:col>
      <xdr:colOff>127000</xdr:colOff>
      <xdr:row>61</xdr:row>
      <xdr:rowOff>7620</xdr:rowOff>
    </xdr:to>
    <xdr:cxnSp macro="">
      <xdr:nvCxnSpPr>
        <xdr:cNvPr id="642" name="直線コネクタ 641">
          <a:extLst>
            <a:ext uri="{FF2B5EF4-FFF2-40B4-BE49-F238E27FC236}">
              <a16:creationId xmlns:a16="http://schemas.microsoft.com/office/drawing/2014/main" id="{82B2895A-23C7-4AEB-B3C9-DC962DF130D2}"/>
            </a:ext>
          </a:extLst>
        </xdr:cNvPr>
        <xdr:cNvCxnSpPr/>
      </xdr:nvCxnSpPr>
      <xdr:spPr>
        <a:xfrm flipV="1">
          <a:off x="15481300" y="104222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643" name="楕円 642">
          <a:extLst>
            <a:ext uri="{FF2B5EF4-FFF2-40B4-BE49-F238E27FC236}">
              <a16:creationId xmlns:a16="http://schemas.microsoft.com/office/drawing/2014/main" id="{2E5677D1-E8A3-4DD7-891D-60EA03E88246}"/>
            </a:ext>
          </a:extLst>
        </xdr:cNvPr>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7620</xdr:rowOff>
    </xdr:to>
    <xdr:cxnSp macro="">
      <xdr:nvCxnSpPr>
        <xdr:cNvPr id="644" name="直線コネクタ 643">
          <a:extLst>
            <a:ext uri="{FF2B5EF4-FFF2-40B4-BE49-F238E27FC236}">
              <a16:creationId xmlns:a16="http://schemas.microsoft.com/office/drawing/2014/main" id="{76BD2EF6-0346-4D13-A0DA-3008BF2143B8}"/>
            </a:ext>
          </a:extLst>
        </xdr:cNvPr>
        <xdr:cNvCxnSpPr/>
      </xdr:nvCxnSpPr>
      <xdr:spPr>
        <a:xfrm>
          <a:off x="14592300" y="10429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macro="" textlink="">
      <xdr:nvSpPr>
        <xdr:cNvPr id="645" name="楕円 644">
          <a:extLst>
            <a:ext uri="{FF2B5EF4-FFF2-40B4-BE49-F238E27FC236}">
              <a16:creationId xmlns:a16="http://schemas.microsoft.com/office/drawing/2014/main" id="{DBA8C580-AEE4-42FF-9B49-0CAE814D0EDD}"/>
            </a:ext>
          </a:extLst>
        </xdr:cNvPr>
        <xdr:cNvSpPr/>
      </xdr:nvSpPr>
      <xdr:spPr>
        <a:xfrm>
          <a:off x="13652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142875</xdr:rowOff>
    </xdr:to>
    <xdr:cxnSp macro="">
      <xdr:nvCxnSpPr>
        <xdr:cNvPr id="646" name="直線コネクタ 645">
          <a:extLst>
            <a:ext uri="{FF2B5EF4-FFF2-40B4-BE49-F238E27FC236}">
              <a16:creationId xmlns:a16="http://schemas.microsoft.com/office/drawing/2014/main" id="{1ADC8C91-A04C-4A84-A9E6-7D7CBBDDA04A}"/>
            </a:ext>
          </a:extLst>
        </xdr:cNvPr>
        <xdr:cNvCxnSpPr/>
      </xdr:nvCxnSpPr>
      <xdr:spPr>
        <a:xfrm>
          <a:off x="13703300" y="10410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7" name="楕円 646">
          <a:extLst>
            <a:ext uri="{FF2B5EF4-FFF2-40B4-BE49-F238E27FC236}">
              <a16:creationId xmlns:a16="http://schemas.microsoft.com/office/drawing/2014/main" id="{D0DD113A-6C02-4097-A983-5B4EDD69C8A9}"/>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123825</xdr:rowOff>
    </xdr:from>
    <xdr:to>
      <xdr:col>71</xdr:col>
      <xdr:colOff>177800</xdr:colOff>
      <xdr:row>60</xdr:row>
      <xdr:rowOff>137160</xdr:rowOff>
    </xdr:to>
    <xdr:cxnSp macro="">
      <xdr:nvCxnSpPr>
        <xdr:cNvPr id="648" name="直線コネクタ 647">
          <a:extLst>
            <a:ext uri="{FF2B5EF4-FFF2-40B4-BE49-F238E27FC236}">
              <a16:creationId xmlns:a16="http://schemas.microsoft.com/office/drawing/2014/main" id="{B0A21E20-E339-42CF-B1A4-B1966B0357DA}"/>
            </a:ext>
          </a:extLst>
        </xdr:cNvPr>
        <xdr:cNvCxnSpPr/>
      </xdr:nvCxnSpPr>
      <xdr:spPr>
        <a:xfrm flipV="1">
          <a:off x="12814300" y="104108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649" name="n_1aveValue【学校施設】&#10;有形固定資産減価償却率">
          <a:extLst>
            <a:ext uri="{FF2B5EF4-FFF2-40B4-BE49-F238E27FC236}">
              <a16:creationId xmlns:a16="http://schemas.microsoft.com/office/drawing/2014/main" id="{6F66FA16-FF75-46C7-B294-48BEFAC920AB}"/>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50" name="n_2aveValue【学校施設】&#10;有形固定資産減価償却率">
          <a:extLst>
            <a:ext uri="{FF2B5EF4-FFF2-40B4-BE49-F238E27FC236}">
              <a16:creationId xmlns:a16="http://schemas.microsoft.com/office/drawing/2014/main" id="{D463107D-DE26-4214-A872-093879BC1103}"/>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1" name="n_3aveValue【学校施設】&#10;有形固定資産減価償却率">
          <a:extLst>
            <a:ext uri="{FF2B5EF4-FFF2-40B4-BE49-F238E27FC236}">
              <a16:creationId xmlns:a16="http://schemas.microsoft.com/office/drawing/2014/main" id="{89451094-5B13-4877-8118-AE07BFAF7CBD}"/>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652" name="n_4aveValue【学校施設】&#10;有形固定資産減価償却率">
          <a:extLst>
            <a:ext uri="{FF2B5EF4-FFF2-40B4-BE49-F238E27FC236}">
              <a16:creationId xmlns:a16="http://schemas.microsoft.com/office/drawing/2014/main" id="{34872D20-94A5-4250-8BDC-8650A0AB5B48}"/>
            </a:ext>
          </a:extLst>
        </xdr:cNvPr>
        <xdr:cNvSpPr txBox="1"/>
      </xdr:nvSpPr>
      <xdr:spPr>
        <a:xfrm>
          <a:off x="12611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653" name="n_1mainValue【学校施設】&#10;有形固定資産減価償却率">
          <a:extLst>
            <a:ext uri="{FF2B5EF4-FFF2-40B4-BE49-F238E27FC236}">
              <a16:creationId xmlns:a16="http://schemas.microsoft.com/office/drawing/2014/main" id="{6B785D33-08A7-4E3A-88FF-75CD61472705}"/>
            </a:ext>
          </a:extLst>
        </xdr:cNvPr>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654" name="n_2mainValue【学校施設】&#10;有形固定資産減価償却率">
          <a:extLst>
            <a:ext uri="{FF2B5EF4-FFF2-40B4-BE49-F238E27FC236}">
              <a16:creationId xmlns:a16="http://schemas.microsoft.com/office/drawing/2014/main" id="{4F9AF9FA-1ACC-4FFC-A771-AABD4D533C23}"/>
            </a:ext>
          </a:extLst>
        </xdr:cNvPr>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macro="" textlink="">
      <xdr:nvSpPr>
        <xdr:cNvPr id="655" name="n_3mainValue【学校施設】&#10;有形固定資産減価償却率">
          <a:extLst>
            <a:ext uri="{FF2B5EF4-FFF2-40B4-BE49-F238E27FC236}">
              <a16:creationId xmlns:a16="http://schemas.microsoft.com/office/drawing/2014/main" id="{56BAAC62-B403-4EDE-BC6C-8A8F8A4D745A}"/>
            </a:ext>
          </a:extLst>
        </xdr:cNvPr>
        <xdr:cNvSpPr txBox="1"/>
      </xdr:nvSpPr>
      <xdr:spPr>
        <a:xfrm>
          <a:off x="13500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6" name="n_4mainValue【学校施設】&#10;有形固定資産減価償却率">
          <a:extLst>
            <a:ext uri="{FF2B5EF4-FFF2-40B4-BE49-F238E27FC236}">
              <a16:creationId xmlns:a16="http://schemas.microsoft.com/office/drawing/2014/main" id="{31F681E5-6B0D-4D4F-90D9-B726DA51CE5B}"/>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B5627C9B-B185-474A-937D-B464B9F94F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54B6E852-67EE-4433-B800-E4496CEAB3D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435A1516-91D6-4C1E-B207-0B292318CF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15C2B681-B01B-4158-9F5D-06BA62E7A4C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A11FE331-55E3-4F6C-8838-1BB9A54C0D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58F84945-1208-4C45-8B72-9D96B8CED0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575FC11A-D82E-4EB9-AB20-C864107F1A5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F823ACDF-3174-49C4-98BC-7A298ACB78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A4728492-5AD9-47A9-8E51-C62E4287E00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2738ECA0-97C8-4A37-A1FB-6B58C5D27E5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792AD89F-43B9-476B-83E1-A49749B73E9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8F4254C9-6030-4800-8F5A-E94E0E8F9AC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2C657048-190A-4752-AAE9-F8205001B0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D40311B3-B573-403E-9ADB-3E71B14B0F2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5855AE6C-6135-48F3-841A-BAC81F93BC6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204A8F0F-38FA-4B49-AE9F-929B96DBDB3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6C1D36A3-6722-40E0-A643-CA13FEC376D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056EBC34-DBD4-4764-AB36-F809B575519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8674F38A-13E1-41A5-B88C-D713A007DB2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D8E4F7BA-CC60-4711-AFD3-0C7ED9FEF60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92112FC5-CF00-428F-8F3B-6E02B0FEFEC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089CB757-35B4-4930-BA79-3E2494BFA3E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4E8935EF-F8AD-4F99-B260-61113457859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58F5BF7-3A9E-4E93-B4DC-2B92C32A5E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53F1D9E7-3FC8-42DE-8F3A-FF826FC8106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B8623D0D-5248-49CB-8438-2E0026674D5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07485042-67B7-43E0-8076-803DBFC7FD2E}"/>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CA69B7D5-D088-48B3-8A21-49532751E026}"/>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D1CFAA58-D2FC-4A17-80BF-AC552D42FFC7}"/>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2B7591E5-2D31-4AFF-8AE6-2189FC030A84}"/>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1E72DB19-9F14-4E8C-A2EF-61EA82F133BD}"/>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688" name="【学校施設】&#10;一人当たり面積平均値テキスト">
          <a:extLst>
            <a:ext uri="{FF2B5EF4-FFF2-40B4-BE49-F238E27FC236}">
              <a16:creationId xmlns:a16="http://schemas.microsoft.com/office/drawing/2014/main" id="{EED48671-4E00-4E0D-8798-4334A4507E77}"/>
            </a:ext>
          </a:extLst>
        </xdr:cNvPr>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A1697F43-193F-492D-967F-B921ED008F12}"/>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4F5067F1-6051-489D-9397-6C422FB4B05B}"/>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8AD523A7-F18B-4EB1-9A16-D7F0F914AA40}"/>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5C90DCBF-7C9B-4148-980B-E9F3A93AF92D}"/>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12628280-0006-47E1-91EA-55C7064D54F3}"/>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84EF3F8-4D15-4F30-9717-D5384EF955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C1116D8-991B-4F16-ACEC-F83075E722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4BC55C4-AAC6-4405-875D-296975E4DD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B9C10A3-9AAA-43BF-951B-297D69431D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C5E4912-BBAB-4780-A951-DE5487D9BE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171269</xdr:rowOff>
    </xdr:from>
    <xdr:to>
      <xdr:col>116</xdr:col>
      <xdr:colOff>114300</xdr:colOff>
      <xdr:row>56</xdr:row>
      <xdr:rowOff>101419</xdr:rowOff>
    </xdr:to>
    <xdr:sp macro="" textlink="">
      <xdr:nvSpPr>
        <xdr:cNvPr id="699" name="楕円 698">
          <a:extLst>
            <a:ext uri="{FF2B5EF4-FFF2-40B4-BE49-F238E27FC236}">
              <a16:creationId xmlns:a16="http://schemas.microsoft.com/office/drawing/2014/main" id="{DE6C1DF8-6EB5-4416-BD42-144D9FBC982E}"/>
            </a:ext>
          </a:extLst>
        </xdr:cNvPr>
        <xdr:cNvSpPr/>
      </xdr:nvSpPr>
      <xdr:spPr>
        <a:xfrm>
          <a:off x="221107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112866</xdr:rowOff>
    </xdr:from>
    <xdr:ext cx="469744" cy="259045"/>
    <xdr:sp macro="" textlink="">
      <xdr:nvSpPr>
        <xdr:cNvPr id="700" name="【学校施設】&#10;一人当たり面積該当値テキスト">
          <a:extLst>
            <a:ext uri="{FF2B5EF4-FFF2-40B4-BE49-F238E27FC236}">
              <a16:creationId xmlns:a16="http://schemas.microsoft.com/office/drawing/2014/main" id="{B05B4D97-2FD7-4B03-BBDF-4D32BBF4EB43}"/>
            </a:ext>
          </a:extLst>
        </xdr:cNvPr>
        <xdr:cNvSpPr txBox="1"/>
      </xdr:nvSpPr>
      <xdr:spPr>
        <a:xfrm>
          <a:off x="22199600" y="9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50437</xdr:rowOff>
    </xdr:from>
    <xdr:to>
      <xdr:col>112</xdr:col>
      <xdr:colOff>38100</xdr:colOff>
      <xdr:row>56</xdr:row>
      <xdr:rowOff>152037</xdr:rowOff>
    </xdr:to>
    <xdr:sp macro="" textlink="">
      <xdr:nvSpPr>
        <xdr:cNvPr id="701" name="楕円 700">
          <a:extLst>
            <a:ext uri="{FF2B5EF4-FFF2-40B4-BE49-F238E27FC236}">
              <a16:creationId xmlns:a16="http://schemas.microsoft.com/office/drawing/2014/main" id="{9171A54F-63ED-4C96-9B0D-84EF73D445AE}"/>
            </a:ext>
          </a:extLst>
        </xdr:cNvPr>
        <xdr:cNvSpPr/>
      </xdr:nvSpPr>
      <xdr:spPr>
        <a:xfrm>
          <a:off x="21272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50619</xdr:rowOff>
    </xdr:from>
    <xdr:to>
      <xdr:col>116</xdr:col>
      <xdr:colOff>63500</xdr:colOff>
      <xdr:row>56</xdr:row>
      <xdr:rowOff>101237</xdr:rowOff>
    </xdr:to>
    <xdr:cxnSp macro="">
      <xdr:nvCxnSpPr>
        <xdr:cNvPr id="702" name="直線コネクタ 701">
          <a:extLst>
            <a:ext uri="{FF2B5EF4-FFF2-40B4-BE49-F238E27FC236}">
              <a16:creationId xmlns:a16="http://schemas.microsoft.com/office/drawing/2014/main" id="{0427F28F-A16F-4F42-B1B5-C8EE9F7589BA}"/>
            </a:ext>
          </a:extLst>
        </xdr:cNvPr>
        <xdr:cNvCxnSpPr/>
      </xdr:nvCxnSpPr>
      <xdr:spPr>
        <a:xfrm flipV="1">
          <a:off x="21323300" y="965181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94524</xdr:rowOff>
    </xdr:from>
    <xdr:to>
      <xdr:col>107</xdr:col>
      <xdr:colOff>101600</xdr:colOff>
      <xdr:row>57</xdr:row>
      <xdr:rowOff>24674</xdr:rowOff>
    </xdr:to>
    <xdr:sp macro="" textlink="">
      <xdr:nvSpPr>
        <xdr:cNvPr id="703" name="楕円 702">
          <a:extLst>
            <a:ext uri="{FF2B5EF4-FFF2-40B4-BE49-F238E27FC236}">
              <a16:creationId xmlns:a16="http://schemas.microsoft.com/office/drawing/2014/main" id="{041666F2-CE4C-4BC6-A08A-7105CBF99C77}"/>
            </a:ext>
          </a:extLst>
        </xdr:cNvPr>
        <xdr:cNvSpPr/>
      </xdr:nvSpPr>
      <xdr:spPr>
        <a:xfrm>
          <a:off x="203835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101237</xdr:rowOff>
    </xdr:from>
    <xdr:to>
      <xdr:col>111</xdr:col>
      <xdr:colOff>177800</xdr:colOff>
      <xdr:row>56</xdr:row>
      <xdr:rowOff>145324</xdr:rowOff>
    </xdr:to>
    <xdr:cxnSp macro="">
      <xdr:nvCxnSpPr>
        <xdr:cNvPr id="704" name="直線コネクタ 703">
          <a:extLst>
            <a:ext uri="{FF2B5EF4-FFF2-40B4-BE49-F238E27FC236}">
              <a16:creationId xmlns:a16="http://schemas.microsoft.com/office/drawing/2014/main" id="{F0553E8A-B828-42D8-9DA1-AF8B2AF33639}"/>
            </a:ext>
          </a:extLst>
        </xdr:cNvPr>
        <xdr:cNvCxnSpPr/>
      </xdr:nvCxnSpPr>
      <xdr:spPr>
        <a:xfrm flipV="1">
          <a:off x="20434300" y="97024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105954</xdr:rowOff>
    </xdr:from>
    <xdr:to>
      <xdr:col>102</xdr:col>
      <xdr:colOff>165100</xdr:colOff>
      <xdr:row>57</xdr:row>
      <xdr:rowOff>36104</xdr:rowOff>
    </xdr:to>
    <xdr:sp macro="" textlink="">
      <xdr:nvSpPr>
        <xdr:cNvPr id="705" name="楕円 704">
          <a:extLst>
            <a:ext uri="{FF2B5EF4-FFF2-40B4-BE49-F238E27FC236}">
              <a16:creationId xmlns:a16="http://schemas.microsoft.com/office/drawing/2014/main" id="{E4FD8D71-5703-40DE-AE9E-955EA4D6CAD0}"/>
            </a:ext>
          </a:extLst>
        </xdr:cNvPr>
        <xdr:cNvSpPr/>
      </xdr:nvSpPr>
      <xdr:spPr>
        <a:xfrm>
          <a:off x="19494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145324</xdr:rowOff>
    </xdr:from>
    <xdr:to>
      <xdr:col>107</xdr:col>
      <xdr:colOff>50800</xdr:colOff>
      <xdr:row>56</xdr:row>
      <xdr:rowOff>156754</xdr:rowOff>
    </xdr:to>
    <xdr:cxnSp macro="">
      <xdr:nvCxnSpPr>
        <xdr:cNvPr id="706" name="直線コネクタ 705">
          <a:extLst>
            <a:ext uri="{FF2B5EF4-FFF2-40B4-BE49-F238E27FC236}">
              <a16:creationId xmlns:a16="http://schemas.microsoft.com/office/drawing/2014/main" id="{15CD1669-7313-4895-A1B6-C7FE4D27BFB6}"/>
            </a:ext>
          </a:extLst>
        </xdr:cNvPr>
        <xdr:cNvCxnSpPr/>
      </xdr:nvCxnSpPr>
      <xdr:spPr>
        <a:xfrm flipV="1">
          <a:off x="19545300" y="97465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21046</xdr:rowOff>
    </xdr:from>
    <xdr:to>
      <xdr:col>98</xdr:col>
      <xdr:colOff>38100</xdr:colOff>
      <xdr:row>57</xdr:row>
      <xdr:rowOff>122646</xdr:rowOff>
    </xdr:to>
    <xdr:sp macro="" textlink="">
      <xdr:nvSpPr>
        <xdr:cNvPr id="707" name="楕円 706">
          <a:extLst>
            <a:ext uri="{FF2B5EF4-FFF2-40B4-BE49-F238E27FC236}">
              <a16:creationId xmlns:a16="http://schemas.microsoft.com/office/drawing/2014/main" id="{B300D161-CD41-4C56-AE94-509F1AB57421}"/>
            </a:ext>
          </a:extLst>
        </xdr:cNvPr>
        <xdr:cNvSpPr/>
      </xdr:nvSpPr>
      <xdr:spPr>
        <a:xfrm>
          <a:off x="18605500" y="9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156754</xdr:rowOff>
    </xdr:from>
    <xdr:to>
      <xdr:col>102</xdr:col>
      <xdr:colOff>114300</xdr:colOff>
      <xdr:row>57</xdr:row>
      <xdr:rowOff>71846</xdr:rowOff>
    </xdr:to>
    <xdr:cxnSp macro="">
      <xdr:nvCxnSpPr>
        <xdr:cNvPr id="708" name="直線コネクタ 707">
          <a:extLst>
            <a:ext uri="{FF2B5EF4-FFF2-40B4-BE49-F238E27FC236}">
              <a16:creationId xmlns:a16="http://schemas.microsoft.com/office/drawing/2014/main" id="{25AE5235-0B89-457D-A510-10BE35F61952}"/>
            </a:ext>
          </a:extLst>
        </xdr:cNvPr>
        <xdr:cNvCxnSpPr/>
      </xdr:nvCxnSpPr>
      <xdr:spPr>
        <a:xfrm flipV="1">
          <a:off x="18656300" y="975795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709" name="n_1aveValue【学校施設】&#10;一人当たり面積">
          <a:extLst>
            <a:ext uri="{FF2B5EF4-FFF2-40B4-BE49-F238E27FC236}">
              <a16:creationId xmlns:a16="http://schemas.microsoft.com/office/drawing/2014/main" id="{DEF0D304-F914-4E33-8A23-08C23B5BB2E5}"/>
            </a:ext>
          </a:extLst>
        </xdr:cNvPr>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0" name="n_2aveValue【学校施設】&#10;一人当たり面積">
          <a:extLst>
            <a:ext uri="{FF2B5EF4-FFF2-40B4-BE49-F238E27FC236}">
              <a16:creationId xmlns:a16="http://schemas.microsoft.com/office/drawing/2014/main" id="{4DAED5CD-871A-4A3D-8AF6-3B6C53614CCB}"/>
            </a:ext>
          </a:extLst>
        </xdr:cNvPr>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711" name="n_3aveValue【学校施設】&#10;一人当たり面積">
          <a:extLst>
            <a:ext uri="{FF2B5EF4-FFF2-40B4-BE49-F238E27FC236}">
              <a16:creationId xmlns:a16="http://schemas.microsoft.com/office/drawing/2014/main" id="{8D2C8CE7-B963-4F2D-BB25-E05EA1955802}"/>
            </a:ext>
          </a:extLst>
        </xdr:cNvPr>
        <xdr:cNvSpPr txBox="1"/>
      </xdr:nvSpPr>
      <xdr:spPr>
        <a:xfrm>
          <a:off x="19310427" y="103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712" name="n_4aveValue【学校施設】&#10;一人当たり面積">
          <a:extLst>
            <a:ext uri="{FF2B5EF4-FFF2-40B4-BE49-F238E27FC236}">
              <a16:creationId xmlns:a16="http://schemas.microsoft.com/office/drawing/2014/main" id="{B0DB0B54-9027-422D-A7CC-77FC64C5AE91}"/>
            </a:ext>
          </a:extLst>
        </xdr:cNvPr>
        <xdr:cNvSpPr txBox="1"/>
      </xdr:nvSpPr>
      <xdr:spPr>
        <a:xfrm>
          <a:off x="18421427" y="103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168564</xdr:rowOff>
    </xdr:from>
    <xdr:ext cx="469744" cy="259045"/>
    <xdr:sp macro="" textlink="">
      <xdr:nvSpPr>
        <xdr:cNvPr id="713" name="n_1mainValue【学校施設】&#10;一人当たり面積">
          <a:extLst>
            <a:ext uri="{FF2B5EF4-FFF2-40B4-BE49-F238E27FC236}">
              <a16:creationId xmlns:a16="http://schemas.microsoft.com/office/drawing/2014/main" id="{B7AE5380-22B6-4662-800F-E9485B908A87}"/>
            </a:ext>
          </a:extLst>
        </xdr:cNvPr>
        <xdr:cNvSpPr txBox="1"/>
      </xdr:nvSpPr>
      <xdr:spPr>
        <a:xfrm>
          <a:off x="21075727" y="942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41201</xdr:rowOff>
    </xdr:from>
    <xdr:ext cx="469744" cy="259045"/>
    <xdr:sp macro="" textlink="">
      <xdr:nvSpPr>
        <xdr:cNvPr id="714" name="n_2mainValue【学校施設】&#10;一人当たり面積">
          <a:extLst>
            <a:ext uri="{FF2B5EF4-FFF2-40B4-BE49-F238E27FC236}">
              <a16:creationId xmlns:a16="http://schemas.microsoft.com/office/drawing/2014/main" id="{6042FD8C-C99F-474A-88D0-0036E6EC999B}"/>
            </a:ext>
          </a:extLst>
        </xdr:cNvPr>
        <xdr:cNvSpPr txBox="1"/>
      </xdr:nvSpPr>
      <xdr:spPr>
        <a:xfrm>
          <a:off x="20199427" y="947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52631</xdr:rowOff>
    </xdr:from>
    <xdr:ext cx="469744" cy="259045"/>
    <xdr:sp macro="" textlink="">
      <xdr:nvSpPr>
        <xdr:cNvPr id="715" name="n_3mainValue【学校施設】&#10;一人当たり面積">
          <a:extLst>
            <a:ext uri="{FF2B5EF4-FFF2-40B4-BE49-F238E27FC236}">
              <a16:creationId xmlns:a16="http://schemas.microsoft.com/office/drawing/2014/main" id="{E3A1343E-6CAB-4ADE-B7E3-366B47DFCE08}"/>
            </a:ext>
          </a:extLst>
        </xdr:cNvPr>
        <xdr:cNvSpPr txBox="1"/>
      </xdr:nvSpPr>
      <xdr:spPr>
        <a:xfrm>
          <a:off x="19310427" y="94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139173</xdr:rowOff>
    </xdr:from>
    <xdr:ext cx="469744" cy="259045"/>
    <xdr:sp macro="" textlink="">
      <xdr:nvSpPr>
        <xdr:cNvPr id="716" name="n_4mainValue【学校施設】&#10;一人当たり面積">
          <a:extLst>
            <a:ext uri="{FF2B5EF4-FFF2-40B4-BE49-F238E27FC236}">
              <a16:creationId xmlns:a16="http://schemas.microsoft.com/office/drawing/2014/main" id="{7C6E986C-A64F-41BD-8E10-EF60FC4A8658}"/>
            </a:ext>
          </a:extLst>
        </xdr:cNvPr>
        <xdr:cNvSpPr txBox="1"/>
      </xdr:nvSpPr>
      <xdr:spPr>
        <a:xfrm>
          <a:off x="18421427" y="956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BEC9A90C-AED8-4E75-B90D-F21957CEFC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80254013-154A-4A62-A999-5F124DAAD6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30BA4F05-EB75-4415-8961-6B1A3F56CC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8BE84987-4147-4EB2-A9DE-7762B45131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6952D7E-FADD-44E6-8446-8AA8A00072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831A5E1-C713-426A-B6ED-0DA3E58A94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4719969-6E7E-4601-A380-33824D89B1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E3292656-F6CF-45CF-A874-733FA7A9286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4A66A1D8-B21F-4C48-A48F-9B7FD141B04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5F56298D-6F7D-4AAC-9A9C-C9CE19CB9D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20241D0F-62A2-43F8-A22C-F26EF6D09C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D6EC395E-23E3-427B-BBD9-CD16D8EC99C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2E7DAB2E-2E77-4241-91E7-59C70205EC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AC3BD672-9BE9-43A8-91C6-BF4B58004F6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91071FF1-AD22-471E-8688-C8F5039F686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931DB097-651B-41B1-9E4A-420401A88D7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F9AE0153-F039-4AF5-B15A-9C639E5EF1B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FED50A23-3271-4437-906E-8F807ABFF13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DA06254A-8CB2-4E85-A7C2-2139ECBE996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6662FBEB-AE34-4E29-8D3C-8E37D7CC77B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18E6C1DF-5DFC-4854-AE53-FA4F47CB6E0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E36FBBB0-B743-4AB0-BFC4-BA8AAD3071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00D11D5B-5C8E-4621-B704-5B473BEB32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AB16A6BD-A748-4B49-95F8-5E55FD63787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3180C044-FC0B-4CD7-B901-364A8775B7CF}"/>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2E6FC18B-5FC5-4A1E-91F4-D35561BF34B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0ED55A2B-5CE0-499A-BCE3-E622E3058E4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7494A31F-5F6D-47BA-BD45-D4F021332339}"/>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72306A40-C374-490F-AB27-6CFED0F51935}"/>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D0BC4351-95EC-4315-A4B3-5E05E217FA66}"/>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EEDCFC4F-194D-444D-8A2D-3F5F51112EA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E5FE1BAA-6399-45A7-9219-EEC26D56B3BD}"/>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9E6CD554-4508-4133-8EE4-F789E421FEAC}"/>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BF02677E-7142-4BB5-AA56-0656955E3B5D}"/>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444F3BC0-D758-49D6-B60E-E2667B54F6ED}"/>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8867508-AD72-4A89-8DC3-E4D78952400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1D8158AE-E741-443C-BCF2-5C2E539EB26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C3740B8-9E68-4CBA-AED9-AC72370821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F987B7E-9959-4C82-AB6E-9F249175B5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C9EE8EF-64C2-454D-A32B-1C50410307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757" name="楕円 756">
          <a:extLst>
            <a:ext uri="{FF2B5EF4-FFF2-40B4-BE49-F238E27FC236}">
              <a16:creationId xmlns:a16="http://schemas.microsoft.com/office/drawing/2014/main" id="{A43E5CF0-D8F7-44B5-9EF7-B8F1E5430844}"/>
            </a:ext>
          </a:extLst>
        </xdr:cNvPr>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758" name="【児童館】&#10;有形固定資産減価償却率該当値テキスト">
          <a:extLst>
            <a:ext uri="{FF2B5EF4-FFF2-40B4-BE49-F238E27FC236}">
              <a16:creationId xmlns:a16="http://schemas.microsoft.com/office/drawing/2014/main" id="{CBFA6132-9953-4371-BF6F-C450F1756F52}"/>
            </a:ext>
          </a:extLst>
        </xdr:cNvPr>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31114</xdr:rowOff>
    </xdr:from>
    <xdr:to>
      <xdr:col>81</xdr:col>
      <xdr:colOff>101600</xdr:colOff>
      <xdr:row>83</xdr:row>
      <xdr:rowOff>132714</xdr:rowOff>
    </xdr:to>
    <xdr:sp macro="" textlink="">
      <xdr:nvSpPr>
        <xdr:cNvPr id="759" name="楕円 758">
          <a:extLst>
            <a:ext uri="{FF2B5EF4-FFF2-40B4-BE49-F238E27FC236}">
              <a16:creationId xmlns:a16="http://schemas.microsoft.com/office/drawing/2014/main" id="{3DDD0B42-E137-402F-9AEA-2A7436F9FA4D}"/>
            </a:ext>
          </a:extLst>
        </xdr:cNvPr>
        <xdr:cNvSpPr/>
      </xdr:nvSpPr>
      <xdr:spPr>
        <a:xfrm>
          <a:off x="15430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81914</xdr:rowOff>
    </xdr:from>
    <xdr:to>
      <xdr:col>85</xdr:col>
      <xdr:colOff>127000</xdr:colOff>
      <xdr:row>83</xdr:row>
      <xdr:rowOff>112395</xdr:rowOff>
    </xdr:to>
    <xdr:cxnSp macro="">
      <xdr:nvCxnSpPr>
        <xdr:cNvPr id="760" name="直線コネクタ 759">
          <a:extLst>
            <a:ext uri="{FF2B5EF4-FFF2-40B4-BE49-F238E27FC236}">
              <a16:creationId xmlns:a16="http://schemas.microsoft.com/office/drawing/2014/main" id="{148887EF-DB0D-4EB6-AB25-21C93E6EC68D}"/>
            </a:ext>
          </a:extLst>
        </xdr:cNvPr>
        <xdr:cNvCxnSpPr/>
      </xdr:nvCxnSpPr>
      <xdr:spPr>
        <a:xfrm>
          <a:off x="15481300" y="143122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761" name="楕円 760">
          <a:extLst>
            <a:ext uri="{FF2B5EF4-FFF2-40B4-BE49-F238E27FC236}">
              <a16:creationId xmlns:a16="http://schemas.microsoft.com/office/drawing/2014/main" id="{C50ACF5D-B7E8-4AD2-B81A-E430FEE604A3}"/>
            </a:ext>
          </a:extLst>
        </xdr:cNvPr>
        <xdr:cNvSpPr/>
      </xdr:nvSpPr>
      <xdr:spPr>
        <a:xfrm>
          <a:off x="14541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81914</xdr:rowOff>
    </xdr:to>
    <xdr:cxnSp macro="">
      <xdr:nvCxnSpPr>
        <xdr:cNvPr id="762" name="直線コネクタ 761">
          <a:extLst>
            <a:ext uri="{FF2B5EF4-FFF2-40B4-BE49-F238E27FC236}">
              <a16:creationId xmlns:a16="http://schemas.microsoft.com/office/drawing/2014/main" id="{013469EC-2370-4A43-956A-0D7473C4CB29}"/>
            </a:ext>
          </a:extLst>
        </xdr:cNvPr>
        <xdr:cNvCxnSpPr/>
      </xdr:nvCxnSpPr>
      <xdr:spPr>
        <a:xfrm>
          <a:off x="14592300" y="142722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63" name="楕円 762">
          <a:extLst>
            <a:ext uri="{FF2B5EF4-FFF2-40B4-BE49-F238E27FC236}">
              <a16:creationId xmlns:a16="http://schemas.microsoft.com/office/drawing/2014/main" id="{AD92CF1E-281B-4138-85E7-14F4F67D5980}"/>
            </a:ext>
          </a:extLst>
        </xdr:cNvPr>
        <xdr:cNvSpPr/>
      </xdr:nvSpPr>
      <xdr:spPr>
        <a:xfrm>
          <a:off x="13652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165736</xdr:rowOff>
    </xdr:from>
    <xdr:to>
      <xdr:col>76</xdr:col>
      <xdr:colOff>114300</xdr:colOff>
      <xdr:row>83</xdr:row>
      <xdr:rowOff>41911</xdr:rowOff>
    </xdr:to>
    <xdr:cxnSp macro="">
      <xdr:nvCxnSpPr>
        <xdr:cNvPr id="764" name="直線コネクタ 763">
          <a:extLst>
            <a:ext uri="{FF2B5EF4-FFF2-40B4-BE49-F238E27FC236}">
              <a16:creationId xmlns:a16="http://schemas.microsoft.com/office/drawing/2014/main" id="{3039B236-6D04-4C8D-B460-4E88461F02E7}"/>
            </a:ext>
          </a:extLst>
        </xdr:cNvPr>
        <xdr:cNvCxnSpPr/>
      </xdr:nvCxnSpPr>
      <xdr:spPr>
        <a:xfrm>
          <a:off x="13703300" y="142246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78739</xdr:rowOff>
    </xdr:from>
    <xdr:to>
      <xdr:col>67</xdr:col>
      <xdr:colOff>101600</xdr:colOff>
      <xdr:row>83</xdr:row>
      <xdr:rowOff>8889</xdr:rowOff>
    </xdr:to>
    <xdr:sp macro="" textlink="">
      <xdr:nvSpPr>
        <xdr:cNvPr id="765" name="楕円 764">
          <a:extLst>
            <a:ext uri="{FF2B5EF4-FFF2-40B4-BE49-F238E27FC236}">
              <a16:creationId xmlns:a16="http://schemas.microsoft.com/office/drawing/2014/main" id="{9325B2E5-65E6-437A-86DB-50AAA2DDCCCC}"/>
            </a:ext>
          </a:extLst>
        </xdr:cNvPr>
        <xdr:cNvSpPr/>
      </xdr:nvSpPr>
      <xdr:spPr>
        <a:xfrm>
          <a:off x="1276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129539</xdr:rowOff>
    </xdr:from>
    <xdr:to>
      <xdr:col>71</xdr:col>
      <xdr:colOff>177800</xdr:colOff>
      <xdr:row>82</xdr:row>
      <xdr:rowOff>165736</xdr:rowOff>
    </xdr:to>
    <xdr:cxnSp macro="">
      <xdr:nvCxnSpPr>
        <xdr:cNvPr id="766" name="直線コネクタ 765">
          <a:extLst>
            <a:ext uri="{FF2B5EF4-FFF2-40B4-BE49-F238E27FC236}">
              <a16:creationId xmlns:a16="http://schemas.microsoft.com/office/drawing/2014/main" id="{07963D87-15F3-496A-9B70-A2AEACF40AC3}"/>
            </a:ext>
          </a:extLst>
        </xdr:cNvPr>
        <xdr:cNvCxnSpPr/>
      </xdr:nvCxnSpPr>
      <xdr:spPr>
        <a:xfrm>
          <a:off x="12814300" y="141884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B947C03E-2177-4491-86FA-1355321A9217}"/>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D4BEB249-0CDB-4D83-8A0A-BCC0699F840F}"/>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1662D113-D909-4830-92A0-B7A59ADF58C0}"/>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BEFC02B9-1BA7-485E-B3A0-367FD23AB424}"/>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123841</xdr:rowOff>
    </xdr:from>
    <xdr:ext cx="405111" cy="259045"/>
    <xdr:sp macro="" textlink="">
      <xdr:nvSpPr>
        <xdr:cNvPr id="771" name="n_1mainValue【児童館】&#10;有形固定資産減価償却率">
          <a:extLst>
            <a:ext uri="{FF2B5EF4-FFF2-40B4-BE49-F238E27FC236}">
              <a16:creationId xmlns:a16="http://schemas.microsoft.com/office/drawing/2014/main" id="{D6051F76-26FD-43F6-91A0-3486B97FDE30}"/>
            </a:ext>
          </a:extLst>
        </xdr:cNvPr>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772" name="n_2mainValue【児童館】&#10;有形固定資産減価償却率">
          <a:extLst>
            <a:ext uri="{FF2B5EF4-FFF2-40B4-BE49-F238E27FC236}">
              <a16:creationId xmlns:a16="http://schemas.microsoft.com/office/drawing/2014/main" id="{80737C93-6CD2-4631-82AE-98C570FAFFC8}"/>
            </a:ext>
          </a:extLst>
        </xdr:cNvPr>
        <xdr:cNvSpPr txBox="1"/>
      </xdr:nvSpPr>
      <xdr:spPr>
        <a:xfrm>
          <a:off x="14389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773" name="n_3mainValue【児童館】&#10;有形固定資産減価償却率">
          <a:extLst>
            <a:ext uri="{FF2B5EF4-FFF2-40B4-BE49-F238E27FC236}">
              <a16:creationId xmlns:a16="http://schemas.microsoft.com/office/drawing/2014/main" id="{BE4E80A3-931A-410A-9AE0-15C95ACFB521}"/>
            </a:ext>
          </a:extLst>
        </xdr:cNvPr>
        <xdr:cNvSpPr txBox="1"/>
      </xdr:nvSpPr>
      <xdr:spPr>
        <a:xfrm>
          <a:off x="13500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xdr:rowOff>
    </xdr:from>
    <xdr:ext cx="405111" cy="259045"/>
    <xdr:sp macro="" textlink="">
      <xdr:nvSpPr>
        <xdr:cNvPr id="774" name="n_4mainValue【児童館】&#10;有形固定資産減価償却率">
          <a:extLst>
            <a:ext uri="{FF2B5EF4-FFF2-40B4-BE49-F238E27FC236}">
              <a16:creationId xmlns:a16="http://schemas.microsoft.com/office/drawing/2014/main" id="{DC3D6EB0-43B7-409E-8234-99073CAEECB4}"/>
            </a:ext>
          </a:extLst>
        </xdr:cNvPr>
        <xdr:cNvSpPr txBox="1"/>
      </xdr:nvSpPr>
      <xdr:spPr>
        <a:xfrm>
          <a:off x="12611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393A9116-5828-4711-A518-6516F45515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5956D93D-38F8-4018-9D1A-512708C678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AC3ACC1F-B2E9-4B85-93AB-7D0FF21229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958C5279-063F-41F5-A413-BB1F5E5C6A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FEC116A-0E09-495F-8362-B85C6A10DD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165BBAF8-98FE-40DF-B162-E0FD30C967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F55F7E9A-DF41-4F05-9EC1-8AF16E02F5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EC2B486B-0C1D-450F-8894-BAA907ED17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E3BD9300-5E1B-44F9-91BE-E647CA4187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7773307C-7305-431A-9DC8-606C6D158EF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D8EE08F8-7611-4FC1-8902-72A2BFB2774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AD74F31F-7232-465C-9A6C-E8F0FCA3D87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7FAF6CA2-A22B-4EEE-9A77-3EB5F6CAE07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34827752-1508-4A62-9287-59172FA1D3E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92382BE0-8BFE-4C8F-B3B4-1A20A79BB8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A2A8169C-2AD8-487B-8851-DAA94A4EB4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5C31585C-4B28-4738-A615-BCCA0D844DC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D530FD01-D891-4ED6-9472-E5E375F222B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C3F2D895-339E-4619-A247-07D25751C1F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9FEF1227-4BE2-4738-ACD5-A8F688CF1E4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A02247A2-3612-4100-8A05-68E45FC930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3A09F54D-C82F-40DC-B9D8-9F5B914322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6997777C-0912-4DD4-86D1-5CF3EEF31F1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EF17BD44-D09F-450E-82F8-749CB3AE06D1}"/>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A8CA82C7-0F49-4B73-B980-02D0FBFC1F72}"/>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ED1F381A-53AF-4634-8FE1-FFAF50DE60B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A2D5CF62-ECC7-4C36-A1BA-C0D7651F0E32}"/>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E50396D8-1E4D-40D0-945C-924B939E2A05}"/>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803" name="【児童館】&#10;一人当たり面積平均値テキスト">
          <a:extLst>
            <a:ext uri="{FF2B5EF4-FFF2-40B4-BE49-F238E27FC236}">
              <a16:creationId xmlns:a16="http://schemas.microsoft.com/office/drawing/2014/main" id="{E30A0154-17C0-4810-997D-DE94F610179E}"/>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D30CAD76-20ED-409F-88BB-23F267A29D1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E55D65AA-93FB-4527-A90A-A0A75FEE2385}"/>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7FD454CA-26D3-4779-BD42-59DCBF3FFC2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29044442-3F11-4EE7-871E-557D6E20F0EC}"/>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49C37A1F-615C-4603-9564-780B33C70AB8}"/>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E33AF15F-23C9-4E6E-82A3-1D539CB253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1CE9DBB-97A8-49B0-AF0B-E2BA736C9B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A1D7150-F8B0-493D-ADC7-375FF9D2ED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46DFE9D-127E-4614-8C59-3A209ED712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DE83E74-D448-49B4-9B58-887137A413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6350</xdr:rowOff>
    </xdr:from>
    <xdr:to>
      <xdr:col>116</xdr:col>
      <xdr:colOff>114300</xdr:colOff>
      <xdr:row>77</xdr:row>
      <xdr:rowOff>107950</xdr:rowOff>
    </xdr:to>
    <xdr:sp macro="" textlink="">
      <xdr:nvSpPr>
        <xdr:cNvPr id="814" name="楕円 813">
          <a:extLst>
            <a:ext uri="{FF2B5EF4-FFF2-40B4-BE49-F238E27FC236}">
              <a16:creationId xmlns:a16="http://schemas.microsoft.com/office/drawing/2014/main" id="{3E0F5436-B64C-492D-BC52-B98D945B2DC1}"/>
            </a:ext>
          </a:extLst>
        </xdr:cNvPr>
        <xdr:cNvSpPr/>
      </xdr:nvSpPr>
      <xdr:spPr>
        <a:xfrm>
          <a:off x="221107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130827</xdr:rowOff>
    </xdr:from>
    <xdr:ext cx="469744" cy="259045"/>
    <xdr:sp macro="" textlink="">
      <xdr:nvSpPr>
        <xdr:cNvPr id="815" name="【児童館】&#10;一人当たり面積該当値テキスト">
          <a:extLst>
            <a:ext uri="{FF2B5EF4-FFF2-40B4-BE49-F238E27FC236}">
              <a16:creationId xmlns:a16="http://schemas.microsoft.com/office/drawing/2014/main" id="{560D9DFF-4485-41E5-92B0-7BFAE48A2726}"/>
            </a:ext>
          </a:extLst>
        </xdr:cNvPr>
        <xdr:cNvSpPr txBox="1"/>
      </xdr:nvSpPr>
      <xdr:spPr>
        <a:xfrm>
          <a:off x="22199600"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xdr:rowOff>
    </xdr:from>
    <xdr:to>
      <xdr:col>112</xdr:col>
      <xdr:colOff>38100</xdr:colOff>
      <xdr:row>77</xdr:row>
      <xdr:rowOff>107950</xdr:rowOff>
    </xdr:to>
    <xdr:sp macro="" textlink="">
      <xdr:nvSpPr>
        <xdr:cNvPr id="816" name="楕円 815">
          <a:extLst>
            <a:ext uri="{FF2B5EF4-FFF2-40B4-BE49-F238E27FC236}">
              <a16:creationId xmlns:a16="http://schemas.microsoft.com/office/drawing/2014/main" id="{72D9205C-E616-4514-B189-B924F6484851}"/>
            </a:ext>
          </a:extLst>
        </xdr:cNvPr>
        <xdr:cNvSpPr/>
      </xdr:nvSpPr>
      <xdr:spPr>
        <a:xfrm>
          <a:off x="21272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57150</xdr:rowOff>
    </xdr:from>
    <xdr:to>
      <xdr:col>116</xdr:col>
      <xdr:colOff>63500</xdr:colOff>
      <xdr:row>77</xdr:row>
      <xdr:rowOff>57150</xdr:rowOff>
    </xdr:to>
    <xdr:cxnSp macro="">
      <xdr:nvCxnSpPr>
        <xdr:cNvPr id="817" name="直線コネクタ 816">
          <a:extLst>
            <a:ext uri="{FF2B5EF4-FFF2-40B4-BE49-F238E27FC236}">
              <a16:creationId xmlns:a16="http://schemas.microsoft.com/office/drawing/2014/main" id="{6B909470-E99C-4F43-A702-07E1620A096F}"/>
            </a:ext>
          </a:extLst>
        </xdr:cNvPr>
        <xdr:cNvCxnSpPr/>
      </xdr:nvCxnSpPr>
      <xdr:spPr>
        <a:xfrm>
          <a:off x="21323300" y="1325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44450</xdr:rowOff>
    </xdr:from>
    <xdr:to>
      <xdr:col>107</xdr:col>
      <xdr:colOff>101600</xdr:colOff>
      <xdr:row>77</xdr:row>
      <xdr:rowOff>146050</xdr:rowOff>
    </xdr:to>
    <xdr:sp macro="" textlink="">
      <xdr:nvSpPr>
        <xdr:cNvPr id="818" name="楕円 817">
          <a:extLst>
            <a:ext uri="{FF2B5EF4-FFF2-40B4-BE49-F238E27FC236}">
              <a16:creationId xmlns:a16="http://schemas.microsoft.com/office/drawing/2014/main" id="{7E3CF150-530A-49CF-A55B-AC0C9E57D4BB}"/>
            </a:ext>
          </a:extLst>
        </xdr:cNvPr>
        <xdr:cNvSpPr/>
      </xdr:nvSpPr>
      <xdr:spPr>
        <a:xfrm>
          <a:off x="20383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57150</xdr:rowOff>
    </xdr:from>
    <xdr:to>
      <xdr:col>111</xdr:col>
      <xdr:colOff>177800</xdr:colOff>
      <xdr:row>77</xdr:row>
      <xdr:rowOff>95250</xdr:rowOff>
    </xdr:to>
    <xdr:cxnSp macro="">
      <xdr:nvCxnSpPr>
        <xdr:cNvPr id="819" name="直線コネクタ 818">
          <a:extLst>
            <a:ext uri="{FF2B5EF4-FFF2-40B4-BE49-F238E27FC236}">
              <a16:creationId xmlns:a16="http://schemas.microsoft.com/office/drawing/2014/main" id="{951BA030-34E9-4E5A-8F3F-5E4F9102FF0F}"/>
            </a:ext>
          </a:extLst>
        </xdr:cNvPr>
        <xdr:cNvCxnSpPr/>
      </xdr:nvCxnSpPr>
      <xdr:spPr>
        <a:xfrm flipV="1">
          <a:off x="20434300" y="1325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82550</xdr:rowOff>
    </xdr:from>
    <xdr:to>
      <xdr:col>102</xdr:col>
      <xdr:colOff>165100</xdr:colOff>
      <xdr:row>78</xdr:row>
      <xdr:rowOff>12700</xdr:rowOff>
    </xdr:to>
    <xdr:sp macro="" textlink="">
      <xdr:nvSpPr>
        <xdr:cNvPr id="820" name="楕円 819">
          <a:extLst>
            <a:ext uri="{FF2B5EF4-FFF2-40B4-BE49-F238E27FC236}">
              <a16:creationId xmlns:a16="http://schemas.microsoft.com/office/drawing/2014/main" id="{63C79159-2A6B-4D53-A1F9-80102AAB8970}"/>
            </a:ext>
          </a:extLst>
        </xdr:cNvPr>
        <xdr:cNvSpPr/>
      </xdr:nvSpPr>
      <xdr:spPr>
        <a:xfrm>
          <a:off x="19494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95250</xdr:rowOff>
    </xdr:from>
    <xdr:to>
      <xdr:col>107</xdr:col>
      <xdr:colOff>50800</xdr:colOff>
      <xdr:row>77</xdr:row>
      <xdr:rowOff>133350</xdr:rowOff>
    </xdr:to>
    <xdr:cxnSp macro="">
      <xdr:nvCxnSpPr>
        <xdr:cNvPr id="821" name="直線コネクタ 820">
          <a:extLst>
            <a:ext uri="{FF2B5EF4-FFF2-40B4-BE49-F238E27FC236}">
              <a16:creationId xmlns:a16="http://schemas.microsoft.com/office/drawing/2014/main" id="{A20913FC-7972-4E4B-8BAE-E67BDFDB2CFB}"/>
            </a:ext>
          </a:extLst>
        </xdr:cNvPr>
        <xdr:cNvCxnSpPr/>
      </xdr:nvCxnSpPr>
      <xdr:spPr>
        <a:xfrm flipV="1">
          <a:off x="19545300" y="1329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44450</xdr:rowOff>
    </xdr:from>
    <xdr:to>
      <xdr:col>98</xdr:col>
      <xdr:colOff>38100</xdr:colOff>
      <xdr:row>77</xdr:row>
      <xdr:rowOff>146050</xdr:rowOff>
    </xdr:to>
    <xdr:sp macro="" textlink="">
      <xdr:nvSpPr>
        <xdr:cNvPr id="822" name="楕円 821">
          <a:extLst>
            <a:ext uri="{FF2B5EF4-FFF2-40B4-BE49-F238E27FC236}">
              <a16:creationId xmlns:a16="http://schemas.microsoft.com/office/drawing/2014/main" id="{AC09B4A5-8828-4ED8-8886-6B1FD7FE2776}"/>
            </a:ext>
          </a:extLst>
        </xdr:cNvPr>
        <xdr:cNvSpPr/>
      </xdr:nvSpPr>
      <xdr:spPr>
        <a:xfrm>
          <a:off x="18605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95250</xdr:rowOff>
    </xdr:from>
    <xdr:to>
      <xdr:col>102</xdr:col>
      <xdr:colOff>114300</xdr:colOff>
      <xdr:row>77</xdr:row>
      <xdr:rowOff>133350</xdr:rowOff>
    </xdr:to>
    <xdr:cxnSp macro="">
      <xdr:nvCxnSpPr>
        <xdr:cNvPr id="823" name="直線コネクタ 822">
          <a:extLst>
            <a:ext uri="{FF2B5EF4-FFF2-40B4-BE49-F238E27FC236}">
              <a16:creationId xmlns:a16="http://schemas.microsoft.com/office/drawing/2014/main" id="{C68B405A-7DE0-4CC6-A9D1-587A9539A632}"/>
            </a:ext>
          </a:extLst>
        </xdr:cNvPr>
        <xdr:cNvCxnSpPr/>
      </xdr:nvCxnSpPr>
      <xdr:spPr>
        <a:xfrm>
          <a:off x="18656300" y="1329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824" name="n_1aveValue【児童館】&#10;一人当たり面積">
          <a:extLst>
            <a:ext uri="{FF2B5EF4-FFF2-40B4-BE49-F238E27FC236}">
              <a16:creationId xmlns:a16="http://schemas.microsoft.com/office/drawing/2014/main" id="{2693E485-2DA2-4551-9F3D-6FC1A2A35D27}"/>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5" name="n_2aveValue【児童館】&#10;一人当たり面積">
          <a:extLst>
            <a:ext uri="{FF2B5EF4-FFF2-40B4-BE49-F238E27FC236}">
              <a16:creationId xmlns:a16="http://schemas.microsoft.com/office/drawing/2014/main" id="{0374CE46-68A1-403D-8517-5590DCFBB7F6}"/>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26" name="n_3aveValue【児童館】&#10;一人当たり面積">
          <a:extLst>
            <a:ext uri="{FF2B5EF4-FFF2-40B4-BE49-F238E27FC236}">
              <a16:creationId xmlns:a16="http://schemas.microsoft.com/office/drawing/2014/main" id="{8758A83E-6C70-4B43-812D-6D4FDA9D9319}"/>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7" name="n_4aveValue【児童館】&#10;一人当たり面積">
          <a:extLst>
            <a:ext uri="{FF2B5EF4-FFF2-40B4-BE49-F238E27FC236}">
              <a16:creationId xmlns:a16="http://schemas.microsoft.com/office/drawing/2014/main" id="{A30ABB94-0A44-4576-936E-007B05F464CD}"/>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124477</xdr:rowOff>
    </xdr:from>
    <xdr:ext cx="469744" cy="259045"/>
    <xdr:sp macro="" textlink="">
      <xdr:nvSpPr>
        <xdr:cNvPr id="828" name="n_1mainValue【児童館】&#10;一人当たり面積">
          <a:extLst>
            <a:ext uri="{FF2B5EF4-FFF2-40B4-BE49-F238E27FC236}">
              <a16:creationId xmlns:a16="http://schemas.microsoft.com/office/drawing/2014/main" id="{6A2FF3B4-B271-45A6-927B-562E2F96FB90}"/>
            </a:ext>
          </a:extLst>
        </xdr:cNvPr>
        <xdr:cNvSpPr txBox="1"/>
      </xdr:nvSpPr>
      <xdr:spPr>
        <a:xfrm>
          <a:off x="21075727" y="1298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162577</xdr:rowOff>
    </xdr:from>
    <xdr:ext cx="469744" cy="259045"/>
    <xdr:sp macro="" textlink="">
      <xdr:nvSpPr>
        <xdr:cNvPr id="829" name="n_2mainValue【児童館】&#10;一人当たり面積">
          <a:extLst>
            <a:ext uri="{FF2B5EF4-FFF2-40B4-BE49-F238E27FC236}">
              <a16:creationId xmlns:a16="http://schemas.microsoft.com/office/drawing/2014/main" id="{EAD69392-DD4B-4782-97E1-4322F56DCE3B}"/>
            </a:ext>
          </a:extLst>
        </xdr:cNvPr>
        <xdr:cNvSpPr txBox="1"/>
      </xdr:nvSpPr>
      <xdr:spPr>
        <a:xfrm>
          <a:off x="20199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29227</xdr:rowOff>
    </xdr:from>
    <xdr:ext cx="469744" cy="259045"/>
    <xdr:sp macro="" textlink="">
      <xdr:nvSpPr>
        <xdr:cNvPr id="830" name="n_3mainValue【児童館】&#10;一人当たり面積">
          <a:extLst>
            <a:ext uri="{FF2B5EF4-FFF2-40B4-BE49-F238E27FC236}">
              <a16:creationId xmlns:a16="http://schemas.microsoft.com/office/drawing/2014/main" id="{D247D07C-A397-449A-BD72-DD69C2DD5091}"/>
            </a:ext>
          </a:extLst>
        </xdr:cNvPr>
        <xdr:cNvSpPr txBox="1"/>
      </xdr:nvSpPr>
      <xdr:spPr>
        <a:xfrm>
          <a:off x="19310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162577</xdr:rowOff>
    </xdr:from>
    <xdr:ext cx="469744" cy="259045"/>
    <xdr:sp macro="" textlink="">
      <xdr:nvSpPr>
        <xdr:cNvPr id="831" name="n_4mainValue【児童館】&#10;一人当たり面積">
          <a:extLst>
            <a:ext uri="{FF2B5EF4-FFF2-40B4-BE49-F238E27FC236}">
              <a16:creationId xmlns:a16="http://schemas.microsoft.com/office/drawing/2014/main" id="{D5D7ABD2-7B8C-49E7-8E7C-5799A9DF5BFB}"/>
            </a:ext>
          </a:extLst>
        </xdr:cNvPr>
        <xdr:cNvSpPr txBox="1"/>
      </xdr:nvSpPr>
      <xdr:spPr>
        <a:xfrm>
          <a:off x="18421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F364F425-B0CA-45B4-BE1F-4E777FBFB4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6F4F51-89A8-49C8-92F8-A5E2F771D0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98FF8058-9168-4C28-A6E5-B27CFA0861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25DD36A5-46A1-4279-9275-ADA9AB818F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AF5A5D39-A3D5-4D9B-BF7F-09DC93DE6F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D9113C03-93E9-4A16-B508-D44EB6C818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E32F13BC-9FCA-489A-9DB8-4B6FB5690DA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989D8242-3EC1-4F1F-8A73-681B481DD7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89E26CAF-EAA7-4C99-B563-5C71DA8FBE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1B9A54D3-EA48-4C58-92ED-7F8A296862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C773278-8863-4F70-AA72-20D3D0892E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a:extLst>
            <a:ext uri="{FF2B5EF4-FFF2-40B4-BE49-F238E27FC236}">
              <a16:creationId xmlns:a16="http://schemas.microsoft.com/office/drawing/2014/main" id="{6F4E374C-B007-49C0-AB50-16C1665D6A2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a:extLst>
            <a:ext uri="{FF2B5EF4-FFF2-40B4-BE49-F238E27FC236}">
              <a16:creationId xmlns:a16="http://schemas.microsoft.com/office/drawing/2014/main" id="{690A6CB3-24B8-487C-8562-FA3C9CE087B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a:extLst>
            <a:ext uri="{FF2B5EF4-FFF2-40B4-BE49-F238E27FC236}">
              <a16:creationId xmlns:a16="http://schemas.microsoft.com/office/drawing/2014/main" id="{EAB02DE2-9281-4297-8620-D75DC34D83F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a:extLst>
            <a:ext uri="{FF2B5EF4-FFF2-40B4-BE49-F238E27FC236}">
              <a16:creationId xmlns:a16="http://schemas.microsoft.com/office/drawing/2014/main" id="{DE4F6AEF-B795-4EF7-91AF-A5E8668A687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a:extLst>
            <a:ext uri="{FF2B5EF4-FFF2-40B4-BE49-F238E27FC236}">
              <a16:creationId xmlns:a16="http://schemas.microsoft.com/office/drawing/2014/main" id="{83353C8D-A5B7-4902-821F-D5AAF9E0971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a:extLst>
            <a:ext uri="{FF2B5EF4-FFF2-40B4-BE49-F238E27FC236}">
              <a16:creationId xmlns:a16="http://schemas.microsoft.com/office/drawing/2014/main" id="{A9F28DD6-CF60-498D-9487-B3BF2C34BA9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a:extLst>
            <a:ext uri="{FF2B5EF4-FFF2-40B4-BE49-F238E27FC236}">
              <a16:creationId xmlns:a16="http://schemas.microsoft.com/office/drawing/2014/main" id="{012EBCE1-8064-4E04-A917-155880679D8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a:extLst>
            <a:ext uri="{FF2B5EF4-FFF2-40B4-BE49-F238E27FC236}">
              <a16:creationId xmlns:a16="http://schemas.microsoft.com/office/drawing/2014/main" id="{DA388D91-D959-4136-8198-CEA542E1452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8ED4AB36-D075-4DBC-843B-19648B21E8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a:extLst>
            <a:ext uri="{FF2B5EF4-FFF2-40B4-BE49-F238E27FC236}">
              <a16:creationId xmlns:a16="http://schemas.microsoft.com/office/drawing/2014/main" id="{37A94A22-0A05-45B0-BF92-BE2F95811824}"/>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2D48B0E5-82CC-4632-8B56-DA35B737A1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4" name="直線コネクタ 853">
          <a:extLst>
            <a:ext uri="{FF2B5EF4-FFF2-40B4-BE49-F238E27FC236}">
              <a16:creationId xmlns:a16="http://schemas.microsoft.com/office/drawing/2014/main" id="{4DD343AA-E9E0-413E-AD75-A12ABDDDC1CA}"/>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5" name="【公民館】&#10;有形固定資産減価償却率最小値テキスト">
          <a:extLst>
            <a:ext uri="{FF2B5EF4-FFF2-40B4-BE49-F238E27FC236}">
              <a16:creationId xmlns:a16="http://schemas.microsoft.com/office/drawing/2014/main" id="{1BFF8B6D-D8B8-4832-AD24-A2A619DA47C6}"/>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6" name="直線コネクタ 855">
          <a:extLst>
            <a:ext uri="{FF2B5EF4-FFF2-40B4-BE49-F238E27FC236}">
              <a16:creationId xmlns:a16="http://schemas.microsoft.com/office/drawing/2014/main" id="{4C738815-9865-4861-A668-04BD86161BFA}"/>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7" name="【公民館】&#10;有形固定資産減価償却率最大値テキスト">
          <a:extLst>
            <a:ext uri="{FF2B5EF4-FFF2-40B4-BE49-F238E27FC236}">
              <a16:creationId xmlns:a16="http://schemas.microsoft.com/office/drawing/2014/main" id="{BD77D3B4-5274-45DB-A44E-A561C9DD56F1}"/>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8" name="直線コネクタ 857">
          <a:extLst>
            <a:ext uri="{FF2B5EF4-FFF2-40B4-BE49-F238E27FC236}">
              <a16:creationId xmlns:a16="http://schemas.microsoft.com/office/drawing/2014/main" id="{B7384B2F-BA6E-47BC-849C-64E0F6ADC27B}"/>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9" name="【公民館】&#10;有形固定資産減価償却率平均値テキスト">
          <a:extLst>
            <a:ext uri="{FF2B5EF4-FFF2-40B4-BE49-F238E27FC236}">
              <a16:creationId xmlns:a16="http://schemas.microsoft.com/office/drawing/2014/main" id="{91344C09-853E-4B9C-8140-047A2627E5D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60" name="フローチャート: 判断 859">
          <a:extLst>
            <a:ext uri="{FF2B5EF4-FFF2-40B4-BE49-F238E27FC236}">
              <a16:creationId xmlns:a16="http://schemas.microsoft.com/office/drawing/2014/main" id="{E7E0AC95-5E11-447E-8BF0-2904625D57A8}"/>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61" name="フローチャート: 判断 860">
          <a:extLst>
            <a:ext uri="{FF2B5EF4-FFF2-40B4-BE49-F238E27FC236}">
              <a16:creationId xmlns:a16="http://schemas.microsoft.com/office/drawing/2014/main" id="{84E16791-4887-4915-90D0-C71FBDADB428}"/>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62" name="フローチャート: 判断 861">
          <a:extLst>
            <a:ext uri="{FF2B5EF4-FFF2-40B4-BE49-F238E27FC236}">
              <a16:creationId xmlns:a16="http://schemas.microsoft.com/office/drawing/2014/main" id="{EDFBC64E-C81F-4FD9-B474-83FD961C524A}"/>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63" name="フローチャート: 判断 862">
          <a:extLst>
            <a:ext uri="{FF2B5EF4-FFF2-40B4-BE49-F238E27FC236}">
              <a16:creationId xmlns:a16="http://schemas.microsoft.com/office/drawing/2014/main" id="{9DC0DAF9-E557-4BD3-AAF2-EB3AFCB57DE4}"/>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4" name="フローチャート: 判断 863">
          <a:extLst>
            <a:ext uri="{FF2B5EF4-FFF2-40B4-BE49-F238E27FC236}">
              <a16:creationId xmlns:a16="http://schemas.microsoft.com/office/drawing/2014/main" id="{76D732DF-42A3-4609-9B3F-EC2A780AFE9D}"/>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477BAD8-A647-45ED-B1B2-72029B6026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3A9C20F-BADC-4BD3-94C2-E324A22FEE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A99B002-6180-4001-A235-E570283E16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5872F4E-CCE4-47C1-B31A-D934D3E1E16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2400128-5857-43B5-875C-03B7C60C2E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楕円 869">
          <a:extLst>
            <a:ext uri="{FF2B5EF4-FFF2-40B4-BE49-F238E27FC236}">
              <a16:creationId xmlns:a16="http://schemas.microsoft.com/office/drawing/2014/main" id="{1A46C35C-1721-446B-BC23-E2183B867B99}"/>
            </a:ext>
          </a:extLst>
        </xdr:cNvPr>
        <xdr:cNvSpPr/>
      </xdr:nvSpPr>
      <xdr:spPr>
        <a:xfrm>
          <a:off x="16268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83838</xdr:rowOff>
    </xdr:from>
    <xdr:ext cx="405111" cy="259045"/>
    <xdr:sp macro="" textlink="">
      <xdr:nvSpPr>
        <xdr:cNvPr id="871" name="【公民館】&#10;有形固定資産減価償却率該当値テキスト">
          <a:extLst>
            <a:ext uri="{FF2B5EF4-FFF2-40B4-BE49-F238E27FC236}">
              <a16:creationId xmlns:a16="http://schemas.microsoft.com/office/drawing/2014/main" id="{AAF7E717-913B-46E4-8C24-9116E42F86BE}"/>
            </a:ext>
          </a:extLst>
        </xdr:cNvPr>
        <xdr:cNvSpPr txBox="1"/>
      </xdr:nvSpPr>
      <xdr:spPr>
        <a:xfrm>
          <a:off x="16357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872" name="楕円 871">
          <a:extLst>
            <a:ext uri="{FF2B5EF4-FFF2-40B4-BE49-F238E27FC236}">
              <a16:creationId xmlns:a16="http://schemas.microsoft.com/office/drawing/2014/main" id="{F8AFE51B-8D28-4FF1-8275-88CBA48ED4AF}"/>
            </a:ext>
          </a:extLst>
        </xdr:cNvPr>
        <xdr:cNvSpPr/>
      </xdr:nvSpPr>
      <xdr:spPr>
        <a:xfrm>
          <a:off x="15430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156211</xdr:rowOff>
    </xdr:to>
    <xdr:cxnSp macro="">
      <xdr:nvCxnSpPr>
        <xdr:cNvPr id="873" name="直線コネクタ 872">
          <a:extLst>
            <a:ext uri="{FF2B5EF4-FFF2-40B4-BE49-F238E27FC236}">
              <a16:creationId xmlns:a16="http://schemas.microsoft.com/office/drawing/2014/main" id="{8D19BE5B-69F6-4B18-BDA9-A05D2A2FEDE2}"/>
            </a:ext>
          </a:extLst>
        </xdr:cNvPr>
        <xdr:cNvCxnSpPr/>
      </xdr:nvCxnSpPr>
      <xdr:spPr>
        <a:xfrm>
          <a:off x="15481300" y="17964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74" name="楕円 873">
          <a:extLst>
            <a:ext uri="{FF2B5EF4-FFF2-40B4-BE49-F238E27FC236}">
              <a16:creationId xmlns:a16="http://schemas.microsoft.com/office/drawing/2014/main" id="{0472613E-9243-4146-B293-34972D37BBB6}"/>
            </a:ext>
          </a:extLst>
        </xdr:cNvPr>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133350</xdr:rowOff>
    </xdr:to>
    <xdr:cxnSp macro="">
      <xdr:nvCxnSpPr>
        <xdr:cNvPr id="875" name="直線コネクタ 874">
          <a:extLst>
            <a:ext uri="{FF2B5EF4-FFF2-40B4-BE49-F238E27FC236}">
              <a16:creationId xmlns:a16="http://schemas.microsoft.com/office/drawing/2014/main" id="{248250CD-C69D-4D02-BD3B-8EAE721EF799}"/>
            </a:ext>
          </a:extLst>
        </xdr:cNvPr>
        <xdr:cNvCxnSpPr/>
      </xdr:nvCxnSpPr>
      <xdr:spPr>
        <a:xfrm>
          <a:off x="14592300" y="17918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164846</xdr:rowOff>
    </xdr:from>
    <xdr:to>
      <xdr:col>72</xdr:col>
      <xdr:colOff>38100</xdr:colOff>
      <xdr:row>104</xdr:row>
      <xdr:rowOff>94996</xdr:rowOff>
    </xdr:to>
    <xdr:sp macro="" textlink="">
      <xdr:nvSpPr>
        <xdr:cNvPr id="876" name="楕円 875">
          <a:extLst>
            <a:ext uri="{FF2B5EF4-FFF2-40B4-BE49-F238E27FC236}">
              <a16:creationId xmlns:a16="http://schemas.microsoft.com/office/drawing/2014/main" id="{C56582EB-90F4-4D05-A6CD-63F3C3DD749B}"/>
            </a:ext>
          </a:extLst>
        </xdr:cNvPr>
        <xdr:cNvSpPr/>
      </xdr:nvSpPr>
      <xdr:spPr>
        <a:xfrm>
          <a:off x="13652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44196</xdr:rowOff>
    </xdr:from>
    <xdr:to>
      <xdr:col>76</xdr:col>
      <xdr:colOff>114300</xdr:colOff>
      <xdr:row>104</xdr:row>
      <xdr:rowOff>87630</xdr:rowOff>
    </xdr:to>
    <xdr:cxnSp macro="">
      <xdr:nvCxnSpPr>
        <xdr:cNvPr id="877" name="直線コネクタ 876">
          <a:extLst>
            <a:ext uri="{FF2B5EF4-FFF2-40B4-BE49-F238E27FC236}">
              <a16:creationId xmlns:a16="http://schemas.microsoft.com/office/drawing/2014/main" id="{9859D5FF-B0B9-4400-B9C5-BE6C5FFB9AAB}"/>
            </a:ext>
          </a:extLst>
        </xdr:cNvPr>
        <xdr:cNvCxnSpPr/>
      </xdr:nvCxnSpPr>
      <xdr:spPr>
        <a:xfrm>
          <a:off x="13703300" y="178749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119126</xdr:rowOff>
    </xdr:from>
    <xdr:to>
      <xdr:col>67</xdr:col>
      <xdr:colOff>101600</xdr:colOff>
      <xdr:row>104</xdr:row>
      <xdr:rowOff>49276</xdr:rowOff>
    </xdr:to>
    <xdr:sp macro="" textlink="">
      <xdr:nvSpPr>
        <xdr:cNvPr id="878" name="楕円 877">
          <a:extLst>
            <a:ext uri="{FF2B5EF4-FFF2-40B4-BE49-F238E27FC236}">
              <a16:creationId xmlns:a16="http://schemas.microsoft.com/office/drawing/2014/main" id="{89E753FE-BAAC-4077-949B-A98DB66C4DB5}"/>
            </a:ext>
          </a:extLst>
        </xdr:cNvPr>
        <xdr:cNvSpPr/>
      </xdr:nvSpPr>
      <xdr:spPr>
        <a:xfrm>
          <a:off x="1276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169926</xdr:rowOff>
    </xdr:from>
    <xdr:to>
      <xdr:col>71</xdr:col>
      <xdr:colOff>177800</xdr:colOff>
      <xdr:row>104</xdr:row>
      <xdr:rowOff>44196</xdr:rowOff>
    </xdr:to>
    <xdr:cxnSp macro="">
      <xdr:nvCxnSpPr>
        <xdr:cNvPr id="879" name="直線コネクタ 878">
          <a:extLst>
            <a:ext uri="{FF2B5EF4-FFF2-40B4-BE49-F238E27FC236}">
              <a16:creationId xmlns:a16="http://schemas.microsoft.com/office/drawing/2014/main" id="{A177071E-15B8-4840-BB7E-4AD41320A5B0}"/>
            </a:ext>
          </a:extLst>
        </xdr:cNvPr>
        <xdr:cNvCxnSpPr/>
      </xdr:nvCxnSpPr>
      <xdr:spPr>
        <a:xfrm>
          <a:off x="12814300" y="17829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80" name="n_1aveValue【公民館】&#10;有形固定資産減価償却率">
          <a:extLst>
            <a:ext uri="{FF2B5EF4-FFF2-40B4-BE49-F238E27FC236}">
              <a16:creationId xmlns:a16="http://schemas.microsoft.com/office/drawing/2014/main" id="{4A0DCED0-5137-4E98-BF83-CE2DFA3B357F}"/>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81" name="n_2aveValue【公民館】&#10;有形固定資産減価償却率">
          <a:extLst>
            <a:ext uri="{FF2B5EF4-FFF2-40B4-BE49-F238E27FC236}">
              <a16:creationId xmlns:a16="http://schemas.microsoft.com/office/drawing/2014/main" id="{D35903D9-7496-4E08-94B0-477CE38C5782}"/>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82" name="n_3aveValue【公民館】&#10;有形固定資産減価償却率">
          <a:extLst>
            <a:ext uri="{FF2B5EF4-FFF2-40B4-BE49-F238E27FC236}">
              <a16:creationId xmlns:a16="http://schemas.microsoft.com/office/drawing/2014/main" id="{61FAD85C-6230-4527-A344-4405A1C4E78A}"/>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83" name="n_4aveValue【公民館】&#10;有形固定資産減価償却率">
          <a:extLst>
            <a:ext uri="{FF2B5EF4-FFF2-40B4-BE49-F238E27FC236}">
              <a16:creationId xmlns:a16="http://schemas.microsoft.com/office/drawing/2014/main" id="{1D859ADD-2A02-4A45-AE83-23CD39BDE5FA}"/>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884" name="n_1mainValue【公民館】&#10;有形固定資産減価償却率">
          <a:extLst>
            <a:ext uri="{FF2B5EF4-FFF2-40B4-BE49-F238E27FC236}">
              <a16:creationId xmlns:a16="http://schemas.microsoft.com/office/drawing/2014/main" id="{E4B70C06-5459-43F3-893D-ABBFF9E4CE50}"/>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85" name="n_2mainValue【公民館】&#10;有形固定資産減価償却率">
          <a:extLst>
            <a:ext uri="{FF2B5EF4-FFF2-40B4-BE49-F238E27FC236}">
              <a16:creationId xmlns:a16="http://schemas.microsoft.com/office/drawing/2014/main" id="{9D3E0942-54DA-4BFF-93CD-61ACF8A2A367}"/>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86123</xdr:rowOff>
    </xdr:from>
    <xdr:ext cx="405111" cy="259045"/>
    <xdr:sp macro="" textlink="">
      <xdr:nvSpPr>
        <xdr:cNvPr id="886" name="n_3mainValue【公民館】&#10;有形固定資産減価償却率">
          <a:extLst>
            <a:ext uri="{FF2B5EF4-FFF2-40B4-BE49-F238E27FC236}">
              <a16:creationId xmlns:a16="http://schemas.microsoft.com/office/drawing/2014/main" id="{C16B3435-ABF7-4E0F-8D94-5C1693F10B9E}"/>
            </a:ext>
          </a:extLst>
        </xdr:cNvPr>
        <xdr:cNvSpPr txBox="1"/>
      </xdr:nvSpPr>
      <xdr:spPr>
        <a:xfrm>
          <a:off x="13500744"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40403</xdr:rowOff>
    </xdr:from>
    <xdr:ext cx="405111" cy="259045"/>
    <xdr:sp macro="" textlink="">
      <xdr:nvSpPr>
        <xdr:cNvPr id="887" name="n_4mainValue【公民館】&#10;有形固定資産減価償却率">
          <a:extLst>
            <a:ext uri="{FF2B5EF4-FFF2-40B4-BE49-F238E27FC236}">
              <a16:creationId xmlns:a16="http://schemas.microsoft.com/office/drawing/2014/main" id="{EF29C116-2726-41AC-9CF3-AA81B2F5E66B}"/>
            </a:ext>
          </a:extLst>
        </xdr:cNvPr>
        <xdr:cNvSpPr txBox="1"/>
      </xdr:nvSpPr>
      <xdr:spPr>
        <a:xfrm>
          <a:off x="12611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40A663A-14B4-48F2-BC59-9E4720BAA4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DEAFCAE0-7226-4F48-A8D6-9B16EE209F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B78FBFA1-F2E1-4258-B8CD-23221A1E263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4B1FE17C-416D-4085-9A09-423C2E72064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298AD04-92E9-43C0-AAD3-C9F9B2CB84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EDDA5817-B22F-46AB-8A18-11EC2428D7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548C48E5-0570-46EA-BBBF-31D20FCA2D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1E919DB-C1C6-447D-989D-C4F0DAB66E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860E8451-5DF0-492A-A291-AF0541E74B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7F90D650-0317-4106-9D88-040A8E1878E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B4213C49-D429-4200-8986-2717C7FDEFD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6E37B001-8D22-470D-B8BC-942058F78C8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4F0D32D1-D3D8-4DB4-ACCC-A4517233CF1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AD58E3FD-F8A9-4577-AE10-8EC5C7D089D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CA159D4B-27C2-4E58-884D-00377B61455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C68FE1A7-6C0D-4830-8F27-6A1136CF7F0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3E2E8B4E-A5D9-4C4A-9C4C-F1E9C6009AD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74EEEC75-E1C2-48D2-8B4E-3DEA3E129D4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208A2A26-74D0-4A63-A836-DE49A53AA7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B605C80C-670B-40B2-93CE-9A2F02506F2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F246BCAC-1A02-4513-9D9E-2B011ECBBC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9" name="直線コネクタ 908">
          <a:extLst>
            <a:ext uri="{FF2B5EF4-FFF2-40B4-BE49-F238E27FC236}">
              <a16:creationId xmlns:a16="http://schemas.microsoft.com/office/drawing/2014/main" id="{BF87523F-DA66-4E81-9F87-B3A1921D5F71}"/>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0" name="【公民館】&#10;一人当たり面積最小値テキスト">
          <a:extLst>
            <a:ext uri="{FF2B5EF4-FFF2-40B4-BE49-F238E27FC236}">
              <a16:creationId xmlns:a16="http://schemas.microsoft.com/office/drawing/2014/main" id="{00983C9B-C181-4FEB-A250-0C23E74147F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1" name="直線コネクタ 910">
          <a:extLst>
            <a:ext uri="{FF2B5EF4-FFF2-40B4-BE49-F238E27FC236}">
              <a16:creationId xmlns:a16="http://schemas.microsoft.com/office/drawing/2014/main" id="{25EBE77E-1CE2-4650-9A57-53FE11A804A9}"/>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2" name="【公民館】&#10;一人当たり面積最大値テキスト">
          <a:extLst>
            <a:ext uri="{FF2B5EF4-FFF2-40B4-BE49-F238E27FC236}">
              <a16:creationId xmlns:a16="http://schemas.microsoft.com/office/drawing/2014/main" id="{7E3D4A55-BC6D-4F17-BDD6-79058B19D940}"/>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3" name="直線コネクタ 912">
          <a:extLst>
            <a:ext uri="{FF2B5EF4-FFF2-40B4-BE49-F238E27FC236}">
              <a16:creationId xmlns:a16="http://schemas.microsoft.com/office/drawing/2014/main" id="{081F74AD-B429-4EA6-BFC4-85B1B4B681AD}"/>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914" name="【公民館】&#10;一人当たり面積平均値テキスト">
          <a:extLst>
            <a:ext uri="{FF2B5EF4-FFF2-40B4-BE49-F238E27FC236}">
              <a16:creationId xmlns:a16="http://schemas.microsoft.com/office/drawing/2014/main" id="{C7BD47EA-E6E9-46D6-8CC5-BC67F24BC543}"/>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5" name="フローチャート: 判断 914">
          <a:extLst>
            <a:ext uri="{FF2B5EF4-FFF2-40B4-BE49-F238E27FC236}">
              <a16:creationId xmlns:a16="http://schemas.microsoft.com/office/drawing/2014/main" id="{62637D06-E7E0-4FBD-9C5D-14BBDA09CEB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6" name="フローチャート: 判断 915">
          <a:extLst>
            <a:ext uri="{FF2B5EF4-FFF2-40B4-BE49-F238E27FC236}">
              <a16:creationId xmlns:a16="http://schemas.microsoft.com/office/drawing/2014/main" id="{43DC5007-BF38-4624-B050-19E6A4359FF1}"/>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7" name="フローチャート: 判断 916">
          <a:extLst>
            <a:ext uri="{FF2B5EF4-FFF2-40B4-BE49-F238E27FC236}">
              <a16:creationId xmlns:a16="http://schemas.microsoft.com/office/drawing/2014/main" id="{AEB7FF30-4379-4816-B99A-4B6AC459DEC7}"/>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8" name="フローチャート: 判断 917">
          <a:extLst>
            <a:ext uri="{FF2B5EF4-FFF2-40B4-BE49-F238E27FC236}">
              <a16:creationId xmlns:a16="http://schemas.microsoft.com/office/drawing/2014/main" id="{248AA27C-4A10-4612-B51F-0166A0F49C67}"/>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9" name="フローチャート: 判断 918">
          <a:extLst>
            <a:ext uri="{FF2B5EF4-FFF2-40B4-BE49-F238E27FC236}">
              <a16:creationId xmlns:a16="http://schemas.microsoft.com/office/drawing/2014/main" id="{595B5C6A-7FA4-4D33-BC17-770CFBA03D85}"/>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CDD372D-908F-4AC6-A43D-873DDFEA5D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FF4B00E8-7A00-49B5-B400-665F2EC01A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0E3FDDF-0D86-49C2-9DE1-CCADE27F17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8603396-3B0E-490B-A34F-6ECCB4D49E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CAF2CC1-0AC9-4B45-ABF2-648E5601DF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25" name="楕円 924">
          <a:extLst>
            <a:ext uri="{FF2B5EF4-FFF2-40B4-BE49-F238E27FC236}">
              <a16:creationId xmlns:a16="http://schemas.microsoft.com/office/drawing/2014/main" id="{7BED8B59-B8DC-4C3F-85EB-3F18AFF23532}"/>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926" name="【公民館】&#10;一人当たり面積該当値テキスト">
          <a:extLst>
            <a:ext uri="{FF2B5EF4-FFF2-40B4-BE49-F238E27FC236}">
              <a16:creationId xmlns:a16="http://schemas.microsoft.com/office/drawing/2014/main" id="{3076B0BF-9D2C-4405-AC6B-ABE5DC677F6E}"/>
            </a:ext>
          </a:extLst>
        </xdr:cNvPr>
        <xdr:cNvSpPr txBox="1"/>
      </xdr:nvSpPr>
      <xdr:spPr>
        <a:xfrm>
          <a:off x="221996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927" name="楕円 926">
          <a:extLst>
            <a:ext uri="{FF2B5EF4-FFF2-40B4-BE49-F238E27FC236}">
              <a16:creationId xmlns:a16="http://schemas.microsoft.com/office/drawing/2014/main" id="{2EF607DD-9696-4C0A-A644-56CC0552DF19}"/>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928" name="直線コネクタ 927">
          <a:extLst>
            <a:ext uri="{FF2B5EF4-FFF2-40B4-BE49-F238E27FC236}">
              <a16:creationId xmlns:a16="http://schemas.microsoft.com/office/drawing/2014/main" id="{35B73EC1-E26D-41AF-A25A-41DE78D9E218}"/>
            </a:ext>
          </a:extLst>
        </xdr:cNvPr>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29" name="楕円 928">
          <a:extLst>
            <a:ext uri="{FF2B5EF4-FFF2-40B4-BE49-F238E27FC236}">
              <a16:creationId xmlns:a16="http://schemas.microsoft.com/office/drawing/2014/main" id="{5274B6E9-EFAE-4DBB-AB70-DEDBA14B828A}"/>
            </a:ext>
          </a:extLst>
        </xdr:cNvPr>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930" name="直線コネクタ 929">
          <a:extLst>
            <a:ext uri="{FF2B5EF4-FFF2-40B4-BE49-F238E27FC236}">
              <a16:creationId xmlns:a16="http://schemas.microsoft.com/office/drawing/2014/main" id="{A4DD8067-E926-478F-B49D-4F7E001740D7}"/>
            </a:ext>
          </a:extLst>
        </xdr:cNvPr>
        <xdr:cNvCxnSpPr/>
      </xdr:nvCxnSpPr>
      <xdr:spPr>
        <a:xfrm>
          <a:off x="20434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32258</xdr:rowOff>
    </xdr:from>
    <xdr:to>
      <xdr:col>102</xdr:col>
      <xdr:colOff>165100</xdr:colOff>
      <xdr:row>107</xdr:row>
      <xdr:rowOff>133858</xdr:rowOff>
    </xdr:to>
    <xdr:sp macro="" textlink="">
      <xdr:nvSpPr>
        <xdr:cNvPr id="931" name="楕円 930">
          <a:extLst>
            <a:ext uri="{FF2B5EF4-FFF2-40B4-BE49-F238E27FC236}">
              <a16:creationId xmlns:a16="http://schemas.microsoft.com/office/drawing/2014/main" id="{1D5C2980-ADBE-46F7-BF83-43826DB214A5}"/>
            </a:ext>
          </a:extLst>
        </xdr:cNvPr>
        <xdr:cNvSpPr/>
      </xdr:nvSpPr>
      <xdr:spPr>
        <a:xfrm>
          <a:off x="19494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83058</xdr:rowOff>
    </xdr:to>
    <xdr:cxnSp macro="">
      <xdr:nvCxnSpPr>
        <xdr:cNvPr id="932" name="直線コネクタ 931">
          <a:extLst>
            <a:ext uri="{FF2B5EF4-FFF2-40B4-BE49-F238E27FC236}">
              <a16:creationId xmlns:a16="http://schemas.microsoft.com/office/drawing/2014/main" id="{078ACF4A-2573-4AAD-A2FA-0743A45EEAC5}"/>
            </a:ext>
          </a:extLst>
        </xdr:cNvPr>
        <xdr:cNvCxnSpPr/>
      </xdr:nvCxnSpPr>
      <xdr:spPr>
        <a:xfrm flipV="1">
          <a:off x="19545300" y="18419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32258</xdr:rowOff>
    </xdr:from>
    <xdr:to>
      <xdr:col>98</xdr:col>
      <xdr:colOff>38100</xdr:colOff>
      <xdr:row>107</xdr:row>
      <xdr:rowOff>133858</xdr:rowOff>
    </xdr:to>
    <xdr:sp macro="" textlink="">
      <xdr:nvSpPr>
        <xdr:cNvPr id="933" name="楕円 932">
          <a:extLst>
            <a:ext uri="{FF2B5EF4-FFF2-40B4-BE49-F238E27FC236}">
              <a16:creationId xmlns:a16="http://schemas.microsoft.com/office/drawing/2014/main" id="{971B93A6-2D7F-430C-A4EA-D95978A541D8}"/>
            </a:ext>
          </a:extLst>
        </xdr:cNvPr>
        <xdr:cNvSpPr/>
      </xdr:nvSpPr>
      <xdr:spPr>
        <a:xfrm>
          <a:off x="18605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83058</xdr:rowOff>
    </xdr:from>
    <xdr:to>
      <xdr:col>102</xdr:col>
      <xdr:colOff>114300</xdr:colOff>
      <xdr:row>107</xdr:row>
      <xdr:rowOff>83058</xdr:rowOff>
    </xdr:to>
    <xdr:cxnSp macro="">
      <xdr:nvCxnSpPr>
        <xdr:cNvPr id="934" name="直線コネクタ 933">
          <a:extLst>
            <a:ext uri="{FF2B5EF4-FFF2-40B4-BE49-F238E27FC236}">
              <a16:creationId xmlns:a16="http://schemas.microsoft.com/office/drawing/2014/main" id="{7959F488-7489-494A-9A68-BF1BB1C98FF1}"/>
            </a:ext>
          </a:extLst>
        </xdr:cNvPr>
        <xdr:cNvCxnSpPr/>
      </xdr:nvCxnSpPr>
      <xdr:spPr>
        <a:xfrm>
          <a:off x="18656300" y="1842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935" name="n_1aveValue【公民館】&#10;一人当たり面積">
          <a:extLst>
            <a:ext uri="{FF2B5EF4-FFF2-40B4-BE49-F238E27FC236}">
              <a16:creationId xmlns:a16="http://schemas.microsoft.com/office/drawing/2014/main" id="{B5B9D9DB-32A8-447D-87BE-6FCBEF3FC2ED}"/>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936" name="n_2aveValue【公民館】&#10;一人当たり面積">
          <a:extLst>
            <a:ext uri="{FF2B5EF4-FFF2-40B4-BE49-F238E27FC236}">
              <a16:creationId xmlns:a16="http://schemas.microsoft.com/office/drawing/2014/main" id="{9F10CBB8-8DEB-4B5C-AF9D-0AE7FAE15BA1}"/>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937" name="n_3aveValue【公民館】&#10;一人当たり面積">
          <a:extLst>
            <a:ext uri="{FF2B5EF4-FFF2-40B4-BE49-F238E27FC236}">
              <a16:creationId xmlns:a16="http://schemas.microsoft.com/office/drawing/2014/main" id="{F18F0F1C-6438-4ED9-B5A9-3A1CD2C7A52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38" name="n_4aveValue【公民館】&#10;一人当たり面積">
          <a:extLst>
            <a:ext uri="{FF2B5EF4-FFF2-40B4-BE49-F238E27FC236}">
              <a16:creationId xmlns:a16="http://schemas.microsoft.com/office/drawing/2014/main" id="{DAC29116-4591-4467-9C7F-C9349DF468EA}"/>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939" name="n_1mainValue【公民館】&#10;一人当たり面積">
          <a:extLst>
            <a:ext uri="{FF2B5EF4-FFF2-40B4-BE49-F238E27FC236}">
              <a16:creationId xmlns:a16="http://schemas.microsoft.com/office/drawing/2014/main" id="{33F9265B-600D-4518-85D7-A922195844A4}"/>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940" name="n_2mainValue【公民館】&#10;一人当たり面積">
          <a:extLst>
            <a:ext uri="{FF2B5EF4-FFF2-40B4-BE49-F238E27FC236}">
              <a16:creationId xmlns:a16="http://schemas.microsoft.com/office/drawing/2014/main" id="{15FF2154-6524-49E0-AD7B-BB267B892D70}"/>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124985</xdr:rowOff>
    </xdr:from>
    <xdr:ext cx="469744" cy="259045"/>
    <xdr:sp macro="" textlink="">
      <xdr:nvSpPr>
        <xdr:cNvPr id="941" name="n_3mainValue【公民館】&#10;一人当たり面積">
          <a:extLst>
            <a:ext uri="{FF2B5EF4-FFF2-40B4-BE49-F238E27FC236}">
              <a16:creationId xmlns:a16="http://schemas.microsoft.com/office/drawing/2014/main" id="{BB260C20-3BEC-4871-B0B7-FBAA326611AA}"/>
            </a:ext>
          </a:extLst>
        </xdr:cNvPr>
        <xdr:cNvSpPr txBox="1"/>
      </xdr:nvSpPr>
      <xdr:spPr>
        <a:xfrm>
          <a:off x="19310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124985</xdr:rowOff>
    </xdr:from>
    <xdr:ext cx="469744" cy="259045"/>
    <xdr:sp macro="" textlink="">
      <xdr:nvSpPr>
        <xdr:cNvPr id="942" name="n_4mainValue【公民館】&#10;一人当たり面積">
          <a:extLst>
            <a:ext uri="{FF2B5EF4-FFF2-40B4-BE49-F238E27FC236}">
              <a16:creationId xmlns:a16="http://schemas.microsoft.com/office/drawing/2014/main" id="{5077D827-A8FD-436F-BE88-8DA02BBB8A95}"/>
            </a:ext>
          </a:extLst>
        </xdr:cNvPr>
        <xdr:cNvSpPr txBox="1"/>
      </xdr:nvSpPr>
      <xdr:spPr>
        <a:xfrm>
          <a:off x="18421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3E5A982E-65D6-4F84-BCE7-2EF0FAA609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50E639C0-EBFC-4E0D-B42C-89DE111B38D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2DCAF66A-DCA3-4966-BA90-9EF0655D7B2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港湾・漁港の有形固定資産減価償却率は類似団体平均より高く、一人当たり有形固定資産（償却資産）額も類似団体平均を大きく上回っている。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釧路港は古くから東北海道を背後圏とした物流拠点港湾として重要な役割を担っていることから、港湾機能を整備してきたためであり、今後も、釧路港港湾計画などに基づき機能強化を図りつつ、適切な運営に努める。</a:t>
          </a:r>
        </a:p>
        <a:p>
          <a:r>
            <a:rPr kumimoji="1" lang="ja-JP" altLang="en-US" sz="1300">
              <a:latin typeface="ＭＳ Ｐゴシック" panose="020B0600070205080204" pitchFamily="50" charset="-128"/>
              <a:ea typeface="ＭＳ Ｐゴシック" panose="020B0600070205080204" pitchFamily="50" charset="-128"/>
            </a:rPr>
            <a:t>また、橋りょう・トンネルの一人当たり有形固定資産（償却資産）額及び児童館一人当たり面積が類似団体内で１位となっており、人口減少に合わせた適正配置を検討する必要がある。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625E4E-8FC9-4BC8-B9B6-9C0EE8723E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624482-F3EA-41F3-B302-B6A6B64CF0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90F3B2-7722-4619-95D5-97EF9FA9BC9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1CEE53-A069-4927-A337-F95855F715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B7089E-8E7C-4ACB-B89C-B4C4021BA0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C02C6CC-3113-466B-BD30-AFC229D4A1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8526B2-4D37-4F38-889C-F3B795B649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86B4EA-DC07-4282-8C36-CEAD24D9CD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005663-7629-4D97-BC41-EB4D5E15E75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0F06E6-0CBE-4719-BED0-FF0E99D04B3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874721-4F89-4981-A841-3242E3CA41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A7BCDD-A71E-4CAD-9E56-E3255B85BE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418D7F-A38C-4F45-8FA6-F29CA8C1E8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BFED7A-86BA-4A2B-9587-74BA89E215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DACE70-4A78-4F0E-B0FA-4C635CCA65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F88C8D-38E9-4F77-9196-4B8F7B74762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3580E6-C732-43E7-ABD7-54C148A5D0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60BC3F-09EE-41B5-8B24-F787976196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F7E4E1-3315-4BDA-A1E1-1E4AFC3E89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D808C8-0C84-4A77-911C-8B8EB941D8A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E88212-CD00-44D8-95CC-7C140F4EE3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94C6C2-16AD-42FD-A8ED-F0F2655405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0DADAE-1224-40A2-AADE-13AF32A50B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136413-6478-42FB-9B02-B18CB48874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872E23-EB88-46BF-A11E-B6652A7BC4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74BEF4-0DC6-402A-A18B-0C5D3786E7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6AA012-1C83-47CD-966C-2CF68BB2724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2C5DCB-8962-412B-9B7F-2EDEF669BC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A61FF5-BDC9-474B-8777-19D51CD6E7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9D6298-0F08-4DEB-8C87-1FFCC4FCDE8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79F352-34CD-4CFD-BF81-5FD36A576F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32886A-99B1-4570-BF14-9543CC1F00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DDCEAD-0B31-4BE2-AE66-ADC312D635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92007D-35E5-4C12-A648-F0DF7B5CB4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0C0F23-A338-46E6-82F5-A55FFFD5BC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82D396-B8AE-4CA1-9DBF-AEC96DAEBC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6D9854-2B2F-49E4-B569-6A92B357F4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7FB219-213C-4159-AF04-F7BE9C33B7B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552AE6-EBED-4997-A773-34B77EC081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D85097-E818-4C9E-816E-A54B855564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195019-CB78-40FB-87FA-48DB7E46A4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4EFEAA-02E5-498A-BDBF-070478C99E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C8045B8-2301-417E-842E-B8993F7ED4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BA86B56-80AF-46C9-A7A3-3B81210440D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AE49BEB-8E6C-45F1-8AB6-95808159752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8BA5E44-3055-4045-9F1E-9856D600AC0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2ED11C5-0562-4C6D-B1F1-72F13A1B37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9ED818F-6B43-4A4D-BF48-B5985A443E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68001B4-CABF-4AE0-A53A-90F7393A37C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ACBABE-8AB1-46DF-A85E-50BF428454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2C8F64-3D87-4ADA-8FA8-7DE030D39C7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650ABB-FDDA-42D9-BB06-5EA0A376CF5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798E40-A56C-4B12-994D-20BE1F7E00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28D8248-CD32-4E5C-AADB-7BE6C81FB9C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2AB528F-18A1-4BFF-9B9C-B9FCE1657B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421B8654-51A5-45C8-ABA6-68B2DF5F2925}"/>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82126D3D-4F76-471C-A8BE-7300A304ECC7}"/>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E8B6F711-6DB5-495A-9A44-423AED816212}"/>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3B2A3893-ACE6-406D-88B8-FB83A088873F}"/>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52BF2A7B-CC25-48C3-81BE-3425CC92A34C}"/>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47CCA560-292F-448B-B8A4-79B26094C94C}"/>
            </a:ext>
          </a:extLst>
        </xdr:cNvPr>
        <xdr:cNvSpPr txBox="1"/>
      </xdr:nvSpPr>
      <xdr:spPr>
        <a:xfrm>
          <a:off x="4673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E319C610-3569-4942-8F03-3671A22D63B6}"/>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5A777D27-1827-4D42-A7C0-B64D0A995A82}"/>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143661B7-ADFB-4C7A-8A8D-6DDA8A2AA74E}"/>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6959C612-D436-4530-94CD-79366B70BD9A}"/>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D0DE719B-6EC0-47A5-BAC9-D8DA651B05E2}"/>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62B91C-542F-4D4D-85AB-20CD9E2025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448367-6DAB-4455-BDA5-FC0D786B03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A64280-CD6B-4D04-95D3-40298E3015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265B6F-27C3-40B2-9B7A-9E39307F4B0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F1A2BF0-266D-4CB6-B37D-E079845AD9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3" name="楕円 72">
          <a:extLst>
            <a:ext uri="{FF2B5EF4-FFF2-40B4-BE49-F238E27FC236}">
              <a16:creationId xmlns:a16="http://schemas.microsoft.com/office/drawing/2014/main" id="{20E1749C-466F-4F83-9A42-888A0936EF4D}"/>
            </a:ext>
          </a:extLst>
        </xdr:cNvPr>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4" name="【図書館】&#10;有形固定資産減価償却率該当値テキスト">
          <a:extLst>
            <a:ext uri="{FF2B5EF4-FFF2-40B4-BE49-F238E27FC236}">
              <a16:creationId xmlns:a16="http://schemas.microsoft.com/office/drawing/2014/main" id="{CC08F4EB-C8D6-4234-8A47-28FB629AC4B1}"/>
            </a:ext>
          </a:extLst>
        </xdr:cNvPr>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5" name="楕円 74">
          <a:extLst>
            <a:ext uri="{FF2B5EF4-FFF2-40B4-BE49-F238E27FC236}">
              <a16:creationId xmlns:a16="http://schemas.microsoft.com/office/drawing/2014/main" id="{51E229C1-BA54-4B29-A5A1-665BB8DFC34E}"/>
            </a:ext>
          </a:extLst>
        </xdr:cNvPr>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144780</xdr:rowOff>
    </xdr:to>
    <xdr:cxnSp macro="">
      <xdr:nvCxnSpPr>
        <xdr:cNvPr id="76" name="直線コネクタ 75">
          <a:extLst>
            <a:ext uri="{FF2B5EF4-FFF2-40B4-BE49-F238E27FC236}">
              <a16:creationId xmlns:a16="http://schemas.microsoft.com/office/drawing/2014/main" id="{4919B992-708D-497E-A8D1-BA60043D01D8}"/>
            </a:ext>
          </a:extLst>
        </xdr:cNvPr>
        <xdr:cNvCxnSpPr/>
      </xdr:nvCxnSpPr>
      <xdr:spPr>
        <a:xfrm>
          <a:off x="3797300" y="6271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160655</xdr:rowOff>
    </xdr:from>
    <xdr:to>
      <xdr:col>15</xdr:col>
      <xdr:colOff>101600</xdr:colOff>
      <xdr:row>36</xdr:row>
      <xdr:rowOff>90805</xdr:rowOff>
    </xdr:to>
    <xdr:sp macro="" textlink="">
      <xdr:nvSpPr>
        <xdr:cNvPr id="77" name="楕円 76">
          <a:extLst>
            <a:ext uri="{FF2B5EF4-FFF2-40B4-BE49-F238E27FC236}">
              <a16:creationId xmlns:a16="http://schemas.microsoft.com/office/drawing/2014/main" id="{144A7771-FC64-4DB1-8CAB-655A440900AB}"/>
            </a:ext>
          </a:extLst>
        </xdr:cNvPr>
        <xdr:cNvSpPr/>
      </xdr:nvSpPr>
      <xdr:spPr>
        <a:xfrm>
          <a:off x="2857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99060</xdr:rowOff>
    </xdr:to>
    <xdr:cxnSp macro="">
      <xdr:nvCxnSpPr>
        <xdr:cNvPr id="78" name="直線コネクタ 77">
          <a:extLst>
            <a:ext uri="{FF2B5EF4-FFF2-40B4-BE49-F238E27FC236}">
              <a16:creationId xmlns:a16="http://schemas.microsoft.com/office/drawing/2014/main" id="{EC3793B1-74E3-44C1-849F-1A8D36CA84C9}"/>
            </a:ext>
          </a:extLst>
        </xdr:cNvPr>
        <xdr:cNvCxnSpPr/>
      </xdr:nvCxnSpPr>
      <xdr:spPr>
        <a:xfrm>
          <a:off x="2908300" y="62122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109220</xdr:rowOff>
    </xdr:from>
    <xdr:to>
      <xdr:col>10</xdr:col>
      <xdr:colOff>165100</xdr:colOff>
      <xdr:row>36</xdr:row>
      <xdr:rowOff>39370</xdr:rowOff>
    </xdr:to>
    <xdr:sp macro="" textlink="">
      <xdr:nvSpPr>
        <xdr:cNvPr id="79" name="楕円 78">
          <a:extLst>
            <a:ext uri="{FF2B5EF4-FFF2-40B4-BE49-F238E27FC236}">
              <a16:creationId xmlns:a16="http://schemas.microsoft.com/office/drawing/2014/main" id="{F21766EE-F260-4FEE-AE68-C3E8A72DA130}"/>
            </a:ext>
          </a:extLst>
        </xdr:cNvPr>
        <xdr:cNvSpPr/>
      </xdr:nvSpPr>
      <xdr:spPr>
        <a:xfrm>
          <a:off x="1968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160020</xdr:rowOff>
    </xdr:from>
    <xdr:to>
      <xdr:col>15</xdr:col>
      <xdr:colOff>50800</xdr:colOff>
      <xdr:row>36</xdr:row>
      <xdr:rowOff>40005</xdr:rowOff>
    </xdr:to>
    <xdr:cxnSp macro="">
      <xdr:nvCxnSpPr>
        <xdr:cNvPr id="80" name="直線コネクタ 79">
          <a:extLst>
            <a:ext uri="{FF2B5EF4-FFF2-40B4-BE49-F238E27FC236}">
              <a16:creationId xmlns:a16="http://schemas.microsoft.com/office/drawing/2014/main" id="{B5D13FC7-CEE8-4143-8187-A73F4272FE0E}"/>
            </a:ext>
          </a:extLst>
        </xdr:cNvPr>
        <xdr:cNvCxnSpPr/>
      </xdr:nvCxnSpPr>
      <xdr:spPr>
        <a:xfrm>
          <a:off x="2019300" y="61607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1E232DE5-38C0-44F7-9117-AA7129D5FD46}"/>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160020</xdr:rowOff>
    </xdr:to>
    <xdr:cxnSp macro="">
      <xdr:nvCxnSpPr>
        <xdr:cNvPr id="82" name="直線コネクタ 81">
          <a:extLst>
            <a:ext uri="{FF2B5EF4-FFF2-40B4-BE49-F238E27FC236}">
              <a16:creationId xmlns:a16="http://schemas.microsoft.com/office/drawing/2014/main" id="{5C8D6AB4-2CD1-4633-B0AA-D6921BD1A638}"/>
            </a:ext>
          </a:extLst>
        </xdr:cNvPr>
        <xdr:cNvCxnSpPr/>
      </xdr:nvCxnSpPr>
      <xdr:spPr>
        <a:xfrm>
          <a:off x="1130300" y="60998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E20CB002-622F-4FCF-84D4-95AA46CCE932}"/>
            </a:ext>
          </a:extLst>
        </xdr:cNvPr>
        <xdr:cNvSpPr txBox="1"/>
      </xdr:nvSpPr>
      <xdr:spPr>
        <a:xfrm>
          <a:off x="35820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E5D70561-6891-401A-AEB1-12A1BCE4C48B}"/>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8D3E706B-7A98-4A5C-834D-30ADE7A1FAE0}"/>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CF88E710-2462-4F90-8C3D-0D9F7ABD4915}"/>
            </a:ext>
          </a:extLst>
        </xdr:cNvPr>
        <xdr:cNvSpPr txBox="1"/>
      </xdr:nvSpPr>
      <xdr:spPr>
        <a:xfrm>
          <a:off x="927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7" name="n_1mainValue【図書館】&#10;有形固定資産減価償却率">
          <a:extLst>
            <a:ext uri="{FF2B5EF4-FFF2-40B4-BE49-F238E27FC236}">
              <a16:creationId xmlns:a16="http://schemas.microsoft.com/office/drawing/2014/main" id="{50AE4F64-83C1-4DBA-BA47-07841354C511}"/>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8" name="n_2mainValue【図書館】&#10;有形固定資産減価償却率">
          <a:extLst>
            <a:ext uri="{FF2B5EF4-FFF2-40B4-BE49-F238E27FC236}">
              <a16:creationId xmlns:a16="http://schemas.microsoft.com/office/drawing/2014/main" id="{F43DCB66-EA47-403C-9D4D-E1F225C322D7}"/>
            </a:ext>
          </a:extLst>
        </xdr:cNvPr>
        <xdr:cNvSpPr txBox="1"/>
      </xdr:nvSpPr>
      <xdr:spPr>
        <a:xfrm>
          <a:off x="2705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9" name="n_3mainValue【図書館】&#10;有形固定資産減価償却率">
          <a:extLst>
            <a:ext uri="{FF2B5EF4-FFF2-40B4-BE49-F238E27FC236}">
              <a16:creationId xmlns:a16="http://schemas.microsoft.com/office/drawing/2014/main" id="{8BC78BFA-E6F1-443B-9B05-39C20519F92F}"/>
            </a:ext>
          </a:extLst>
        </xdr:cNvPr>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図書館】&#10;有形固定資産減価償却率">
          <a:extLst>
            <a:ext uri="{FF2B5EF4-FFF2-40B4-BE49-F238E27FC236}">
              <a16:creationId xmlns:a16="http://schemas.microsoft.com/office/drawing/2014/main" id="{3F6186A1-C65C-4F63-91C2-9C6AC5231698}"/>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5189FA5-6899-4120-A803-6324619369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925EBDB-DC41-4BDD-8A9A-7F06E0CA41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E804DDE-0482-447B-A3E4-F15C12F22F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AAA6286-898D-4E6E-8156-A773FF667C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CF5955F-86AF-479E-BDB3-B9EFB2033F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324754C-81C3-42DD-99C3-427F087996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30A909B-7524-4650-879C-34145D40810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BEA825B-A5E8-4EF1-8733-732BA6BFB7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A5CFB0A-7B71-4154-A566-9D9ECC6F8B3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D6B144D-824A-472B-9CC8-2DB0FB4483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5CF514F-8576-4773-BDDE-76469A05CE7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CDF945D-E13E-424B-BF7A-3665675AC54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A23550-54B0-49B4-970E-E5A42547B73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32DC0954-07DC-47C3-B29B-C65233EA943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499A354-0308-4927-BB95-32E377908E9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98CABC75-095B-45D8-8C61-748BA0BD8B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FBD1BEB-3EFF-4078-9695-3D477993B7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E6AA7A7-4C0E-4C88-AFF3-C402529D87A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CCD3E8C-370F-4785-8E81-1F09448006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AD6F02E5-4A07-4BEC-9EB8-E9E7B392895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155C54E-F7EC-4CCA-AE6F-BB38D42CA2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7F656FE6-0BC8-48C9-AA0F-D6EDD94D7B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1E380BB3-FFC6-46D5-BE16-16FDFE25CB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62FDBB22-B460-406A-AB99-37DA055900F7}"/>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21EE8766-FF14-4AAB-B60B-C7EA7C780883}"/>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678A52FC-F1D4-494D-AC5E-480A3249451D}"/>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34DF48E-7386-4AF9-A213-A7BA64CC6D3D}"/>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72439D87-0B60-491B-8892-3F591B4FB13C}"/>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95FF69F3-658E-425D-9F54-E06D326EA9BF}"/>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B9C4BC3-91CE-4093-99A6-3F5A88787F05}"/>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68E846B1-6E5D-495D-AB85-52EA2B688056}"/>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B5E4EE5-DF75-47AD-B9AE-281907304CA8}"/>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ED8EE2FB-D022-4759-ABC9-F805FD43898A}"/>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D7E81444-A989-4C85-89EA-42355BE47914}"/>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328A4F2-DCEB-4F1B-BA5F-53D3985051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3CB2E7-E205-4733-8047-576468F463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3CF207-FAF4-4E53-BFEB-CC2196CC87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2E6058A-5983-433B-A50B-0CC3786E91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2043970-CB62-471F-BA81-71971BEF7E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0" name="楕円 129">
          <a:extLst>
            <a:ext uri="{FF2B5EF4-FFF2-40B4-BE49-F238E27FC236}">
              <a16:creationId xmlns:a16="http://schemas.microsoft.com/office/drawing/2014/main" id="{E5AF1F34-FED4-437D-841C-7D654C36FFA6}"/>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1" name="【図書館】&#10;一人当たり面積該当値テキスト">
          <a:extLst>
            <a:ext uri="{FF2B5EF4-FFF2-40B4-BE49-F238E27FC236}">
              <a16:creationId xmlns:a16="http://schemas.microsoft.com/office/drawing/2014/main" id="{97658CCA-561B-4D81-994F-531E946EFD67}"/>
            </a:ext>
          </a:extLst>
        </xdr:cNvPr>
        <xdr:cNvSpPr txBox="1"/>
      </xdr:nvSpPr>
      <xdr:spPr>
        <a:xfrm>
          <a:off x="10515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38100</xdr:rowOff>
    </xdr:from>
    <xdr:to>
      <xdr:col>50</xdr:col>
      <xdr:colOff>165100</xdr:colOff>
      <xdr:row>38</xdr:row>
      <xdr:rowOff>139700</xdr:rowOff>
    </xdr:to>
    <xdr:sp macro="" textlink="">
      <xdr:nvSpPr>
        <xdr:cNvPr id="132" name="楕円 131">
          <a:extLst>
            <a:ext uri="{FF2B5EF4-FFF2-40B4-BE49-F238E27FC236}">
              <a16:creationId xmlns:a16="http://schemas.microsoft.com/office/drawing/2014/main" id="{863E9AD8-9D88-4BEE-A08D-BBA22BCE258B}"/>
            </a:ext>
          </a:extLst>
        </xdr:cNvPr>
        <xdr:cNvSpPr/>
      </xdr:nvSpPr>
      <xdr:spPr>
        <a:xfrm>
          <a:off x="9588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88900</xdr:rowOff>
    </xdr:to>
    <xdr:cxnSp macro="">
      <xdr:nvCxnSpPr>
        <xdr:cNvPr id="133" name="直線コネクタ 132">
          <a:extLst>
            <a:ext uri="{FF2B5EF4-FFF2-40B4-BE49-F238E27FC236}">
              <a16:creationId xmlns:a16="http://schemas.microsoft.com/office/drawing/2014/main" id="{B2AAA4C1-A839-4435-9A60-8E10FBA5A3D2}"/>
            </a:ext>
          </a:extLst>
        </xdr:cNvPr>
        <xdr:cNvCxnSpPr/>
      </xdr:nvCxnSpPr>
      <xdr:spPr>
        <a:xfrm flipV="1">
          <a:off x="9639300" y="6591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4" name="楕円 133">
          <a:extLst>
            <a:ext uri="{FF2B5EF4-FFF2-40B4-BE49-F238E27FC236}">
              <a16:creationId xmlns:a16="http://schemas.microsoft.com/office/drawing/2014/main" id="{6E7665B1-53BC-46EA-86F0-E46D21C08FB5}"/>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88900</xdr:rowOff>
    </xdr:from>
    <xdr:to>
      <xdr:col>50</xdr:col>
      <xdr:colOff>114300</xdr:colOff>
      <xdr:row>38</xdr:row>
      <xdr:rowOff>101600</xdr:rowOff>
    </xdr:to>
    <xdr:cxnSp macro="">
      <xdr:nvCxnSpPr>
        <xdr:cNvPr id="135" name="直線コネクタ 134">
          <a:extLst>
            <a:ext uri="{FF2B5EF4-FFF2-40B4-BE49-F238E27FC236}">
              <a16:creationId xmlns:a16="http://schemas.microsoft.com/office/drawing/2014/main" id="{C70143F9-884A-41FA-BEF2-2C9730187C34}"/>
            </a:ext>
          </a:extLst>
        </xdr:cNvPr>
        <xdr:cNvCxnSpPr/>
      </xdr:nvCxnSpPr>
      <xdr:spPr>
        <a:xfrm flipV="1">
          <a:off x="8750300" y="660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50800</xdr:rowOff>
    </xdr:from>
    <xdr:to>
      <xdr:col>41</xdr:col>
      <xdr:colOff>101600</xdr:colOff>
      <xdr:row>38</xdr:row>
      <xdr:rowOff>152400</xdr:rowOff>
    </xdr:to>
    <xdr:sp macro="" textlink="">
      <xdr:nvSpPr>
        <xdr:cNvPr id="136" name="楕円 135">
          <a:extLst>
            <a:ext uri="{FF2B5EF4-FFF2-40B4-BE49-F238E27FC236}">
              <a16:creationId xmlns:a16="http://schemas.microsoft.com/office/drawing/2014/main" id="{28F8F0DD-8905-48C4-A427-65F0191E7506}"/>
            </a:ext>
          </a:extLst>
        </xdr:cNvPr>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101600</xdr:rowOff>
    </xdr:from>
    <xdr:to>
      <xdr:col>45</xdr:col>
      <xdr:colOff>177800</xdr:colOff>
      <xdr:row>38</xdr:row>
      <xdr:rowOff>101600</xdr:rowOff>
    </xdr:to>
    <xdr:cxnSp macro="">
      <xdr:nvCxnSpPr>
        <xdr:cNvPr id="137" name="直線コネクタ 136">
          <a:extLst>
            <a:ext uri="{FF2B5EF4-FFF2-40B4-BE49-F238E27FC236}">
              <a16:creationId xmlns:a16="http://schemas.microsoft.com/office/drawing/2014/main" id="{1C6717EE-521E-468F-87F2-696BDCCED5B4}"/>
            </a:ext>
          </a:extLst>
        </xdr:cNvPr>
        <xdr:cNvCxnSpPr/>
      </xdr:nvCxnSpPr>
      <xdr:spPr>
        <a:xfrm>
          <a:off x="7861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38" name="楕円 137">
          <a:extLst>
            <a:ext uri="{FF2B5EF4-FFF2-40B4-BE49-F238E27FC236}">
              <a16:creationId xmlns:a16="http://schemas.microsoft.com/office/drawing/2014/main" id="{511ED358-224F-420E-8B33-EE74EB698023}"/>
            </a:ext>
          </a:extLst>
        </xdr:cNvPr>
        <xdr:cNvSpPr/>
      </xdr:nvSpPr>
      <xdr:spPr>
        <a:xfrm>
          <a:off x="6921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101600</xdr:rowOff>
    </xdr:from>
    <xdr:to>
      <xdr:col>41</xdr:col>
      <xdr:colOff>50800</xdr:colOff>
      <xdr:row>38</xdr:row>
      <xdr:rowOff>114300</xdr:rowOff>
    </xdr:to>
    <xdr:cxnSp macro="">
      <xdr:nvCxnSpPr>
        <xdr:cNvPr id="139" name="直線コネクタ 138">
          <a:extLst>
            <a:ext uri="{FF2B5EF4-FFF2-40B4-BE49-F238E27FC236}">
              <a16:creationId xmlns:a16="http://schemas.microsoft.com/office/drawing/2014/main" id="{9993BDAB-0191-43E7-B8F9-B69E405AA41B}"/>
            </a:ext>
          </a:extLst>
        </xdr:cNvPr>
        <xdr:cNvCxnSpPr/>
      </xdr:nvCxnSpPr>
      <xdr:spPr>
        <a:xfrm flipV="1">
          <a:off x="6972300" y="661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3CF5B048-E2E3-4AF4-82F3-52B5A7132067}"/>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37E0827E-A5A4-41EB-B0A2-79A775F90E8C}"/>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395321FB-B51D-41CA-ABAF-CADD496E5158}"/>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E0AF91AA-E53E-47F5-A785-0C5A8EAF8CDE}"/>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156227</xdr:rowOff>
    </xdr:from>
    <xdr:ext cx="469744" cy="259045"/>
    <xdr:sp macro="" textlink="">
      <xdr:nvSpPr>
        <xdr:cNvPr id="144" name="n_1mainValue【図書館】&#10;一人当たり面積">
          <a:extLst>
            <a:ext uri="{FF2B5EF4-FFF2-40B4-BE49-F238E27FC236}">
              <a16:creationId xmlns:a16="http://schemas.microsoft.com/office/drawing/2014/main" id="{1F90F1A3-1523-43F3-B101-EF54242FF45B}"/>
            </a:ext>
          </a:extLst>
        </xdr:cNvPr>
        <xdr:cNvSpPr txBox="1"/>
      </xdr:nvSpPr>
      <xdr:spPr>
        <a:xfrm>
          <a:off x="93917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5" name="n_2mainValue【図書館】&#10;一人当たり面積">
          <a:extLst>
            <a:ext uri="{FF2B5EF4-FFF2-40B4-BE49-F238E27FC236}">
              <a16:creationId xmlns:a16="http://schemas.microsoft.com/office/drawing/2014/main" id="{503068B8-F019-4570-BE11-F3329DC9E04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6" name="n_3mainValue【図書館】&#10;一人当たり面積">
          <a:extLst>
            <a:ext uri="{FF2B5EF4-FFF2-40B4-BE49-F238E27FC236}">
              <a16:creationId xmlns:a16="http://schemas.microsoft.com/office/drawing/2014/main" id="{54736C9B-261B-41A7-A023-BC0D09C1163B}"/>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7" name="n_4mainValue【図書館】&#10;一人当たり面積">
          <a:extLst>
            <a:ext uri="{FF2B5EF4-FFF2-40B4-BE49-F238E27FC236}">
              <a16:creationId xmlns:a16="http://schemas.microsoft.com/office/drawing/2014/main" id="{754367AB-85FC-477B-A912-5A9CD1AD5DCC}"/>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CF9A5F5-ADD5-4162-9421-75C8DEEBD1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5F1A8A0-9989-46B4-8E61-9ED0960E12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C9C26EA-A944-40B8-9774-3AD11A5BA13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924A15F-93D7-413E-AF8D-E3D0DA5527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A654816-6F2D-4813-8679-0D724724E9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1FA5622-E2BF-44C8-B835-ECFF6BFCA2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1F6CA37-550F-4B81-B6C0-DFFCAC6124A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082AEEF-E4F7-4CB3-BF8B-F31CB72118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44F6951-8829-43BC-9425-9C89761AAA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179AF5F-E213-4120-A3A9-8F9C659620B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09AE84C-5236-416D-8E9B-920CE931488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40B46EE-6517-4BDF-BE1A-DCFDB84AC4C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2FEE1BBA-D8A9-49B6-90F4-8AD88D782E6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2C2D0EB7-BB03-414D-BCAB-C2E4E9DC8F8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B9B308E-0CB7-4B37-9BF2-11330739623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73A81FC4-A077-47A5-B00C-6C3331B58B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479D4CB-67C7-41A1-BC96-A83EA337C90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6DAB97D-54A4-435B-AE40-2E546F50572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BB3A5B3-216F-4FB1-BC63-3DFD930B66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B55FDE7-0588-4440-BCD1-789BA9B476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B142DFF-C8F5-4BFC-B396-A212638EE7D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C46E350-D568-472B-9433-AFF34AD121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5EB885CE-19A8-41E0-985F-C37FE2A3B5F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F612DA0F-85AA-4BF4-A4CD-6F38D8794A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C99CDAEE-8B90-435B-BCA2-CB51197E9F9E}"/>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6E7C43F-74E7-4EEA-8059-88C5D972DAC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3FC5B441-51AB-4EBF-996A-7DB99196959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B3E7F732-A54E-4CF5-9BF1-F4EB3EDEB303}"/>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DA9B5E4A-3A37-47C7-8405-868682AF2A38}"/>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192FCC6-5D35-43C7-A396-294F1B0719E8}"/>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2DEC7522-06A8-4037-9FC4-78D7AC562ACB}"/>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F9459E83-C1CE-4EE1-8374-B92889D96C0C}"/>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DF66B437-42AE-49A2-868C-6905433A8136}"/>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4AF63CD8-1711-4C22-807B-AB3445C2EE2B}"/>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74EFF5C0-A755-439B-B605-14AEA0D8771B}"/>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312C654-60E1-4AAD-858E-A90F47DF57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59ED91-DF4A-4209-AAED-CC77FFF486C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EB3391-8E34-439F-95A8-594ACFE8E0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AC5D10-DEF7-4D96-B6AF-71655B6B9C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5D46E0-A630-4A64-B70B-3F4CCD9EFD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88" name="楕円 187">
          <a:extLst>
            <a:ext uri="{FF2B5EF4-FFF2-40B4-BE49-F238E27FC236}">
              <a16:creationId xmlns:a16="http://schemas.microsoft.com/office/drawing/2014/main" id="{993D2524-7366-4957-96F2-16674C5EFA6C}"/>
            </a:ext>
          </a:extLst>
        </xdr:cNvPr>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58EB294-E3E2-4D4B-B96A-682E13622764}"/>
            </a:ext>
          </a:extLst>
        </xdr:cNvPr>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141605</xdr:rowOff>
    </xdr:from>
    <xdr:to>
      <xdr:col>20</xdr:col>
      <xdr:colOff>38100</xdr:colOff>
      <xdr:row>59</xdr:row>
      <xdr:rowOff>71755</xdr:rowOff>
    </xdr:to>
    <xdr:sp macro="" textlink="">
      <xdr:nvSpPr>
        <xdr:cNvPr id="190" name="楕円 189">
          <a:extLst>
            <a:ext uri="{FF2B5EF4-FFF2-40B4-BE49-F238E27FC236}">
              <a16:creationId xmlns:a16="http://schemas.microsoft.com/office/drawing/2014/main" id="{34EA8361-E337-4639-A23A-F352F8C5FAE7}"/>
            </a:ext>
          </a:extLst>
        </xdr:cNvPr>
        <xdr:cNvSpPr/>
      </xdr:nvSpPr>
      <xdr:spPr>
        <a:xfrm>
          <a:off x="3746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20955</xdr:rowOff>
    </xdr:from>
    <xdr:to>
      <xdr:col>24</xdr:col>
      <xdr:colOff>63500</xdr:colOff>
      <xdr:row>59</xdr:row>
      <xdr:rowOff>30480</xdr:rowOff>
    </xdr:to>
    <xdr:cxnSp macro="">
      <xdr:nvCxnSpPr>
        <xdr:cNvPr id="191" name="直線コネクタ 190">
          <a:extLst>
            <a:ext uri="{FF2B5EF4-FFF2-40B4-BE49-F238E27FC236}">
              <a16:creationId xmlns:a16="http://schemas.microsoft.com/office/drawing/2014/main" id="{2E41E41A-742F-4F68-962C-C0442B076923}"/>
            </a:ext>
          </a:extLst>
        </xdr:cNvPr>
        <xdr:cNvCxnSpPr/>
      </xdr:nvCxnSpPr>
      <xdr:spPr>
        <a:xfrm>
          <a:off x="3797300" y="101365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101600</xdr:rowOff>
    </xdr:from>
    <xdr:to>
      <xdr:col>15</xdr:col>
      <xdr:colOff>101600</xdr:colOff>
      <xdr:row>59</xdr:row>
      <xdr:rowOff>31750</xdr:rowOff>
    </xdr:to>
    <xdr:sp macro="" textlink="">
      <xdr:nvSpPr>
        <xdr:cNvPr id="192" name="楕円 191">
          <a:extLst>
            <a:ext uri="{FF2B5EF4-FFF2-40B4-BE49-F238E27FC236}">
              <a16:creationId xmlns:a16="http://schemas.microsoft.com/office/drawing/2014/main" id="{9360C2B6-05DB-4FBF-A295-78478D9868D8}"/>
            </a:ext>
          </a:extLst>
        </xdr:cNvPr>
        <xdr:cNvSpPr/>
      </xdr:nvSpPr>
      <xdr:spPr>
        <a:xfrm>
          <a:off x="2857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59</xdr:row>
      <xdr:rowOff>20955</xdr:rowOff>
    </xdr:to>
    <xdr:cxnSp macro="">
      <xdr:nvCxnSpPr>
        <xdr:cNvPr id="193" name="直線コネクタ 192">
          <a:extLst>
            <a:ext uri="{FF2B5EF4-FFF2-40B4-BE49-F238E27FC236}">
              <a16:creationId xmlns:a16="http://schemas.microsoft.com/office/drawing/2014/main" id="{A6128AF8-986E-45BD-82E2-DCD1A41D8991}"/>
            </a:ext>
          </a:extLst>
        </xdr:cNvPr>
        <xdr:cNvCxnSpPr/>
      </xdr:nvCxnSpPr>
      <xdr:spPr>
        <a:xfrm>
          <a:off x="2908300" y="1009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4" name="楕円 193">
          <a:extLst>
            <a:ext uri="{FF2B5EF4-FFF2-40B4-BE49-F238E27FC236}">
              <a16:creationId xmlns:a16="http://schemas.microsoft.com/office/drawing/2014/main" id="{A6DA7952-09E4-49F9-9C6B-242E7C2FFAC9}"/>
            </a:ext>
          </a:extLst>
        </xdr:cNvPr>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152400</xdr:rowOff>
    </xdr:to>
    <xdr:cxnSp macro="">
      <xdr:nvCxnSpPr>
        <xdr:cNvPr id="195" name="直線コネクタ 194">
          <a:extLst>
            <a:ext uri="{FF2B5EF4-FFF2-40B4-BE49-F238E27FC236}">
              <a16:creationId xmlns:a16="http://schemas.microsoft.com/office/drawing/2014/main" id="{BCF17B36-B08B-4E18-BFC6-070678D505A1}"/>
            </a:ext>
          </a:extLst>
        </xdr:cNvPr>
        <xdr:cNvCxnSpPr/>
      </xdr:nvCxnSpPr>
      <xdr:spPr>
        <a:xfrm>
          <a:off x="2019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31115</xdr:rowOff>
    </xdr:from>
    <xdr:to>
      <xdr:col>6</xdr:col>
      <xdr:colOff>38100</xdr:colOff>
      <xdr:row>58</xdr:row>
      <xdr:rowOff>132715</xdr:rowOff>
    </xdr:to>
    <xdr:sp macro="" textlink="">
      <xdr:nvSpPr>
        <xdr:cNvPr id="196" name="楕円 195">
          <a:extLst>
            <a:ext uri="{FF2B5EF4-FFF2-40B4-BE49-F238E27FC236}">
              <a16:creationId xmlns:a16="http://schemas.microsoft.com/office/drawing/2014/main" id="{EF6B969E-C003-4E6F-BA28-8F10070A2B33}"/>
            </a:ext>
          </a:extLst>
        </xdr:cNvPr>
        <xdr:cNvSpPr/>
      </xdr:nvSpPr>
      <xdr:spPr>
        <a:xfrm>
          <a:off x="1079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81915</xdr:rowOff>
    </xdr:from>
    <xdr:to>
      <xdr:col>10</xdr:col>
      <xdr:colOff>114300</xdr:colOff>
      <xdr:row>58</xdr:row>
      <xdr:rowOff>112395</xdr:rowOff>
    </xdr:to>
    <xdr:cxnSp macro="">
      <xdr:nvCxnSpPr>
        <xdr:cNvPr id="197" name="直線コネクタ 196">
          <a:extLst>
            <a:ext uri="{FF2B5EF4-FFF2-40B4-BE49-F238E27FC236}">
              <a16:creationId xmlns:a16="http://schemas.microsoft.com/office/drawing/2014/main" id="{A3D097EF-4A39-44FB-9CE3-F1F72AF7A4C7}"/>
            </a:ext>
          </a:extLst>
        </xdr:cNvPr>
        <xdr:cNvCxnSpPr/>
      </xdr:nvCxnSpPr>
      <xdr:spPr>
        <a:xfrm>
          <a:off x="1130300" y="100260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A7950ABB-5735-4276-A5E1-D2DE4B69EA26}"/>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D2D64C87-4550-4D84-AA03-1EF17ABC1FA1}"/>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B1F57DED-5A2D-4CDC-A4F8-9FA3DF7DC285}"/>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EB5F388C-C3F2-4895-A4BE-DE8C90C8CDD3}"/>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88282</xdr:rowOff>
    </xdr:from>
    <xdr:ext cx="405111" cy="259045"/>
    <xdr:sp macro="" textlink="">
      <xdr:nvSpPr>
        <xdr:cNvPr id="202" name="n_1mainValue【体育館・プール】&#10;有形固定資産減価償却率">
          <a:extLst>
            <a:ext uri="{FF2B5EF4-FFF2-40B4-BE49-F238E27FC236}">
              <a16:creationId xmlns:a16="http://schemas.microsoft.com/office/drawing/2014/main" id="{CBF50BD8-8FDD-43E7-AA7E-E64EE76F76DF}"/>
            </a:ext>
          </a:extLst>
        </xdr:cNvPr>
        <xdr:cNvSpPr txBox="1"/>
      </xdr:nvSpPr>
      <xdr:spPr>
        <a:xfrm>
          <a:off x="35820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203" name="n_2mainValue【体育館・プール】&#10;有形固定資産減価償却率">
          <a:extLst>
            <a:ext uri="{FF2B5EF4-FFF2-40B4-BE49-F238E27FC236}">
              <a16:creationId xmlns:a16="http://schemas.microsoft.com/office/drawing/2014/main" id="{6C914CBC-162F-4B5D-8219-B4DF39F800FF}"/>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4" name="n_3mainValue【体育館・プール】&#10;有形固定資産減価償却率">
          <a:extLst>
            <a:ext uri="{FF2B5EF4-FFF2-40B4-BE49-F238E27FC236}">
              <a16:creationId xmlns:a16="http://schemas.microsoft.com/office/drawing/2014/main" id="{131B8CBC-67BE-47A0-885F-793F67CBA0E9}"/>
            </a:ext>
          </a:extLst>
        </xdr:cNvPr>
        <xdr:cNvSpPr txBox="1"/>
      </xdr:nvSpPr>
      <xdr:spPr>
        <a:xfrm>
          <a:off x="1816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205" name="n_4mainValue【体育館・プール】&#10;有形固定資産減価償却率">
          <a:extLst>
            <a:ext uri="{FF2B5EF4-FFF2-40B4-BE49-F238E27FC236}">
              <a16:creationId xmlns:a16="http://schemas.microsoft.com/office/drawing/2014/main" id="{CC138E8A-E121-4466-9B95-732A0081E9D3}"/>
            </a:ext>
          </a:extLst>
        </xdr:cNvPr>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6720248-7E29-4007-AEC5-677C467396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2B25173-3FAD-494F-A3E3-91FF6C5FCD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1130395-B204-4222-874D-F8411D4F796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CE78997-DCB1-467F-A35C-E5178D3F77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1281D0F-496B-43AE-A27C-42052359AB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6EDE34E-AECC-418D-8B91-6296A207D3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6816D51-FEB3-4DF0-A676-5ACBB40C1E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B89BC96-9815-4D6A-9913-3939E016CF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3E5D1FC-9116-4062-BF86-F33DF72C998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6AD22EB-C5AE-4558-B207-1F58F7DC9C5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B5543A08-C488-48C6-A323-94CA8F35BB4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2E46F6A-E40A-4747-939A-1BF4791818E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000D2CA-2003-4FEA-95CF-1406712EA4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90EF7BAA-3172-48CD-A8A2-B015875FF6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F31F8D0-39A2-45BA-AAD9-0E8CAEE9AB5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EE902635-4704-467C-B7B7-F4863955E81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3B84D71-A36A-4CF4-8C23-9901B5B37C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79DB953-A8B3-4D49-9F9D-D1E55DC91A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E403AC2-343A-4C0A-99FB-D853D23C96C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3545CEB7-31F0-4F9A-BC3C-099AE482B55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12376E4-C3AD-4A1D-9D71-03C53B5C77F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2C1BECDB-D05A-48F0-8FE5-9E48FFF64A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D18E197-DE31-42F8-A5A6-61EABA5A3B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3A06E760-BC1A-420E-A141-F691334EF09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DBCC4E7B-771D-4FC4-92F2-E40E14583A6A}"/>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DE8BA7B-7BCE-4600-B625-671A570B326A}"/>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CAA1C7AF-EF2A-4873-92E3-4C2D8681BE3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C89E42E5-3553-4B4D-A68A-F146A189A6C8}"/>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6E2CD9CE-8D64-4DFB-8340-CEA8391B74C7}"/>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C3579A5A-CA4E-4D4B-96C4-9ADAF50E9C17}"/>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F4EE1DD3-5219-4129-B551-744A7EB016FE}"/>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F2A7B455-2C56-4B96-A8FC-8B69BFAB7566}"/>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714F46F9-EF65-43D4-BCA8-34358031E150}"/>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74F8E494-03E4-48D1-99C7-7729D6CF2876}"/>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5F26354-03C3-464A-A7DB-2B35342C54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27953A-C851-407E-8797-2D2BC8F7A8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BE02F86-F54A-4896-90F7-2FCAD605DD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3BC0A2-79CC-4662-BC5B-A3820BAEBC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60665B-AF9C-4F08-89B4-28CD24410AC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44450</xdr:rowOff>
    </xdr:from>
    <xdr:to>
      <xdr:col>55</xdr:col>
      <xdr:colOff>50800</xdr:colOff>
      <xdr:row>60</xdr:row>
      <xdr:rowOff>146050</xdr:rowOff>
    </xdr:to>
    <xdr:sp macro="" textlink="">
      <xdr:nvSpPr>
        <xdr:cNvPr id="245" name="楕円 244">
          <a:extLst>
            <a:ext uri="{FF2B5EF4-FFF2-40B4-BE49-F238E27FC236}">
              <a16:creationId xmlns:a16="http://schemas.microsoft.com/office/drawing/2014/main" id="{AC2F7FF6-3892-405A-B5D0-8D685FE8F34C}"/>
            </a:ext>
          </a:extLst>
        </xdr:cNvPr>
        <xdr:cNvSpPr/>
      </xdr:nvSpPr>
      <xdr:spPr>
        <a:xfrm>
          <a:off x="10426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67327</xdr:rowOff>
    </xdr:from>
    <xdr:ext cx="469744" cy="259045"/>
    <xdr:sp macro="" textlink="">
      <xdr:nvSpPr>
        <xdr:cNvPr id="246" name="【体育館・プール】&#10;一人当たり面積該当値テキスト">
          <a:extLst>
            <a:ext uri="{FF2B5EF4-FFF2-40B4-BE49-F238E27FC236}">
              <a16:creationId xmlns:a16="http://schemas.microsoft.com/office/drawing/2014/main" id="{8CBADFEF-EDA6-490B-8D8B-E3A477802B52}"/>
            </a:ext>
          </a:extLst>
        </xdr:cNvPr>
        <xdr:cNvSpPr txBox="1"/>
      </xdr:nvSpPr>
      <xdr:spPr>
        <a:xfrm>
          <a:off x="10515600"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33020</xdr:rowOff>
    </xdr:from>
    <xdr:to>
      <xdr:col>50</xdr:col>
      <xdr:colOff>165100</xdr:colOff>
      <xdr:row>60</xdr:row>
      <xdr:rowOff>134620</xdr:rowOff>
    </xdr:to>
    <xdr:sp macro="" textlink="">
      <xdr:nvSpPr>
        <xdr:cNvPr id="247" name="楕円 246">
          <a:extLst>
            <a:ext uri="{FF2B5EF4-FFF2-40B4-BE49-F238E27FC236}">
              <a16:creationId xmlns:a16="http://schemas.microsoft.com/office/drawing/2014/main" id="{6D5B2BD1-D83C-42C2-8E24-B70B9CB4DD6D}"/>
            </a:ext>
          </a:extLst>
        </xdr:cNvPr>
        <xdr:cNvSpPr/>
      </xdr:nvSpPr>
      <xdr:spPr>
        <a:xfrm>
          <a:off x="9588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83820</xdr:rowOff>
    </xdr:from>
    <xdr:to>
      <xdr:col>55</xdr:col>
      <xdr:colOff>0</xdr:colOff>
      <xdr:row>60</xdr:row>
      <xdr:rowOff>95250</xdr:rowOff>
    </xdr:to>
    <xdr:cxnSp macro="">
      <xdr:nvCxnSpPr>
        <xdr:cNvPr id="248" name="直線コネクタ 247">
          <a:extLst>
            <a:ext uri="{FF2B5EF4-FFF2-40B4-BE49-F238E27FC236}">
              <a16:creationId xmlns:a16="http://schemas.microsoft.com/office/drawing/2014/main" id="{1DC4B345-CF7A-472A-A57C-0AF8215E2E76}"/>
            </a:ext>
          </a:extLst>
        </xdr:cNvPr>
        <xdr:cNvCxnSpPr/>
      </xdr:nvCxnSpPr>
      <xdr:spPr>
        <a:xfrm>
          <a:off x="9639300" y="103708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44450</xdr:rowOff>
    </xdr:from>
    <xdr:to>
      <xdr:col>46</xdr:col>
      <xdr:colOff>38100</xdr:colOff>
      <xdr:row>60</xdr:row>
      <xdr:rowOff>146050</xdr:rowOff>
    </xdr:to>
    <xdr:sp macro="" textlink="">
      <xdr:nvSpPr>
        <xdr:cNvPr id="249" name="楕円 248">
          <a:extLst>
            <a:ext uri="{FF2B5EF4-FFF2-40B4-BE49-F238E27FC236}">
              <a16:creationId xmlns:a16="http://schemas.microsoft.com/office/drawing/2014/main" id="{C7317F67-0285-465B-8512-23B1652570B1}"/>
            </a:ext>
          </a:extLst>
        </xdr:cNvPr>
        <xdr:cNvSpPr/>
      </xdr:nvSpPr>
      <xdr:spPr>
        <a:xfrm>
          <a:off x="869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83820</xdr:rowOff>
    </xdr:from>
    <xdr:to>
      <xdr:col>50</xdr:col>
      <xdr:colOff>114300</xdr:colOff>
      <xdr:row>60</xdr:row>
      <xdr:rowOff>95250</xdr:rowOff>
    </xdr:to>
    <xdr:cxnSp macro="">
      <xdr:nvCxnSpPr>
        <xdr:cNvPr id="250" name="直線コネクタ 249">
          <a:extLst>
            <a:ext uri="{FF2B5EF4-FFF2-40B4-BE49-F238E27FC236}">
              <a16:creationId xmlns:a16="http://schemas.microsoft.com/office/drawing/2014/main" id="{85B61017-852B-4FEA-90FD-0647CDB496C3}"/>
            </a:ext>
          </a:extLst>
        </xdr:cNvPr>
        <xdr:cNvCxnSpPr/>
      </xdr:nvCxnSpPr>
      <xdr:spPr>
        <a:xfrm flipV="1">
          <a:off x="8750300" y="10370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153670</xdr:rowOff>
    </xdr:to>
    <xdr:sp macro="" textlink="">
      <xdr:nvSpPr>
        <xdr:cNvPr id="251" name="楕円 250">
          <a:extLst>
            <a:ext uri="{FF2B5EF4-FFF2-40B4-BE49-F238E27FC236}">
              <a16:creationId xmlns:a16="http://schemas.microsoft.com/office/drawing/2014/main" id="{6E522CE0-C851-46C8-A5CF-C052F5FC2AC1}"/>
            </a:ext>
          </a:extLst>
        </xdr:cNvPr>
        <xdr:cNvSpPr/>
      </xdr:nvSpPr>
      <xdr:spPr>
        <a:xfrm>
          <a:off x="781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95250</xdr:rowOff>
    </xdr:from>
    <xdr:to>
      <xdr:col>45</xdr:col>
      <xdr:colOff>177800</xdr:colOff>
      <xdr:row>60</xdr:row>
      <xdr:rowOff>102870</xdr:rowOff>
    </xdr:to>
    <xdr:cxnSp macro="">
      <xdr:nvCxnSpPr>
        <xdr:cNvPr id="252" name="直線コネクタ 251">
          <a:extLst>
            <a:ext uri="{FF2B5EF4-FFF2-40B4-BE49-F238E27FC236}">
              <a16:creationId xmlns:a16="http://schemas.microsoft.com/office/drawing/2014/main" id="{DB156D9A-5595-4A65-A7EF-67671052AAF9}"/>
            </a:ext>
          </a:extLst>
        </xdr:cNvPr>
        <xdr:cNvCxnSpPr/>
      </xdr:nvCxnSpPr>
      <xdr:spPr>
        <a:xfrm flipV="1">
          <a:off x="7861300" y="10382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63500</xdr:rowOff>
    </xdr:from>
    <xdr:to>
      <xdr:col>36</xdr:col>
      <xdr:colOff>165100</xdr:colOff>
      <xdr:row>60</xdr:row>
      <xdr:rowOff>165100</xdr:rowOff>
    </xdr:to>
    <xdr:sp macro="" textlink="">
      <xdr:nvSpPr>
        <xdr:cNvPr id="253" name="楕円 252">
          <a:extLst>
            <a:ext uri="{FF2B5EF4-FFF2-40B4-BE49-F238E27FC236}">
              <a16:creationId xmlns:a16="http://schemas.microsoft.com/office/drawing/2014/main" id="{01BC7D87-7058-4AC2-880A-3FCFDF945E7D}"/>
            </a:ext>
          </a:extLst>
        </xdr:cNvPr>
        <xdr:cNvSpPr/>
      </xdr:nvSpPr>
      <xdr:spPr>
        <a:xfrm>
          <a:off x="692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102870</xdr:rowOff>
    </xdr:from>
    <xdr:to>
      <xdr:col>41</xdr:col>
      <xdr:colOff>50800</xdr:colOff>
      <xdr:row>60</xdr:row>
      <xdr:rowOff>114300</xdr:rowOff>
    </xdr:to>
    <xdr:cxnSp macro="">
      <xdr:nvCxnSpPr>
        <xdr:cNvPr id="254" name="直線コネクタ 253">
          <a:extLst>
            <a:ext uri="{FF2B5EF4-FFF2-40B4-BE49-F238E27FC236}">
              <a16:creationId xmlns:a16="http://schemas.microsoft.com/office/drawing/2014/main" id="{FB5F3947-5FF9-496E-B4CE-2513807BD2F9}"/>
            </a:ext>
          </a:extLst>
        </xdr:cNvPr>
        <xdr:cNvCxnSpPr/>
      </xdr:nvCxnSpPr>
      <xdr:spPr>
        <a:xfrm flipV="1">
          <a:off x="6972300" y="1038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6037B4AC-9034-4C84-9392-3BB9A05A3D7A}"/>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481F50C4-CCF4-47DB-A604-EABAC7B9A1FF}"/>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22383D28-77B1-41EA-932F-883BF9BC598A}"/>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67F83817-DF75-403E-BEFB-7DBBA709E62A}"/>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151147</xdr:rowOff>
    </xdr:from>
    <xdr:ext cx="469744" cy="259045"/>
    <xdr:sp macro="" textlink="">
      <xdr:nvSpPr>
        <xdr:cNvPr id="259" name="n_1mainValue【体育館・プール】&#10;一人当たり面積">
          <a:extLst>
            <a:ext uri="{FF2B5EF4-FFF2-40B4-BE49-F238E27FC236}">
              <a16:creationId xmlns:a16="http://schemas.microsoft.com/office/drawing/2014/main" id="{5C5B26F6-F05D-4358-851B-19A8CA771F36}"/>
            </a:ext>
          </a:extLst>
        </xdr:cNvPr>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162577</xdr:rowOff>
    </xdr:from>
    <xdr:ext cx="469744" cy="259045"/>
    <xdr:sp macro="" textlink="">
      <xdr:nvSpPr>
        <xdr:cNvPr id="260" name="n_2mainValue【体育館・プール】&#10;一人当たり面積">
          <a:extLst>
            <a:ext uri="{FF2B5EF4-FFF2-40B4-BE49-F238E27FC236}">
              <a16:creationId xmlns:a16="http://schemas.microsoft.com/office/drawing/2014/main" id="{73AFC06D-7231-46E4-9A7B-763A71DA51B3}"/>
            </a:ext>
          </a:extLst>
        </xdr:cNvPr>
        <xdr:cNvSpPr txBox="1"/>
      </xdr:nvSpPr>
      <xdr:spPr>
        <a:xfrm>
          <a:off x="8515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170197</xdr:rowOff>
    </xdr:from>
    <xdr:ext cx="469744" cy="259045"/>
    <xdr:sp macro="" textlink="">
      <xdr:nvSpPr>
        <xdr:cNvPr id="261" name="n_3mainValue【体育館・プール】&#10;一人当たり面積">
          <a:extLst>
            <a:ext uri="{FF2B5EF4-FFF2-40B4-BE49-F238E27FC236}">
              <a16:creationId xmlns:a16="http://schemas.microsoft.com/office/drawing/2014/main" id="{823BD2B2-E925-4F6C-8234-640E2C0D2023}"/>
            </a:ext>
          </a:extLst>
        </xdr:cNvPr>
        <xdr:cNvSpPr txBox="1"/>
      </xdr:nvSpPr>
      <xdr:spPr>
        <a:xfrm>
          <a:off x="7626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10177</xdr:rowOff>
    </xdr:from>
    <xdr:ext cx="469744" cy="259045"/>
    <xdr:sp macro="" textlink="">
      <xdr:nvSpPr>
        <xdr:cNvPr id="262" name="n_4mainValue【体育館・プール】&#10;一人当たり面積">
          <a:extLst>
            <a:ext uri="{FF2B5EF4-FFF2-40B4-BE49-F238E27FC236}">
              <a16:creationId xmlns:a16="http://schemas.microsoft.com/office/drawing/2014/main" id="{44FE812D-A291-4504-8BA4-1D1B5959C962}"/>
            </a:ext>
          </a:extLst>
        </xdr:cNvPr>
        <xdr:cNvSpPr txBox="1"/>
      </xdr:nvSpPr>
      <xdr:spPr>
        <a:xfrm>
          <a:off x="6737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DA26AB4-DCAB-4E1F-A8B4-05545B5A31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00AA236-5E38-4671-8095-A5C72DC029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8AB84A1-ABB8-42C8-AA22-0DF155FF10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C2B17F5-0799-466A-A913-0AD23719C9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BE9E43-4CF5-4FAF-9B9F-DE9D899A87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9A18614-F35D-477E-95F6-C944293F6B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5D7F89E-F774-46EA-AAEB-F4ED616619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CC0A83B-4994-4661-95AE-3F9A4B6B26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51FD1D3-1DD5-42B6-BE26-382177089F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94E2D0B-410A-476B-88F4-6D8D47BF6A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6F3E1FC-6442-4EF9-9594-ABD0AE68BD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E37C2AB-269D-4002-BFE9-45E5003EC3E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CD9FBCA-C90D-4FD7-9500-63067D0EA07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AE5D684-BF98-45EC-86CA-DFED8EF2C9D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5F0B0B2-7EE1-4EAC-A602-DFC0C06097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E787BD3-7A77-4F69-99FB-9DB44988FE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C19B998-F941-49E7-8E3D-621693B6608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8A25E61-B386-44AD-AC13-BE49D101AF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1AF60DE-F7BE-40D2-A845-567BB4BBE95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12DDD4B-5A68-497E-BC4B-CD19CE3119C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3027E5C-D124-4F77-B69F-E4CE0B7A61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ACD6CA8-B4E4-4A9C-9E53-96DDEABA6F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F119C1E-3850-4823-B9CF-A34B480927D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1E61A74-2582-421A-9C05-9DB2BB4850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FA540C11-8ABC-4A1D-9913-63F1C1A89150}"/>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0A1AFA2-93CE-428D-8AA8-85794EFF321C}"/>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FB5AA082-C7A6-4565-855D-731A4A27BBFB}"/>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CE2E411B-A00C-4334-9E41-254088BD6D0D}"/>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8338C70E-9FB4-4945-A5CB-7E1764D947F7}"/>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DD5CB12-6353-4C5F-8713-869299058834}"/>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904EBBB5-87A2-45B0-929E-92B9E375EB18}"/>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6CF33B27-3454-4352-B78D-07564C915CFB}"/>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2F930F43-FD06-4D75-AB18-0AE9CB37B19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19294EB3-3314-46C6-9C8B-2F03AF6D6F46}"/>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738B631D-74C3-4CBE-8468-DE3FE552D26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9913568-3CA3-4DF6-91F9-BC44DDCE64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7B6EF99-8E0C-4D3A-A4D6-F48C645864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5D6A48B-294A-43E1-B436-CE5F7DF228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171FD4-D99A-470F-AC01-F2501E8AB5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083DAC-E5B4-4978-8798-18EF84B87D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303" name="楕円 302">
          <a:extLst>
            <a:ext uri="{FF2B5EF4-FFF2-40B4-BE49-F238E27FC236}">
              <a16:creationId xmlns:a16="http://schemas.microsoft.com/office/drawing/2014/main" id="{E704C988-BB69-4D3E-B053-EC933EB34BA9}"/>
            </a:ext>
          </a:extLst>
        </xdr:cNvPr>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7868B53-BEF2-4048-83DC-4293926E5CF5}"/>
            </a:ext>
          </a:extLst>
        </xdr:cNvPr>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109220</xdr:rowOff>
    </xdr:from>
    <xdr:to>
      <xdr:col>20</xdr:col>
      <xdr:colOff>38100</xdr:colOff>
      <xdr:row>84</xdr:row>
      <xdr:rowOff>39370</xdr:rowOff>
    </xdr:to>
    <xdr:sp macro="" textlink="">
      <xdr:nvSpPr>
        <xdr:cNvPr id="305" name="楕円 304">
          <a:extLst>
            <a:ext uri="{FF2B5EF4-FFF2-40B4-BE49-F238E27FC236}">
              <a16:creationId xmlns:a16="http://schemas.microsoft.com/office/drawing/2014/main" id="{09B5B19B-D3BA-4E7A-9B57-D3C155B32561}"/>
            </a:ext>
          </a:extLst>
        </xdr:cNvPr>
        <xdr:cNvSpPr/>
      </xdr:nvSpPr>
      <xdr:spPr>
        <a:xfrm>
          <a:off x="3746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135255</xdr:rowOff>
    </xdr:from>
    <xdr:to>
      <xdr:col>24</xdr:col>
      <xdr:colOff>63500</xdr:colOff>
      <xdr:row>83</xdr:row>
      <xdr:rowOff>160020</xdr:rowOff>
    </xdr:to>
    <xdr:cxnSp macro="">
      <xdr:nvCxnSpPr>
        <xdr:cNvPr id="306" name="直線コネクタ 305">
          <a:extLst>
            <a:ext uri="{FF2B5EF4-FFF2-40B4-BE49-F238E27FC236}">
              <a16:creationId xmlns:a16="http://schemas.microsoft.com/office/drawing/2014/main" id="{74E6DB39-5504-46AC-AF19-5D75042E3598}"/>
            </a:ext>
          </a:extLst>
        </xdr:cNvPr>
        <xdr:cNvCxnSpPr/>
      </xdr:nvCxnSpPr>
      <xdr:spPr>
        <a:xfrm flipV="1">
          <a:off x="3797300" y="143656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xdr:rowOff>
    </xdr:from>
    <xdr:to>
      <xdr:col>15</xdr:col>
      <xdr:colOff>101600</xdr:colOff>
      <xdr:row>84</xdr:row>
      <xdr:rowOff>109855</xdr:rowOff>
    </xdr:to>
    <xdr:sp macro="" textlink="">
      <xdr:nvSpPr>
        <xdr:cNvPr id="307" name="楕円 306">
          <a:extLst>
            <a:ext uri="{FF2B5EF4-FFF2-40B4-BE49-F238E27FC236}">
              <a16:creationId xmlns:a16="http://schemas.microsoft.com/office/drawing/2014/main" id="{1F313B5A-F3BB-48F2-BFD9-64ECF036480E}"/>
            </a:ext>
          </a:extLst>
        </xdr:cNvPr>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59055</xdr:rowOff>
    </xdr:to>
    <xdr:cxnSp macro="">
      <xdr:nvCxnSpPr>
        <xdr:cNvPr id="308" name="直線コネクタ 307">
          <a:extLst>
            <a:ext uri="{FF2B5EF4-FFF2-40B4-BE49-F238E27FC236}">
              <a16:creationId xmlns:a16="http://schemas.microsoft.com/office/drawing/2014/main" id="{54012D72-F9BA-4D9B-AB28-C4EAFBD22C1D}"/>
            </a:ext>
          </a:extLst>
        </xdr:cNvPr>
        <xdr:cNvCxnSpPr/>
      </xdr:nvCxnSpPr>
      <xdr:spPr>
        <a:xfrm flipV="1">
          <a:off x="2908300" y="143903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145414</xdr:rowOff>
    </xdr:from>
    <xdr:to>
      <xdr:col>10</xdr:col>
      <xdr:colOff>165100</xdr:colOff>
      <xdr:row>84</xdr:row>
      <xdr:rowOff>75564</xdr:rowOff>
    </xdr:to>
    <xdr:sp macro="" textlink="">
      <xdr:nvSpPr>
        <xdr:cNvPr id="309" name="楕円 308">
          <a:extLst>
            <a:ext uri="{FF2B5EF4-FFF2-40B4-BE49-F238E27FC236}">
              <a16:creationId xmlns:a16="http://schemas.microsoft.com/office/drawing/2014/main" id="{04831852-FD90-42DB-91D9-375CCD41AB20}"/>
            </a:ext>
          </a:extLst>
        </xdr:cNvPr>
        <xdr:cNvSpPr/>
      </xdr:nvSpPr>
      <xdr:spPr>
        <a:xfrm>
          <a:off x="1968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24764</xdr:rowOff>
    </xdr:from>
    <xdr:to>
      <xdr:col>15</xdr:col>
      <xdr:colOff>50800</xdr:colOff>
      <xdr:row>84</xdr:row>
      <xdr:rowOff>59055</xdr:rowOff>
    </xdr:to>
    <xdr:cxnSp macro="">
      <xdr:nvCxnSpPr>
        <xdr:cNvPr id="310" name="直線コネクタ 309">
          <a:extLst>
            <a:ext uri="{FF2B5EF4-FFF2-40B4-BE49-F238E27FC236}">
              <a16:creationId xmlns:a16="http://schemas.microsoft.com/office/drawing/2014/main" id="{AE2C3E9D-A068-469E-88F9-81A9985A3961}"/>
            </a:ext>
          </a:extLst>
        </xdr:cNvPr>
        <xdr:cNvCxnSpPr/>
      </xdr:nvCxnSpPr>
      <xdr:spPr>
        <a:xfrm>
          <a:off x="2019300" y="14426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124461</xdr:rowOff>
    </xdr:from>
    <xdr:to>
      <xdr:col>6</xdr:col>
      <xdr:colOff>38100</xdr:colOff>
      <xdr:row>84</xdr:row>
      <xdr:rowOff>54611</xdr:rowOff>
    </xdr:to>
    <xdr:sp macro="" textlink="">
      <xdr:nvSpPr>
        <xdr:cNvPr id="311" name="楕円 310">
          <a:extLst>
            <a:ext uri="{FF2B5EF4-FFF2-40B4-BE49-F238E27FC236}">
              <a16:creationId xmlns:a16="http://schemas.microsoft.com/office/drawing/2014/main" id="{F9C9B51E-8669-454E-8921-04CB02499137}"/>
            </a:ext>
          </a:extLst>
        </xdr:cNvPr>
        <xdr:cNvSpPr/>
      </xdr:nvSpPr>
      <xdr:spPr>
        <a:xfrm>
          <a:off x="107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3811</xdr:rowOff>
    </xdr:from>
    <xdr:to>
      <xdr:col>10</xdr:col>
      <xdr:colOff>114300</xdr:colOff>
      <xdr:row>84</xdr:row>
      <xdr:rowOff>24764</xdr:rowOff>
    </xdr:to>
    <xdr:cxnSp macro="">
      <xdr:nvCxnSpPr>
        <xdr:cNvPr id="312" name="直線コネクタ 311">
          <a:extLst>
            <a:ext uri="{FF2B5EF4-FFF2-40B4-BE49-F238E27FC236}">
              <a16:creationId xmlns:a16="http://schemas.microsoft.com/office/drawing/2014/main" id="{2E8D3663-26CC-4AA4-AFAD-B732054A52A3}"/>
            </a:ext>
          </a:extLst>
        </xdr:cNvPr>
        <xdr:cNvCxnSpPr/>
      </xdr:nvCxnSpPr>
      <xdr:spPr>
        <a:xfrm>
          <a:off x="1130300" y="144056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6DE632F8-6544-44A2-9098-1DD8CDE72D13}"/>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A3E649F7-4CC2-43A7-A628-5DEC1EE6B17F}"/>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9BA060B9-D956-4D5B-8104-A6055D356B2F}"/>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8B6F2EF5-6537-4DCD-8E6E-75CE94A226D6}"/>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30497</xdr:rowOff>
    </xdr:from>
    <xdr:ext cx="405111" cy="259045"/>
    <xdr:sp macro="" textlink="">
      <xdr:nvSpPr>
        <xdr:cNvPr id="317" name="n_1mainValue【福祉施設】&#10;有形固定資産減価償却率">
          <a:extLst>
            <a:ext uri="{FF2B5EF4-FFF2-40B4-BE49-F238E27FC236}">
              <a16:creationId xmlns:a16="http://schemas.microsoft.com/office/drawing/2014/main" id="{60BA32F5-DE8B-414D-95E9-D821CE372C9A}"/>
            </a:ext>
          </a:extLst>
        </xdr:cNvPr>
        <xdr:cNvSpPr txBox="1"/>
      </xdr:nvSpPr>
      <xdr:spPr>
        <a:xfrm>
          <a:off x="3582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100982</xdr:rowOff>
    </xdr:from>
    <xdr:ext cx="405111" cy="259045"/>
    <xdr:sp macro="" textlink="">
      <xdr:nvSpPr>
        <xdr:cNvPr id="318" name="n_2mainValue【福祉施設】&#10;有形固定資産減価償却率">
          <a:extLst>
            <a:ext uri="{FF2B5EF4-FFF2-40B4-BE49-F238E27FC236}">
              <a16:creationId xmlns:a16="http://schemas.microsoft.com/office/drawing/2014/main" id="{D05A3013-3B49-4E37-90F9-E280DE3ECAA9}"/>
            </a:ext>
          </a:extLst>
        </xdr:cNvPr>
        <xdr:cNvSpPr txBox="1"/>
      </xdr:nvSpPr>
      <xdr:spPr>
        <a:xfrm>
          <a:off x="2705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66691</xdr:rowOff>
    </xdr:from>
    <xdr:ext cx="405111" cy="259045"/>
    <xdr:sp macro="" textlink="">
      <xdr:nvSpPr>
        <xdr:cNvPr id="319" name="n_3mainValue【福祉施設】&#10;有形固定資産減価償却率">
          <a:extLst>
            <a:ext uri="{FF2B5EF4-FFF2-40B4-BE49-F238E27FC236}">
              <a16:creationId xmlns:a16="http://schemas.microsoft.com/office/drawing/2014/main" id="{1A1371F0-58DC-4B2B-AA59-B4ABA3557A04}"/>
            </a:ext>
          </a:extLst>
        </xdr:cNvPr>
        <xdr:cNvSpPr txBox="1"/>
      </xdr:nvSpPr>
      <xdr:spPr>
        <a:xfrm>
          <a:off x="1816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45738</xdr:rowOff>
    </xdr:from>
    <xdr:ext cx="405111" cy="259045"/>
    <xdr:sp macro="" textlink="">
      <xdr:nvSpPr>
        <xdr:cNvPr id="320" name="n_4mainValue【福祉施設】&#10;有形固定資産減価償却率">
          <a:extLst>
            <a:ext uri="{FF2B5EF4-FFF2-40B4-BE49-F238E27FC236}">
              <a16:creationId xmlns:a16="http://schemas.microsoft.com/office/drawing/2014/main" id="{033858A8-1F7A-41DC-9300-3A7E752FF224}"/>
            </a:ext>
          </a:extLst>
        </xdr:cNvPr>
        <xdr:cNvSpPr txBox="1"/>
      </xdr:nvSpPr>
      <xdr:spPr>
        <a:xfrm>
          <a:off x="927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DB02704-945A-4737-BC09-B6CF10689F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3BEF35A-D7FA-41A9-8732-CAD207A2D3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5D2A8F4-25EA-46C1-9B1B-1115B67A63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B1E1B0E-BAB7-440B-87A3-8C2099925E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95DF639-0E00-47D1-B58B-FC18A501FC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54DA137-9EAB-40C2-9E18-31670C4096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8FDFE8C-E32F-4C18-815A-03E1AAC280A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C0AAE86-0128-4DF3-80CB-DCD1BFEFDF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8F1C62E-3E38-4D88-85DA-68C0F791AB5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1029E89-FE86-46C5-B9A5-49FE069043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F4669DE7-DE4E-4CE3-B66E-67FEE978247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28B34F4B-533E-4C3D-9079-D63651CED6A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C127C91-0C3E-48EB-92F6-02478D899C0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92605E9A-B0E6-4655-9441-BF89DB081DA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A92475A1-9B27-4875-9520-EF5AB64DBA9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B4824D2-B190-4B09-A371-05E7138BCCF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8C0B7DB1-19C8-48DC-8EDD-9562A5E2A75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7200C332-2A40-4734-B426-D4AFEDCDBF0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E05DFEF-8C4E-4BAF-B41A-7A6BA4499C2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B481E59-2784-4B17-8176-A3761152C9C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D6574335-DF97-49EC-BF61-2019A4B7E8E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BD40BCC-6450-4EA7-B94C-00E3A22566D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EEC0A62-E6CA-41D0-A9FF-526F2A8EA26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99FB405-5286-40E4-9173-453439D82E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CFF8FCF-5877-4BA8-91F4-3DBB50E8E3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B93F4689-2305-4DB9-9B32-67D767455DD7}"/>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9FFC57C-A0DF-44A4-941A-59BEC247E17D}"/>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CA7313CC-DFF2-4BCE-9966-9E9E27925F65}"/>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EBACDA7E-0C8C-44ED-B441-DE2B5BF776D0}"/>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DC856457-B456-4CAC-828A-A514AFC42EA3}"/>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1F7F1B86-7CCC-4098-AD0D-2EB5320E874D}"/>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B0F2B1B2-CEFC-4196-90D8-D9402BA98094}"/>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985D2255-AD27-467A-80D7-8BA2D034CF34}"/>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793A2C9A-84C7-4322-AF85-3CA54011A924}"/>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E38FC995-49F3-4993-9F02-57D710473674}"/>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C665C125-7D3D-4007-9D77-00D446112871}"/>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C39A8B-C5FF-4067-A944-3680D0252A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3E23DEF-8F82-4EDA-B1ED-BE892F8199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201FF9-07F3-4F94-938D-4CF9B69B1D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3B18DCB-71B6-4126-8FEA-A1F36629C3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073849D-7F5C-4244-8253-22C69010EC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30843</xdr:rowOff>
    </xdr:from>
    <xdr:to>
      <xdr:col>55</xdr:col>
      <xdr:colOff>50800</xdr:colOff>
      <xdr:row>78</xdr:row>
      <xdr:rowOff>132443</xdr:rowOff>
    </xdr:to>
    <xdr:sp macro="" textlink="">
      <xdr:nvSpPr>
        <xdr:cNvPr id="362" name="楕円 361">
          <a:extLst>
            <a:ext uri="{FF2B5EF4-FFF2-40B4-BE49-F238E27FC236}">
              <a16:creationId xmlns:a16="http://schemas.microsoft.com/office/drawing/2014/main" id="{D0A1907E-B571-4BF7-8D48-D09693E6265A}"/>
            </a:ext>
          </a:extLst>
        </xdr:cNvPr>
        <xdr:cNvSpPr/>
      </xdr:nvSpPr>
      <xdr:spPr>
        <a:xfrm>
          <a:off x="104267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155320</xdr:rowOff>
    </xdr:from>
    <xdr:ext cx="469744" cy="259045"/>
    <xdr:sp macro="" textlink="">
      <xdr:nvSpPr>
        <xdr:cNvPr id="363" name="【福祉施設】&#10;一人当たり面積該当値テキスト">
          <a:extLst>
            <a:ext uri="{FF2B5EF4-FFF2-40B4-BE49-F238E27FC236}">
              <a16:creationId xmlns:a16="http://schemas.microsoft.com/office/drawing/2014/main" id="{0DB206B0-9031-4B93-B763-6807D0A9BDC4}"/>
            </a:ext>
          </a:extLst>
        </xdr:cNvPr>
        <xdr:cNvSpPr txBox="1"/>
      </xdr:nvSpPr>
      <xdr:spPr>
        <a:xfrm>
          <a:off x="10515600" y="133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96157</xdr:rowOff>
    </xdr:from>
    <xdr:to>
      <xdr:col>50</xdr:col>
      <xdr:colOff>165100</xdr:colOff>
      <xdr:row>79</xdr:row>
      <xdr:rowOff>26307</xdr:rowOff>
    </xdr:to>
    <xdr:sp macro="" textlink="">
      <xdr:nvSpPr>
        <xdr:cNvPr id="364" name="楕円 363">
          <a:extLst>
            <a:ext uri="{FF2B5EF4-FFF2-40B4-BE49-F238E27FC236}">
              <a16:creationId xmlns:a16="http://schemas.microsoft.com/office/drawing/2014/main" id="{341CE6A9-5C94-4ED7-8985-FC07B55CFA5C}"/>
            </a:ext>
          </a:extLst>
        </xdr:cNvPr>
        <xdr:cNvSpPr/>
      </xdr:nvSpPr>
      <xdr:spPr>
        <a:xfrm>
          <a:off x="9588500" y="134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81643</xdr:rowOff>
    </xdr:from>
    <xdr:to>
      <xdr:col>55</xdr:col>
      <xdr:colOff>0</xdr:colOff>
      <xdr:row>78</xdr:row>
      <xdr:rowOff>146957</xdr:rowOff>
    </xdr:to>
    <xdr:cxnSp macro="">
      <xdr:nvCxnSpPr>
        <xdr:cNvPr id="365" name="直線コネクタ 364">
          <a:extLst>
            <a:ext uri="{FF2B5EF4-FFF2-40B4-BE49-F238E27FC236}">
              <a16:creationId xmlns:a16="http://schemas.microsoft.com/office/drawing/2014/main" id="{0D4A3FA5-D379-4AD8-86EB-48C642064D51}"/>
            </a:ext>
          </a:extLst>
        </xdr:cNvPr>
        <xdr:cNvCxnSpPr/>
      </xdr:nvCxnSpPr>
      <xdr:spPr>
        <a:xfrm flipV="1">
          <a:off x="9639300" y="13454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150586</xdr:rowOff>
    </xdr:from>
    <xdr:to>
      <xdr:col>46</xdr:col>
      <xdr:colOff>38100</xdr:colOff>
      <xdr:row>79</xdr:row>
      <xdr:rowOff>80736</xdr:rowOff>
    </xdr:to>
    <xdr:sp macro="" textlink="">
      <xdr:nvSpPr>
        <xdr:cNvPr id="366" name="楕円 365">
          <a:extLst>
            <a:ext uri="{FF2B5EF4-FFF2-40B4-BE49-F238E27FC236}">
              <a16:creationId xmlns:a16="http://schemas.microsoft.com/office/drawing/2014/main" id="{EB41302A-68AA-485A-879B-8EAAC7FD96A7}"/>
            </a:ext>
          </a:extLst>
        </xdr:cNvPr>
        <xdr:cNvSpPr/>
      </xdr:nvSpPr>
      <xdr:spPr>
        <a:xfrm>
          <a:off x="8699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146957</xdr:rowOff>
    </xdr:from>
    <xdr:to>
      <xdr:col>50</xdr:col>
      <xdr:colOff>114300</xdr:colOff>
      <xdr:row>79</xdr:row>
      <xdr:rowOff>29936</xdr:rowOff>
    </xdr:to>
    <xdr:cxnSp macro="">
      <xdr:nvCxnSpPr>
        <xdr:cNvPr id="367" name="直線コネクタ 366">
          <a:extLst>
            <a:ext uri="{FF2B5EF4-FFF2-40B4-BE49-F238E27FC236}">
              <a16:creationId xmlns:a16="http://schemas.microsoft.com/office/drawing/2014/main" id="{97D4D5B9-9D34-4076-A74B-093FC84B7D09}"/>
            </a:ext>
          </a:extLst>
        </xdr:cNvPr>
        <xdr:cNvCxnSpPr/>
      </xdr:nvCxnSpPr>
      <xdr:spPr>
        <a:xfrm flipV="1">
          <a:off x="8750300" y="135200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907</xdr:rowOff>
    </xdr:from>
    <xdr:to>
      <xdr:col>41</xdr:col>
      <xdr:colOff>101600</xdr:colOff>
      <xdr:row>79</xdr:row>
      <xdr:rowOff>102507</xdr:rowOff>
    </xdr:to>
    <xdr:sp macro="" textlink="">
      <xdr:nvSpPr>
        <xdr:cNvPr id="368" name="楕円 367">
          <a:extLst>
            <a:ext uri="{FF2B5EF4-FFF2-40B4-BE49-F238E27FC236}">
              <a16:creationId xmlns:a16="http://schemas.microsoft.com/office/drawing/2014/main" id="{B522C56C-227E-458F-8A2C-F109F40EAA62}"/>
            </a:ext>
          </a:extLst>
        </xdr:cNvPr>
        <xdr:cNvSpPr/>
      </xdr:nvSpPr>
      <xdr:spPr>
        <a:xfrm>
          <a:off x="7810500" y="135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29936</xdr:rowOff>
    </xdr:from>
    <xdr:to>
      <xdr:col>45</xdr:col>
      <xdr:colOff>177800</xdr:colOff>
      <xdr:row>79</xdr:row>
      <xdr:rowOff>51707</xdr:rowOff>
    </xdr:to>
    <xdr:cxnSp macro="">
      <xdr:nvCxnSpPr>
        <xdr:cNvPr id="369" name="直線コネクタ 368">
          <a:extLst>
            <a:ext uri="{FF2B5EF4-FFF2-40B4-BE49-F238E27FC236}">
              <a16:creationId xmlns:a16="http://schemas.microsoft.com/office/drawing/2014/main" id="{3B89428D-779E-4496-84BA-B356637FEE5C}"/>
            </a:ext>
          </a:extLst>
        </xdr:cNvPr>
        <xdr:cNvCxnSpPr/>
      </xdr:nvCxnSpPr>
      <xdr:spPr>
        <a:xfrm flipV="1">
          <a:off x="7861300" y="135744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11793</xdr:rowOff>
    </xdr:from>
    <xdr:to>
      <xdr:col>36</xdr:col>
      <xdr:colOff>165100</xdr:colOff>
      <xdr:row>79</xdr:row>
      <xdr:rowOff>113393</xdr:rowOff>
    </xdr:to>
    <xdr:sp macro="" textlink="">
      <xdr:nvSpPr>
        <xdr:cNvPr id="370" name="楕円 369">
          <a:extLst>
            <a:ext uri="{FF2B5EF4-FFF2-40B4-BE49-F238E27FC236}">
              <a16:creationId xmlns:a16="http://schemas.microsoft.com/office/drawing/2014/main" id="{94A2CD95-99A3-4366-A5C5-9B34CD517BFC}"/>
            </a:ext>
          </a:extLst>
        </xdr:cNvPr>
        <xdr:cNvSpPr/>
      </xdr:nvSpPr>
      <xdr:spPr>
        <a:xfrm>
          <a:off x="6921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51707</xdr:rowOff>
    </xdr:from>
    <xdr:to>
      <xdr:col>41</xdr:col>
      <xdr:colOff>50800</xdr:colOff>
      <xdr:row>79</xdr:row>
      <xdr:rowOff>62593</xdr:rowOff>
    </xdr:to>
    <xdr:cxnSp macro="">
      <xdr:nvCxnSpPr>
        <xdr:cNvPr id="371" name="直線コネクタ 370">
          <a:extLst>
            <a:ext uri="{FF2B5EF4-FFF2-40B4-BE49-F238E27FC236}">
              <a16:creationId xmlns:a16="http://schemas.microsoft.com/office/drawing/2014/main" id="{460ACBFB-B992-474F-8591-15F56B52D098}"/>
            </a:ext>
          </a:extLst>
        </xdr:cNvPr>
        <xdr:cNvCxnSpPr/>
      </xdr:nvCxnSpPr>
      <xdr:spPr>
        <a:xfrm flipV="1">
          <a:off x="6972300" y="13596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1B68A391-32C6-4CB3-BBDA-44283E75530C}"/>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92BD6FAD-34DC-408B-911E-2B9FF8B4DD0B}"/>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587E9CD1-2078-4FE8-A122-29D8D9819947}"/>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DCDF2FAB-F7C3-4100-A668-5F5EBD4DA8F6}"/>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42834</xdr:rowOff>
    </xdr:from>
    <xdr:ext cx="469744" cy="259045"/>
    <xdr:sp macro="" textlink="">
      <xdr:nvSpPr>
        <xdr:cNvPr id="376" name="n_1mainValue【福祉施設】&#10;一人当たり面積">
          <a:extLst>
            <a:ext uri="{FF2B5EF4-FFF2-40B4-BE49-F238E27FC236}">
              <a16:creationId xmlns:a16="http://schemas.microsoft.com/office/drawing/2014/main" id="{AB497452-4EE2-4224-A36A-AD2DDD4CEE68}"/>
            </a:ext>
          </a:extLst>
        </xdr:cNvPr>
        <xdr:cNvSpPr txBox="1"/>
      </xdr:nvSpPr>
      <xdr:spPr>
        <a:xfrm>
          <a:off x="9391727" y="1324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97263</xdr:rowOff>
    </xdr:from>
    <xdr:ext cx="469744" cy="259045"/>
    <xdr:sp macro="" textlink="">
      <xdr:nvSpPr>
        <xdr:cNvPr id="377" name="n_2mainValue【福祉施設】&#10;一人当たり面積">
          <a:extLst>
            <a:ext uri="{FF2B5EF4-FFF2-40B4-BE49-F238E27FC236}">
              <a16:creationId xmlns:a16="http://schemas.microsoft.com/office/drawing/2014/main" id="{A799BAF7-8420-467C-B808-F2EBF53C4F75}"/>
            </a:ext>
          </a:extLst>
        </xdr:cNvPr>
        <xdr:cNvSpPr txBox="1"/>
      </xdr:nvSpPr>
      <xdr:spPr>
        <a:xfrm>
          <a:off x="85154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119034</xdr:rowOff>
    </xdr:from>
    <xdr:ext cx="469744" cy="259045"/>
    <xdr:sp macro="" textlink="">
      <xdr:nvSpPr>
        <xdr:cNvPr id="378" name="n_3mainValue【福祉施設】&#10;一人当たり面積">
          <a:extLst>
            <a:ext uri="{FF2B5EF4-FFF2-40B4-BE49-F238E27FC236}">
              <a16:creationId xmlns:a16="http://schemas.microsoft.com/office/drawing/2014/main" id="{7D2ADED4-A75F-4239-94C4-E972A3EF5113}"/>
            </a:ext>
          </a:extLst>
        </xdr:cNvPr>
        <xdr:cNvSpPr txBox="1"/>
      </xdr:nvSpPr>
      <xdr:spPr>
        <a:xfrm>
          <a:off x="7626427" y="1332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129920</xdr:rowOff>
    </xdr:from>
    <xdr:ext cx="469744" cy="259045"/>
    <xdr:sp macro="" textlink="">
      <xdr:nvSpPr>
        <xdr:cNvPr id="379" name="n_4mainValue【福祉施設】&#10;一人当たり面積">
          <a:extLst>
            <a:ext uri="{FF2B5EF4-FFF2-40B4-BE49-F238E27FC236}">
              <a16:creationId xmlns:a16="http://schemas.microsoft.com/office/drawing/2014/main" id="{7D77A7C9-03F9-4268-B671-576DFA21BF38}"/>
            </a:ext>
          </a:extLst>
        </xdr:cNvPr>
        <xdr:cNvSpPr txBox="1"/>
      </xdr:nvSpPr>
      <xdr:spPr>
        <a:xfrm>
          <a:off x="6737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0F3904A-EC82-484D-B3D5-DE477161D3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9088665C-2BBF-47A1-92F1-D4DDA2D312A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F0DE9FF-8592-4C69-8B35-081040624C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297FA07-85DC-43DE-80C5-4454D52020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CCBF904-B32C-4E26-9C68-D6E1CE2F41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3388CEF-B12E-41A6-99F7-CD4AF6DE1B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378DD98-A84B-475D-810D-E73A380C3C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4A0EF06-5C12-4080-80E7-D2EA9558E2A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58A3BE7D-BE59-4A26-A55B-629D7263029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51FD6634-4E87-4D9A-85A9-6B64EF7E430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D6F88DD-A67E-4EE5-B249-ACBC6160C4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419AE81-11A9-4F18-84E3-EFD8070A6E4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54EE092E-675F-47CC-BDE3-AE55062AB9B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401098C7-356F-4584-BC36-3C219290F62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750B67F3-E0AB-41F9-9F4C-7BD7348F59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B0F48CBD-1849-485B-9293-FB348F2F293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1BDBDFD8-4CDE-46A8-9BA9-FB632730790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281CA520-58B9-45CD-86BB-EB7A302BFFC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990AA5BF-6EC7-487F-8C26-81A965A6153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E7123E7D-E0A5-4654-91CC-2F06501059A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9D5C63E5-9D42-4AFD-BEAA-E2EFF7D316E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A307168-FBB3-4226-8937-12F964F135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92DA2F5D-16B8-4E56-8E38-EC2C17DDA64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4AB26E6-A926-48D8-93B9-CCA81054CAE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A3BE6C8A-BA49-407C-8B97-E5A26C0D0E87}"/>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58A0F45C-806E-4B14-AADD-1A61329A0388}"/>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2606C8E2-DB7C-492E-BBAF-805C7B7A836B}"/>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AE375DF1-060A-4C1B-9F80-AD6F23B6079A}"/>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31F2C457-9C87-47F7-AF10-7D0958485DBD}"/>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CC24F63-9FCD-4E12-8890-3EABBF9AC14A}"/>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4982760E-4081-408A-B5A7-E65FBEC1105E}"/>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6B6F2048-5EEA-4DD7-A38D-F015967A019E}"/>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2E3E095D-3ADE-41D9-A89D-E5238554E8A0}"/>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327685D7-09BB-4268-A859-99EB20E57F85}"/>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2F99950B-DB93-4F40-82EB-0E6EA8B25056}"/>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6B6DE1A-1FE8-412C-9BF5-1BDD36FDA6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BD6B1CE-ED3F-4D51-AD50-082BAC88EC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6DCB39D-944B-426B-9AFD-5127360AE16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7D67153-045D-491C-82E2-67D510F26CD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8C89F8B-32A2-42A4-851A-2F2CFFFDC13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59689</xdr:rowOff>
    </xdr:from>
    <xdr:to>
      <xdr:col>24</xdr:col>
      <xdr:colOff>114300</xdr:colOff>
      <xdr:row>105</xdr:row>
      <xdr:rowOff>161289</xdr:rowOff>
    </xdr:to>
    <xdr:sp macro="" textlink="">
      <xdr:nvSpPr>
        <xdr:cNvPr id="420" name="楕円 419">
          <a:extLst>
            <a:ext uri="{FF2B5EF4-FFF2-40B4-BE49-F238E27FC236}">
              <a16:creationId xmlns:a16="http://schemas.microsoft.com/office/drawing/2014/main" id="{A9F8AC10-1A54-49E4-BF26-EC07F6578D9F}"/>
            </a:ext>
          </a:extLst>
        </xdr:cNvPr>
        <xdr:cNvSpPr/>
      </xdr:nvSpPr>
      <xdr:spPr>
        <a:xfrm>
          <a:off x="4584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38116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9C55B4B-3F03-42D7-97E7-F5C3C2FD6A78}"/>
            </a:ext>
          </a:extLst>
        </xdr:cNvPr>
        <xdr:cNvSpPr txBox="1"/>
      </xdr:nvSpPr>
      <xdr:spPr>
        <a:xfrm>
          <a:off x="4673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422" name="楕円 421">
          <a:extLst>
            <a:ext uri="{FF2B5EF4-FFF2-40B4-BE49-F238E27FC236}">
              <a16:creationId xmlns:a16="http://schemas.microsoft.com/office/drawing/2014/main" id="{B3495ABA-7740-4B36-91E0-F5F3C460C643}"/>
            </a:ext>
          </a:extLst>
        </xdr:cNvPr>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105</xdr:row>
      <xdr:rowOff>110489</xdr:rowOff>
    </xdr:to>
    <xdr:cxnSp macro="">
      <xdr:nvCxnSpPr>
        <xdr:cNvPr id="423" name="直線コネクタ 422">
          <a:extLst>
            <a:ext uri="{FF2B5EF4-FFF2-40B4-BE49-F238E27FC236}">
              <a16:creationId xmlns:a16="http://schemas.microsoft.com/office/drawing/2014/main" id="{130F64E4-44DB-4255-BB69-2CDFAF0B4A16}"/>
            </a:ext>
          </a:extLst>
        </xdr:cNvPr>
        <xdr:cNvCxnSpPr/>
      </xdr:nvCxnSpPr>
      <xdr:spPr>
        <a:xfrm>
          <a:off x="3797300" y="18108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12064</xdr:rowOff>
    </xdr:from>
    <xdr:to>
      <xdr:col>15</xdr:col>
      <xdr:colOff>101600</xdr:colOff>
      <xdr:row>105</xdr:row>
      <xdr:rowOff>113664</xdr:rowOff>
    </xdr:to>
    <xdr:sp macro="" textlink="">
      <xdr:nvSpPr>
        <xdr:cNvPr id="424" name="楕円 423">
          <a:extLst>
            <a:ext uri="{FF2B5EF4-FFF2-40B4-BE49-F238E27FC236}">
              <a16:creationId xmlns:a16="http://schemas.microsoft.com/office/drawing/2014/main" id="{013840F4-B78A-445D-9633-2B2FE3553B52}"/>
            </a:ext>
          </a:extLst>
        </xdr:cNvPr>
        <xdr:cNvSpPr/>
      </xdr:nvSpPr>
      <xdr:spPr>
        <a:xfrm>
          <a:off x="2857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62864</xdr:rowOff>
    </xdr:from>
    <xdr:to>
      <xdr:col>19</xdr:col>
      <xdr:colOff>177800</xdr:colOff>
      <xdr:row>105</xdr:row>
      <xdr:rowOff>106680</xdr:rowOff>
    </xdr:to>
    <xdr:cxnSp macro="">
      <xdr:nvCxnSpPr>
        <xdr:cNvPr id="425" name="直線コネクタ 424">
          <a:extLst>
            <a:ext uri="{FF2B5EF4-FFF2-40B4-BE49-F238E27FC236}">
              <a16:creationId xmlns:a16="http://schemas.microsoft.com/office/drawing/2014/main" id="{9D0F6900-CADC-41B6-A604-A6014E3CD8D6}"/>
            </a:ext>
          </a:extLst>
        </xdr:cNvPr>
        <xdr:cNvCxnSpPr/>
      </xdr:nvCxnSpPr>
      <xdr:spPr>
        <a:xfrm>
          <a:off x="2908300" y="18065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145414</xdr:rowOff>
    </xdr:from>
    <xdr:to>
      <xdr:col>10</xdr:col>
      <xdr:colOff>165100</xdr:colOff>
      <xdr:row>105</xdr:row>
      <xdr:rowOff>75564</xdr:rowOff>
    </xdr:to>
    <xdr:sp macro="" textlink="">
      <xdr:nvSpPr>
        <xdr:cNvPr id="426" name="楕円 425">
          <a:extLst>
            <a:ext uri="{FF2B5EF4-FFF2-40B4-BE49-F238E27FC236}">
              <a16:creationId xmlns:a16="http://schemas.microsoft.com/office/drawing/2014/main" id="{69D1D52A-682A-45AD-BDDC-CC6CC3966729}"/>
            </a:ext>
          </a:extLst>
        </xdr:cNvPr>
        <xdr:cNvSpPr/>
      </xdr:nvSpPr>
      <xdr:spPr>
        <a:xfrm>
          <a:off x="1968500" y="17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24764</xdr:rowOff>
    </xdr:from>
    <xdr:to>
      <xdr:col>15</xdr:col>
      <xdr:colOff>50800</xdr:colOff>
      <xdr:row>105</xdr:row>
      <xdr:rowOff>62864</xdr:rowOff>
    </xdr:to>
    <xdr:cxnSp macro="">
      <xdr:nvCxnSpPr>
        <xdr:cNvPr id="427" name="直線コネクタ 426">
          <a:extLst>
            <a:ext uri="{FF2B5EF4-FFF2-40B4-BE49-F238E27FC236}">
              <a16:creationId xmlns:a16="http://schemas.microsoft.com/office/drawing/2014/main" id="{7CCA1B75-27FE-434F-89A6-1D11FA5C0DD8}"/>
            </a:ext>
          </a:extLst>
        </xdr:cNvPr>
        <xdr:cNvCxnSpPr/>
      </xdr:nvCxnSpPr>
      <xdr:spPr>
        <a:xfrm>
          <a:off x="2019300" y="180270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28" name="楕円 427">
          <a:extLst>
            <a:ext uri="{FF2B5EF4-FFF2-40B4-BE49-F238E27FC236}">
              <a16:creationId xmlns:a16="http://schemas.microsoft.com/office/drawing/2014/main" id="{EB513D01-BB2D-45C4-96AD-E230C76E2632}"/>
            </a:ext>
          </a:extLst>
        </xdr:cNvPr>
        <xdr:cNvSpPr/>
      </xdr:nvSpPr>
      <xdr:spPr>
        <a:xfrm>
          <a:off x="1079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165736</xdr:rowOff>
    </xdr:from>
    <xdr:to>
      <xdr:col>10</xdr:col>
      <xdr:colOff>114300</xdr:colOff>
      <xdr:row>105</xdr:row>
      <xdr:rowOff>24764</xdr:rowOff>
    </xdr:to>
    <xdr:cxnSp macro="">
      <xdr:nvCxnSpPr>
        <xdr:cNvPr id="429" name="直線コネクタ 428">
          <a:extLst>
            <a:ext uri="{FF2B5EF4-FFF2-40B4-BE49-F238E27FC236}">
              <a16:creationId xmlns:a16="http://schemas.microsoft.com/office/drawing/2014/main" id="{99C8F5C3-3CCE-4CD1-BBD2-E7DA78425A0E}"/>
            </a:ext>
          </a:extLst>
        </xdr:cNvPr>
        <xdr:cNvCxnSpPr/>
      </xdr:nvCxnSpPr>
      <xdr:spPr>
        <a:xfrm>
          <a:off x="1130300" y="179965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94C89C32-1717-44F6-8A5D-1D5AADA997E4}"/>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F9954364-9164-4111-B54D-5495909A8219}"/>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0F417C3D-1BB7-412A-8CDE-EF830C25AF1C}"/>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79A274D9-8F6B-43CD-830B-9C0067CD44C3}"/>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434" name="n_1mainValue【市民会館】&#10;有形固定資産減価償却率">
          <a:extLst>
            <a:ext uri="{FF2B5EF4-FFF2-40B4-BE49-F238E27FC236}">
              <a16:creationId xmlns:a16="http://schemas.microsoft.com/office/drawing/2014/main" id="{AAA75205-A1D4-4015-ACC4-5A2AE42F2DAC}"/>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104791</xdr:rowOff>
    </xdr:from>
    <xdr:ext cx="405111" cy="259045"/>
    <xdr:sp macro="" textlink="">
      <xdr:nvSpPr>
        <xdr:cNvPr id="435" name="n_2mainValue【市民会館】&#10;有形固定資産減価償却率">
          <a:extLst>
            <a:ext uri="{FF2B5EF4-FFF2-40B4-BE49-F238E27FC236}">
              <a16:creationId xmlns:a16="http://schemas.microsoft.com/office/drawing/2014/main" id="{6E33345F-06A1-4273-A930-578DCF08154A}"/>
            </a:ext>
          </a:extLst>
        </xdr:cNvPr>
        <xdr:cNvSpPr txBox="1"/>
      </xdr:nvSpPr>
      <xdr:spPr>
        <a:xfrm>
          <a:off x="2705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66691</xdr:rowOff>
    </xdr:from>
    <xdr:ext cx="405111" cy="259045"/>
    <xdr:sp macro="" textlink="">
      <xdr:nvSpPr>
        <xdr:cNvPr id="436" name="n_3mainValue【市民会館】&#10;有形固定資産減価償却率">
          <a:extLst>
            <a:ext uri="{FF2B5EF4-FFF2-40B4-BE49-F238E27FC236}">
              <a16:creationId xmlns:a16="http://schemas.microsoft.com/office/drawing/2014/main" id="{CAC1233F-F457-4196-9CAB-F6B4222EA74B}"/>
            </a:ext>
          </a:extLst>
        </xdr:cNvPr>
        <xdr:cNvSpPr txBox="1"/>
      </xdr:nvSpPr>
      <xdr:spPr>
        <a:xfrm>
          <a:off x="18167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36213</xdr:rowOff>
    </xdr:from>
    <xdr:ext cx="405111" cy="259045"/>
    <xdr:sp macro="" textlink="">
      <xdr:nvSpPr>
        <xdr:cNvPr id="437" name="n_4mainValue【市民会館】&#10;有形固定資産減価償却率">
          <a:extLst>
            <a:ext uri="{FF2B5EF4-FFF2-40B4-BE49-F238E27FC236}">
              <a16:creationId xmlns:a16="http://schemas.microsoft.com/office/drawing/2014/main" id="{262283A3-DE57-4E5C-9CF2-FD2E9B8D2316}"/>
            </a:ext>
          </a:extLst>
        </xdr:cNvPr>
        <xdr:cNvSpPr txBox="1"/>
      </xdr:nvSpPr>
      <xdr:spPr>
        <a:xfrm>
          <a:off x="927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9145B373-B6B5-4443-A91B-DB85830274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50E7D35-1A26-4ADA-BA12-020095DE37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5AF48BD-5FAB-43CB-9150-856EAEAF02B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6C0C27FF-E285-41EB-8D53-9EE99D9545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BD1A0B1-ACCB-4BC6-9007-736DF84BC8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C97F1FC-E7C8-47BF-8087-B57C894D53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55F37F0-3531-4DA0-96F4-827409363B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3AC18C9-87BE-42A0-BABC-6B66F1BAFA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4ECE69D-5900-4254-B2BB-CA0918124E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E4B0EA4-B039-4317-A4BC-38627FDC15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D964010-4F2C-44B5-9AD2-FB9E8ADE2B2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EC38D10-1755-4396-8F2D-14AEF4940A6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E63E60F-78BB-4E05-BDAE-C1F77F9B67C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11D87562-4640-45B6-8BBA-D22EED8702B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2E2AC73-ECB1-4123-84DE-F3CA18B28C7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E131E9F3-9344-481F-B732-F650887169A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C7DD48E-026D-4C40-AECC-88EC4AA31A0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58A1C49-8948-4F38-A6F5-CF1213D16BD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8E3B731-8FDA-4C36-9E98-C690F1AB8F7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5102342-46EA-4684-A496-8D454F5F213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4859B05-5FA0-4334-B150-6C93F8F5E0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BAB6A361-B7AA-4290-B639-F9D390A7F1F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DDBF20D-965D-418B-921A-0CD8E6282D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1AAF6270-8E85-49BE-A6C0-728BDDE199B0}"/>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25D1A163-6795-4758-AC38-CF5865166E29}"/>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FCD61043-29A7-4B52-8784-B5E432F784C2}"/>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B4DD73C6-0D34-4FD7-9C94-710FFF1610B2}"/>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32165473-19E7-483F-B0CB-E90B4D7FA01F}"/>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15257</xdr:rowOff>
    </xdr:from>
    <xdr:ext cx="469744" cy="259045"/>
    <xdr:sp macro="" textlink="">
      <xdr:nvSpPr>
        <xdr:cNvPr id="466" name="【市民会館】&#10;一人当たり面積平均値テキスト">
          <a:extLst>
            <a:ext uri="{FF2B5EF4-FFF2-40B4-BE49-F238E27FC236}">
              <a16:creationId xmlns:a16="http://schemas.microsoft.com/office/drawing/2014/main" id="{5CD45535-64DF-4074-AF17-E24497D0EAC2}"/>
            </a:ext>
          </a:extLst>
        </xdr:cNvPr>
        <xdr:cNvSpPr txBox="1"/>
      </xdr:nvSpPr>
      <xdr:spPr>
        <a:xfrm>
          <a:off x="10515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3E6FDD97-0399-450D-A8C8-64B064361D16}"/>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13657157-D7EF-472E-BE63-B3BACA724946}"/>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46D2233C-5729-4E60-A112-20C9732A62FD}"/>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DA5E4AC1-7E49-44F0-9ADA-E9A605957019}"/>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AE3A0CF0-F9B9-42CE-ABA6-58FB9B5B2DF7}"/>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84898FB-6967-44EB-83C5-BAD2EC1E19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A35E194-B9FE-4593-9B30-2F0FEBA7CB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701AA82-DAA2-4A12-8E24-3479375F30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63AEC0-D1FA-45EC-ACCB-CB193C6598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D338AEE-4AF5-45DA-B126-F27DA137763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109220</xdr:rowOff>
    </xdr:from>
    <xdr:to>
      <xdr:col>55</xdr:col>
      <xdr:colOff>50800</xdr:colOff>
      <xdr:row>101</xdr:row>
      <xdr:rowOff>39370</xdr:rowOff>
    </xdr:to>
    <xdr:sp macro="" textlink="">
      <xdr:nvSpPr>
        <xdr:cNvPr id="477" name="楕円 476">
          <a:extLst>
            <a:ext uri="{FF2B5EF4-FFF2-40B4-BE49-F238E27FC236}">
              <a16:creationId xmlns:a16="http://schemas.microsoft.com/office/drawing/2014/main" id="{9D9A0A5E-1E95-4E62-B3DE-652298A9BBBC}"/>
            </a:ext>
          </a:extLst>
        </xdr:cNvPr>
        <xdr:cNvSpPr/>
      </xdr:nvSpPr>
      <xdr:spPr>
        <a:xfrm>
          <a:off x="104267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24147</xdr:rowOff>
    </xdr:from>
    <xdr:ext cx="469744" cy="259045"/>
    <xdr:sp macro="" textlink="">
      <xdr:nvSpPr>
        <xdr:cNvPr id="478" name="【市民会館】&#10;一人当たり面積該当値テキスト">
          <a:extLst>
            <a:ext uri="{FF2B5EF4-FFF2-40B4-BE49-F238E27FC236}">
              <a16:creationId xmlns:a16="http://schemas.microsoft.com/office/drawing/2014/main" id="{4522D619-647D-4F7F-999D-04F30304EFE4}"/>
            </a:ext>
          </a:extLst>
        </xdr:cNvPr>
        <xdr:cNvSpPr txBox="1"/>
      </xdr:nvSpPr>
      <xdr:spPr>
        <a:xfrm>
          <a:off x="10515600" y="171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139700</xdr:rowOff>
    </xdr:from>
    <xdr:to>
      <xdr:col>50</xdr:col>
      <xdr:colOff>165100</xdr:colOff>
      <xdr:row>101</xdr:row>
      <xdr:rowOff>69850</xdr:rowOff>
    </xdr:to>
    <xdr:sp macro="" textlink="">
      <xdr:nvSpPr>
        <xdr:cNvPr id="479" name="楕円 478">
          <a:extLst>
            <a:ext uri="{FF2B5EF4-FFF2-40B4-BE49-F238E27FC236}">
              <a16:creationId xmlns:a16="http://schemas.microsoft.com/office/drawing/2014/main" id="{68D6AA65-23D8-4DFA-A5A8-A734F22D9326}"/>
            </a:ext>
          </a:extLst>
        </xdr:cNvPr>
        <xdr:cNvSpPr/>
      </xdr:nvSpPr>
      <xdr:spPr>
        <a:xfrm>
          <a:off x="958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160020</xdr:rowOff>
    </xdr:from>
    <xdr:to>
      <xdr:col>55</xdr:col>
      <xdr:colOff>0</xdr:colOff>
      <xdr:row>101</xdr:row>
      <xdr:rowOff>19050</xdr:rowOff>
    </xdr:to>
    <xdr:cxnSp macro="">
      <xdr:nvCxnSpPr>
        <xdr:cNvPr id="480" name="直線コネクタ 479">
          <a:extLst>
            <a:ext uri="{FF2B5EF4-FFF2-40B4-BE49-F238E27FC236}">
              <a16:creationId xmlns:a16="http://schemas.microsoft.com/office/drawing/2014/main" id="{E443BB29-4FAC-4DD3-9C76-E1B4CFA6C0D2}"/>
            </a:ext>
          </a:extLst>
        </xdr:cNvPr>
        <xdr:cNvCxnSpPr/>
      </xdr:nvCxnSpPr>
      <xdr:spPr>
        <a:xfrm flipV="1">
          <a:off x="9639300" y="17305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154939</xdr:rowOff>
    </xdr:from>
    <xdr:to>
      <xdr:col>46</xdr:col>
      <xdr:colOff>38100</xdr:colOff>
      <xdr:row>101</xdr:row>
      <xdr:rowOff>85089</xdr:rowOff>
    </xdr:to>
    <xdr:sp macro="" textlink="">
      <xdr:nvSpPr>
        <xdr:cNvPr id="481" name="楕円 480">
          <a:extLst>
            <a:ext uri="{FF2B5EF4-FFF2-40B4-BE49-F238E27FC236}">
              <a16:creationId xmlns:a16="http://schemas.microsoft.com/office/drawing/2014/main" id="{4A015503-0AC1-4A46-B8DB-831E67B2816F}"/>
            </a:ext>
          </a:extLst>
        </xdr:cNvPr>
        <xdr:cNvSpPr/>
      </xdr:nvSpPr>
      <xdr:spPr>
        <a:xfrm>
          <a:off x="8699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19050</xdr:rowOff>
    </xdr:from>
    <xdr:to>
      <xdr:col>50</xdr:col>
      <xdr:colOff>114300</xdr:colOff>
      <xdr:row>101</xdr:row>
      <xdr:rowOff>34289</xdr:rowOff>
    </xdr:to>
    <xdr:cxnSp macro="">
      <xdr:nvCxnSpPr>
        <xdr:cNvPr id="482" name="直線コネクタ 481">
          <a:extLst>
            <a:ext uri="{FF2B5EF4-FFF2-40B4-BE49-F238E27FC236}">
              <a16:creationId xmlns:a16="http://schemas.microsoft.com/office/drawing/2014/main" id="{6CA545D8-DAA6-4891-909D-E9D8629614AD}"/>
            </a:ext>
          </a:extLst>
        </xdr:cNvPr>
        <xdr:cNvCxnSpPr/>
      </xdr:nvCxnSpPr>
      <xdr:spPr>
        <a:xfrm flipV="1">
          <a:off x="8750300" y="17335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xdr:rowOff>
    </xdr:from>
    <xdr:to>
      <xdr:col>41</xdr:col>
      <xdr:colOff>101600</xdr:colOff>
      <xdr:row>101</xdr:row>
      <xdr:rowOff>107950</xdr:rowOff>
    </xdr:to>
    <xdr:sp macro="" textlink="">
      <xdr:nvSpPr>
        <xdr:cNvPr id="483" name="楕円 482">
          <a:extLst>
            <a:ext uri="{FF2B5EF4-FFF2-40B4-BE49-F238E27FC236}">
              <a16:creationId xmlns:a16="http://schemas.microsoft.com/office/drawing/2014/main" id="{A8191305-4F0D-486A-828A-13FDF4A20BE9}"/>
            </a:ext>
          </a:extLst>
        </xdr:cNvPr>
        <xdr:cNvSpPr/>
      </xdr:nvSpPr>
      <xdr:spPr>
        <a:xfrm>
          <a:off x="7810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34289</xdr:rowOff>
    </xdr:from>
    <xdr:to>
      <xdr:col>45</xdr:col>
      <xdr:colOff>177800</xdr:colOff>
      <xdr:row>101</xdr:row>
      <xdr:rowOff>57150</xdr:rowOff>
    </xdr:to>
    <xdr:cxnSp macro="">
      <xdr:nvCxnSpPr>
        <xdr:cNvPr id="484" name="直線コネクタ 483">
          <a:extLst>
            <a:ext uri="{FF2B5EF4-FFF2-40B4-BE49-F238E27FC236}">
              <a16:creationId xmlns:a16="http://schemas.microsoft.com/office/drawing/2014/main" id="{F806865A-6855-40D6-910F-368C085E98FF}"/>
            </a:ext>
          </a:extLst>
        </xdr:cNvPr>
        <xdr:cNvCxnSpPr/>
      </xdr:nvCxnSpPr>
      <xdr:spPr>
        <a:xfrm flipV="1">
          <a:off x="7861300" y="17350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29211</xdr:rowOff>
    </xdr:from>
    <xdr:to>
      <xdr:col>36</xdr:col>
      <xdr:colOff>165100</xdr:colOff>
      <xdr:row>101</xdr:row>
      <xdr:rowOff>130811</xdr:rowOff>
    </xdr:to>
    <xdr:sp macro="" textlink="">
      <xdr:nvSpPr>
        <xdr:cNvPr id="485" name="楕円 484">
          <a:extLst>
            <a:ext uri="{FF2B5EF4-FFF2-40B4-BE49-F238E27FC236}">
              <a16:creationId xmlns:a16="http://schemas.microsoft.com/office/drawing/2014/main" id="{4AB44AFD-30BE-44D4-98DE-6483988BA6A0}"/>
            </a:ext>
          </a:extLst>
        </xdr:cNvPr>
        <xdr:cNvSpPr/>
      </xdr:nvSpPr>
      <xdr:spPr>
        <a:xfrm>
          <a:off x="6921500" y="17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57150</xdr:rowOff>
    </xdr:from>
    <xdr:to>
      <xdr:col>41</xdr:col>
      <xdr:colOff>50800</xdr:colOff>
      <xdr:row>101</xdr:row>
      <xdr:rowOff>80011</xdr:rowOff>
    </xdr:to>
    <xdr:cxnSp macro="">
      <xdr:nvCxnSpPr>
        <xdr:cNvPr id="486" name="直線コネクタ 485">
          <a:extLst>
            <a:ext uri="{FF2B5EF4-FFF2-40B4-BE49-F238E27FC236}">
              <a16:creationId xmlns:a16="http://schemas.microsoft.com/office/drawing/2014/main" id="{FED3D0DB-63C7-4942-80E1-BA6E41CBA678}"/>
            </a:ext>
          </a:extLst>
        </xdr:cNvPr>
        <xdr:cNvCxnSpPr/>
      </xdr:nvCxnSpPr>
      <xdr:spPr>
        <a:xfrm flipV="1">
          <a:off x="6972300" y="17373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129557</xdr:rowOff>
    </xdr:from>
    <xdr:ext cx="469744" cy="259045"/>
    <xdr:sp macro="" textlink="">
      <xdr:nvSpPr>
        <xdr:cNvPr id="487" name="n_1aveValue【市民会館】&#10;一人当たり面積">
          <a:extLst>
            <a:ext uri="{FF2B5EF4-FFF2-40B4-BE49-F238E27FC236}">
              <a16:creationId xmlns:a16="http://schemas.microsoft.com/office/drawing/2014/main" id="{1661C80F-FBFC-4185-AB9A-BE5E7F720588}"/>
            </a:ext>
          </a:extLst>
        </xdr:cNvPr>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88" name="n_2aveValue【市民会館】&#10;一人当たり面積">
          <a:extLst>
            <a:ext uri="{FF2B5EF4-FFF2-40B4-BE49-F238E27FC236}">
              <a16:creationId xmlns:a16="http://schemas.microsoft.com/office/drawing/2014/main" id="{12AE3DA6-37F3-4DB0-AED5-C0713C76123C}"/>
            </a:ext>
          </a:extLst>
        </xdr:cNvPr>
        <xdr:cNvSpPr txBox="1"/>
      </xdr:nvSpPr>
      <xdr:spPr>
        <a:xfrm>
          <a:off x="8515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9" name="n_3aveValue【市民会館】&#10;一人当たり面積">
          <a:extLst>
            <a:ext uri="{FF2B5EF4-FFF2-40B4-BE49-F238E27FC236}">
              <a16:creationId xmlns:a16="http://schemas.microsoft.com/office/drawing/2014/main" id="{108B6155-05C5-498B-8534-B4A5A5CF8DCA}"/>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0" name="n_4aveValue【市民会館】&#10;一人当たり面積">
          <a:extLst>
            <a:ext uri="{FF2B5EF4-FFF2-40B4-BE49-F238E27FC236}">
              <a16:creationId xmlns:a16="http://schemas.microsoft.com/office/drawing/2014/main" id="{6FBAB202-D866-4051-B623-B8318CB2BCE3}"/>
            </a:ext>
          </a:extLst>
        </xdr:cNvPr>
        <xdr:cNvSpPr txBox="1"/>
      </xdr:nvSpPr>
      <xdr:spPr>
        <a:xfrm>
          <a:off x="6737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86377</xdr:rowOff>
    </xdr:from>
    <xdr:ext cx="469744" cy="259045"/>
    <xdr:sp macro="" textlink="">
      <xdr:nvSpPr>
        <xdr:cNvPr id="491" name="n_1mainValue【市民会館】&#10;一人当たり面積">
          <a:extLst>
            <a:ext uri="{FF2B5EF4-FFF2-40B4-BE49-F238E27FC236}">
              <a16:creationId xmlns:a16="http://schemas.microsoft.com/office/drawing/2014/main" id="{51AED2B9-AC18-4792-9CD1-B8323DF1E37B}"/>
            </a:ext>
          </a:extLst>
        </xdr:cNvPr>
        <xdr:cNvSpPr txBox="1"/>
      </xdr:nvSpPr>
      <xdr:spPr>
        <a:xfrm>
          <a:off x="93917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101616</xdr:rowOff>
    </xdr:from>
    <xdr:ext cx="469744" cy="259045"/>
    <xdr:sp macro="" textlink="">
      <xdr:nvSpPr>
        <xdr:cNvPr id="492" name="n_2mainValue【市民会館】&#10;一人当たり面積">
          <a:extLst>
            <a:ext uri="{FF2B5EF4-FFF2-40B4-BE49-F238E27FC236}">
              <a16:creationId xmlns:a16="http://schemas.microsoft.com/office/drawing/2014/main" id="{C06E2187-14F1-4A09-92BE-4D6D89ADCBB8}"/>
            </a:ext>
          </a:extLst>
        </xdr:cNvPr>
        <xdr:cNvSpPr txBox="1"/>
      </xdr:nvSpPr>
      <xdr:spPr>
        <a:xfrm>
          <a:off x="85154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124477</xdr:rowOff>
    </xdr:from>
    <xdr:ext cx="469744" cy="259045"/>
    <xdr:sp macro="" textlink="">
      <xdr:nvSpPr>
        <xdr:cNvPr id="493" name="n_3mainValue【市民会館】&#10;一人当たり面積">
          <a:extLst>
            <a:ext uri="{FF2B5EF4-FFF2-40B4-BE49-F238E27FC236}">
              <a16:creationId xmlns:a16="http://schemas.microsoft.com/office/drawing/2014/main" id="{961639BE-B3B9-4425-A7A2-874C1CF8E564}"/>
            </a:ext>
          </a:extLst>
        </xdr:cNvPr>
        <xdr:cNvSpPr txBox="1"/>
      </xdr:nvSpPr>
      <xdr:spPr>
        <a:xfrm>
          <a:off x="76264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147338</xdr:rowOff>
    </xdr:from>
    <xdr:ext cx="469744" cy="259045"/>
    <xdr:sp macro="" textlink="">
      <xdr:nvSpPr>
        <xdr:cNvPr id="494" name="n_4mainValue【市民会館】&#10;一人当たり面積">
          <a:extLst>
            <a:ext uri="{FF2B5EF4-FFF2-40B4-BE49-F238E27FC236}">
              <a16:creationId xmlns:a16="http://schemas.microsoft.com/office/drawing/2014/main" id="{F26927EA-C916-4672-81BF-FBC55B22FF0F}"/>
            </a:ext>
          </a:extLst>
        </xdr:cNvPr>
        <xdr:cNvSpPr txBox="1"/>
      </xdr:nvSpPr>
      <xdr:spPr>
        <a:xfrm>
          <a:off x="6737427" y="171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687E27D-D349-40C1-9920-1AAD3F18EB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402AF63-3057-45D9-8A46-7F2A935377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5C279E5-8FCE-4FD2-B256-7F66670427F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F2054CE-243A-4A86-996D-0752278961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F739076-2825-4F17-BF69-11612AEFDFD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BF01B1A-A53A-40CD-9E82-95B45F33FB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77106CF-3EA9-4706-BA61-63E401FD24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D64C4BF-8782-4217-873F-6ADE0226D1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9E239DF-3AE6-4A1C-A743-C2BF14398D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798BAAC-E312-4B13-8108-DF25E183F1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06B50D1-F821-44D5-BB84-1152EEDD9B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BBC42723-2DA9-4C8C-800A-1D87DCBE5F2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53C22F29-B958-4295-BC19-179DA1C5EB9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3F4FC94-08ED-4A47-B21A-BA19A758D08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92A9B78-D46D-490D-B14F-DD08B0826F6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067678B-21D0-425D-ADA8-B7285A94D43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EA85EC9-F64C-44F7-9F3B-1BF631A027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3078E95E-C0C6-4DDB-A415-4D2CB23204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149A40E-E190-4EA8-97CA-BFDD645122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995E7EF-6353-44B6-A5C8-D478DE04A5D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744CE603-2BF9-4E14-A374-FBDDD8EA431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3F90885-C5F3-4924-940D-DAF27ADDF8C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1A943D7-37AD-48F1-BE23-A613D0A005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B0FACCD-46A6-4DD2-A342-F4ABB565D9A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FB0DABE6-02B6-4A0E-8144-E280F8A84717}"/>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F849A67-8254-4593-ABEE-E6932EF394E0}"/>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A0FA112C-C6CB-4280-BC5A-09CD5A634154}"/>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6FD5D131-6C3E-42F5-ADBD-ABA02562768B}"/>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A6EB1D4D-5617-4C36-8B9C-D06F5C2CE43B}"/>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5E51892-BE1B-4864-AAB4-0095386F9CFD}"/>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F958F80C-E599-4BD8-8738-8D9DE0618BCD}"/>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99838986-9741-40EB-8CD9-C5315C696912}"/>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21A8F8B-A595-4E7F-BC01-BA02D75CE385}"/>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4F9D5206-A103-4BBE-8B3E-9529909CDC29}"/>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902CAF48-B608-4A25-937D-0FD1BDF3E3C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2FAD3D3-3736-4AAD-BD44-98F2B1EE38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7E6EBD5-D9B1-4704-B257-FE1F4C8794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24B8F44-C106-4CD3-A1A9-D9387D672E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38DDF9A-E3A3-4299-9292-B6160D8B3E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F163578-4026-4922-8320-C348B6AA353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101600</xdr:rowOff>
    </xdr:from>
    <xdr:to>
      <xdr:col>85</xdr:col>
      <xdr:colOff>177800</xdr:colOff>
      <xdr:row>34</xdr:row>
      <xdr:rowOff>31750</xdr:rowOff>
    </xdr:to>
    <xdr:sp macro="" textlink="">
      <xdr:nvSpPr>
        <xdr:cNvPr id="535" name="楕円 534">
          <a:extLst>
            <a:ext uri="{FF2B5EF4-FFF2-40B4-BE49-F238E27FC236}">
              <a16:creationId xmlns:a16="http://schemas.microsoft.com/office/drawing/2014/main" id="{914A500A-B565-4B27-B825-2A07BD81C3FD}"/>
            </a:ext>
          </a:extLst>
        </xdr:cNvPr>
        <xdr:cNvSpPr/>
      </xdr:nvSpPr>
      <xdr:spPr>
        <a:xfrm>
          <a:off x="162687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54627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BE6E1F1-31B4-4567-90BF-C3E85150D4AC}"/>
            </a:ext>
          </a:extLst>
        </xdr:cNvPr>
        <xdr:cNvSpPr txBox="1"/>
      </xdr:nvSpPr>
      <xdr:spPr>
        <a:xfrm>
          <a:off x="16357600"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537" name="楕円 536">
          <a:extLst>
            <a:ext uri="{FF2B5EF4-FFF2-40B4-BE49-F238E27FC236}">
              <a16:creationId xmlns:a16="http://schemas.microsoft.com/office/drawing/2014/main" id="{A57ADCC6-96DB-4D96-8C6A-7D4ECAF44A2F}"/>
            </a:ext>
          </a:extLst>
        </xdr:cNvPr>
        <xdr:cNvSpPr/>
      </xdr:nvSpPr>
      <xdr:spPr>
        <a:xfrm>
          <a:off x="1543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152400</xdr:rowOff>
    </xdr:from>
    <xdr:to>
      <xdr:col>85</xdr:col>
      <xdr:colOff>127000</xdr:colOff>
      <xdr:row>38</xdr:row>
      <xdr:rowOff>131445</xdr:rowOff>
    </xdr:to>
    <xdr:cxnSp macro="">
      <xdr:nvCxnSpPr>
        <xdr:cNvPr id="538" name="直線コネクタ 537">
          <a:extLst>
            <a:ext uri="{FF2B5EF4-FFF2-40B4-BE49-F238E27FC236}">
              <a16:creationId xmlns:a16="http://schemas.microsoft.com/office/drawing/2014/main" id="{C8E78BD5-9C0D-4202-A826-669D1C4CB782}"/>
            </a:ext>
          </a:extLst>
        </xdr:cNvPr>
        <xdr:cNvCxnSpPr/>
      </xdr:nvCxnSpPr>
      <xdr:spPr>
        <a:xfrm flipV="1">
          <a:off x="15481300" y="5810250"/>
          <a:ext cx="838200" cy="83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39" name="楕円 538">
          <a:extLst>
            <a:ext uri="{FF2B5EF4-FFF2-40B4-BE49-F238E27FC236}">
              <a16:creationId xmlns:a16="http://schemas.microsoft.com/office/drawing/2014/main" id="{ADDB3880-964C-49C6-A86D-0F8E885703EE}"/>
            </a:ext>
          </a:extLst>
        </xdr:cNvPr>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131445</xdr:rowOff>
    </xdr:to>
    <xdr:cxnSp macro="">
      <xdr:nvCxnSpPr>
        <xdr:cNvPr id="540" name="直線コネクタ 539">
          <a:extLst>
            <a:ext uri="{FF2B5EF4-FFF2-40B4-BE49-F238E27FC236}">
              <a16:creationId xmlns:a16="http://schemas.microsoft.com/office/drawing/2014/main" id="{8AEC7C81-02E5-4FEE-B556-3DCF3270333B}"/>
            </a:ext>
          </a:extLst>
        </xdr:cNvPr>
        <xdr:cNvCxnSpPr/>
      </xdr:nvCxnSpPr>
      <xdr:spPr>
        <a:xfrm>
          <a:off x="14592300" y="66027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41" name="楕円 540">
          <a:extLst>
            <a:ext uri="{FF2B5EF4-FFF2-40B4-BE49-F238E27FC236}">
              <a16:creationId xmlns:a16="http://schemas.microsoft.com/office/drawing/2014/main" id="{F49CF298-C63E-420C-A362-2D3919D5B945}"/>
            </a:ext>
          </a:extLst>
        </xdr:cNvPr>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123825</xdr:rowOff>
    </xdr:to>
    <xdr:cxnSp macro="">
      <xdr:nvCxnSpPr>
        <xdr:cNvPr id="542" name="直線コネクタ 541">
          <a:extLst>
            <a:ext uri="{FF2B5EF4-FFF2-40B4-BE49-F238E27FC236}">
              <a16:creationId xmlns:a16="http://schemas.microsoft.com/office/drawing/2014/main" id="{8DF3301B-49F7-4CB8-B1BA-CE83A987E66C}"/>
            </a:ext>
          </a:extLst>
        </xdr:cNvPr>
        <xdr:cNvCxnSpPr/>
      </xdr:nvCxnSpPr>
      <xdr:spPr>
        <a:xfrm flipV="1">
          <a:off x="13703300" y="6602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543" name="楕円 542">
          <a:extLst>
            <a:ext uri="{FF2B5EF4-FFF2-40B4-BE49-F238E27FC236}">
              <a16:creationId xmlns:a16="http://schemas.microsoft.com/office/drawing/2014/main" id="{D5A269AF-B53E-4EEE-9109-F3FB11516D1C}"/>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123825</xdr:rowOff>
    </xdr:to>
    <xdr:cxnSp macro="">
      <xdr:nvCxnSpPr>
        <xdr:cNvPr id="544" name="直線コネクタ 543">
          <a:extLst>
            <a:ext uri="{FF2B5EF4-FFF2-40B4-BE49-F238E27FC236}">
              <a16:creationId xmlns:a16="http://schemas.microsoft.com/office/drawing/2014/main" id="{2FFE156B-83AA-4771-942B-84324CA515BE}"/>
            </a:ext>
          </a:extLst>
        </xdr:cNvPr>
        <xdr:cNvCxnSpPr/>
      </xdr:nvCxnSpPr>
      <xdr:spPr>
        <a:xfrm>
          <a:off x="12814300" y="6524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59851E0-880C-4833-8364-C6287DC74A25}"/>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E4DA16A0-A070-4B74-B1C3-40711808AC67}"/>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E57B4F24-2F5B-4B2B-9795-058DFD0EC8CC}"/>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4C23D357-C3CD-4B0C-A4FE-A1E03834F396}"/>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22718182-ADBF-490A-B353-C6623D2FFB25}"/>
            </a:ext>
          </a:extLst>
        </xdr:cNvPr>
        <xdr:cNvSpPr txBox="1"/>
      </xdr:nvSpPr>
      <xdr:spPr>
        <a:xfrm>
          <a:off x="15266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F0D60D7-448F-4145-9333-C1C7DFED13E6}"/>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36A9062A-FAB4-4380-B970-59471DF4B2E9}"/>
            </a:ext>
          </a:extLst>
        </xdr:cNvPr>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294D54F8-3503-4F96-BCA8-7241E19F50F4}"/>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71F67EB-8947-4E37-A28C-E9696BA825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CF1A546-C8F2-46B6-B654-BC3123E3D12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B95A009-CE54-4049-BC75-F1F08CD408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B7DDD26C-5604-4ADB-8237-544ABFCDA6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C023F25B-F1BA-4B57-A3C2-6F99D5E6111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CD480B2-F2EB-4C88-9F14-A4D5BBEAB5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C263744-F538-4843-A097-8C6B314537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1D00883-9021-40C7-9D5C-DCB7F6825D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9997275-4D40-43C4-9D29-5CF84056ED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9E55A18-6799-4000-8D05-D5A98F0B0BE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2C8ABCE4-211A-40AA-8611-19E118382EC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5D13C268-CBB2-4579-8BCF-CCF1301FDE8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40F07258-18AC-4C22-8582-238E34B8C59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69C47246-D63D-402D-A81D-7CD109F7CFEF}"/>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B56C8D88-6EB7-4B4E-B3DC-803E4629AFC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45622E62-FE4D-4A6D-9A86-3902ADF405B7}"/>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D88ED8E0-FEC2-42B3-B71A-A3C57516A21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54B571A1-EADB-4F10-850E-2564C5C548CE}"/>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97E79057-5228-4581-87F2-B5AAA3F256F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18CE251F-04B1-45E6-B4FA-0996853C12D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B73C787A-2C1B-4D32-A307-E7D8DFE36EF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D5C30F59-E325-446F-87C1-0988BEA6B44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BE5C59FC-9E4F-4572-8007-C08423D3A0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FF6E164D-9111-4173-B873-B3D88C7786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6ED71333-0535-403A-8F93-234648BF35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4DE9B9D5-5C63-4230-9411-BBE2DF43FFE6}"/>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568DEF4-30D3-46E5-A090-876C202DBE5B}"/>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60A72E2A-6EF2-40D3-881D-8227D065ECB9}"/>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778AD968-A0AF-472C-9780-819075F14A4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3A49DA3F-935F-48AC-8120-7367A83FD51D}"/>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552962DA-BBEB-4E93-957A-CA35DA1F17D3}"/>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C1626A86-0262-40B3-B228-37CD815C5A2F}"/>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6D23D420-A36D-4019-BEA0-517FC87A74A8}"/>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293F1E15-A007-4342-847F-F1A779F8C808}"/>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373B1530-2CE9-4E5C-BE13-19C68ADC77D6}"/>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A780AD3E-1DEB-4459-88A4-745512238D7B}"/>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DE4817E-0CC1-4BA0-802A-D84DC284B2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EFA363F-E5FA-41BE-AE05-4B8D3DA719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CDDB4B8-98E7-4C2F-90AF-C1DDEAAF89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A206DE6-8B32-4EB2-A6CB-BA9591E0C13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59ED2B81-323D-4CC8-A33A-9CDBDEB6627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140615</xdr:rowOff>
    </xdr:from>
    <xdr:to>
      <xdr:col>116</xdr:col>
      <xdr:colOff>114300</xdr:colOff>
      <xdr:row>40</xdr:row>
      <xdr:rowOff>70765</xdr:rowOff>
    </xdr:to>
    <xdr:sp macro="" textlink="">
      <xdr:nvSpPr>
        <xdr:cNvPr id="594" name="楕円 593">
          <a:extLst>
            <a:ext uri="{FF2B5EF4-FFF2-40B4-BE49-F238E27FC236}">
              <a16:creationId xmlns:a16="http://schemas.microsoft.com/office/drawing/2014/main" id="{D0E57407-52F0-4AC3-8391-03AC15337522}"/>
            </a:ext>
          </a:extLst>
        </xdr:cNvPr>
        <xdr:cNvSpPr/>
      </xdr:nvSpPr>
      <xdr:spPr>
        <a:xfrm>
          <a:off x="22110700" y="68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119042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E5619C5C-B662-449C-8E57-83286DE80AD1}"/>
            </a:ext>
          </a:extLst>
        </xdr:cNvPr>
        <xdr:cNvSpPr txBox="1"/>
      </xdr:nvSpPr>
      <xdr:spPr>
        <a:xfrm>
          <a:off x="22199600" y="68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66287</xdr:rowOff>
    </xdr:from>
    <xdr:to>
      <xdr:col>112</xdr:col>
      <xdr:colOff>38100</xdr:colOff>
      <xdr:row>41</xdr:row>
      <xdr:rowOff>167887</xdr:rowOff>
    </xdr:to>
    <xdr:sp macro="" textlink="">
      <xdr:nvSpPr>
        <xdr:cNvPr id="596" name="楕円 595">
          <a:extLst>
            <a:ext uri="{FF2B5EF4-FFF2-40B4-BE49-F238E27FC236}">
              <a16:creationId xmlns:a16="http://schemas.microsoft.com/office/drawing/2014/main" id="{128AC002-2983-48C3-8D17-D535C51E096D}"/>
            </a:ext>
          </a:extLst>
        </xdr:cNvPr>
        <xdr:cNvSpPr/>
      </xdr:nvSpPr>
      <xdr:spPr>
        <a:xfrm>
          <a:off x="21272500" y="70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19965</xdr:rowOff>
    </xdr:from>
    <xdr:to>
      <xdr:col>116</xdr:col>
      <xdr:colOff>63500</xdr:colOff>
      <xdr:row>41</xdr:row>
      <xdr:rowOff>117087</xdr:rowOff>
    </xdr:to>
    <xdr:cxnSp macro="">
      <xdr:nvCxnSpPr>
        <xdr:cNvPr id="597" name="直線コネクタ 596">
          <a:extLst>
            <a:ext uri="{FF2B5EF4-FFF2-40B4-BE49-F238E27FC236}">
              <a16:creationId xmlns:a16="http://schemas.microsoft.com/office/drawing/2014/main" id="{0ABDB05C-1D0F-4B3B-82E5-EE4C36D2C7E7}"/>
            </a:ext>
          </a:extLst>
        </xdr:cNvPr>
        <xdr:cNvCxnSpPr/>
      </xdr:nvCxnSpPr>
      <xdr:spPr>
        <a:xfrm flipV="1">
          <a:off x="21323300" y="6877965"/>
          <a:ext cx="838200" cy="26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68976</xdr:rowOff>
    </xdr:from>
    <xdr:to>
      <xdr:col>107</xdr:col>
      <xdr:colOff>101600</xdr:colOff>
      <xdr:row>41</xdr:row>
      <xdr:rowOff>170576</xdr:rowOff>
    </xdr:to>
    <xdr:sp macro="" textlink="">
      <xdr:nvSpPr>
        <xdr:cNvPr id="598" name="楕円 597">
          <a:extLst>
            <a:ext uri="{FF2B5EF4-FFF2-40B4-BE49-F238E27FC236}">
              <a16:creationId xmlns:a16="http://schemas.microsoft.com/office/drawing/2014/main" id="{FD4D59B0-8795-4D3B-9140-3DB1262A9E38}"/>
            </a:ext>
          </a:extLst>
        </xdr:cNvPr>
        <xdr:cNvSpPr/>
      </xdr:nvSpPr>
      <xdr:spPr>
        <a:xfrm>
          <a:off x="20383500" y="70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117087</xdr:rowOff>
    </xdr:from>
    <xdr:to>
      <xdr:col>111</xdr:col>
      <xdr:colOff>177800</xdr:colOff>
      <xdr:row>41</xdr:row>
      <xdr:rowOff>119776</xdr:rowOff>
    </xdr:to>
    <xdr:cxnSp macro="">
      <xdr:nvCxnSpPr>
        <xdr:cNvPr id="599" name="直線コネクタ 598">
          <a:extLst>
            <a:ext uri="{FF2B5EF4-FFF2-40B4-BE49-F238E27FC236}">
              <a16:creationId xmlns:a16="http://schemas.microsoft.com/office/drawing/2014/main" id="{C31028B3-7C6A-42A4-B3D4-4EFFCBD76C3E}"/>
            </a:ext>
          </a:extLst>
        </xdr:cNvPr>
        <xdr:cNvCxnSpPr/>
      </xdr:nvCxnSpPr>
      <xdr:spPr>
        <a:xfrm flipV="1">
          <a:off x="20434300" y="7146537"/>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120574</xdr:rowOff>
    </xdr:from>
    <xdr:to>
      <xdr:col>102</xdr:col>
      <xdr:colOff>165100</xdr:colOff>
      <xdr:row>42</xdr:row>
      <xdr:rowOff>50724</xdr:rowOff>
    </xdr:to>
    <xdr:sp macro="" textlink="">
      <xdr:nvSpPr>
        <xdr:cNvPr id="600" name="楕円 599">
          <a:extLst>
            <a:ext uri="{FF2B5EF4-FFF2-40B4-BE49-F238E27FC236}">
              <a16:creationId xmlns:a16="http://schemas.microsoft.com/office/drawing/2014/main" id="{8800B974-9DE4-4BB9-82EA-6A6138120A19}"/>
            </a:ext>
          </a:extLst>
        </xdr:cNvPr>
        <xdr:cNvSpPr/>
      </xdr:nvSpPr>
      <xdr:spPr>
        <a:xfrm>
          <a:off x="19494500" y="71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119776</xdr:rowOff>
    </xdr:from>
    <xdr:to>
      <xdr:col>107</xdr:col>
      <xdr:colOff>50800</xdr:colOff>
      <xdr:row>41</xdr:row>
      <xdr:rowOff>171374</xdr:rowOff>
    </xdr:to>
    <xdr:cxnSp macro="">
      <xdr:nvCxnSpPr>
        <xdr:cNvPr id="601" name="直線コネクタ 600">
          <a:extLst>
            <a:ext uri="{FF2B5EF4-FFF2-40B4-BE49-F238E27FC236}">
              <a16:creationId xmlns:a16="http://schemas.microsoft.com/office/drawing/2014/main" id="{72CC45AE-F672-4B30-BBF4-965D769BD3D2}"/>
            </a:ext>
          </a:extLst>
        </xdr:cNvPr>
        <xdr:cNvCxnSpPr/>
      </xdr:nvCxnSpPr>
      <xdr:spPr>
        <a:xfrm flipV="1">
          <a:off x="19545300" y="7149226"/>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73885</xdr:rowOff>
    </xdr:from>
    <xdr:to>
      <xdr:col>98</xdr:col>
      <xdr:colOff>38100</xdr:colOff>
      <xdr:row>42</xdr:row>
      <xdr:rowOff>4035</xdr:rowOff>
    </xdr:to>
    <xdr:sp macro="" textlink="">
      <xdr:nvSpPr>
        <xdr:cNvPr id="602" name="楕円 601">
          <a:extLst>
            <a:ext uri="{FF2B5EF4-FFF2-40B4-BE49-F238E27FC236}">
              <a16:creationId xmlns:a16="http://schemas.microsoft.com/office/drawing/2014/main" id="{D638595A-A6E5-42B1-850E-4A0EBC2044D4}"/>
            </a:ext>
          </a:extLst>
        </xdr:cNvPr>
        <xdr:cNvSpPr/>
      </xdr:nvSpPr>
      <xdr:spPr>
        <a:xfrm>
          <a:off x="18605500" y="71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124685</xdr:rowOff>
    </xdr:from>
    <xdr:to>
      <xdr:col>102</xdr:col>
      <xdr:colOff>114300</xdr:colOff>
      <xdr:row>41</xdr:row>
      <xdr:rowOff>171374</xdr:rowOff>
    </xdr:to>
    <xdr:cxnSp macro="">
      <xdr:nvCxnSpPr>
        <xdr:cNvPr id="603" name="直線コネクタ 602">
          <a:extLst>
            <a:ext uri="{FF2B5EF4-FFF2-40B4-BE49-F238E27FC236}">
              <a16:creationId xmlns:a16="http://schemas.microsoft.com/office/drawing/2014/main" id="{E2A134A8-35B8-4121-AF9A-86DC5C21B39E}"/>
            </a:ext>
          </a:extLst>
        </xdr:cNvPr>
        <xdr:cNvCxnSpPr/>
      </xdr:nvCxnSpPr>
      <xdr:spPr>
        <a:xfrm>
          <a:off x="18656300" y="7154135"/>
          <a:ext cx="889000" cy="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2B5A672D-08A4-4BCC-9E1A-40C6C9DD1577}"/>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A78EEE23-D253-42AB-B8A1-F50ACDF5B6CB}"/>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2C71AB75-5F6F-4842-BF84-83ADEF36B97F}"/>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8121E58B-1E40-4207-BCBD-332DF587926B}"/>
            </a:ext>
          </a:extLst>
        </xdr:cNvPr>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159014</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BFA1ADB0-2DF3-456E-95D9-087ABC95B019}"/>
            </a:ext>
          </a:extLst>
        </xdr:cNvPr>
        <xdr:cNvSpPr txBox="1"/>
      </xdr:nvSpPr>
      <xdr:spPr>
        <a:xfrm>
          <a:off x="21043411" y="71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161703</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6B025BDF-E409-4C2A-B625-D7C9723C5450}"/>
            </a:ext>
          </a:extLst>
        </xdr:cNvPr>
        <xdr:cNvSpPr txBox="1"/>
      </xdr:nvSpPr>
      <xdr:spPr>
        <a:xfrm>
          <a:off x="20167111" y="719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41851</xdr:rowOff>
    </xdr:from>
    <xdr:ext cx="469744" cy="259045"/>
    <xdr:sp macro="" textlink="">
      <xdr:nvSpPr>
        <xdr:cNvPr id="610" name="n_3mainValue【一般廃棄物処理施設】&#10;一人当たり有形固定資産（償却資産）額">
          <a:extLst>
            <a:ext uri="{FF2B5EF4-FFF2-40B4-BE49-F238E27FC236}">
              <a16:creationId xmlns:a16="http://schemas.microsoft.com/office/drawing/2014/main" id="{30A2AB74-092A-4A8F-BA2E-C45EEFD6DFE2}"/>
            </a:ext>
          </a:extLst>
        </xdr:cNvPr>
        <xdr:cNvSpPr txBox="1"/>
      </xdr:nvSpPr>
      <xdr:spPr>
        <a:xfrm>
          <a:off x="19310428" y="724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166612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CC8D5354-6918-4A5E-8A08-E3212F756D6F}"/>
            </a:ext>
          </a:extLst>
        </xdr:cNvPr>
        <xdr:cNvSpPr txBox="1"/>
      </xdr:nvSpPr>
      <xdr:spPr>
        <a:xfrm>
          <a:off x="18389111" y="71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057881D-B06A-47B1-A6F0-9EE63353AE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048EB5F-E8FE-43FB-99C1-1957A75003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3DAFB2A0-B6B3-490F-B07A-B06A46ECA6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4256AB1-3AB5-4EF8-956E-69946B894D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A488CCAA-BADF-4B8B-9D84-26BBC78B3D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611BD86A-515D-4692-9EFA-A17CCA0B12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858F3F6-545B-42B8-A24E-6FFF8B67AD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AEB9DC2A-A687-48DD-85C7-3A37DA5AC7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17275C9F-A9E4-46DC-879A-2D89BCA878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C8562336-40A4-4C75-BDC1-4E498449E4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6C7784E-6357-4009-A22E-C143EE906E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4EAADF04-6FE5-485F-A098-C786981F95F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DBD224B-E5A5-4D25-B0A7-7C0AEBE0AE8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86029FE-7089-4C4A-AF11-3DEEED08EAB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C798572-0CF3-44B4-B8E5-0FE64351997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AED21FF-736B-4DEF-A75E-D47C648F6FB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A36F3858-CDD9-4F5B-AA04-8993ED4009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4455A9E-F9BC-4C41-82C2-1B100550622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68F11B09-9AC5-49D8-9C84-1F710BA0FDD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AE8E680C-42EB-44F6-BB7A-14A432B2AE7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DB58958C-C606-4B9F-B67B-2B418B47EE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907D57A-1F24-4153-9C5B-001A077A480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34ECC808-FC38-4074-8B68-272ADAA5FBF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F2D47C21-42A3-4AC5-880F-E64B3CE6C6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387460A-A37D-4CD0-AAAB-BCC5F8AC8C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6115246F-43CD-4BBF-AB8E-03744965EF1D}"/>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71260C3-4792-451B-90B0-574006FBE82B}"/>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FD2BEEF4-0797-469C-839F-AE6EB1DD8B04}"/>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9FF3A20D-203E-4B64-9A99-5A18AABCD864}"/>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3564F3DC-B41C-45D5-9817-A8035E65664E}"/>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C673B1B-D366-41E3-BFA5-ACBBA6C1776A}"/>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EC94FA8B-67E8-4ED6-BFA1-6B9CC122E2EA}"/>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54E5ACB8-E3DF-46E2-814E-EF120CCC6800}"/>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16A352F-7C19-43B5-85C9-F8B323BAB040}"/>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A562A697-531E-4E04-AB82-B58034C9C1E7}"/>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3EF7404F-B514-46F7-A730-C68797B5C279}"/>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F9F8DEA-8959-4141-8BD4-49B0B078CB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87959BA-5C4E-47AC-B835-9B605C4645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8FD6CCD-7F51-4E7C-93DD-B8D550834A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50A429C-A0A7-4A95-93CB-9C4159ADA24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4D544F4-1766-43A7-806F-C817262AA2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65133</xdr:rowOff>
    </xdr:from>
    <xdr:to>
      <xdr:col>85</xdr:col>
      <xdr:colOff>177800</xdr:colOff>
      <xdr:row>60</xdr:row>
      <xdr:rowOff>166733</xdr:rowOff>
    </xdr:to>
    <xdr:sp macro="" textlink="">
      <xdr:nvSpPr>
        <xdr:cNvPr id="653" name="楕円 652">
          <a:extLst>
            <a:ext uri="{FF2B5EF4-FFF2-40B4-BE49-F238E27FC236}">
              <a16:creationId xmlns:a16="http://schemas.microsoft.com/office/drawing/2014/main" id="{248AEA09-4E5F-4568-BCDB-0A9BEAFE3644}"/>
            </a:ext>
          </a:extLst>
        </xdr:cNvPr>
        <xdr:cNvSpPr/>
      </xdr:nvSpPr>
      <xdr:spPr>
        <a:xfrm>
          <a:off x="16268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43560</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CD4E486A-E953-4D68-BDC5-5E6D95B9F305}"/>
            </a:ext>
          </a:extLst>
        </xdr:cNvPr>
        <xdr:cNvSpPr txBox="1"/>
      </xdr:nvSpPr>
      <xdr:spPr>
        <a:xfrm>
          <a:off x="16357600" y="103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655" name="楕円 654">
          <a:extLst>
            <a:ext uri="{FF2B5EF4-FFF2-40B4-BE49-F238E27FC236}">
              <a16:creationId xmlns:a16="http://schemas.microsoft.com/office/drawing/2014/main" id="{367B9055-F4F9-4C83-B31B-707C17066DE7}"/>
            </a:ext>
          </a:extLst>
        </xdr:cNvPr>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115933</xdr:rowOff>
    </xdr:to>
    <xdr:cxnSp macro="">
      <xdr:nvCxnSpPr>
        <xdr:cNvPr id="656" name="直線コネクタ 655">
          <a:extLst>
            <a:ext uri="{FF2B5EF4-FFF2-40B4-BE49-F238E27FC236}">
              <a16:creationId xmlns:a16="http://schemas.microsoft.com/office/drawing/2014/main" id="{02E749CE-21E2-4F37-8CC9-0EB888B03BDE}"/>
            </a:ext>
          </a:extLst>
        </xdr:cNvPr>
        <xdr:cNvCxnSpPr/>
      </xdr:nvCxnSpPr>
      <xdr:spPr>
        <a:xfrm>
          <a:off x="15481300" y="1038660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16147</xdr:rowOff>
    </xdr:from>
    <xdr:to>
      <xdr:col>76</xdr:col>
      <xdr:colOff>165100</xdr:colOff>
      <xdr:row>60</xdr:row>
      <xdr:rowOff>117747</xdr:rowOff>
    </xdr:to>
    <xdr:sp macro="" textlink="">
      <xdr:nvSpPr>
        <xdr:cNvPr id="657" name="楕円 656">
          <a:extLst>
            <a:ext uri="{FF2B5EF4-FFF2-40B4-BE49-F238E27FC236}">
              <a16:creationId xmlns:a16="http://schemas.microsoft.com/office/drawing/2014/main" id="{752CD169-1C82-4C1A-BA76-D62F12EC469F}"/>
            </a:ext>
          </a:extLst>
        </xdr:cNvPr>
        <xdr:cNvSpPr/>
      </xdr:nvSpPr>
      <xdr:spPr>
        <a:xfrm>
          <a:off x="14541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66947</xdr:rowOff>
    </xdr:from>
    <xdr:to>
      <xdr:col>81</xdr:col>
      <xdr:colOff>50800</xdr:colOff>
      <xdr:row>60</xdr:row>
      <xdr:rowOff>99604</xdr:rowOff>
    </xdr:to>
    <xdr:cxnSp macro="">
      <xdr:nvCxnSpPr>
        <xdr:cNvPr id="658" name="直線コネクタ 657">
          <a:extLst>
            <a:ext uri="{FF2B5EF4-FFF2-40B4-BE49-F238E27FC236}">
              <a16:creationId xmlns:a16="http://schemas.microsoft.com/office/drawing/2014/main" id="{8D248859-6436-46AC-8AAE-B7A11B482DD1}"/>
            </a:ext>
          </a:extLst>
        </xdr:cNvPr>
        <xdr:cNvCxnSpPr/>
      </xdr:nvCxnSpPr>
      <xdr:spPr>
        <a:xfrm>
          <a:off x="14592300" y="103539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59" name="楕円 658">
          <a:extLst>
            <a:ext uri="{FF2B5EF4-FFF2-40B4-BE49-F238E27FC236}">
              <a16:creationId xmlns:a16="http://schemas.microsoft.com/office/drawing/2014/main" id="{49BD5CE4-4D4B-4F87-827C-2552B45D30DF}"/>
            </a:ext>
          </a:extLst>
        </xdr:cNvPr>
        <xdr:cNvSpPr/>
      </xdr:nvSpPr>
      <xdr:spPr>
        <a:xfrm>
          <a:off x="13652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31024</xdr:rowOff>
    </xdr:from>
    <xdr:to>
      <xdr:col>76</xdr:col>
      <xdr:colOff>114300</xdr:colOff>
      <xdr:row>60</xdr:row>
      <xdr:rowOff>66947</xdr:rowOff>
    </xdr:to>
    <xdr:cxnSp macro="">
      <xdr:nvCxnSpPr>
        <xdr:cNvPr id="660" name="直線コネクタ 659">
          <a:extLst>
            <a:ext uri="{FF2B5EF4-FFF2-40B4-BE49-F238E27FC236}">
              <a16:creationId xmlns:a16="http://schemas.microsoft.com/office/drawing/2014/main" id="{DD18807B-5583-4614-982E-301FB6F4E176}"/>
            </a:ext>
          </a:extLst>
        </xdr:cNvPr>
        <xdr:cNvCxnSpPr/>
      </xdr:nvCxnSpPr>
      <xdr:spPr>
        <a:xfrm>
          <a:off x="13703300" y="103180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115751</xdr:rowOff>
    </xdr:from>
    <xdr:to>
      <xdr:col>67</xdr:col>
      <xdr:colOff>101600</xdr:colOff>
      <xdr:row>60</xdr:row>
      <xdr:rowOff>45901</xdr:rowOff>
    </xdr:to>
    <xdr:sp macro="" textlink="">
      <xdr:nvSpPr>
        <xdr:cNvPr id="661" name="楕円 660">
          <a:extLst>
            <a:ext uri="{FF2B5EF4-FFF2-40B4-BE49-F238E27FC236}">
              <a16:creationId xmlns:a16="http://schemas.microsoft.com/office/drawing/2014/main" id="{E98B94B1-5CF6-4EA7-B150-DB3287D65EA3}"/>
            </a:ext>
          </a:extLst>
        </xdr:cNvPr>
        <xdr:cNvSpPr/>
      </xdr:nvSpPr>
      <xdr:spPr>
        <a:xfrm>
          <a:off x="12763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166551</xdr:rowOff>
    </xdr:from>
    <xdr:to>
      <xdr:col>71</xdr:col>
      <xdr:colOff>177800</xdr:colOff>
      <xdr:row>60</xdr:row>
      <xdr:rowOff>31024</xdr:rowOff>
    </xdr:to>
    <xdr:cxnSp macro="">
      <xdr:nvCxnSpPr>
        <xdr:cNvPr id="662" name="直線コネクタ 661">
          <a:extLst>
            <a:ext uri="{FF2B5EF4-FFF2-40B4-BE49-F238E27FC236}">
              <a16:creationId xmlns:a16="http://schemas.microsoft.com/office/drawing/2014/main" id="{F8F4B7CE-4E19-4719-BF34-2BF1EA5F0891}"/>
            </a:ext>
          </a:extLst>
        </xdr:cNvPr>
        <xdr:cNvCxnSpPr/>
      </xdr:nvCxnSpPr>
      <xdr:spPr>
        <a:xfrm>
          <a:off x="12814300" y="1028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7A55DC76-39C8-4740-8F48-E374465CC70C}"/>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951A86D-A90B-428D-A1EA-1F550C65E53E}"/>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8BDA1B64-185A-45CD-855D-377D633DA83B}"/>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CF50E127-5656-47CF-A328-C3C6F65090A4}"/>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141531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762032B3-261E-49A8-8051-4FF0BE9CD21C}"/>
            </a:ext>
          </a:extLst>
        </xdr:cNvPr>
        <xdr:cNvSpPr txBox="1"/>
      </xdr:nvSpPr>
      <xdr:spPr>
        <a:xfrm>
          <a:off x="152660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134274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9FF754E3-F1AF-419B-AC63-2E24ECA5D422}"/>
            </a:ext>
          </a:extLst>
        </xdr:cNvPr>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9620DA94-87E6-43A0-A30A-41534D1AD5C8}"/>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62428</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EB2034A6-E35D-4D24-AF45-C871F50547EE}"/>
            </a:ext>
          </a:extLst>
        </xdr:cNvPr>
        <xdr:cNvSpPr txBox="1"/>
      </xdr:nvSpPr>
      <xdr:spPr>
        <a:xfrm>
          <a:off x="12611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2D104226-7082-47BA-BA7F-F1CA17110B7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36B98FAE-14F3-43E9-B470-85B5B11543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AD0574BC-AF87-4D41-ACFB-72CCF60656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D3C9924-7115-4B7C-A264-BDF6C57C85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F8F009A-F6B5-4F70-A98B-6DB179A57B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5133881-A5BD-4F59-90EB-16BD4BC200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145F3AE8-392E-4EC0-BDD4-0AE9E1F8B2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DC41BB10-9A64-4E2C-82CE-42EBAA4CFF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CB527565-0CF7-4D4E-B79D-401490689E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BE85966-3916-483B-B428-1B41545BE9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EBDD9FDB-5AF0-4D5F-879E-DEC8D6C7225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7AFDCA02-9C74-4B5E-B613-20449F57FE9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234B902-7DC8-4599-8E33-1C3423873E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421ACACC-79A6-47A5-B65B-E9C2638B984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610DD44A-AEC5-4352-AB20-74E044FE773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018F5187-EE03-4C50-BAE8-AFA23A8063E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F4A69CC3-9BBA-45C6-A555-DFEC4FA441A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7C403CAC-CFD9-4AFC-991B-06CA9C78BD2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12015B22-66A5-4FA7-88FD-6D6A786BC1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44DCB111-5C68-4831-8696-72AC0A30021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E4DEAB7-19E3-4728-9783-7133BF4707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1F699F33-3651-4E10-8E5A-A301D47714DF}"/>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CA4CF25B-561C-4F90-A68A-88A7D441525B}"/>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A6F55D39-53BC-4E9B-AF7F-D1A0A1230AC8}"/>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E60D9B6-70D5-44A5-93F2-931B2105E5D6}"/>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819FAAB8-1635-41D5-868E-F46D9397F417}"/>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A0CB699F-7FC7-4BB4-B01E-65D20A245881}"/>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D69FAF60-76CD-4317-B472-36E0491A859C}"/>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BE2959E0-350B-4FDB-944D-549761138846}"/>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656D2F60-B5FD-4B4E-8C85-A11D23406C71}"/>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1A19BDA0-E551-4E1D-91F6-89C1B78C8D3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856C6B32-25C5-4033-A310-0F83D1427549}"/>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17A1C81-8E88-44B7-97D0-0D5A9861D2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4138C8B-DF4A-4D93-99CB-73C8AFD1AE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402C3B0-1741-4AC1-83E3-B9CA541F73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A357F95-E90D-4822-94C9-7A77BE72641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EBD6341-A5DC-4052-811E-EE9B624F291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8" name="楕円 707">
          <a:extLst>
            <a:ext uri="{FF2B5EF4-FFF2-40B4-BE49-F238E27FC236}">
              <a16:creationId xmlns:a16="http://schemas.microsoft.com/office/drawing/2014/main" id="{753F4EFB-AC2A-4628-9E75-1D21CF8F5A7F}"/>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45DF1B6B-1A03-4D75-A706-7E82E8635030}"/>
            </a:ext>
          </a:extLst>
        </xdr:cNvPr>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710" name="楕円 709">
          <a:extLst>
            <a:ext uri="{FF2B5EF4-FFF2-40B4-BE49-F238E27FC236}">
              <a16:creationId xmlns:a16="http://schemas.microsoft.com/office/drawing/2014/main" id="{95FC9E21-7AE4-436A-B852-142D1BE92035}"/>
            </a:ext>
          </a:extLst>
        </xdr:cNvPr>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80010</xdr:rowOff>
    </xdr:to>
    <xdr:cxnSp macro="">
      <xdr:nvCxnSpPr>
        <xdr:cNvPr id="711" name="直線コネクタ 710">
          <a:extLst>
            <a:ext uri="{FF2B5EF4-FFF2-40B4-BE49-F238E27FC236}">
              <a16:creationId xmlns:a16="http://schemas.microsoft.com/office/drawing/2014/main" id="{69C53D1A-13EF-433F-BDF9-9A2FA522AE35}"/>
            </a:ext>
          </a:extLst>
        </xdr:cNvPr>
        <xdr:cNvCxnSpPr/>
      </xdr:nvCxnSpPr>
      <xdr:spPr>
        <a:xfrm flipV="1">
          <a:off x="21323300" y="10515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712" name="楕円 711">
          <a:extLst>
            <a:ext uri="{FF2B5EF4-FFF2-40B4-BE49-F238E27FC236}">
              <a16:creationId xmlns:a16="http://schemas.microsoft.com/office/drawing/2014/main" id="{C45149E0-7C3F-4C8E-BAF0-1C2B09BB0256}"/>
            </a:ext>
          </a:extLst>
        </xdr:cNvPr>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80010</xdr:rowOff>
    </xdr:to>
    <xdr:cxnSp macro="">
      <xdr:nvCxnSpPr>
        <xdr:cNvPr id="713" name="直線コネクタ 712">
          <a:extLst>
            <a:ext uri="{FF2B5EF4-FFF2-40B4-BE49-F238E27FC236}">
              <a16:creationId xmlns:a16="http://schemas.microsoft.com/office/drawing/2014/main" id="{BF146876-4723-4E30-B43D-A8705812CA23}"/>
            </a:ext>
          </a:extLst>
        </xdr:cNvPr>
        <xdr:cNvCxnSpPr/>
      </xdr:nvCxnSpPr>
      <xdr:spPr>
        <a:xfrm>
          <a:off x="20434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714" name="楕円 713">
          <a:extLst>
            <a:ext uri="{FF2B5EF4-FFF2-40B4-BE49-F238E27FC236}">
              <a16:creationId xmlns:a16="http://schemas.microsoft.com/office/drawing/2014/main" id="{EA7CF763-04E9-4B34-8C62-01C885B534A6}"/>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80010</xdr:rowOff>
    </xdr:to>
    <xdr:cxnSp macro="">
      <xdr:nvCxnSpPr>
        <xdr:cNvPr id="715" name="直線コネクタ 714">
          <a:extLst>
            <a:ext uri="{FF2B5EF4-FFF2-40B4-BE49-F238E27FC236}">
              <a16:creationId xmlns:a16="http://schemas.microsoft.com/office/drawing/2014/main" id="{7F80EC11-C526-453E-8430-EB41A4927602}"/>
            </a:ext>
          </a:extLst>
        </xdr:cNvPr>
        <xdr:cNvCxnSpPr/>
      </xdr:nvCxnSpPr>
      <xdr:spPr>
        <a:xfrm>
          <a:off x="19545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716" name="楕円 715">
          <a:extLst>
            <a:ext uri="{FF2B5EF4-FFF2-40B4-BE49-F238E27FC236}">
              <a16:creationId xmlns:a16="http://schemas.microsoft.com/office/drawing/2014/main" id="{733EFCFA-59A0-4C9A-A054-979061BB302D}"/>
            </a:ext>
          </a:extLst>
        </xdr:cNvPr>
        <xdr:cNvSpPr/>
      </xdr:nvSpPr>
      <xdr:spPr>
        <a:xfrm>
          <a:off x="18605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102870</xdr:rowOff>
    </xdr:to>
    <xdr:cxnSp macro="">
      <xdr:nvCxnSpPr>
        <xdr:cNvPr id="717" name="直線コネクタ 716">
          <a:extLst>
            <a:ext uri="{FF2B5EF4-FFF2-40B4-BE49-F238E27FC236}">
              <a16:creationId xmlns:a16="http://schemas.microsoft.com/office/drawing/2014/main" id="{8ACC72CA-9D10-4BA5-9CA2-68B4B7CDB455}"/>
            </a:ext>
          </a:extLst>
        </xdr:cNvPr>
        <xdr:cNvCxnSpPr/>
      </xdr:nvCxnSpPr>
      <xdr:spPr>
        <a:xfrm flipV="1">
          <a:off x="18656300" y="10538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7F8C24B9-43BC-4E4D-A3C6-72ED70302001}"/>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37F0F9F8-04FA-4E36-8DA8-0D86C6B6750E}"/>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290ABC7F-6878-4E97-A00D-B18B2BF72625}"/>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9DE4E743-EB40-43FF-8DDF-7AA173B6AD58}"/>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147337</xdr:rowOff>
    </xdr:from>
    <xdr:ext cx="469744" cy="259045"/>
    <xdr:sp macro="" textlink="">
      <xdr:nvSpPr>
        <xdr:cNvPr id="722" name="n_1mainValue【保健センター・保健所】&#10;一人当たり面積">
          <a:extLst>
            <a:ext uri="{FF2B5EF4-FFF2-40B4-BE49-F238E27FC236}">
              <a16:creationId xmlns:a16="http://schemas.microsoft.com/office/drawing/2014/main" id="{82100892-355E-47F8-A9E0-7BFB05B2293B}"/>
            </a:ext>
          </a:extLst>
        </xdr:cNvPr>
        <xdr:cNvSpPr txBox="1"/>
      </xdr:nvSpPr>
      <xdr:spPr>
        <a:xfrm>
          <a:off x="21075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723" name="n_2mainValue【保健センター・保健所】&#10;一人当たり面積">
          <a:extLst>
            <a:ext uri="{FF2B5EF4-FFF2-40B4-BE49-F238E27FC236}">
              <a16:creationId xmlns:a16="http://schemas.microsoft.com/office/drawing/2014/main" id="{02E4CBD3-5A15-4E68-8E39-50F1DCE465F4}"/>
            </a:ext>
          </a:extLst>
        </xdr:cNvPr>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724" name="n_3mainValue【保健センター・保健所】&#10;一人当たり面積">
          <a:extLst>
            <a:ext uri="{FF2B5EF4-FFF2-40B4-BE49-F238E27FC236}">
              <a16:creationId xmlns:a16="http://schemas.microsoft.com/office/drawing/2014/main" id="{8C6C1B3F-0A12-4EDF-B00A-0C1052B9A1EC}"/>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170197</xdr:rowOff>
    </xdr:from>
    <xdr:ext cx="469744" cy="259045"/>
    <xdr:sp macro="" textlink="">
      <xdr:nvSpPr>
        <xdr:cNvPr id="725" name="n_4mainValue【保健センター・保健所】&#10;一人当たり面積">
          <a:extLst>
            <a:ext uri="{FF2B5EF4-FFF2-40B4-BE49-F238E27FC236}">
              <a16:creationId xmlns:a16="http://schemas.microsoft.com/office/drawing/2014/main" id="{4D7E50C4-87DA-4CF1-8519-48F74033C95B}"/>
            </a:ext>
          </a:extLst>
        </xdr:cNvPr>
        <xdr:cNvSpPr txBox="1"/>
      </xdr:nvSpPr>
      <xdr:spPr>
        <a:xfrm>
          <a:off x="18421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C5A76D6-1286-4C1F-A0BF-D9BE6B60E8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999A9C7-E1CD-4ABB-A584-23C6D224A3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BCF9DFDF-53BC-45EA-A617-97E11E75B3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2E6ACFA-C842-45A5-AB14-23E81172295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419DD0E-744E-4C88-A687-B9B0C7BDCE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9EEB697D-C8C4-4121-8A8A-2100569FAB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BCBFD5D-E848-41DD-AB10-147A0C1111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2FBE2DA-CD7D-4C39-8F08-DEEA301B4F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B23DC075-8763-49B2-BED0-31797CC3BD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8CC8F08-CAD1-4FE6-AB46-E2B2E949280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316A11F-710D-455F-B486-1C484ABB2D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DF8651A4-37AF-4348-8C26-2E1DA1E4812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912457F6-EED4-402B-A1C5-70B56057D3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FB5C948F-DA59-4DB7-AAF8-93E87371EE1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8ECF604F-95C7-4E88-AFC4-1887BCF757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450BDA2C-EFAB-4CBE-8AF6-7727DD7227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7ABA48B-6AAA-4DF1-9676-065E4B28702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92BA6A7-8397-4195-8740-086570C1FE2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FD5D614F-9199-4B79-A980-6B76BA5F89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8C7522AA-DFD2-4D44-8416-986273AB729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2FE30DFC-E9DC-456E-9BC4-0E901949C46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949BC6F-1F5A-4F65-B32B-5D524E0ACD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DAF3AB3D-2AFA-4EAC-889A-BD7B00C230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AF20FDBE-480C-4E5E-A628-20106DA5FF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39609524-EFCD-48F1-8B07-45D64F5BDB16}"/>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818B137A-F9CE-48DE-B09A-930078C670E3}"/>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92829154-6D5F-48B5-BFE0-214DE5049EB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BCCF696-C0C9-4305-AE64-DE7C42D1569D}"/>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21361954-541D-469B-8A5A-F2265AFE28E3}"/>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AB8ED244-D38A-4EFD-AE93-C5E17D29C5BA}"/>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08DB4309-BAAD-451A-A92B-6ABBADE617E6}"/>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06AE1C57-93F4-4689-870E-956E348419AB}"/>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AA6DE64E-2954-46A8-83F7-2440730D4382}"/>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2E137FE7-C23D-4947-8205-6C328121937A}"/>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E6CEE6AE-90EA-4CA2-9633-E866024D0DAC}"/>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1138C11-4DB9-4ABC-A3A0-77CB66159B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423680C-2BBC-4519-9F0C-7D7AEABAFA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D6B3A98-2821-430F-8A54-AA7C4F41ED1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5D46DBB-BB4E-4B37-B268-BC201ECFC9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2F39E5B-9EB9-43F5-8D25-974D4E13D59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766" name="楕円 765">
          <a:extLst>
            <a:ext uri="{FF2B5EF4-FFF2-40B4-BE49-F238E27FC236}">
              <a16:creationId xmlns:a16="http://schemas.microsoft.com/office/drawing/2014/main" id="{722A40E0-8C81-4FEF-8E15-F5E04C598250}"/>
            </a:ext>
          </a:extLst>
        </xdr:cNvPr>
        <xdr:cNvSpPr/>
      </xdr:nvSpPr>
      <xdr:spPr>
        <a:xfrm>
          <a:off x="162687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83703F6-B171-44A4-A027-39F5C984EF7A}"/>
            </a:ext>
          </a:extLst>
        </xdr:cNvPr>
        <xdr:cNvSpPr txBox="1"/>
      </xdr:nvSpPr>
      <xdr:spPr>
        <a:xfrm>
          <a:off x="163576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103505</xdr:rowOff>
    </xdr:from>
    <xdr:to>
      <xdr:col>81</xdr:col>
      <xdr:colOff>101600</xdr:colOff>
      <xdr:row>80</xdr:row>
      <xdr:rowOff>33655</xdr:rowOff>
    </xdr:to>
    <xdr:sp macro="" textlink="">
      <xdr:nvSpPr>
        <xdr:cNvPr id="768" name="楕円 767">
          <a:extLst>
            <a:ext uri="{FF2B5EF4-FFF2-40B4-BE49-F238E27FC236}">
              <a16:creationId xmlns:a16="http://schemas.microsoft.com/office/drawing/2014/main" id="{53F5FC7F-55A7-4D0E-9DF8-073B57893261}"/>
            </a:ext>
          </a:extLst>
        </xdr:cNvPr>
        <xdr:cNvSpPr/>
      </xdr:nvSpPr>
      <xdr:spPr>
        <a:xfrm>
          <a:off x="15430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154305</xdr:rowOff>
    </xdr:from>
    <xdr:to>
      <xdr:col>85</xdr:col>
      <xdr:colOff>127000</xdr:colOff>
      <xdr:row>80</xdr:row>
      <xdr:rowOff>30480</xdr:rowOff>
    </xdr:to>
    <xdr:cxnSp macro="">
      <xdr:nvCxnSpPr>
        <xdr:cNvPr id="769" name="直線コネクタ 768">
          <a:extLst>
            <a:ext uri="{FF2B5EF4-FFF2-40B4-BE49-F238E27FC236}">
              <a16:creationId xmlns:a16="http://schemas.microsoft.com/office/drawing/2014/main" id="{2D4BBC5B-3A0A-41AE-AE4C-1332BFEDCC86}"/>
            </a:ext>
          </a:extLst>
        </xdr:cNvPr>
        <xdr:cNvCxnSpPr/>
      </xdr:nvCxnSpPr>
      <xdr:spPr>
        <a:xfrm>
          <a:off x="15481300" y="136988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53975</xdr:rowOff>
    </xdr:from>
    <xdr:to>
      <xdr:col>76</xdr:col>
      <xdr:colOff>165100</xdr:colOff>
      <xdr:row>79</xdr:row>
      <xdr:rowOff>155575</xdr:rowOff>
    </xdr:to>
    <xdr:sp macro="" textlink="">
      <xdr:nvSpPr>
        <xdr:cNvPr id="770" name="楕円 769">
          <a:extLst>
            <a:ext uri="{FF2B5EF4-FFF2-40B4-BE49-F238E27FC236}">
              <a16:creationId xmlns:a16="http://schemas.microsoft.com/office/drawing/2014/main" id="{C111683A-1F6E-448D-823A-900907AE8A6E}"/>
            </a:ext>
          </a:extLst>
        </xdr:cNvPr>
        <xdr:cNvSpPr/>
      </xdr:nvSpPr>
      <xdr:spPr>
        <a:xfrm>
          <a:off x="14541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104775</xdr:rowOff>
    </xdr:from>
    <xdr:to>
      <xdr:col>81</xdr:col>
      <xdr:colOff>50800</xdr:colOff>
      <xdr:row>79</xdr:row>
      <xdr:rowOff>154305</xdr:rowOff>
    </xdr:to>
    <xdr:cxnSp macro="">
      <xdr:nvCxnSpPr>
        <xdr:cNvPr id="771" name="直線コネクタ 770">
          <a:extLst>
            <a:ext uri="{FF2B5EF4-FFF2-40B4-BE49-F238E27FC236}">
              <a16:creationId xmlns:a16="http://schemas.microsoft.com/office/drawing/2014/main" id="{37C1E7FB-4DE9-4224-BC0E-0C1244D26EB7}"/>
            </a:ext>
          </a:extLst>
        </xdr:cNvPr>
        <xdr:cNvCxnSpPr/>
      </xdr:nvCxnSpPr>
      <xdr:spPr>
        <a:xfrm>
          <a:off x="14592300" y="136493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10161</xdr:rowOff>
    </xdr:from>
    <xdr:to>
      <xdr:col>72</xdr:col>
      <xdr:colOff>38100</xdr:colOff>
      <xdr:row>79</xdr:row>
      <xdr:rowOff>111761</xdr:rowOff>
    </xdr:to>
    <xdr:sp macro="" textlink="">
      <xdr:nvSpPr>
        <xdr:cNvPr id="772" name="楕円 771">
          <a:extLst>
            <a:ext uri="{FF2B5EF4-FFF2-40B4-BE49-F238E27FC236}">
              <a16:creationId xmlns:a16="http://schemas.microsoft.com/office/drawing/2014/main" id="{8FE72313-FA49-4861-A8BE-35A41E2ECC8C}"/>
            </a:ext>
          </a:extLst>
        </xdr:cNvPr>
        <xdr:cNvSpPr/>
      </xdr:nvSpPr>
      <xdr:spPr>
        <a:xfrm>
          <a:off x="13652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60961</xdr:rowOff>
    </xdr:from>
    <xdr:to>
      <xdr:col>76</xdr:col>
      <xdr:colOff>114300</xdr:colOff>
      <xdr:row>79</xdr:row>
      <xdr:rowOff>104775</xdr:rowOff>
    </xdr:to>
    <xdr:cxnSp macro="">
      <xdr:nvCxnSpPr>
        <xdr:cNvPr id="773" name="直線コネクタ 772">
          <a:extLst>
            <a:ext uri="{FF2B5EF4-FFF2-40B4-BE49-F238E27FC236}">
              <a16:creationId xmlns:a16="http://schemas.microsoft.com/office/drawing/2014/main" id="{A3EEC23A-341C-4B2C-BBB2-97D8A70C6DC0}"/>
            </a:ext>
          </a:extLst>
        </xdr:cNvPr>
        <xdr:cNvCxnSpPr/>
      </xdr:nvCxnSpPr>
      <xdr:spPr>
        <a:xfrm>
          <a:off x="13703300" y="13605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156845</xdr:rowOff>
    </xdr:from>
    <xdr:to>
      <xdr:col>67</xdr:col>
      <xdr:colOff>101600</xdr:colOff>
      <xdr:row>80</xdr:row>
      <xdr:rowOff>86995</xdr:rowOff>
    </xdr:to>
    <xdr:sp macro="" textlink="">
      <xdr:nvSpPr>
        <xdr:cNvPr id="774" name="楕円 773">
          <a:extLst>
            <a:ext uri="{FF2B5EF4-FFF2-40B4-BE49-F238E27FC236}">
              <a16:creationId xmlns:a16="http://schemas.microsoft.com/office/drawing/2014/main" id="{C5A5B7E8-D810-4FF6-A79F-38F0075D5041}"/>
            </a:ext>
          </a:extLst>
        </xdr:cNvPr>
        <xdr:cNvSpPr/>
      </xdr:nvSpPr>
      <xdr:spPr>
        <a:xfrm>
          <a:off x="12763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80</xdr:row>
      <xdr:rowOff>36195</xdr:rowOff>
    </xdr:to>
    <xdr:cxnSp macro="">
      <xdr:nvCxnSpPr>
        <xdr:cNvPr id="775" name="直線コネクタ 774">
          <a:extLst>
            <a:ext uri="{FF2B5EF4-FFF2-40B4-BE49-F238E27FC236}">
              <a16:creationId xmlns:a16="http://schemas.microsoft.com/office/drawing/2014/main" id="{7BA50A29-965B-42F0-9D1B-305A95B8C181}"/>
            </a:ext>
          </a:extLst>
        </xdr:cNvPr>
        <xdr:cNvCxnSpPr/>
      </xdr:nvCxnSpPr>
      <xdr:spPr>
        <a:xfrm flipV="1">
          <a:off x="12814300" y="13605511"/>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DE336B00-4C6C-43E3-98BD-D33102C664C4}"/>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7E317962-BAFF-4E1C-B295-0E3BEE9783F4}"/>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68985A9B-6641-4772-8F9D-E675781CDCB3}"/>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D363A3D6-B9EB-483F-B9A4-D707AB7204A7}"/>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50182</xdr:rowOff>
    </xdr:from>
    <xdr:ext cx="405111" cy="259045"/>
    <xdr:sp macro="" textlink="">
      <xdr:nvSpPr>
        <xdr:cNvPr id="780" name="n_1mainValue【消防施設】&#10;有形固定資産減価償却率">
          <a:extLst>
            <a:ext uri="{FF2B5EF4-FFF2-40B4-BE49-F238E27FC236}">
              <a16:creationId xmlns:a16="http://schemas.microsoft.com/office/drawing/2014/main" id="{8A42672C-5161-4E9E-B8AE-EAE6DCD3C163}"/>
            </a:ext>
          </a:extLst>
        </xdr:cNvPr>
        <xdr:cNvSpPr txBox="1"/>
      </xdr:nvSpPr>
      <xdr:spPr>
        <a:xfrm>
          <a:off x="15266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652</xdr:rowOff>
    </xdr:from>
    <xdr:ext cx="405111" cy="259045"/>
    <xdr:sp macro="" textlink="">
      <xdr:nvSpPr>
        <xdr:cNvPr id="781" name="n_2mainValue【消防施設】&#10;有形固定資産減価償却率">
          <a:extLst>
            <a:ext uri="{FF2B5EF4-FFF2-40B4-BE49-F238E27FC236}">
              <a16:creationId xmlns:a16="http://schemas.microsoft.com/office/drawing/2014/main" id="{4B514FC3-F40F-4578-807B-D57FDD91ACF5}"/>
            </a:ext>
          </a:extLst>
        </xdr:cNvPr>
        <xdr:cNvSpPr txBox="1"/>
      </xdr:nvSpPr>
      <xdr:spPr>
        <a:xfrm>
          <a:off x="14389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128288</xdr:rowOff>
    </xdr:from>
    <xdr:ext cx="405111" cy="259045"/>
    <xdr:sp macro="" textlink="">
      <xdr:nvSpPr>
        <xdr:cNvPr id="782" name="n_3mainValue【消防施設】&#10;有形固定資産減価償却率">
          <a:extLst>
            <a:ext uri="{FF2B5EF4-FFF2-40B4-BE49-F238E27FC236}">
              <a16:creationId xmlns:a16="http://schemas.microsoft.com/office/drawing/2014/main" id="{C8FFB5FD-3AE9-4E5A-AED9-A7F8F59A5C08}"/>
            </a:ext>
          </a:extLst>
        </xdr:cNvPr>
        <xdr:cNvSpPr txBox="1"/>
      </xdr:nvSpPr>
      <xdr:spPr>
        <a:xfrm>
          <a:off x="13500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103522</xdr:rowOff>
    </xdr:from>
    <xdr:ext cx="405111" cy="259045"/>
    <xdr:sp macro="" textlink="">
      <xdr:nvSpPr>
        <xdr:cNvPr id="783" name="n_4mainValue【消防施設】&#10;有形固定資産減価償却率">
          <a:extLst>
            <a:ext uri="{FF2B5EF4-FFF2-40B4-BE49-F238E27FC236}">
              <a16:creationId xmlns:a16="http://schemas.microsoft.com/office/drawing/2014/main" id="{18426DD5-E2A1-4774-8479-E1F506E3AAF8}"/>
            </a:ext>
          </a:extLst>
        </xdr:cNvPr>
        <xdr:cNvSpPr txBox="1"/>
      </xdr:nvSpPr>
      <xdr:spPr>
        <a:xfrm>
          <a:off x="12611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ED93B33-A2D4-4A62-99A4-BE0F6AFDDA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EBC91546-4C15-4506-91C3-54110C2D89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A2A21AC-1091-45B3-B4F0-E2B715CD10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06BF0DF-3C7D-4134-99E5-C5F815AC7D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AB0403AA-D016-4E61-A08D-856BE1E427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C3DD425-F177-4CAC-AFB9-4146A61B98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0498A47-A1B6-4649-B27F-2EF625082A9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CBFD1C8-8B41-4952-A294-4E8D7779C0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AB567C73-CDF0-491F-A0A4-2CEBE47639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82D2C99-5D64-436D-BBF6-66CD7AE5EA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3A1FBED5-66A8-42F2-B58F-089BCF4414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9D2AC1B7-4C17-49DC-94A8-30EE10A0DDF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CF0C913C-7FBD-4469-96ED-388212BEB2E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C37757A7-9033-4A17-8EC8-0B5DC92289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7EB5C09-F1F1-4C57-A742-42AB8818873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01AAF43-CA25-44B3-B24E-776EE1BB7EF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B0BBF807-4491-4B64-B122-1BAFD00B247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1B5C185-5618-481E-88C9-19C2C8AB35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1718C3D4-1D27-44C2-9D1D-0E6473AE109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70C5FF5D-123A-4A39-8BE0-934EDBD0FD3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2E62E768-EF09-4C4A-9E16-B169C59E68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3C96A98C-C749-4681-8E00-0746FE069E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2B100D69-7533-4403-A318-180174A1C3A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79B2DF13-059F-4AEE-A0A3-CE2F97DD776A}"/>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4B4A3C4A-027D-4B2B-85F9-0479AA4788D6}"/>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EF8C5D0E-2120-45A1-B03D-F043D7ECF02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C2756453-AD5D-48E5-B6F4-E5E2A74B03B5}"/>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2DAFE396-D801-4281-B7D9-2186AD10B818}"/>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CB9F3457-0E2D-45BF-BF47-E2423C5A7B44}"/>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6102DFE3-B6E2-4A31-84F1-519A2832511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2C7225E8-0324-4F01-AFE7-F99DF07EAF15}"/>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F6F2DCCA-79B2-4F9C-9B55-226651538EEB}"/>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A163B3C1-943D-4F5D-A0CB-5434B14592BA}"/>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9655EED1-C364-44C6-B670-0A7CA45444C2}"/>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F8A5C1E-E0D8-4771-A712-5A778E753E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236B7BF-2426-4FF6-83B4-F7B71EDD17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D828425-F87F-4E23-AE09-0196167012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F8AC754-227A-4E04-8C60-1AAFF3ACEF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62B716C-6F61-4DB6-86CB-A148F2A75B9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69850</xdr:rowOff>
    </xdr:from>
    <xdr:to>
      <xdr:col>116</xdr:col>
      <xdr:colOff>114300</xdr:colOff>
      <xdr:row>78</xdr:row>
      <xdr:rowOff>0</xdr:rowOff>
    </xdr:to>
    <xdr:sp macro="" textlink="">
      <xdr:nvSpPr>
        <xdr:cNvPr id="823" name="楕円 822">
          <a:extLst>
            <a:ext uri="{FF2B5EF4-FFF2-40B4-BE49-F238E27FC236}">
              <a16:creationId xmlns:a16="http://schemas.microsoft.com/office/drawing/2014/main" id="{387E6157-05BB-4481-8709-7217822D1D16}"/>
            </a:ext>
          </a:extLst>
        </xdr:cNvPr>
        <xdr:cNvSpPr/>
      </xdr:nvSpPr>
      <xdr:spPr>
        <a:xfrm>
          <a:off x="22110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22877</xdr:rowOff>
    </xdr:from>
    <xdr:ext cx="469744" cy="259045"/>
    <xdr:sp macro="" textlink="">
      <xdr:nvSpPr>
        <xdr:cNvPr id="824" name="【消防施設】&#10;一人当たり面積該当値テキスト">
          <a:extLst>
            <a:ext uri="{FF2B5EF4-FFF2-40B4-BE49-F238E27FC236}">
              <a16:creationId xmlns:a16="http://schemas.microsoft.com/office/drawing/2014/main" id="{B5FAD48C-2F73-4E61-BCE5-AD522782C22D}"/>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95250</xdr:rowOff>
    </xdr:from>
    <xdr:to>
      <xdr:col>112</xdr:col>
      <xdr:colOff>38100</xdr:colOff>
      <xdr:row>78</xdr:row>
      <xdr:rowOff>25400</xdr:rowOff>
    </xdr:to>
    <xdr:sp macro="" textlink="">
      <xdr:nvSpPr>
        <xdr:cNvPr id="825" name="楕円 824">
          <a:extLst>
            <a:ext uri="{FF2B5EF4-FFF2-40B4-BE49-F238E27FC236}">
              <a16:creationId xmlns:a16="http://schemas.microsoft.com/office/drawing/2014/main" id="{6C977654-E843-4190-A394-27B1AA6CCFDF}"/>
            </a:ext>
          </a:extLst>
        </xdr:cNvPr>
        <xdr:cNvSpPr/>
      </xdr:nvSpPr>
      <xdr:spPr>
        <a:xfrm>
          <a:off x="21272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120650</xdr:rowOff>
    </xdr:from>
    <xdr:to>
      <xdr:col>116</xdr:col>
      <xdr:colOff>63500</xdr:colOff>
      <xdr:row>77</xdr:row>
      <xdr:rowOff>146050</xdr:rowOff>
    </xdr:to>
    <xdr:cxnSp macro="">
      <xdr:nvCxnSpPr>
        <xdr:cNvPr id="826" name="直線コネクタ 825">
          <a:extLst>
            <a:ext uri="{FF2B5EF4-FFF2-40B4-BE49-F238E27FC236}">
              <a16:creationId xmlns:a16="http://schemas.microsoft.com/office/drawing/2014/main" id="{9101C1C1-9D3C-4FDF-90FB-FEA835A836D9}"/>
            </a:ext>
          </a:extLst>
        </xdr:cNvPr>
        <xdr:cNvCxnSpPr/>
      </xdr:nvCxnSpPr>
      <xdr:spPr>
        <a:xfrm flipV="1">
          <a:off x="21323300" y="13322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120650</xdr:rowOff>
    </xdr:from>
    <xdr:to>
      <xdr:col>107</xdr:col>
      <xdr:colOff>101600</xdr:colOff>
      <xdr:row>78</xdr:row>
      <xdr:rowOff>50800</xdr:rowOff>
    </xdr:to>
    <xdr:sp macro="" textlink="">
      <xdr:nvSpPr>
        <xdr:cNvPr id="827" name="楕円 826">
          <a:extLst>
            <a:ext uri="{FF2B5EF4-FFF2-40B4-BE49-F238E27FC236}">
              <a16:creationId xmlns:a16="http://schemas.microsoft.com/office/drawing/2014/main" id="{78FF5621-92B8-4CA3-AE59-A01205A82A2A}"/>
            </a:ext>
          </a:extLst>
        </xdr:cNvPr>
        <xdr:cNvSpPr/>
      </xdr:nvSpPr>
      <xdr:spPr>
        <a:xfrm>
          <a:off x="20383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146050</xdr:rowOff>
    </xdr:from>
    <xdr:to>
      <xdr:col>111</xdr:col>
      <xdr:colOff>177800</xdr:colOff>
      <xdr:row>78</xdr:row>
      <xdr:rowOff>0</xdr:rowOff>
    </xdr:to>
    <xdr:cxnSp macro="">
      <xdr:nvCxnSpPr>
        <xdr:cNvPr id="828" name="直線コネクタ 827">
          <a:extLst>
            <a:ext uri="{FF2B5EF4-FFF2-40B4-BE49-F238E27FC236}">
              <a16:creationId xmlns:a16="http://schemas.microsoft.com/office/drawing/2014/main" id="{F9A0002E-9223-4DC1-8142-FDA293CE3443}"/>
            </a:ext>
          </a:extLst>
        </xdr:cNvPr>
        <xdr:cNvCxnSpPr/>
      </xdr:nvCxnSpPr>
      <xdr:spPr>
        <a:xfrm flipV="1">
          <a:off x="20434300" y="1334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146050</xdr:rowOff>
    </xdr:from>
    <xdr:to>
      <xdr:col>102</xdr:col>
      <xdr:colOff>165100</xdr:colOff>
      <xdr:row>78</xdr:row>
      <xdr:rowOff>76200</xdr:rowOff>
    </xdr:to>
    <xdr:sp macro="" textlink="">
      <xdr:nvSpPr>
        <xdr:cNvPr id="829" name="楕円 828">
          <a:extLst>
            <a:ext uri="{FF2B5EF4-FFF2-40B4-BE49-F238E27FC236}">
              <a16:creationId xmlns:a16="http://schemas.microsoft.com/office/drawing/2014/main" id="{B848E8A4-2308-4F44-BF3A-9BEB05B32048}"/>
            </a:ext>
          </a:extLst>
        </xdr:cNvPr>
        <xdr:cNvSpPr/>
      </xdr:nvSpPr>
      <xdr:spPr>
        <a:xfrm>
          <a:off x="19494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78</xdr:row>
      <xdr:rowOff>25400</xdr:rowOff>
    </xdr:to>
    <xdr:cxnSp macro="">
      <xdr:nvCxnSpPr>
        <xdr:cNvPr id="830" name="直線コネクタ 829">
          <a:extLst>
            <a:ext uri="{FF2B5EF4-FFF2-40B4-BE49-F238E27FC236}">
              <a16:creationId xmlns:a16="http://schemas.microsoft.com/office/drawing/2014/main" id="{389B7387-7323-4835-AF63-97291479A0C9}"/>
            </a:ext>
          </a:extLst>
        </xdr:cNvPr>
        <xdr:cNvCxnSpPr/>
      </xdr:nvCxnSpPr>
      <xdr:spPr>
        <a:xfrm flipV="1">
          <a:off x="19545300" y="1337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50800</xdr:rowOff>
    </xdr:from>
    <xdr:to>
      <xdr:col>98</xdr:col>
      <xdr:colOff>38100</xdr:colOff>
      <xdr:row>78</xdr:row>
      <xdr:rowOff>152400</xdr:rowOff>
    </xdr:to>
    <xdr:sp macro="" textlink="">
      <xdr:nvSpPr>
        <xdr:cNvPr id="831" name="楕円 830">
          <a:extLst>
            <a:ext uri="{FF2B5EF4-FFF2-40B4-BE49-F238E27FC236}">
              <a16:creationId xmlns:a16="http://schemas.microsoft.com/office/drawing/2014/main" id="{E654B2FA-72EB-4173-9FAD-81523C025302}"/>
            </a:ext>
          </a:extLst>
        </xdr:cNvPr>
        <xdr:cNvSpPr/>
      </xdr:nvSpPr>
      <xdr:spPr>
        <a:xfrm>
          <a:off x="18605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25400</xdr:rowOff>
    </xdr:from>
    <xdr:to>
      <xdr:col>102</xdr:col>
      <xdr:colOff>114300</xdr:colOff>
      <xdr:row>78</xdr:row>
      <xdr:rowOff>101600</xdr:rowOff>
    </xdr:to>
    <xdr:cxnSp macro="">
      <xdr:nvCxnSpPr>
        <xdr:cNvPr id="832" name="直線コネクタ 831">
          <a:extLst>
            <a:ext uri="{FF2B5EF4-FFF2-40B4-BE49-F238E27FC236}">
              <a16:creationId xmlns:a16="http://schemas.microsoft.com/office/drawing/2014/main" id="{97D3394D-2053-4E66-A4D1-59D16D1D7B79}"/>
            </a:ext>
          </a:extLst>
        </xdr:cNvPr>
        <xdr:cNvCxnSpPr/>
      </xdr:nvCxnSpPr>
      <xdr:spPr>
        <a:xfrm flipV="1">
          <a:off x="18656300" y="1339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F44BF1C7-FE0C-450B-A320-A315F8B2F261}"/>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D023F348-87D5-4E67-A311-0A67936DAFEE}"/>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989AA32-340B-41E7-BFA3-829FEF12E7EB}"/>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D3E78DCF-28EC-4A6A-8DDF-28F5776762A6}"/>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41927</xdr:rowOff>
    </xdr:from>
    <xdr:ext cx="469744" cy="259045"/>
    <xdr:sp macro="" textlink="">
      <xdr:nvSpPr>
        <xdr:cNvPr id="837" name="n_1mainValue【消防施設】&#10;一人当たり面積">
          <a:extLst>
            <a:ext uri="{FF2B5EF4-FFF2-40B4-BE49-F238E27FC236}">
              <a16:creationId xmlns:a16="http://schemas.microsoft.com/office/drawing/2014/main" id="{7D22FEAF-79D6-4C64-8308-FA7FE896F088}"/>
            </a:ext>
          </a:extLst>
        </xdr:cNvPr>
        <xdr:cNvSpPr txBox="1"/>
      </xdr:nvSpPr>
      <xdr:spPr>
        <a:xfrm>
          <a:off x="21075727"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67327</xdr:rowOff>
    </xdr:from>
    <xdr:ext cx="469744" cy="259045"/>
    <xdr:sp macro="" textlink="">
      <xdr:nvSpPr>
        <xdr:cNvPr id="838" name="n_2mainValue【消防施設】&#10;一人当たり面積">
          <a:extLst>
            <a:ext uri="{FF2B5EF4-FFF2-40B4-BE49-F238E27FC236}">
              <a16:creationId xmlns:a16="http://schemas.microsoft.com/office/drawing/2014/main" id="{1B3BA2FE-8950-4BA5-ABEB-171FAACF52B6}"/>
            </a:ext>
          </a:extLst>
        </xdr:cNvPr>
        <xdr:cNvSpPr txBox="1"/>
      </xdr:nvSpPr>
      <xdr:spPr>
        <a:xfrm>
          <a:off x="20199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A2DF2242-5F07-4F53-BF63-99CE6A7DDF9B}"/>
            </a:ext>
          </a:extLst>
        </xdr:cNvPr>
        <xdr:cNvSpPr txBox="1"/>
      </xdr:nvSpPr>
      <xdr:spPr>
        <a:xfrm>
          <a:off x="193104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168927</xdr:rowOff>
    </xdr:from>
    <xdr:ext cx="469744" cy="259045"/>
    <xdr:sp macro="" textlink="">
      <xdr:nvSpPr>
        <xdr:cNvPr id="840" name="n_4mainValue【消防施設】&#10;一人当たり面積">
          <a:extLst>
            <a:ext uri="{FF2B5EF4-FFF2-40B4-BE49-F238E27FC236}">
              <a16:creationId xmlns:a16="http://schemas.microsoft.com/office/drawing/2014/main" id="{17DE093E-1EE2-4DE5-9594-E323B713F69F}"/>
            </a:ext>
          </a:extLst>
        </xdr:cNvPr>
        <xdr:cNvSpPr txBox="1"/>
      </xdr:nvSpPr>
      <xdr:spPr>
        <a:xfrm>
          <a:off x="184214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63332990-67B0-4E36-B603-AFAB349721D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AADF62A6-EB97-458E-9CB2-C24A40C0AD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D2F02410-D62A-4654-8359-F44FFFEBC41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637B4A7-4888-4120-AD9A-9738B5FCE8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0D27A55-70FB-4FFA-B4EC-D383B82AA9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D0F09587-F6E4-4E6D-BD47-42C0CF9610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F5D4469A-9A01-42B5-A0B9-D53814F15E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2691A8CB-547E-428B-90F6-1DA9B0C8CD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9E7529C-0E5F-4577-ABB2-77FAEF03A1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17DD9E94-CAF3-4DDF-BF16-8FE6D7E6CA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AADA1EC-44EB-47A6-A794-8142DDADAC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4BD621F2-EED3-4016-B213-7D7159623A4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5A35306E-3150-479E-A477-A653D6D75984}"/>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B879887C-5CDA-43A1-9FEC-D752ABC99BF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8FC1E12C-D17F-4817-9D9F-CFC465A8296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F9BD78DA-DA05-4BA9-AFFC-5F81AD0E43B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CE50551D-4A63-42D8-80DA-E70BAABCE35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4E6EA393-DAA8-46B4-9DE3-0202D96293A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50E53A1C-67F7-465C-8FEB-5128401A5FA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5AEC18CE-D7AA-43DE-A52D-E77CA2B46A9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19AC70BA-A8D1-425D-87A7-C68E4BCD0E9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BFA9B47-7D01-4660-A1CF-0205CE1BD5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71132EAE-CA5A-4A0D-AA4D-494EBA1342B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3C9A5E05-AB48-4CC1-9355-1637C2801061}"/>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70F14435-631D-4A5E-ACB7-DD4060646B11}"/>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3110A1BA-7773-4303-8A5E-9996A0C3EC3F}"/>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373AF5EB-EE13-4AE2-B0F1-2535F76F6597}"/>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EAD3B14D-3C7F-47DD-8DD8-1AE56FEE1B95}"/>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91BAC0C0-E600-4E3C-BDE6-863F6129EFBE}"/>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C20AC08C-A28B-4F5F-9772-FBF13298EB59}"/>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FB08AF3E-760A-4EBF-9857-AE6B1C436136}"/>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65A313AF-6993-435F-A5EE-69C5C1DC6162}"/>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7CE2F6B3-CC5A-484F-9A80-BAF4B9281D02}"/>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D9C6C87A-C1A2-4090-B86B-067D7F3BB21F}"/>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F1569D7-104D-493D-9349-56EF8A3E85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F1CC926-7AB9-465E-9CD2-F368CE57F8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F0DD254-AB60-48F2-8BBF-CC9CF0235FA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4E2BC83-673C-456F-8463-6BAB7943F7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C872FEF-E2AC-40A9-BB66-2F9CA28D7F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31114</xdr:rowOff>
    </xdr:from>
    <xdr:to>
      <xdr:col>85</xdr:col>
      <xdr:colOff>177800</xdr:colOff>
      <xdr:row>106</xdr:row>
      <xdr:rowOff>132714</xdr:rowOff>
    </xdr:to>
    <xdr:sp macro="" textlink="">
      <xdr:nvSpPr>
        <xdr:cNvPr id="880" name="楕円 879">
          <a:extLst>
            <a:ext uri="{FF2B5EF4-FFF2-40B4-BE49-F238E27FC236}">
              <a16:creationId xmlns:a16="http://schemas.microsoft.com/office/drawing/2014/main" id="{F4B08B85-230D-493D-AB43-9F3987E7F6CA}"/>
            </a:ext>
          </a:extLst>
        </xdr:cNvPr>
        <xdr:cNvSpPr/>
      </xdr:nvSpPr>
      <xdr:spPr>
        <a:xfrm>
          <a:off x="16268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9541</xdr:rowOff>
    </xdr:from>
    <xdr:ext cx="405111" cy="259045"/>
    <xdr:sp macro="" textlink="">
      <xdr:nvSpPr>
        <xdr:cNvPr id="881" name="【庁舎】&#10;有形固定資産減価償却率該当値テキスト">
          <a:extLst>
            <a:ext uri="{FF2B5EF4-FFF2-40B4-BE49-F238E27FC236}">
              <a16:creationId xmlns:a16="http://schemas.microsoft.com/office/drawing/2014/main" id="{1B6779A1-958C-443D-B0BE-0ACBD9AC8F7E}"/>
            </a:ext>
          </a:extLst>
        </xdr:cNvPr>
        <xdr:cNvSpPr txBox="1"/>
      </xdr:nvSpPr>
      <xdr:spPr>
        <a:xfrm>
          <a:off x="16357600"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882" name="楕円 881">
          <a:extLst>
            <a:ext uri="{FF2B5EF4-FFF2-40B4-BE49-F238E27FC236}">
              <a16:creationId xmlns:a16="http://schemas.microsoft.com/office/drawing/2014/main" id="{15C25D0D-DED5-47C7-B424-B9001A64149D}"/>
            </a:ext>
          </a:extLst>
        </xdr:cNvPr>
        <xdr:cNvSpPr/>
      </xdr:nvSpPr>
      <xdr:spPr>
        <a:xfrm>
          <a:off x="1543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81914</xdr:rowOff>
    </xdr:to>
    <xdr:cxnSp macro="">
      <xdr:nvCxnSpPr>
        <xdr:cNvPr id="883" name="直線コネクタ 882">
          <a:extLst>
            <a:ext uri="{FF2B5EF4-FFF2-40B4-BE49-F238E27FC236}">
              <a16:creationId xmlns:a16="http://schemas.microsoft.com/office/drawing/2014/main" id="{F7D4A320-9F46-45FD-A63A-5EB034703964}"/>
            </a:ext>
          </a:extLst>
        </xdr:cNvPr>
        <xdr:cNvCxnSpPr/>
      </xdr:nvCxnSpPr>
      <xdr:spPr>
        <a:xfrm>
          <a:off x="15481300" y="182384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160655</xdr:rowOff>
    </xdr:from>
    <xdr:to>
      <xdr:col>76</xdr:col>
      <xdr:colOff>165100</xdr:colOff>
      <xdr:row>106</xdr:row>
      <xdr:rowOff>90805</xdr:rowOff>
    </xdr:to>
    <xdr:sp macro="" textlink="">
      <xdr:nvSpPr>
        <xdr:cNvPr id="884" name="楕円 883">
          <a:extLst>
            <a:ext uri="{FF2B5EF4-FFF2-40B4-BE49-F238E27FC236}">
              <a16:creationId xmlns:a16="http://schemas.microsoft.com/office/drawing/2014/main" id="{DF50815D-D4E6-4BD5-BAFF-131AEE7DCCD5}"/>
            </a:ext>
          </a:extLst>
        </xdr:cNvPr>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40005</xdr:rowOff>
    </xdr:from>
    <xdr:to>
      <xdr:col>81</xdr:col>
      <xdr:colOff>50800</xdr:colOff>
      <xdr:row>106</xdr:row>
      <xdr:rowOff>64770</xdr:rowOff>
    </xdr:to>
    <xdr:cxnSp macro="">
      <xdr:nvCxnSpPr>
        <xdr:cNvPr id="885" name="直線コネクタ 884">
          <a:extLst>
            <a:ext uri="{FF2B5EF4-FFF2-40B4-BE49-F238E27FC236}">
              <a16:creationId xmlns:a16="http://schemas.microsoft.com/office/drawing/2014/main" id="{3DCEDC60-8C56-4864-9798-EBA04885A1D4}"/>
            </a:ext>
          </a:extLst>
        </xdr:cNvPr>
        <xdr:cNvCxnSpPr/>
      </xdr:nvCxnSpPr>
      <xdr:spPr>
        <a:xfrm>
          <a:off x="14592300" y="182137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886" name="楕円 885">
          <a:extLst>
            <a:ext uri="{FF2B5EF4-FFF2-40B4-BE49-F238E27FC236}">
              <a16:creationId xmlns:a16="http://schemas.microsoft.com/office/drawing/2014/main" id="{07A489E8-48AE-41F9-AD23-3A1529661B12}"/>
            </a:ext>
          </a:extLst>
        </xdr:cNvPr>
        <xdr:cNvSpPr/>
      </xdr:nvSpPr>
      <xdr:spPr>
        <a:xfrm>
          <a:off x="1365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15239</xdr:rowOff>
    </xdr:from>
    <xdr:to>
      <xdr:col>76</xdr:col>
      <xdr:colOff>114300</xdr:colOff>
      <xdr:row>106</xdr:row>
      <xdr:rowOff>40005</xdr:rowOff>
    </xdr:to>
    <xdr:cxnSp macro="">
      <xdr:nvCxnSpPr>
        <xdr:cNvPr id="887" name="直線コネクタ 886">
          <a:extLst>
            <a:ext uri="{FF2B5EF4-FFF2-40B4-BE49-F238E27FC236}">
              <a16:creationId xmlns:a16="http://schemas.microsoft.com/office/drawing/2014/main" id="{1ECAFCB0-4C4B-4537-A892-002C078EA346}"/>
            </a:ext>
          </a:extLst>
        </xdr:cNvPr>
        <xdr:cNvCxnSpPr/>
      </xdr:nvCxnSpPr>
      <xdr:spPr>
        <a:xfrm>
          <a:off x="13703300" y="181889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111125</xdr:rowOff>
    </xdr:from>
    <xdr:to>
      <xdr:col>67</xdr:col>
      <xdr:colOff>101600</xdr:colOff>
      <xdr:row>106</xdr:row>
      <xdr:rowOff>41275</xdr:rowOff>
    </xdr:to>
    <xdr:sp macro="" textlink="">
      <xdr:nvSpPr>
        <xdr:cNvPr id="888" name="楕円 887">
          <a:extLst>
            <a:ext uri="{FF2B5EF4-FFF2-40B4-BE49-F238E27FC236}">
              <a16:creationId xmlns:a16="http://schemas.microsoft.com/office/drawing/2014/main" id="{84A62ADC-409E-4FD9-82CE-B0254F7DB1E3}"/>
            </a:ext>
          </a:extLst>
        </xdr:cNvPr>
        <xdr:cNvSpPr/>
      </xdr:nvSpPr>
      <xdr:spPr>
        <a:xfrm>
          <a:off x="12763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161925</xdr:rowOff>
    </xdr:from>
    <xdr:to>
      <xdr:col>71</xdr:col>
      <xdr:colOff>177800</xdr:colOff>
      <xdr:row>106</xdr:row>
      <xdr:rowOff>15239</xdr:rowOff>
    </xdr:to>
    <xdr:cxnSp macro="">
      <xdr:nvCxnSpPr>
        <xdr:cNvPr id="889" name="直線コネクタ 888">
          <a:extLst>
            <a:ext uri="{FF2B5EF4-FFF2-40B4-BE49-F238E27FC236}">
              <a16:creationId xmlns:a16="http://schemas.microsoft.com/office/drawing/2014/main" id="{E3D0B9B8-5AB6-4473-8B85-52C81E45AC53}"/>
            </a:ext>
          </a:extLst>
        </xdr:cNvPr>
        <xdr:cNvCxnSpPr/>
      </xdr:nvCxnSpPr>
      <xdr:spPr>
        <a:xfrm>
          <a:off x="12814300" y="181641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A43574D7-52EB-4420-9F6C-5CFD3876FDB9}"/>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ED15CB23-6821-4789-BA07-EB072DDBFA79}"/>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25872672-EFFF-4721-B9B3-C6B1E5B95C10}"/>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4C2437D4-BAEB-4A83-8B79-F94164BBF9CE}"/>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894" name="n_1mainValue【庁舎】&#10;有形固定資産減価償却率">
          <a:extLst>
            <a:ext uri="{FF2B5EF4-FFF2-40B4-BE49-F238E27FC236}">
              <a16:creationId xmlns:a16="http://schemas.microsoft.com/office/drawing/2014/main" id="{B45D4809-6B46-4FE5-AA45-44B7CB9F93A1}"/>
            </a:ext>
          </a:extLst>
        </xdr:cNvPr>
        <xdr:cNvSpPr txBox="1"/>
      </xdr:nvSpPr>
      <xdr:spPr>
        <a:xfrm>
          <a:off x="152660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81932</xdr:rowOff>
    </xdr:from>
    <xdr:ext cx="405111" cy="259045"/>
    <xdr:sp macro="" textlink="">
      <xdr:nvSpPr>
        <xdr:cNvPr id="895" name="n_2mainValue【庁舎】&#10;有形固定資産減価償却率">
          <a:extLst>
            <a:ext uri="{FF2B5EF4-FFF2-40B4-BE49-F238E27FC236}">
              <a16:creationId xmlns:a16="http://schemas.microsoft.com/office/drawing/2014/main" id="{9A6FEA3D-2F8F-4038-A772-711D72F6839C}"/>
            </a:ext>
          </a:extLst>
        </xdr:cNvPr>
        <xdr:cNvSpPr txBox="1"/>
      </xdr:nvSpPr>
      <xdr:spPr>
        <a:xfrm>
          <a:off x="14389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896" name="n_3mainValue【庁舎】&#10;有形固定資産減価償却率">
          <a:extLst>
            <a:ext uri="{FF2B5EF4-FFF2-40B4-BE49-F238E27FC236}">
              <a16:creationId xmlns:a16="http://schemas.microsoft.com/office/drawing/2014/main" id="{21595B33-0348-4C5D-9B92-05A1AB85F09A}"/>
            </a:ext>
          </a:extLst>
        </xdr:cNvPr>
        <xdr:cNvSpPr txBox="1"/>
      </xdr:nvSpPr>
      <xdr:spPr>
        <a:xfrm>
          <a:off x="13500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32402</xdr:rowOff>
    </xdr:from>
    <xdr:ext cx="405111" cy="259045"/>
    <xdr:sp macro="" textlink="">
      <xdr:nvSpPr>
        <xdr:cNvPr id="897" name="n_4mainValue【庁舎】&#10;有形固定資産減価償却率">
          <a:extLst>
            <a:ext uri="{FF2B5EF4-FFF2-40B4-BE49-F238E27FC236}">
              <a16:creationId xmlns:a16="http://schemas.microsoft.com/office/drawing/2014/main" id="{9D5C285D-F35F-42EE-B3FA-1270B589A68E}"/>
            </a:ext>
          </a:extLst>
        </xdr:cNvPr>
        <xdr:cNvSpPr txBox="1"/>
      </xdr:nvSpPr>
      <xdr:spPr>
        <a:xfrm>
          <a:off x="12611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95C5CDE-8595-411C-9DCA-8BC13642204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490DB298-6F57-495B-817E-F167089CD2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F18CD455-894A-4CE1-9A9C-3A1FDC5CC8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D5B4B22-1907-4382-A2BF-410F7B325E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6A5CC06-2004-4D59-BFE4-495FB9DD09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C03D2F99-EB87-4060-97D7-DCDFDFEAD8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EB0DBBA-5C33-4F07-B33B-64DA5BF691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31F7CE7-336A-4759-B50D-90C687B5C7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C4E5015-2620-4412-892B-2142E7C57A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81B6A728-7A29-43C9-ACE0-150CBEA451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269A1291-3560-46C7-9056-E9CFE67845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1A147EBA-7EE0-47B4-9E20-971CB994FC3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E07BD649-6356-47BC-B922-A2A12FBEFE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CAA00CDE-DE0E-4879-BA3D-DA04FEBCCBB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E83FE7D-5F75-4F70-803A-AA71D6B8934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A517507D-4CC3-476E-8116-A6F0065AE07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A232E036-5B4B-4245-BECE-5BC01F14CC8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17F0D2AA-94E0-4963-8007-AEBA3BF387E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83330DB-F56C-4986-BD27-BFF0167167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77155961-39CE-4DCB-832C-4BE0B95314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8FC3B4F9-DCA1-41C5-8C10-ECE2AA3044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A1DF6CDA-E7A0-4675-AAA1-9FA7EAD3925B}"/>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B2ED2CA8-E776-495A-9916-E514201E53B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FF37BD11-6AAA-41B1-BE32-A88676152DE3}"/>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61325DD4-FEC8-49DA-B14C-F19F06A35D50}"/>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FCA10F3-5295-497C-A747-C7DF17088A73}"/>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5002B610-BB9D-48DE-A90F-0C1D3559000D}"/>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C3AFEFC2-9122-4D9E-B337-4EA1D0B537A4}"/>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96481657-53B1-4D00-BDF4-303D3CA96C65}"/>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73B18015-402E-4584-8F42-436699D57749}"/>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3359930D-2706-4462-8E0E-30C9AF1E87B0}"/>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C45416EB-5813-4148-A36D-43F736D5044B}"/>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C0A8B5F-1C0A-4E3F-A795-D54909C4A6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12184A1-4EFB-40F5-B414-12187206B4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5955E60-1D2A-44EF-A8E2-12325ED88F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8F6548F-45D2-44AD-93FD-3E3DC0A3BB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7ADAF16-7B8F-4FF6-8F83-421259769AF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114554</xdr:rowOff>
    </xdr:from>
    <xdr:to>
      <xdr:col>116</xdr:col>
      <xdr:colOff>114300</xdr:colOff>
      <xdr:row>104</xdr:row>
      <xdr:rowOff>44704</xdr:rowOff>
    </xdr:to>
    <xdr:sp macro="" textlink="">
      <xdr:nvSpPr>
        <xdr:cNvPr id="935" name="楕円 934">
          <a:extLst>
            <a:ext uri="{FF2B5EF4-FFF2-40B4-BE49-F238E27FC236}">
              <a16:creationId xmlns:a16="http://schemas.microsoft.com/office/drawing/2014/main" id="{637EFFD2-D99D-4A76-80A6-DBAE0A411346}"/>
            </a:ext>
          </a:extLst>
        </xdr:cNvPr>
        <xdr:cNvSpPr/>
      </xdr:nvSpPr>
      <xdr:spPr>
        <a:xfrm>
          <a:off x="221107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137431</xdr:rowOff>
    </xdr:from>
    <xdr:ext cx="469744" cy="259045"/>
    <xdr:sp macro="" textlink="">
      <xdr:nvSpPr>
        <xdr:cNvPr id="936" name="【庁舎】&#10;一人当たり面積該当値テキスト">
          <a:extLst>
            <a:ext uri="{FF2B5EF4-FFF2-40B4-BE49-F238E27FC236}">
              <a16:creationId xmlns:a16="http://schemas.microsoft.com/office/drawing/2014/main" id="{A49D3F76-5EB2-4F0D-99F8-49840D971B63}"/>
            </a:ext>
          </a:extLst>
        </xdr:cNvPr>
        <xdr:cNvSpPr txBox="1"/>
      </xdr:nvSpPr>
      <xdr:spPr>
        <a:xfrm>
          <a:off x="22199600" y="1762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114554</xdr:rowOff>
    </xdr:from>
    <xdr:to>
      <xdr:col>112</xdr:col>
      <xdr:colOff>38100</xdr:colOff>
      <xdr:row>104</xdr:row>
      <xdr:rowOff>44704</xdr:rowOff>
    </xdr:to>
    <xdr:sp macro="" textlink="">
      <xdr:nvSpPr>
        <xdr:cNvPr id="937" name="楕円 936">
          <a:extLst>
            <a:ext uri="{FF2B5EF4-FFF2-40B4-BE49-F238E27FC236}">
              <a16:creationId xmlns:a16="http://schemas.microsoft.com/office/drawing/2014/main" id="{53374289-6863-45F6-9920-FC52FDD67418}"/>
            </a:ext>
          </a:extLst>
        </xdr:cNvPr>
        <xdr:cNvSpPr/>
      </xdr:nvSpPr>
      <xdr:spPr>
        <a:xfrm>
          <a:off x="21272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165354</xdr:rowOff>
    </xdr:from>
    <xdr:to>
      <xdr:col>116</xdr:col>
      <xdr:colOff>63500</xdr:colOff>
      <xdr:row>103</xdr:row>
      <xdr:rowOff>165354</xdr:rowOff>
    </xdr:to>
    <xdr:cxnSp macro="">
      <xdr:nvCxnSpPr>
        <xdr:cNvPr id="938" name="直線コネクタ 937">
          <a:extLst>
            <a:ext uri="{FF2B5EF4-FFF2-40B4-BE49-F238E27FC236}">
              <a16:creationId xmlns:a16="http://schemas.microsoft.com/office/drawing/2014/main" id="{C3539A14-C357-4864-A160-1E3635A5043C}"/>
            </a:ext>
          </a:extLst>
        </xdr:cNvPr>
        <xdr:cNvCxnSpPr/>
      </xdr:nvCxnSpPr>
      <xdr:spPr>
        <a:xfrm>
          <a:off x="21323300" y="17824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939" name="楕円 938">
          <a:extLst>
            <a:ext uri="{FF2B5EF4-FFF2-40B4-BE49-F238E27FC236}">
              <a16:creationId xmlns:a16="http://schemas.microsoft.com/office/drawing/2014/main" id="{741E19D2-C6C8-42FD-B684-EFA65FBE23A0}"/>
            </a:ext>
          </a:extLst>
        </xdr:cNvPr>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165354</xdr:rowOff>
    </xdr:from>
    <xdr:to>
      <xdr:col>111</xdr:col>
      <xdr:colOff>177800</xdr:colOff>
      <xdr:row>104</xdr:row>
      <xdr:rowOff>7620</xdr:rowOff>
    </xdr:to>
    <xdr:cxnSp macro="">
      <xdr:nvCxnSpPr>
        <xdr:cNvPr id="940" name="直線コネクタ 939">
          <a:extLst>
            <a:ext uri="{FF2B5EF4-FFF2-40B4-BE49-F238E27FC236}">
              <a16:creationId xmlns:a16="http://schemas.microsoft.com/office/drawing/2014/main" id="{FFE392A4-1D74-47B6-84E6-B98B2A7BF2F1}"/>
            </a:ext>
          </a:extLst>
        </xdr:cNvPr>
        <xdr:cNvCxnSpPr/>
      </xdr:nvCxnSpPr>
      <xdr:spPr>
        <a:xfrm flipV="1">
          <a:off x="20434300" y="17824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a:extLst>
            <a:ext uri="{FF2B5EF4-FFF2-40B4-BE49-F238E27FC236}">
              <a16:creationId xmlns:a16="http://schemas.microsoft.com/office/drawing/2014/main" id="{3D284199-866E-4321-AC6C-589D5B2E9EE1}"/>
            </a:ext>
          </a:extLst>
        </xdr:cNvPr>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16763</xdr:rowOff>
    </xdr:to>
    <xdr:cxnSp macro="">
      <xdr:nvCxnSpPr>
        <xdr:cNvPr id="942" name="直線コネクタ 941">
          <a:extLst>
            <a:ext uri="{FF2B5EF4-FFF2-40B4-BE49-F238E27FC236}">
              <a16:creationId xmlns:a16="http://schemas.microsoft.com/office/drawing/2014/main" id="{50C67818-9D01-40D6-8491-6078950B2223}"/>
            </a:ext>
          </a:extLst>
        </xdr:cNvPr>
        <xdr:cNvCxnSpPr/>
      </xdr:nvCxnSpPr>
      <xdr:spPr>
        <a:xfrm flipV="1">
          <a:off x="19545300" y="178384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43" name="楕円 942">
          <a:extLst>
            <a:ext uri="{FF2B5EF4-FFF2-40B4-BE49-F238E27FC236}">
              <a16:creationId xmlns:a16="http://schemas.microsoft.com/office/drawing/2014/main" id="{1BC62E1A-B655-4770-9203-2F2CAD4CA415}"/>
            </a:ext>
          </a:extLst>
        </xdr:cNvPr>
        <xdr:cNvSpPr/>
      </xdr:nvSpPr>
      <xdr:spPr>
        <a:xfrm>
          <a:off x="18605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30480</xdr:rowOff>
    </xdr:to>
    <xdr:cxnSp macro="">
      <xdr:nvCxnSpPr>
        <xdr:cNvPr id="944" name="直線コネクタ 943">
          <a:extLst>
            <a:ext uri="{FF2B5EF4-FFF2-40B4-BE49-F238E27FC236}">
              <a16:creationId xmlns:a16="http://schemas.microsoft.com/office/drawing/2014/main" id="{1918C084-2D0E-4267-BFEE-30BACDF5DDA8}"/>
            </a:ext>
          </a:extLst>
        </xdr:cNvPr>
        <xdr:cNvCxnSpPr/>
      </xdr:nvCxnSpPr>
      <xdr:spPr>
        <a:xfrm flipV="1">
          <a:off x="18656300" y="1784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A4577CF6-5E29-4CEE-9F3E-EE711BDF9624}"/>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19F7D0ED-C7D3-4506-ACDC-80A1BD4C6D71}"/>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A6BD7801-5523-481E-A08F-A544062E2474}"/>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CB40275-17A2-4833-90CB-C9123994FC9F}"/>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61231</xdr:rowOff>
    </xdr:from>
    <xdr:ext cx="469744" cy="259045"/>
    <xdr:sp macro="" textlink="">
      <xdr:nvSpPr>
        <xdr:cNvPr id="949" name="n_1mainValue【庁舎】&#10;一人当たり面積">
          <a:extLst>
            <a:ext uri="{FF2B5EF4-FFF2-40B4-BE49-F238E27FC236}">
              <a16:creationId xmlns:a16="http://schemas.microsoft.com/office/drawing/2014/main" id="{0CBC45A2-1353-484A-8336-7577CF3CA901}"/>
            </a:ext>
          </a:extLst>
        </xdr:cNvPr>
        <xdr:cNvSpPr txBox="1"/>
      </xdr:nvSpPr>
      <xdr:spPr>
        <a:xfrm>
          <a:off x="210757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950" name="n_2mainValue【庁舎】&#10;一人当たり面積">
          <a:extLst>
            <a:ext uri="{FF2B5EF4-FFF2-40B4-BE49-F238E27FC236}">
              <a16:creationId xmlns:a16="http://schemas.microsoft.com/office/drawing/2014/main" id="{8F4F49BC-A8EE-4619-A422-2D50C65D9FFB}"/>
            </a:ext>
          </a:extLst>
        </xdr:cNvPr>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a:extLst>
            <a:ext uri="{FF2B5EF4-FFF2-40B4-BE49-F238E27FC236}">
              <a16:creationId xmlns:a16="http://schemas.microsoft.com/office/drawing/2014/main" id="{903ED2DB-3214-4EDE-BCC4-8DFBBB85FBDF}"/>
            </a:ext>
          </a:extLst>
        </xdr:cNvPr>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97807</xdr:rowOff>
    </xdr:from>
    <xdr:ext cx="469744" cy="259045"/>
    <xdr:sp macro="" textlink="">
      <xdr:nvSpPr>
        <xdr:cNvPr id="952" name="n_4mainValue【庁舎】&#10;一人当たり面積">
          <a:extLst>
            <a:ext uri="{FF2B5EF4-FFF2-40B4-BE49-F238E27FC236}">
              <a16:creationId xmlns:a16="http://schemas.microsoft.com/office/drawing/2014/main" id="{55486868-76E1-4753-8E2E-494D8CEFD6AA}"/>
            </a:ext>
          </a:extLst>
        </xdr:cNvPr>
        <xdr:cNvSpPr txBox="1"/>
      </xdr:nvSpPr>
      <xdr:spPr>
        <a:xfrm>
          <a:off x="18421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C7A216C-EA7F-4003-AB9E-BE9F56C1C6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E888A07-357A-49C4-AB2E-A356E6269F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2F7E2E84-6E26-42BC-824C-C9723D60AA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福祉施設、市民会館、庁舎、保健センター・保健所であり、低くなっている施設は一般廃棄物処理施設、図書館、体育館・プール、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特に一般廃棄物処理施設の有形固定資産減価償却率は大幅に減少しており、類似団体内順位は１位となっている。</a:t>
          </a:r>
        </a:p>
        <a:p>
          <a:r>
            <a:rPr kumimoji="1" lang="ja-JP" altLang="en-US" sz="1300">
              <a:latin typeface="ＭＳ Ｐゴシック" panose="020B0600070205080204" pitchFamily="50" charset="-128"/>
              <a:ea typeface="ＭＳ Ｐゴシック" panose="020B0600070205080204" pitchFamily="50" charset="-128"/>
            </a:rPr>
            <a:t>今後も、釧路市公共施設等総合管理計画に基づき、維持管理コストの縮減、更新費用の負担軽減・平準化などを勘案して施設保有量の最適化を図るなど、適切な運営に努める。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1C07248-A09D-4537-B789-D1BD1777339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DD283CD-E7BB-4F0E-AE09-B697724924A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5AE28F-51F8-49DA-82CD-ECD704CAFE9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DFF4BAE-0834-44FD-9F74-836D6E9A470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DBC8B1C-7B25-488A-AACA-564BACC1AD9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0AFF764-CEDE-407F-B55D-731DB07C1DD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D8E6F06-A0AE-4A28-8EC6-4D5D3EA79818}"/>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A84A2E8-D54B-4C3A-8765-0BF9EE57853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5E2143C-53D4-44EA-BDDD-70993EDADF8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F37E8C7-3CDA-4D75-AC71-1C218A506C0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5E8763-1E47-4746-AD4C-AA0E4E30B19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D54B734-E291-4D4D-8D5E-35D2BAE36BB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B6515C0-D2F0-4CD5-A4C8-DACF76B7785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6FEB888-7531-4EE8-9086-3A5E0BEDA4C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C99691F-C156-4781-A866-0841F6354C4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043B55B-B402-4B87-97FF-7DB2DB58E47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99958E7-E9D9-43B4-B1B9-852BA483F6B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7070CA2-9F08-49ED-B0A6-AE0A6D01159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5606218-9748-4C49-89D1-51B1D1CCCDE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2775F6F-0374-4F35-97B3-9489185560D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3F0BEF8-8B44-4AA8-A08E-81C1E4F5E85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934D8D6-CA16-4B9D-8CE4-07FB4D978B1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63CCA52-5DEB-45EB-BD72-DBEBAA0F863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34C506-DD66-4151-A161-E36037621CB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61CCC0E-3A10-470A-8D8F-3A30C8F7FB5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5B97FFA-A29A-4183-B4D9-AABF8579FBB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FA72995-6144-4E16-96B2-8BAA021480F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507FA2F-07F7-404E-BF7F-52CF36E3561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C0005B02-6456-48B0-B397-ECE1CF337631}"/>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C9BB6BE-EBCF-4DE5-B64D-24D87C797E09}"/>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32D6D9C-BD26-4060-BE85-2BDAF8112965}"/>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E408174E-F47F-407A-87B5-8A26E2F9424C}"/>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5774D582-292B-44F9-AF47-67BB85CBA1CB}"/>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6BA34637-6B6B-42B8-A9E8-C9CC39DE2D5C}"/>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E3EF195-CB32-4929-BB6A-1FD71226DF0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2CF25D7-7671-4F63-B11B-6BF52B6C8B4C}"/>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C2F353F-7509-450C-B2EA-AA9301797EE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56102D5-7EA8-4BF8-A6AE-4F86BDCACAF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3605B87-159C-439C-8EAF-F44CBAD7DD3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578B9F5-5902-4F55-BEBA-A6EDE7C6B62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888792F-C12C-4A02-86AC-A397B9E344C8}"/>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DEC826B-7A48-4262-B382-A43A65AFC058}"/>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0043A1F-588A-4222-B071-5D1A3940EDE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E7B67AB-D170-481C-B5D0-8901B9C4B15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199CB1D-3F28-4999-A496-D960388520E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A92C765-978B-449B-BFF3-F42558E268E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39EEA25-0163-4982-9D37-EE05AF423B0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人口の減少や長引く地域経済の低迷により、財政基盤が弱く、類似団体平均を大きく下回っている。この対策として、平成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釧路市財政健全化推進プラン」に沿った各種健全化の着実な実行を基本としながら、歳入に見合った歳出規模の実現を図るため、事務事業の見直しや市税等の収納強化対策及び市税等の自主財源割合を高めるための取り組みに重点的に投資することなどにより、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25CFDB8-87A0-46EF-8271-C8CB5E19835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280B060-41C1-4BD3-8882-31EC1A7E72E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58B89D4D-9062-4F8D-93CE-4C7C8F56D6B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B94DD78-8162-4AB4-8468-D5E72ABD587F}"/>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CB13709-2546-470F-A967-2DE189FE48A5}"/>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CD5B657-559E-42B2-B11D-918D18C56C67}"/>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2D046C8B-9C34-4A03-9DD6-87A3EB983B2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0042E21-A75E-4AF6-BD75-20EB41A2DE0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8ED872C-3C95-4E8A-9CA4-E8BCC0C1864C}"/>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4208AB27-CF98-4F2E-B506-5028F227550A}"/>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020E906-1027-41D3-A2E0-8876A817CAF9}"/>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5ED0F215-68F4-49FA-968C-AF6D4763C33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DFC5FC7-BB82-4CC6-8D39-C8FB990AB6E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E49276E6-3799-4424-AF9C-CF74C871A76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0F78F57-50E7-490C-8586-3C7DA56BAFC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8F30B33B-CB39-4947-A75D-1E66487DBC9F}"/>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4B748006-6827-4966-BAB7-7E69BD6522BA}"/>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86D06403-07B0-4249-B361-DA9FACBC37DF}"/>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60C95620-F6C5-47B8-A376-CC935C175A61}"/>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ABF7DF5-7D8E-48FF-9D06-220586D3DE9A}"/>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6CE21755-81DE-41D7-9E2C-47BD1600535A}"/>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11278B26-64EE-4E09-B935-D7466F9615E1}"/>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8005F623-06A8-49E4-A371-5F5109C969AE}"/>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8FC6C20D-2792-4BAA-9256-A970CC48AFF1}"/>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4A76D82C-EDFB-4E84-8E21-B1295CCEA77E}"/>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4EE0F9DE-FCD6-4FCD-90DB-078B67AB2943}"/>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D27A7406-04D1-4E69-9B5E-5704DC15C4E7}"/>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1F2036F-51D9-4FF0-B1ED-514B7616D642}"/>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FF16AC31-07FD-4460-A179-9E32E02D77EB}"/>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F2603E09-D8CA-465E-A0E4-64AA3BF36D6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F6BB21D6-9C84-4ED6-BC09-EA5DCD7EB7EA}"/>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E961D8AE-B3AF-43AF-8206-6D2DB946D92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8E2BC7FF-1D44-472E-8BB0-FF7CED6752BC}"/>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206DD6EA-AB10-4E1A-83BD-173C0FEE32A8}"/>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C8F2E5E-33DA-449A-B605-EEE81E28051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A66831F-85BC-4D17-84CD-6073EC895D9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16A27ED-36AA-42E6-9239-7F540F623CA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C63F3CD-C690-40DD-B83B-AF47DC58677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007964E-06E6-4267-99ED-F33F4CA6499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153BF1CD-EEA8-40FC-8FD3-241A739CC95A}"/>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a:extLst>
            <a:ext uri="{FF2B5EF4-FFF2-40B4-BE49-F238E27FC236}">
              <a16:creationId xmlns:a16="http://schemas.microsoft.com/office/drawing/2014/main" id="{2F1AE8BF-42C1-4481-A413-37B702ECB05C}"/>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E6C5E310-E923-4EB8-ACCE-C5B888EA5049}"/>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39825099-2A25-4677-9045-C61A6E35C3E3}"/>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4FC356D8-B795-4B6A-8288-7D54FADA529D}"/>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5809F156-CE6B-49B0-8D12-12FE93B966E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A7105CB9-A46C-46B8-8724-19BD824CA012}"/>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14DD2BBA-3BA0-4619-A7C5-028152B6DEF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A1BF96CA-481E-44BE-99FB-1618CE38B142}"/>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8C992EF8-13CD-4557-8A32-A7054A5988C3}"/>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13037A4B-7EF9-468F-B46E-45575723F9B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EDF98897-3BFB-4875-ABEE-D28C642F9C2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5FFECDE9-A17C-46D0-ADBE-C9DD08AFAF1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8F2E592E-7835-459C-BF32-7513CDD490C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83C2752A-D4A0-4240-AB13-2AFD13CC2DE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48F2DC3-27C8-4CC0-B0FC-5C5008742CF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73038017-DB5B-42BA-B58A-268E67BDEB4C}"/>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CEE0019E-3A74-43E0-9040-86F981B928E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1A15BBD4-9798-4193-BF1E-CB13407B067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3B114908-F9F5-43E9-B1ED-068F12946E0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2726286-2293-4514-B7FD-05C29859AA1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A60B57FC-9E49-4EA2-9D5A-B00D074FDBC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94B01008-C4DA-4796-B07B-670866E3610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地方交付税や臨時財政対策債の減少などにより、経常収支比率は前年度比で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平均を上回っていることから、引き続き、財政構造の改善に向け税収をはじめ各種の収入確保に努めるとともに、業務のアウトソーシングや、「返す以上に借りない」という方針に基づく公債費の縮減などにより、財政構造の弾力化を推し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1A33EDA5-FA35-4073-B3E5-FBA77C113F1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28DE0DF-A4E5-4758-9379-156332F624C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F2B1EE72-9ED0-41AA-8B6B-5C5010FC939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DE9E9168-BE51-4E82-B527-EFFBEF379ADC}"/>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B729A00B-29D8-4242-8AA4-E629D1633C09}"/>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37DC19D5-7A55-4FC9-87F4-2B3EBE2C8D59}"/>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F1490420-23D5-42E1-8C5C-70FBFC6A4B5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A57F767F-6379-4143-ADA3-19568B7CF5F9}"/>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68FC8348-757E-4833-B956-2421A4578A33}"/>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D5375B22-D9AD-493D-B58C-039EB148963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EA83CA06-2DC5-4073-A139-D722F18E094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DFE6F069-5BBC-4EED-9431-4461BDEDC06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7B99171D-149C-4038-9B9B-CF7D2132FC5A}"/>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6D6FA2A9-39BA-41EA-8FE8-C866BBB39A38}"/>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F40E961A-B71A-4D15-BCCF-36EED7F0FF9D}"/>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EE83D787-FCBB-4B31-B77E-F9B14888B158}"/>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4276DD90-AC33-43D1-BAD9-27B6519D7F07}"/>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55F27437-F84F-47D1-95B5-BC2039C09BAD}"/>
            </a:ext>
          </a:extLst>
        </xdr:cNvPr>
        <xdr:cNvCxnSpPr/>
      </xdr:nvCxnSpPr>
      <xdr:spPr>
        <a:xfrm>
          <a:off x="4114800" y="1104233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2E6F2CBB-EA27-4785-B764-80881E337FC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102ABF8F-5CA7-43CC-BCD9-1208989F0641}"/>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69532</xdr:rowOff>
    </xdr:to>
    <xdr:cxnSp macro="">
      <xdr:nvCxnSpPr>
        <xdr:cNvPr id="131" name="直線コネクタ 130">
          <a:extLst>
            <a:ext uri="{FF2B5EF4-FFF2-40B4-BE49-F238E27FC236}">
              <a16:creationId xmlns:a16="http://schemas.microsoft.com/office/drawing/2014/main" id="{9B017B2D-5360-476D-8959-F1533C83C492}"/>
            </a:ext>
          </a:extLst>
        </xdr:cNvPr>
        <xdr:cNvCxnSpPr/>
      </xdr:nvCxnSpPr>
      <xdr:spPr>
        <a:xfrm>
          <a:off x="3225800" y="10855325"/>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35AD9095-0111-404B-9BD7-AA404C59B196}"/>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4014E0F6-AAD3-4D2A-A6D0-0A261C28CF35}"/>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BE98365A-10E9-4B42-A5C6-113079978DEA}"/>
            </a:ext>
          </a:extLst>
        </xdr:cNvPr>
        <xdr:cNvCxnSpPr/>
      </xdr:nvCxnSpPr>
      <xdr:spPr>
        <a:xfrm flipV="1">
          <a:off x="2336800" y="1085532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9C747C15-0204-4303-A199-8546E771F81B}"/>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A1009110-55D2-461C-92A9-2C20A577E284}"/>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153988</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7639CAD1-0B3A-46B7-873E-5E705F5E5B0C}"/>
            </a:ext>
          </a:extLst>
        </xdr:cNvPr>
        <xdr:cNvCxnSpPr/>
      </xdr:nvCxnSpPr>
      <xdr:spPr>
        <a:xfrm flipV="1">
          <a:off x="1447800" y="111267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3F06FA1C-9B69-4727-936A-4CEF330F8CEE}"/>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6E91895D-D54A-424A-86FC-C8493FB36DB8}"/>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596B1996-DD71-45B0-BF47-8943C3675ACA}"/>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9EEFE0CB-937E-4E93-A286-30F41A5B20FD}"/>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41B0B146-D5F3-4432-B845-DA1D4594CB4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541FC78F-03DD-44E1-AB30-1DBD061568D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DD4B545-B66C-4E83-B24C-B084840B1DC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AA45851-A561-458A-8701-2DA2113C4E8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607EAAF-1F8E-4AEF-B45E-EAC5B112BD7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id="{A9FF64CA-234B-49A0-BD97-8FF8F5F9AF7E}"/>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id="{879B1457-62BF-4DC0-9432-A29C1E66EC6B}"/>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18732</xdr:rowOff>
    </xdr:from>
    <xdr:to>
      <xdr:col>19</xdr:col>
      <xdr:colOff>184150</xdr:colOff>
      <xdr:row>64</xdr:row>
      <xdr:rowOff>120332</xdr:rowOff>
    </xdr:to>
    <xdr:sp macro="" textlink="">
      <xdr:nvSpPr>
        <xdr:cNvPr id="149" name="楕円 148">
          <a:extLst>
            <a:ext uri="{FF2B5EF4-FFF2-40B4-BE49-F238E27FC236}">
              <a16:creationId xmlns:a16="http://schemas.microsoft.com/office/drawing/2014/main" id="{6ECB8A2B-D066-444A-8DBE-3F5CC050BD83}"/>
            </a:ext>
          </a:extLst>
        </xdr:cNvPr>
        <xdr:cNvSpPr/>
      </xdr:nvSpPr>
      <xdr:spPr>
        <a:xfrm>
          <a:off x="4064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105109</xdr:rowOff>
    </xdr:from>
    <xdr:ext cx="736600" cy="259045"/>
    <xdr:sp macro="" textlink="">
      <xdr:nvSpPr>
        <xdr:cNvPr id="150" name="テキスト ボックス 149">
          <a:extLst>
            <a:ext uri="{FF2B5EF4-FFF2-40B4-BE49-F238E27FC236}">
              <a16:creationId xmlns:a16="http://schemas.microsoft.com/office/drawing/2014/main" id="{A2432692-2535-4125-8580-231858A61536}"/>
            </a:ext>
          </a:extLst>
        </xdr:cNvPr>
        <xdr:cNvSpPr txBox="1"/>
      </xdr:nvSpPr>
      <xdr:spPr>
        <a:xfrm>
          <a:off x="3733800" y="1107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6FF63ED6-E766-42A9-8FAA-9B1EE0F762BA}"/>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E5507AB9-3CF7-43B3-9D67-D8F2F051B23A}"/>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a:extLst>
            <a:ext uri="{FF2B5EF4-FFF2-40B4-BE49-F238E27FC236}">
              <a16:creationId xmlns:a16="http://schemas.microsoft.com/office/drawing/2014/main" id="{224F9503-4E55-40A0-8A58-963949125BCE}"/>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a:extLst>
            <a:ext uri="{FF2B5EF4-FFF2-40B4-BE49-F238E27FC236}">
              <a16:creationId xmlns:a16="http://schemas.microsoft.com/office/drawing/2014/main" id="{AE683A53-A127-493E-92B3-BBE8D60D3625}"/>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DD43FA35-FDB2-4843-A177-641085EE3138}"/>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178AE739-CB2A-415C-BB83-74AA5AB66BCD}"/>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E3A4293A-FB68-4F98-A35C-4C9612D1BACA}"/>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EA258FFB-4DAD-470D-B1F3-135456915DF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80569135-BD0D-4EF4-B719-57FD569A235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FA3D878D-6F7F-4FD7-94DF-0C205972BFB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94079D52-05F1-4CDD-AA1F-9E4B9B09747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DFBEE165-9320-4069-82B2-8B00AEFD0E5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EB2EA815-B31A-4BF0-9A51-2716C345814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C2B98AC1-8BC3-461D-9FFD-3DE857BC1515}"/>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C2CAE504-F686-4BD1-B185-FFBE1AB8E5C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7E91D86A-8EAA-4A51-818D-B175C5C4761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25C02173-D9B7-47DD-ABC5-FD481DF0998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F8197821-4E46-4B46-8572-EA7B7134DC9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2B82CC06-4A63-450B-91DA-B7581DB754E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人件費については、消防事務を直接行っていることや動物園を有していることなどにより、類似団体平均を上回っているものと考えている。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これまでも人件費の縮減に努めているが、人口減少が進んでいることから、人口一人当たりの人件費・物件費等が増大している状況にある。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今後も、業務の効率化を図り、人件費の縮減に努めていく。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5709B460-5308-4D8A-BE85-5AF25BD647C9}"/>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55FC3086-A780-4848-85DB-ED214F64AB9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D1E760E-E381-4A0A-9F64-8B51FB78D03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F25DAAFB-D144-44C0-9591-C29D5D2AAEB5}"/>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B6F03D6A-35F1-4146-B08B-FBB07302885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C114CE9C-9247-4FFA-A35A-A29ABF8B9BF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3935E9C-DC51-4BF3-BEF6-AC2A73FA648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690A2662-F7C9-4CF5-B8F1-A0F89E3DA36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4DACA8FA-9CE6-451A-A1CB-CE66CCF56C46}"/>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1C3DB0B-6B03-470D-B0C4-D2BF1F728184}"/>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DCE7855F-E676-4F98-B890-50FAE0A54C07}"/>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636D3CD-9171-44AA-858B-F0693E9CAC9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8A861EF1-63B8-4221-AAF8-DF958FAC818B}"/>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63D0A531-89DC-4698-8086-2FD4BFBF71F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AAB1A4FC-E75A-455A-8770-712EEBBEB3C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AE50FF5E-C060-43F3-92E5-D870078166B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19A97F2C-0367-4C73-8086-F3C0C077E48B}"/>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FE707BBF-7949-42CB-9C6F-AFEBB06617EF}"/>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1D66FEFC-62AA-4C5C-9668-9ED396C4D7CA}"/>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13219506-7DD1-4FA2-830E-7219DA8BD657}"/>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B8585E2D-1FA8-44C0-BED7-575AF22518F4}"/>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82778</xdr:rowOff>
    </xdr:from>
    <xdr:to>
      <xdr:col>23</xdr:col>
      <xdr:colOff>133350</xdr:colOff>
      <xdr:row>86</xdr:row>
      <xdr:rowOff>87243</xdr:rowOff>
    </xdr:to>
    <xdr:cxnSp macro="">
      <xdr:nvCxnSpPr>
        <xdr:cNvPr id="191" name="直線コネクタ 190">
          <a:extLst>
            <a:ext uri="{FF2B5EF4-FFF2-40B4-BE49-F238E27FC236}">
              <a16:creationId xmlns:a16="http://schemas.microsoft.com/office/drawing/2014/main" id="{261F1685-DEE7-4673-A19A-6B1A68C3DFFF}"/>
            </a:ext>
          </a:extLst>
        </xdr:cNvPr>
        <xdr:cNvCxnSpPr/>
      </xdr:nvCxnSpPr>
      <xdr:spPr>
        <a:xfrm flipV="1">
          <a:off x="4114800" y="14827478"/>
          <a:ext cx="8382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E32C08F2-9839-467D-8302-53E9033D1CF3}"/>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EAC7F07E-282C-420C-88D7-6B6808291F2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118242</xdr:rowOff>
    </xdr:from>
    <xdr:to>
      <xdr:col>19</xdr:col>
      <xdr:colOff>133350</xdr:colOff>
      <xdr:row>86</xdr:row>
      <xdr:rowOff>87243</xdr:rowOff>
    </xdr:to>
    <xdr:cxnSp macro="">
      <xdr:nvCxnSpPr>
        <xdr:cNvPr id="194" name="直線コネクタ 193">
          <a:extLst>
            <a:ext uri="{FF2B5EF4-FFF2-40B4-BE49-F238E27FC236}">
              <a16:creationId xmlns:a16="http://schemas.microsoft.com/office/drawing/2014/main" id="{A992773F-9915-4B9F-8214-8DD35D4277D7}"/>
            </a:ext>
          </a:extLst>
        </xdr:cNvPr>
        <xdr:cNvCxnSpPr/>
      </xdr:nvCxnSpPr>
      <xdr:spPr>
        <a:xfrm>
          <a:off x="3225800" y="14691492"/>
          <a:ext cx="889000" cy="1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2A442020-401E-466F-8A0F-DE10D043A85F}"/>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D80C68A2-9DE1-482E-9314-ED8047B240A6}"/>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70948</xdr:rowOff>
    </xdr:from>
    <xdr:to>
      <xdr:col>15</xdr:col>
      <xdr:colOff>82550</xdr:colOff>
      <xdr:row>85</xdr:row>
      <xdr:rowOff>118242</xdr:rowOff>
    </xdr:to>
    <xdr:cxnSp macro="">
      <xdr:nvCxnSpPr>
        <xdr:cNvPr id="197" name="直線コネクタ 196">
          <a:extLst>
            <a:ext uri="{FF2B5EF4-FFF2-40B4-BE49-F238E27FC236}">
              <a16:creationId xmlns:a16="http://schemas.microsoft.com/office/drawing/2014/main" id="{97FD1012-0F11-4236-A52E-B1E34DBDA2B1}"/>
            </a:ext>
          </a:extLst>
        </xdr:cNvPr>
        <xdr:cNvCxnSpPr/>
      </xdr:nvCxnSpPr>
      <xdr:spPr>
        <a:xfrm>
          <a:off x="2336800" y="14644198"/>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64757A9F-1FE3-4A66-A49C-B7E80B64F048}"/>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6D7BD03E-FCC1-4F74-9AE4-E66272B987CC}"/>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90272</xdr:rowOff>
    </xdr:from>
    <xdr:to>
      <xdr:col>11</xdr:col>
      <xdr:colOff>31750</xdr:colOff>
      <xdr:row>85</xdr:row>
      <xdr:rowOff>70948</xdr:rowOff>
    </xdr:to>
    <xdr:cxnSp macro="">
      <xdr:nvCxnSpPr>
        <xdr:cNvPr id="200" name="直線コネクタ 199">
          <a:extLst>
            <a:ext uri="{FF2B5EF4-FFF2-40B4-BE49-F238E27FC236}">
              <a16:creationId xmlns:a16="http://schemas.microsoft.com/office/drawing/2014/main" id="{DF0A2622-5962-4A70-9238-CE0F62895196}"/>
            </a:ext>
          </a:extLst>
        </xdr:cNvPr>
        <xdr:cNvCxnSpPr/>
      </xdr:nvCxnSpPr>
      <xdr:spPr>
        <a:xfrm>
          <a:off x="1447800" y="14492072"/>
          <a:ext cx="889000" cy="15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52FFFCA1-5E9B-484C-A8EF-442CEF3435F8}"/>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FC98EBA9-78C6-44A7-AF4A-AC071967809B}"/>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BECA7C93-8B9A-41D9-8EE7-33C862F9A1DE}"/>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9C31920F-435E-42F2-9FE8-8FABBAB0D0F9}"/>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BC2B4AE0-CAA5-45F5-96B5-95C90F00177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9A189D52-6249-4EA3-BC27-5A23093547ED}"/>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6A74AA3-C918-4C58-B6A5-70B4C96364B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A10F2F68-819A-4AB2-A363-FABDEE0C4F8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9DD58EC9-A5E5-4399-B5BB-487A2FEAC06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31978</xdr:rowOff>
    </xdr:from>
    <xdr:to>
      <xdr:col>23</xdr:col>
      <xdr:colOff>184150</xdr:colOff>
      <xdr:row>86</xdr:row>
      <xdr:rowOff>133578</xdr:rowOff>
    </xdr:to>
    <xdr:sp macro="" textlink="">
      <xdr:nvSpPr>
        <xdr:cNvPr id="210" name="楕円 209">
          <a:extLst>
            <a:ext uri="{FF2B5EF4-FFF2-40B4-BE49-F238E27FC236}">
              <a16:creationId xmlns:a16="http://schemas.microsoft.com/office/drawing/2014/main" id="{6713D592-7D71-4800-BC87-9DFF526810F3}"/>
            </a:ext>
          </a:extLst>
        </xdr:cNvPr>
        <xdr:cNvSpPr/>
      </xdr:nvSpPr>
      <xdr:spPr>
        <a:xfrm>
          <a:off x="4902200" y="147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4055</xdr:rowOff>
    </xdr:from>
    <xdr:ext cx="762000" cy="259045"/>
    <xdr:sp macro="" textlink="">
      <xdr:nvSpPr>
        <xdr:cNvPr id="211" name="人件費・物件費等の状況該当値テキスト">
          <a:extLst>
            <a:ext uri="{FF2B5EF4-FFF2-40B4-BE49-F238E27FC236}">
              <a16:creationId xmlns:a16="http://schemas.microsoft.com/office/drawing/2014/main" id="{52B877E0-D77E-462E-ABAD-289F6940AFF9}"/>
            </a:ext>
          </a:extLst>
        </xdr:cNvPr>
        <xdr:cNvSpPr txBox="1"/>
      </xdr:nvSpPr>
      <xdr:spPr>
        <a:xfrm>
          <a:off x="5041900" y="1474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36443</xdr:rowOff>
    </xdr:from>
    <xdr:to>
      <xdr:col>19</xdr:col>
      <xdr:colOff>184150</xdr:colOff>
      <xdr:row>86</xdr:row>
      <xdr:rowOff>138043</xdr:rowOff>
    </xdr:to>
    <xdr:sp macro="" textlink="">
      <xdr:nvSpPr>
        <xdr:cNvPr id="212" name="楕円 211">
          <a:extLst>
            <a:ext uri="{FF2B5EF4-FFF2-40B4-BE49-F238E27FC236}">
              <a16:creationId xmlns:a16="http://schemas.microsoft.com/office/drawing/2014/main" id="{2ADF8991-4DC2-4EE4-85B5-CE8CCF3312CB}"/>
            </a:ext>
          </a:extLst>
        </xdr:cNvPr>
        <xdr:cNvSpPr/>
      </xdr:nvSpPr>
      <xdr:spPr>
        <a:xfrm>
          <a:off x="4064000" y="147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122820</xdr:rowOff>
    </xdr:from>
    <xdr:ext cx="736600" cy="259045"/>
    <xdr:sp macro="" textlink="">
      <xdr:nvSpPr>
        <xdr:cNvPr id="213" name="テキスト ボックス 212">
          <a:extLst>
            <a:ext uri="{FF2B5EF4-FFF2-40B4-BE49-F238E27FC236}">
              <a16:creationId xmlns:a16="http://schemas.microsoft.com/office/drawing/2014/main" id="{E0A891E9-88BD-4A64-8B60-50F043DF8E40}"/>
            </a:ext>
          </a:extLst>
        </xdr:cNvPr>
        <xdr:cNvSpPr txBox="1"/>
      </xdr:nvSpPr>
      <xdr:spPr>
        <a:xfrm>
          <a:off x="3733800" y="1486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67442</xdr:rowOff>
    </xdr:from>
    <xdr:to>
      <xdr:col>15</xdr:col>
      <xdr:colOff>133350</xdr:colOff>
      <xdr:row>85</xdr:row>
      <xdr:rowOff>169042</xdr:rowOff>
    </xdr:to>
    <xdr:sp macro="" textlink="">
      <xdr:nvSpPr>
        <xdr:cNvPr id="214" name="楕円 213">
          <a:extLst>
            <a:ext uri="{FF2B5EF4-FFF2-40B4-BE49-F238E27FC236}">
              <a16:creationId xmlns:a16="http://schemas.microsoft.com/office/drawing/2014/main" id="{B777FAD6-5E36-48EC-855C-6AEFA9AC9362}"/>
            </a:ext>
          </a:extLst>
        </xdr:cNvPr>
        <xdr:cNvSpPr/>
      </xdr:nvSpPr>
      <xdr:spPr>
        <a:xfrm>
          <a:off x="3175000" y="1464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153819</xdr:rowOff>
    </xdr:from>
    <xdr:ext cx="762000" cy="259045"/>
    <xdr:sp macro="" textlink="">
      <xdr:nvSpPr>
        <xdr:cNvPr id="215" name="テキスト ボックス 214">
          <a:extLst>
            <a:ext uri="{FF2B5EF4-FFF2-40B4-BE49-F238E27FC236}">
              <a16:creationId xmlns:a16="http://schemas.microsoft.com/office/drawing/2014/main" id="{41A7A41F-C8D3-4B91-8C42-875E94B53C5E}"/>
            </a:ext>
          </a:extLst>
        </xdr:cNvPr>
        <xdr:cNvSpPr txBox="1"/>
      </xdr:nvSpPr>
      <xdr:spPr>
        <a:xfrm>
          <a:off x="2844800" y="1472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20148</xdr:rowOff>
    </xdr:from>
    <xdr:to>
      <xdr:col>11</xdr:col>
      <xdr:colOff>82550</xdr:colOff>
      <xdr:row>85</xdr:row>
      <xdr:rowOff>121748</xdr:rowOff>
    </xdr:to>
    <xdr:sp macro="" textlink="">
      <xdr:nvSpPr>
        <xdr:cNvPr id="216" name="楕円 215">
          <a:extLst>
            <a:ext uri="{FF2B5EF4-FFF2-40B4-BE49-F238E27FC236}">
              <a16:creationId xmlns:a16="http://schemas.microsoft.com/office/drawing/2014/main" id="{D90A0669-6EE9-4EF1-AD1C-D70DF541B72C}"/>
            </a:ext>
          </a:extLst>
        </xdr:cNvPr>
        <xdr:cNvSpPr/>
      </xdr:nvSpPr>
      <xdr:spPr>
        <a:xfrm>
          <a:off x="2286000" y="145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106525</xdr:rowOff>
    </xdr:from>
    <xdr:ext cx="762000" cy="259045"/>
    <xdr:sp macro="" textlink="">
      <xdr:nvSpPr>
        <xdr:cNvPr id="217" name="テキスト ボックス 216">
          <a:extLst>
            <a:ext uri="{FF2B5EF4-FFF2-40B4-BE49-F238E27FC236}">
              <a16:creationId xmlns:a16="http://schemas.microsoft.com/office/drawing/2014/main" id="{613BDE16-A4D5-455E-BEA6-45E0F3DBD5A7}"/>
            </a:ext>
          </a:extLst>
        </xdr:cNvPr>
        <xdr:cNvSpPr txBox="1"/>
      </xdr:nvSpPr>
      <xdr:spPr>
        <a:xfrm>
          <a:off x="1955800" y="1467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39472</xdr:rowOff>
    </xdr:from>
    <xdr:to>
      <xdr:col>7</xdr:col>
      <xdr:colOff>31750</xdr:colOff>
      <xdr:row>84</xdr:row>
      <xdr:rowOff>141072</xdr:rowOff>
    </xdr:to>
    <xdr:sp macro="" textlink="">
      <xdr:nvSpPr>
        <xdr:cNvPr id="218" name="楕円 217">
          <a:extLst>
            <a:ext uri="{FF2B5EF4-FFF2-40B4-BE49-F238E27FC236}">
              <a16:creationId xmlns:a16="http://schemas.microsoft.com/office/drawing/2014/main" id="{3FB89547-5658-4735-A7FE-8EFEA88F7E9C}"/>
            </a:ext>
          </a:extLst>
        </xdr:cNvPr>
        <xdr:cNvSpPr/>
      </xdr:nvSpPr>
      <xdr:spPr>
        <a:xfrm>
          <a:off x="1397000" y="144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125849</xdr:rowOff>
    </xdr:from>
    <xdr:ext cx="762000" cy="259045"/>
    <xdr:sp macro="" textlink="">
      <xdr:nvSpPr>
        <xdr:cNvPr id="219" name="テキスト ボックス 218">
          <a:extLst>
            <a:ext uri="{FF2B5EF4-FFF2-40B4-BE49-F238E27FC236}">
              <a16:creationId xmlns:a16="http://schemas.microsoft.com/office/drawing/2014/main" id="{D37BC54B-E3EE-4664-927D-57769148B5E2}"/>
            </a:ext>
          </a:extLst>
        </xdr:cNvPr>
        <xdr:cNvSpPr txBox="1"/>
      </xdr:nvSpPr>
      <xdr:spPr>
        <a:xfrm>
          <a:off x="1066800" y="145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261EE50-2A90-469C-8AD9-E71E4A7F008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3391603E-093C-4EB4-A9FF-11C01823868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2386B40A-A88B-47C5-846B-0152BC22314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32B1C8F8-BB97-40ED-9A1B-8A13C51C97F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734442C6-3D26-4A28-A7BD-80E0FADA03F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60CB9B13-33E3-44BD-BD76-00DF47246601}"/>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B5676136-EAB4-489A-BB70-1900874E0A5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697021-841D-46EF-B61A-EE3E63D3153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4CD32331-7AC7-4D5F-8D55-A620C68CB28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3AB6BE44-A3F3-4074-8BA1-66A4D78982A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50B79BEE-3CEA-4BAC-8E65-40CD14A3E1F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91E794D7-58B9-44DA-8430-BE9800717A4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69360488-8FD7-4213-ACAB-09103FFEA1B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取組の一環として平成２３年度から実施した給与の独自削減は平成２７年度で終了したが、その後も国と同様の給与制度を維持してきたことにより、ラスパイレス指数は１００未満で類似団体平均を下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4EC14932-3AC4-471E-8686-CFA5088CF8A6}"/>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F482FD3B-3FE6-4DA6-B9F4-16FFDD461C7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D865C9B-9A13-4E96-8197-3B9C3DE784E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3B139CC0-87A1-419B-93CD-094CC44F8404}"/>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599AB89A-B44C-4F68-8C42-8012E543247D}"/>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D59287C2-7AC9-42DD-984C-DA93778AFBB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7F4728F9-69C1-464D-AC9B-DA982549C47C}"/>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D027DDDC-D477-4842-B303-8F43AC5BFDB7}"/>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9D87715-350C-4004-AA68-EB0CF73975FC}"/>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30A242E8-49BA-49E1-BAE2-DC16F488FCE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70F81A1F-11B1-4B26-B77A-BA3F755415D1}"/>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5ECBA4A1-37A8-4F67-B162-8B5BDBB933F3}"/>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502C0E8-B1CF-45B7-987A-45D51113A8A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78149115-B47F-4DAE-8C8E-A3021E00368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99A6A92A-0F38-477D-AB77-DF9089DB882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167E0040-B728-4954-BA8E-49E3C25EA4E3}"/>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FF7CDB73-FCA4-4D9D-99F6-9FF1C38A16CA}"/>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2C3ECFF4-D6BE-4BC7-88DB-8C3CD59DFBF3}"/>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4F7B131-8352-4C45-A4F1-B870919E06B8}"/>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4243C5F9-CA19-46D0-ADA8-10A27AF180E4}"/>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3" name="直線コネクタ 252">
          <a:extLst>
            <a:ext uri="{FF2B5EF4-FFF2-40B4-BE49-F238E27FC236}">
              <a16:creationId xmlns:a16="http://schemas.microsoft.com/office/drawing/2014/main" id="{58BFBE24-5E01-4F2F-97FF-23C08B68DE6D}"/>
            </a:ext>
          </a:extLst>
        </xdr:cNvPr>
        <xdr:cNvCxnSpPr/>
      </xdr:nvCxnSpPr>
      <xdr:spPr>
        <a:xfrm flipV="1">
          <a:off x="16179800" y="144843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5CE1AA77-5A8E-4AF8-BCA5-B3499E91CCFA}"/>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FB93CB6C-9F5F-43C0-BE06-9D98326A5F45}"/>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6" name="直線コネクタ 255">
          <a:extLst>
            <a:ext uri="{FF2B5EF4-FFF2-40B4-BE49-F238E27FC236}">
              <a16:creationId xmlns:a16="http://schemas.microsoft.com/office/drawing/2014/main" id="{32E1B1E7-FD15-439B-A084-9A568009B1CF}"/>
            </a:ext>
          </a:extLst>
        </xdr:cNvPr>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3A959012-BD8E-432A-A7D9-FA4DDDCDF2EA}"/>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23EE658A-47F0-43D4-BAB0-68C4C665EF71}"/>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D49857B3-9460-4FDC-A96C-0F7ACCC61CA1}"/>
            </a:ext>
          </a:extLst>
        </xdr:cNvPr>
        <xdr:cNvCxnSpPr/>
      </xdr:nvCxnSpPr>
      <xdr:spPr>
        <a:xfrm>
          <a:off x="14401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4AA38442-B47E-41EB-AA0A-A73063BA50CA}"/>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81F451D0-A90E-4101-A0AA-2E39244C9A7B}"/>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2" name="直線コネクタ 261">
          <a:extLst>
            <a:ext uri="{FF2B5EF4-FFF2-40B4-BE49-F238E27FC236}">
              <a16:creationId xmlns:a16="http://schemas.microsoft.com/office/drawing/2014/main" id="{E02081F4-F54C-417E-ADAB-B6249BDCE869}"/>
            </a:ext>
          </a:extLst>
        </xdr:cNvPr>
        <xdr:cNvCxnSpPr/>
      </xdr:nvCxnSpPr>
      <xdr:spPr>
        <a:xfrm>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DB061894-A95F-43E2-89A4-70555D0C3DD8}"/>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B014CCE2-39DA-4494-A03D-9FA000EDA0FD}"/>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4DFEAD0C-60F0-48EC-AC84-28E77EA4B716}"/>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9632CBBC-E13C-4F48-882E-90768F7404D7}"/>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0E6DACE-0969-4543-A713-00DC25D71FD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61D0FD6-98A7-41FC-ABC2-0E94524A5DF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ED431025-B336-4A78-B0BE-8CCA6722024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67B2D015-7348-4F05-A9E6-AC9AFEEC51F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90DDCA2-CAA2-419D-BEAD-FDFC08E8C04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66293902-E759-49E9-899F-C99BBE6845A6}"/>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C86547A5-24D0-4755-9CDB-DEB4712E61AB}"/>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4" name="楕円 273">
          <a:extLst>
            <a:ext uri="{FF2B5EF4-FFF2-40B4-BE49-F238E27FC236}">
              <a16:creationId xmlns:a16="http://schemas.microsoft.com/office/drawing/2014/main" id="{7FC7BAAA-B8C5-468C-AF36-1E25CE46017F}"/>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5" name="テキスト ボックス 274">
          <a:extLst>
            <a:ext uri="{FF2B5EF4-FFF2-40B4-BE49-F238E27FC236}">
              <a16:creationId xmlns:a16="http://schemas.microsoft.com/office/drawing/2014/main" id="{49F92827-89AA-47B2-9D05-CD9AA8437417}"/>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6" name="楕円 275">
          <a:extLst>
            <a:ext uri="{FF2B5EF4-FFF2-40B4-BE49-F238E27FC236}">
              <a16:creationId xmlns:a16="http://schemas.microsoft.com/office/drawing/2014/main" id="{58DB2E75-3ED5-450C-8617-07FA2763E71A}"/>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77" name="テキスト ボックス 276">
          <a:extLst>
            <a:ext uri="{FF2B5EF4-FFF2-40B4-BE49-F238E27FC236}">
              <a16:creationId xmlns:a16="http://schemas.microsoft.com/office/drawing/2014/main" id="{2E3FFB49-2FB4-48FD-8FFB-BE884C4BB4AA}"/>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8" name="楕円 277">
          <a:extLst>
            <a:ext uri="{FF2B5EF4-FFF2-40B4-BE49-F238E27FC236}">
              <a16:creationId xmlns:a16="http://schemas.microsoft.com/office/drawing/2014/main" id="{0A5C2412-EB9D-4F79-B4C7-26A4E79F7B1C}"/>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79" name="テキスト ボックス 278">
          <a:extLst>
            <a:ext uri="{FF2B5EF4-FFF2-40B4-BE49-F238E27FC236}">
              <a16:creationId xmlns:a16="http://schemas.microsoft.com/office/drawing/2014/main" id="{CDD21A9F-CFCD-46A9-8095-5141517DB6BC}"/>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0" name="楕円 279">
          <a:extLst>
            <a:ext uri="{FF2B5EF4-FFF2-40B4-BE49-F238E27FC236}">
              <a16:creationId xmlns:a16="http://schemas.microsoft.com/office/drawing/2014/main" id="{97B47F88-E7FB-4876-BDCA-FF12BA8E4F39}"/>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DC85F755-13D8-41DA-BC0A-27200E5ED365}"/>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3DDE4655-37E2-4A5E-B9B0-A1FB6CEC145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EAEC9DEA-9DF0-4341-9E42-9A7CB4E856D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E100EB6E-5859-4218-8615-095EAF57452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FCDD22D6-3543-4EB0-9A00-855C867E1F79}"/>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170C48EB-D569-46D2-AD47-FC86715C29B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9B0865C0-7276-4B3D-8B67-228266F25D4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3F6F05A8-806A-446E-9CBA-84A1791FD1C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EF8A4F6-4EB1-4471-85AC-25B465F92B7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C72136DE-7F5E-4E20-8D5B-9DC76BAAA51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493D232-ED26-4B3E-A934-804E0593970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590E04FA-0364-4FA6-AC49-870D401A88D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620060AC-5AD0-4ED2-BB97-712AC467811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3D14F3F8-14CA-4ADA-BD73-3186F5A17CB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市町合併以降、</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人を超える職員数の削減を行ってきたが、類似団体との比較では平均を上回っている。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人口減少が急速に進んだことに加え、</a:t>
          </a:r>
          <a:r>
            <a:rPr kumimoji="1" lang="en-US" altLang="ja-JP" sz="1300">
              <a:latin typeface="ＭＳ Ｐゴシック" panose="020B0600070205080204" pitchFamily="50" charset="-128"/>
              <a:ea typeface="ＭＳ Ｐゴシック" panose="020B0600070205080204" pitchFamily="50" charset="-128"/>
            </a:rPr>
            <a:t>1,300</a:t>
          </a:r>
          <a:r>
            <a:rPr kumimoji="1" lang="ja-JP" altLang="en-US" sz="1300">
              <a:latin typeface="ＭＳ Ｐゴシック" panose="020B0600070205080204" pitchFamily="50" charset="-128"/>
              <a:ea typeface="ＭＳ Ｐゴシック" panose="020B0600070205080204" pitchFamily="50" charset="-128"/>
            </a:rPr>
            <a:t>平方キロメートルを超える全国でも有数の広大な面積を管轄していることや、隣町から消防事務を受託していること、さらには、港湾、市立高校、動物園部門を有していること、生活保護の受給率が高いことなどが要因であると考えている。今後、デジタル化の推進などによる業務の効率化を進めながら適正な定員管理に努め、限られた経営資源を有効活用できる行政執行体制の構築に取り組んで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C7DB4526-327A-4946-869F-EB5C14D545F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1AC2F813-F32B-4DA2-87F8-DE6DA67484E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87DC3004-D34D-45EF-B424-86EB0462674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37BD5FC5-17E3-4ECA-9281-11D9D18B0F5E}"/>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790321D0-B512-4543-B480-FFB6AE209CD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5FD6DAA-8FC0-4F42-844C-EDCFAE4C564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3B716C17-EA64-4EFE-B682-3CEF253656B8}"/>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7F538238-708B-4492-A107-D17ED41DC87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26BBE52-97E6-4AF3-8CC5-626EEA222FD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12F37258-028A-4E2A-80CC-7B8486E98EF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6C5043F7-2FF6-484A-8D14-E47CA4F9CA6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1F2CA671-4F81-468B-B950-00BB8010FA7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CE6C6C68-B4E4-4931-84A0-D376164E245A}"/>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307ADFC3-0062-4F60-BE96-D4CDB5BCD97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28BBFECD-0DDE-4AC0-9147-8CD22C8A7BD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AC385ED2-B786-4682-9C4C-2BEAF8C8EE8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8007EA9D-67B8-429C-8BF0-923523AD9EC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8FA39F90-5A7B-4E1B-91CE-06D41C6438C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689A70C7-AE32-43F0-A9F6-DEEE2EA2FD2E}"/>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EFC3BF96-1C5A-4B1A-8301-56748C340F68}"/>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9F3DFD5D-3281-4E14-A814-9236E2502424}"/>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C711D1E1-21DA-4FBF-8D74-39CA3C991F36}"/>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8BF596E-AB53-4EE4-9FF9-E72A0C2D3E11}"/>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114481</xdr:rowOff>
    </xdr:from>
    <xdr:to>
      <xdr:col>81</xdr:col>
      <xdr:colOff>44450</xdr:colOff>
      <xdr:row>68</xdr:row>
      <xdr:rowOff>25763</xdr:rowOff>
    </xdr:to>
    <xdr:cxnSp macro="">
      <xdr:nvCxnSpPr>
        <xdr:cNvPr id="318" name="直線コネクタ 317">
          <a:extLst>
            <a:ext uri="{FF2B5EF4-FFF2-40B4-BE49-F238E27FC236}">
              <a16:creationId xmlns:a16="http://schemas.microsoft.com/office/drawing/2014/main" id="{FFAC3899-223B-4A27-AE45-5CB63640E365}"/>
            </a:ext>
          </a:extLst>
        </xdr:cNvPr>
        <xdr:cNvCxnSpPr/>
      </xdr:nvCxnSpPr>
      <xdr:spPr>
        <a:xfrm>
          <a:off x="16179800" y="11601631"/>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10E9DB9-059A-45B8-9708-65C9DB964F7F}"/>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AE794152-33E1-403E-9DDF-99FF3D243ED3}"/>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80010</xdr:rowOff>
    </xdr:from>
    <xdr:to>
      <xdr:col>77</xdr:col>
      <xdr:colOff>44450</xdr:colOff>
      <xdr:row>67</xdr:row>
      <xdr:rowOff>114481</xdr:rowOff>
    </xdr:to>
    <xdr:cxnSp macro="">
      <xdr:nvCxnSpPr>
        <xdr:cNvPr id="321" name="直線コネクタ 320">
          <a:extLst>
            <a:ext uri="{FF2B5EF4-FFF2-40B4-BE49-F238E27FC236}">
              <a16:creationId xmlns:a16="http://schemas.microsoft.com/office/drawing/2014/main" id="{45580D2D-68EC-4D1A-884D-45DDEEB9D2C8}"/>
            </a:ext>
          </a:extLst>
        </xdr:cNvPr>
        <xdr:cNvCxnSpPr/>
      </xdr:nvCxnSpPr>
      <xdr:spPr>
        <a:xfrm>
          <a:off x="15290800" y="1156716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E491EB86-7A38-483D-A71C-B183EB89FA32}"/>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F056C56C-29F1-45F1-BE16-3505E242B179}"/>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35197</xdr:rowOff>
    </xdr:from>
    <xdr:to>
      <xdr:col>72</xdr:col>
      <xdr:colOff>203200</xdr:colOff>
      <xdr:row>67</xdr:row>
      <xdr:rowOff>80010</xdr:rowOff>
    </xdr:to>
    <xdr:cxnSp macro="">
      <xdr:nvCxnSpPr>
        <xdr:cNvPr id="324" name="直線コネクタ 323">
          <a:extLst>
            <a:ext uri="{FF2B5EF4-FFF2-40B4-BE49-F238E27FC236}">
              <a16:creationId xmlns:a16="http://schemas.microsoft.com/office/drawing/2014/main" id="{50CFF74A-B6C1-4E2C-BB7A-3BA23DDBC43D}"/>
            </a:ext>
          </a:extLst>
        </xdr:cNvPr>
        <xdr:cNvCxnSpPr/>
      </xdr:nvCxnSpPr>
      <xdr:spPr>
        <a:xfrm>
          <a:off x="14401800" y="1152234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F0FBCC09-7BCA-478C-950F-2E22CBC9754B}"/>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D0D23A72-ACD2-4D22-ABE1-035A424A8F59}"/>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31750</xdr:rowOff>
    </xdr:from>
    <xdr:to>
      <xdr:col>68</xdr:col>
      <xdr:colOff>152400</xdr:colOff>
      <xdr:row>67</xdr:row>
      <xdr:rowOff>35197</xdr:rowOff>
    </xdr:to>
    <xdr:cxnSp macro="">
      <xdr:nvCxnSpPr>
        <xdr:cNvPr id="327" name="直線コネクタ 326">
          <a:extLst>
            <a:ext uri="{FF2B5EF4-FFF2-40B4-BE49-F238E27FC236}">
              <a16:creationId xmlns:a16="http://schemas.microsoft.com/office/drawing/2014/main" id="{F5DD40C6-D016-4F17-A05A-49F6724D2D66}"/>
            </a:ext>
          </a:extLst>
        </xdr:cNvPr>
        <xdr:cNvCxnSpPr/>
      </xdr:nvCxnSpPr>
      <xdr:spPr>
        <a:xfrm>
          <a:off x="13512800" y="1151890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3D513427-6D88-4B9F-8E30-5DAA6E0FA9A3}"/>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7021BD21-BF36-4BB4-9B45-9AA24649DCAB}"/>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9E804D31-CDE9-4C2E-9768-AE177284B2BA}"/>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C482029E-F9EF-4E3C-A241-537BAD44C4A4}"/>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B454940-CBA1-4133-986A-3A0C9ADF28DF}"/>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8B97681-2253-4993-A5A4-F442B9CCE9B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AC7CA703-6BF0-478E-B0F9-80A909073E8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D6F0AE1-2414-4EE8-A2AE-4EE12FA08B3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BE8717C-DDBE-419A-B61F-08AEB66E281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146413</xdr:rowOff>
    </xdr:from>
    <xdr:to>
      <xdr:col>81</xdr:col>
      <xdr:colOff>95250</xdr:colOff>
      <xdr:row>68</xdr:row>
      <xdr:rowOff>76563</xdr:rowOff>
    </xdr:to>
    <xdr:sp macro="" textlink="">
      <xdr:nvSpPr>
        <xdr:cNvPr id="337" name="楕円 336">
          <a:extLst>
            <a:ext uri="{FF2B5EF4-FFF2-40B4-BE49-F238E27FC236}">
              <a16:creationId xmlns:a16="http://schemas.microsoft.com/office/drawing/2014/main" id="{E071B380-FCC7-47F5-90AA-B1B91B087325}"/>
            </a:ext>
          </a:extLst>
        </xdr:cNvPr>
        <xdr:cNvSpPr/>
      </xdr:nvSpPr>
      <xdr:spPr>
        <a:xfrm>
          <a:off x="16967200" y="116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42290</xdr:rowOff>
    </xdr:from>
    <xdr:ext cx="762000" cy="259045"/>
    <xdr:sp macro="" textlink="">
      <xdr:nvSpPr>
        <xdr:cNvPr id="338" name="定員管理の状況該当値テキスト">
          <a:extLst>
            <a:ext uri="{FF2B5EF4-FFF2-40B4-BE49-F238E27FC236}">
              <a16:creationId xmlns:a16="http://schemas.microsoft.com/office/drawing/2014/main" id="{5DC43A8E-260D-4C59-A031-EB9AFF8A2D3F}"/>
            </a:ext>
          </a:extLst>
        </xdr:cNvPr>
        <xdr:cNvSpPr txBox="1"/>
      </xdr:nvSpPr>
      <xdr:spPr>
        <a:xfrm>
          <a:off x="17106900" y="1152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63681</xdr:rowOff>
    </xdr:from>
    <xdr:to>
      <xdr:col>77</xdr:col>
      <xdr:colOff>95250</xdr:colOff>
      <xdr:row>67</xdr:row>
      <xdr:rowOff>165281</xdr:rowOff>
    </xdr:to>
    <xdr:sp macro="" textlink="">
      <xdr:nvSpPr>
        <xdr:cNvPr id="339" name="楕円 338">
          <a:extLst>
            <a:ext uri="{FF2B5EF4-FFF2-40B4-BE49-F238E27FC236}">
              <a16:creationId xmlns:a16="http://schemas.microsoft.com/office/drawing/2014/main" id="{286647C5-3D4F-4CD6-ACF4-234F3EC60631}"/>
            </a:ext>
          </a:extLst>
        </xdr:cNvPr>
        <xdr:cNvSpPr/>
      </xdr:nvSpPr>
      <xdr:spPr>
        <a:xfrm>
          <a:off x="16129000" y="11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150058</xdr:rowOff>
    </xdr:from>
    <xdr:ext cx="736600" cy="259045"/>
    <xdr:sp macro="" textlink="">
      <xdr:nvSpPr>
        <xdr:cNvPr id="340" name="テキスト ボックス 339">
          <a:extLst>
            <a:ext uri="{FF2B5EF4-FFF2-40B4-BE49-F238E27FC236}">
              <a16:creationId xmlns:a16="http://schemas.microsoft.com/office/drawing/2014/main" id="{1EC685A1-FB13-41AC-B3BC-3410DC05F71A}"/>
            </a:ext>
          </a:extLst>
        </xdr:cNvPr>
        <xdr:cNvSpPr txBox="1"/>
      </xdr:nvSpPr>
      <xdr:spPr>
        <a:xfrm>
          <a:off x="15798800" y="11637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29210</xdr:rowOff>
    </xdr:from>
    <xdr:to>
      <xdr:col>73</xdr:col>
      <xdr:colOff>44450</xdr:colOff>
      <xdr:row>67</xdr:row>
      <xdr:rowOff>130810</xdr:rowOff>
    </xdr:to>
    <xdr:sp macro="" textlink="">
      <xdr:nvSpPr>
        <xdr:cNvPr id="341" name="楕円 340">
          <a:extLst>
            <a:ext uri="{FF2B5EF4-FFF2-40B4-BE49-F238E27FC236}">
              <a16:creationId xmlns:a16="http://schemas.microsoft.com/office/drawing/2014/main" id="{4A23FD5E-B872-4393-A8DC-D24996BFB7D3}"/>
            </a:ext>
          </a:extLst>
        </xdr:cNvPr>
        <xdr:cNvSpPr/>
      </xdr:nvSpPr>
      <xdr:spPr>
        <a:xfrm>
          <a:off x="15240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115587</xdr:rowOff>
    </xdr:from>
    <xdr:ext cx="762000" cy="259045"/>
    <xdr:sp macro="" textlink="">
      <xdr:nvSpPr>
        <xdr:cNvPr id="342" name="テキスト ボックス 341">
          <a:extLst>
            <a:ext uri="{FF2B5EF4-FFF2-40B4-BE49-F238E27FC236}">
              <a16:creationId xmlns:a16="http://schemas.microsoft.com/office/drawing/2014/main" id="{02F4A8F2-D873-4D3F-AFF5-52EB3EC34374}"/>
            </a:ext>
          </a:extLst>
        </xdr:cNvPr>
        <xdr:cNvSpPr txBox="1"/>
      </xdr:nvSpPr>
      <xdr:spPr>
        <a:xfrm>
          <a:off x="14909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155847</xdr:rowOff>
    </xdr:from>
    <xdr:to>
      <xdr:col>68</xdr:col>
      <xdr:colOff>203200</xdr:colOff>
      <xdr:row>67</xdr:row>
      <xdr:rowOff>85997</xdr:rowOff>
    </xdr:to>
    <xdr:sp macro="" textlink="">
      <xdr:nvSpPr>
        <xdr:cNvPr id="343" name="楕円 342">
          <a:extLst>
            <a:ext uri="{FF2B5EF4-FFF2-40B4-BE49-F238E27FC236}">
              <a16:creationId xmlns:a16="http://schemas.microsoft.com/office/drawing/2014/main" id="{77828B2F-EF6A-4591-8D3E-ABD6DD903E21}"/>
            </a:ext>
          </a:extLst>
        </xdr:cNvPr>
        <xdr:cNvSpPr/>
      </xdr:nvSpPr>
      <xdr:spPr>
        <a:xfrm>
          <a:off x="143510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70774</xdr:rowOff>
    </xdr:from>
    <xdr:ext cx="762000" cy="259045"/>
    <xdr:sp macro="" textlink="">
      <xdr:nvSpPr>
        <xdr:cNvPr id="344" name="テキスト ボックス 343">
          <a:extLst>
            <a:ext uri="{FF2B5EF4-FFF2-40B4-BE49-F238E27FC236}">
              <a16:creationId xmlns:a16="http://schemas.microsoft.com/office/drawing/2014/main" id="{197D7259-8DAE-4043-B9D8-250CC8D973C7}"/>
            </a:ext>
          </a:extLst>
        </xdr:cNvPr>
        <xdr:cNvSpPr txBox="1"/>
      </xdr:nvSpPr>
      <xdr:spPr>
        <a:xfrm>
          <a:off x="14020800" y="1155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152400</xdr:rowOff>
    </xdr:from>
    <xdr:to>
      <xdr:col>64</xdr:col>
      <xdr:colOff>152400</xdr:colOff>
      <xdr:row>67</xdr:row>
      <xdr:rowOff>82550</xdr:rowOff>
    </xdr:to>
    <xdr:sp macro="" textlink="">
      <xdr:nvSpPr>
        <xdr:cNvPr id="345" name="楕円 344">
          <a:extLst>
            <a:ext uri="{FF2B5EF4-FFF2-40B4-BE49-F238E27FC236}">
              <a16:creationId xmlns:a16="http://schemas.microsoft.com/office/drawing/2014/main" id="{950830D2-94DC-4169-BC91-88C43FF5DB98}"/>
            </a:ext>
          </a:extLst>
        </xdr:cNvPr>
        <xdr:cNvSpPr/>
      </xdr:nvSpPr>
      <xdr:spPr>
        <a:xfrm>
          <a:off x="13462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67327</xdr:rowOff>
    </xdr:from>
    <xdr:ext cx="762000" cy="259045"/>
    <xdr:sp macro="" textlink="">
      <xdr:nvSpPr>
        <xdr:cNvPr id="346" name="テキスト ボックス 345">
          <a:extLst>
            <a:ext uri="{FF2B5EF4-FFF2-40B4-BE49-F238E27FC236}">
              <a16:creationId xmlns:a16="http://schemas.microsoft.com/office/drawing/2014/main" id="{44FCB6EA-98DE-4CED-A34D-04C12B2E8A29}"/>
            </a:ext>
          </a:extLst>
        </xdr:cNvPr>
        <xdr:cNvSpPr txBox="1"/>
      </xdr:nvSpPr>
      <xdr:spPr>
        <a:xfrm>
          <a:off x="13131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64B5061-72D2-41CF-84B0-3C5E8575C5D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FB26BAD1-BEC4-4460-881C-3989CD10B1B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1A20BF0E-EF31-4EC4-BB90-4E715F4E604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C2AB9AF-C5D8-4E34-BB09-755BD7262F78}"/>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B1872447-69AB-421F-BC96-010EC6DA08B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36496857-3DDE-4B15-A8CC-23D65AD75FF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F27631EB-9A17-4A59-868B-9538BE2E823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142DE52-3972-4F43-8CC8-965F125AD4C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5FDB2EF-80C4-4FCF-A46A-9839DA44D8B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FFB285AD-FEE5-4E9F-A984-E63589EB88A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D61D1DE4-EB28-4867-B3C6-4428027043D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82E54A2C-7B38-4142-B984-DDC1755DB1C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76F597F-3D29-4960-8BBE-5BEEEF88AA6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第三セクター等改革推進債（振興公社分）の償還が始まった平成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％以上で高止まり傾向にあったが、その他の元利償還金の減等により、少しずつ改善傾向になっている。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年度においては、算出から外れた令和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年度と比較して、算入された令和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年度の単年度比率が低かったため、前年度比で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依然として類似団体平均を大きく上回っているため、今後も「返す以上に借りない」という方針に基づき、公債費の縮減に努める。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3AB7A872-C909-47D8-A1A6-E2687040130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80AC44E8-9D63-48DC-8585-7A3D95F7674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9C29F43D-4DFF-4545-A762-391353A7C90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A8AFF4D-C6A8-49C7-8271-1CACF3C5CD02}"/>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836CA23A-9700-4760-8144-C661F76391E4}"/>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AEA342D0-0BEF-4121-AE08-7F9F9AB760CF}"/>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17149552-37BC-4FA6-B153-940D03EA0952}"/>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3F9210B9-C39D-42A1-9A25-C5C40597EBC3}"/>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AFE07732-B02B-4790-A3DD-9DF220E7872A}"/>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F7F59732-4FFF-43A1-BCAC-675CAEE75A1B}"/>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659DE9AD-D4A5-4EA4-9055-E0C77C5A84AC}"/>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C58833E9-B084-4E8E-AB82-797CAD2F18EE}"/>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3B6973D-6597-4AE9-8E45-788F38A482A2}"/>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FE103D82-C996-4895-A2F2-26A3F9E166BA}"/>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E8ED10E7-47A2-4FE0-92BE-26B906A2FC6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D431FE55-E817-406B-A24B-D1643D5F8B1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315B50F3-33C0-4A9A-B34E-99800A0B7DC4}"/>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CB9D3C32-F078-4BFF-92CE-FD60BC87C268}"/>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AD929370-C722-43E6-A8B0-65A1099ABB66}"/>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17D6E279-4672-4919-91C2-6646D69442D7}"/>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68396D01-A4C5-412D-9E4B-77FA8C2C328F}"/>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119138</xdr:rowOff>
    </xdr:from>
    <xdr:to>
      <xdr:col>81</xdr:col>
      <xdr:colOff>44450</xdr:colOff>
      <xdr:row>44</xdr:row>
      <xdr:rowOff>153609</xdr:rowOff>
    </xdr:to>
    <xdr:cxnSp macro="">
      <xdr:nvCxnSpPr>
        <xdr:cNvPr id="381" name="直線コネクタ 380">
          <a:extLst>
            <a:ext uri="{FF2B5EF4-FFF2-40B4-BE49-F238E27FC236}">
              <a16:creationId xmlns:a16="http://schemas.microsoft.com/office/drawing/2014/main" id="{31B00CD0-C73A-4897-AAC0-0768AD51FA54}"/>
            </a:ext>
          </a:extLst>
        </xdr:cNvPr>
        <xdr:cNvCxnSpPr/>
      </xdr:nvCxnSpPr>
      <xdr:spPr>
        <a:xfrm flipV="1">
          <a:off x="16179800" y="76629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26B46658-8574-4479-A52E-3DEB4F65341C}"/>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BB3FF1B2-4549-4C32-8188-1A96DA37E5A1}"/>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153609</xdr:rowOff>
    </xdr:from>
    <xdr:to>
      <xdr:col>77</xdr:col>
      <xdr:colOff>44450</xdr:colOff>
      <xdr:row>44</xdr:row>
      <xdr:rowOff>153609</xdr:rowOff>
    </xdr:to>
    <xdr:cxnSp macro="">
      <xdr:nvCxnSpPr>
        <xdr:cNvPr id="384" name="直線コネクタ 383">
          <a:extLst>
            <a:ext uri="{FF2B5EF4-FFF2-40B4-BE49-F238E27FC236}">
              <a16:creationId xmlns:a16="http://schemas.microsoft.com/office/drawing/2014/main" id="{E6C0918F-5544-4B36-A876-A60F4B291BDB}"/>
            </a:ext>
          </a:extLst>
        </xdr:cNvPr>
        <xdr:cNvCxnSpPr/>
      </xdr:nvCxnSpPr>
      <xdr:spPr>
        <a:xfrm>
          <a:off x="15290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78E88C7-54C2-4FEE-8E27-6DAE05466CE2}"/>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6AA4B1EE-3040-4AFE-BD05-82FD617DF537}"/>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153609</xdr:rowOff>
    </xdr:from>
    <xdr:to>
      <xdr:col>72</xdr:col>
      <xdr:colOff>203200</xdr:colOff>
      <xdr:row>45</xdr:row>
      <xdr:rowOff>16631</xdr:rowOff>
    </xdr:to>
    <xdr:cxnSp macro="">
      <xdr:nvCxnSpPr>
        <xdr:cNvPr id="387" name="直線コネクタ 386">
          <a:extLst>
            <a:ext uri="{FF2B5EF4-FFF2-40B4-BE49-F238E27FC236}">
              <a16:creationId xmlns:a16="http://schemas.microsoft.com/office/drawing/2014/main" id="{80397DA9-CBB6-45A0-A7E7-B8E276F0D4F9}"/>
            </a:ext>
          </a:extLst>
        </xdr:cNvPr>
        <xdr:cNvCxnSpPr/>
      </xdr:nvCxnSpPr>
      <xdr:spPr>
        <a:xfrm flipV="1">
          <a:off x="14401800" y="76974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CBF04E67-48B0-4030-89E8-CDD35B899944}"/>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AB94E764-DC0A-46A3-AB30-6A695E3A9025}"/>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5141</xdr:rowOff>
    </xdr:from>
    <xdr:to>
      <xdr:col>68</xdr:col>
      <xdr:colOff>152400</xdr:colOff>
      <xdr:row>45</xdr:row>
      <xdr:rowOff>16631</xdr:rowOff>
    </xdr:to>
    <xdr:cxnSp macro="">
      <xdr:nvCxnSpPr>
        <xdr:cNvPr id="390" name="直線コネクタ 389">
          <a:extLst>
            <a:ext uri="{FF2B5EF4-FFF2-40B4-BE49-F238E27FC236}">
              <a16:creationId xmlns:a16="http://schemas.microsoft.com/office/drawing/2014/main" id="{41B8A880-B5B6-409C-A78A-940EA6BC86D2}"/>
            </a:ext>
          </a:extLst>
        </xdr:cNvPr>
        <xdr:cNvCxnSpPr/>
      </xdr:nvCxnSpPr>
      <xdr:spPr>
        <a:xfrm>
          <a:off x="13512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3BEC5C6A-4EC9-487E-BC38-FCC8013BDC5D}"/>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9A822CCC-207E-4B33-BE57-22F943A19204}"/>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60981CEB-A6D0-4F9D-B46E-6DC6ACA41DC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BD182920-50A6-4A08-B387-9432FAFCE37F}"/>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BEE2AC07-7CAB-4C9D-A315-00EBD0B76C6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D2F37C45-27FC-4FC2-9C8E-4CC7DC2F03B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2B84985-A9F4-4181-BC21-2D2BFE651C7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F044CEB-A05C-4623-ACF0-4B127BF5D7AE}"/>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4FB9079-8B05-438D-BB5C-431FABFDA14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68338</xdr:rowOff>
    </xdr:from>
    <xdr:to>
      <xdr:col>81</xdr:col>
      <xdr:colOff>95250</xdr:colOff>
      <xdr:row>44</xdr:row>
      <xdr:rowOff>169938</xdr:rowOff>
    </xdr:to>
    <xdr:sp macro="" textlink="">
      <xdr:nvSpPr>
        <xdr:cNvPr id="400" name="楕円 399">
          <a:extLst>
            <a:ext uri="{FF2B5EF4-FFF2-40B4-BE49-F238E27FC236}">
              <a16:creationId xmlns:a16="http://schemas.microsoft.com/office/drawing/2014/main" id="{D8EF16C1-7AA2-4027-B6A7-EE9626BD8397}"/>
            </a:ext>
          </a:extLst>
        </xdr:cNvPr>
        <xdr:cNvSpPr/>
      </xdr:nvSpPr>
      <xdr:spPr>
        <a:xfrm>
          <a:off x="16967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135665</xdr:rowOff>
    </xdr:from>
    <xdr:ext cx="762000" cy="259045"/>
    <xdr:sp macro="" textlink="">
      <xdr:nvSpPr>
        <xdr:cNvPr id="401" name="公債費負担の状況該当値テキスト">
          <a:extLst>
            <a:ext uri="{FF2B5EF4-FFF2-40B4-BE49-F238E27FC236}">
              <a16:creationId xmlns:a16="http://schemas.microsoft.com/office/drawing/2014/main" id="{B8EEC8A6-5C1B-4F1C-A955-873FCE41730B}"/>
            </a:ext>
          </a:extLst>
        </xdr:cNvPr>
        <xdr:cNvSpPr txBox="1"/>
      </xdr:nvSpPr>
      <xdr:spPr>
        <a:xfrm>
          <a:off x="17106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102809</xdr:rowOff>
    </xdr:from>
    <xdr:to>
      <xdr:col>77</xdr:col>
      <xdr:colOff>95250</xdr:colOff>
      <xdr:row>45</xdr:row>
      <xdr:rowOff>32959</xdr:rowOff>
    </xdr:to>
    <xdr:sp macro="" textlink="">
      <xdr:nvSpPr>
        <xdr:cNvPr id="402" name="楕円 401">
          <a:extLst>
            <a:ext uri="{FF2B5EF4-FFF2-40B4-BE49-F238E27FC236}">
              <a16:creationId xmlns:a16="http://schemas.microsoft.com/office/drawing/2014/main" id="{973E7C3C-F8E2-43F1-A84A-DBDB7627619B}"/>
            </a:ext>
          </a:extLst>
        </xdr:cNvPr>
        <xdr:cNvSpPr/>
      </xdr:nvSpPr>
      <xdr:spPr>
        <a:xfrm>
          <a:off x="16129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17736</xdr:rowOff>
    </xdr:from>
    <xdr:ext cx="736600" cy="259045"/>
    <xdr:sp macro="" textlink="">
      <xdr:nvSpPr>
        <xdr:cNvPr id="403" name="テキスト ボックス 402">
          <a:extLst>
            <a:ext uri="{FF2B5EF4-FFF2-40B4-BE49-F238E27FC236}">
              <a16:creationId xmlns:a16="http://schemas.microsoft.com/office/drawing/2014/main" id="{75E3C34B-7C41-4B60-8AEF-1118B5B16E7D}"/>
            </a:ext>
          </a:extLst>
        </xdr:cNvPr>
        <xdr:cNvSpPr txBox="1"/>
      </xdr:nvSpPr>
      <xdr:spPr>
        <a:xfrm>
          <a:off x="15798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102809</xdr:rowOff>
    </xdr:from>
    <xdr:to>
      <xdr:col>73</xdr:col>
      <xdr:colOff>44450</xdr:colOff>
      <xdr:row>45</xdr:row>
      <xdr:rowOff>32959</xdr:rowOff>
    </xdr:to>
    <xdr:sp macro="" textlink="">
      <xdr:nvSpPr>
        <xdr:cNvPr id="404" name="楕円 403">
          <a:extLst>
            <a:ext uri="{FF2B5EF4-FFF2-40B4-BE49-F238E27FC236}">
              <a16:creationId xmlns:a16="http://schemas.microsoft.com/office/drawing/2014/main" id="{CE1CCB56-B60D-4FC0-9D35-5E3089BC2370}"/>
            </a:ext>
          </a:extLst>
        </xdr:cNvPr>
        <xdr:cNvSpPr/>
      </xdr:nvSpPr>
      <xdr:spPr>
        <a:xfrm>
          <a:off x="15240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17736</xdr:rowOff>
    </xdr:from>
    <xdr:ext cx="762000" cy="259045"/>
    <xdr:sp macro="" textlink="">
      <xdr:nvSpPr>
        <xdr:cNvPr id="405" name="テキスト ボックス 404">
          <a:extLst>
            <a:ext uri="{FF2B5EF4-FFF2-40B4-BE49-F238E27FC236}">
              <a16:creationId xmlns:a16="http://schemas.microsoft.com/office/drawing/2014/main" id="{B4585C85-15A5-4A10-9507-E5EEA7CC89B9}"/>
            </a:ext>
          </a:extLst>
        </xdr:cNvPr>
        <xdr:cNvSpPr txBox="1"/>
      </xdr:nvSpPr>
      <xdr:spPr>
        <a:xfrm>
          <a:off x="14909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06" name="楕円 405">
          <a:extLst>
            <a:ext uri="{FF2B5EF4-FFF2-40B4-BE49-F238E27FC236}">
              <a16:creationId xmlns:a16="http://schemas.microsoft.com/office/drawing/2014/main" id="{AA232CB7-CF2D-4430-8A99-633E8765B95D}"/>
            </a:ext>
          </a:extLst>
        </xdr:cNvPr>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07" name="テキスト ボックス 406">
          <a:extLst>
            <a:ext uri="{FF2B5EF4-FFF2-40B4-BE49-F238E27FC236}">
              <a16:creationId xmlns:a16="http://schemas.microsoft.com/office/drawing/2014/main" id="{EC06D5F2-E9EC-47B8-B19E-4A1F9190D9CC}"/>
            </a:ext>
          </a:extLst>
        </xdr:cNvPr>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125791</xdr:rowOff>
    </xdr:from>
    <xdr:to>
      <xdr:col>64</xdr:col>
      <xdr:colOff>152400</xdr:colOff>
      <xdr:row>45</xdr:row>
      <xdr:rowOff>55941</xdr:rowOff>
    </xdr:to>
    <xdr:sp macro="" textlink="">
      <xdr:nvSpPr>
        <xdr:cNvPr id="408" name="楕円 407">
          <a:extLst>
            <a:ext uri="{FF2B5EF4-FFF2-40B4-BE49-F238E27FC236}">
              <a16:creationId xmlns:a16="http://schemas.microsoft.com/office/drawing/2014/main" id="{68C3FA5D-F84A-48C4-887C-ED02387BE090}"/>
            </a:ext>
          </a:extLst>
        </xdr:cNvPr>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40718</xdr:rowOff>
    </xdr:from>
    <xdr:ext cx="762000" cy="259045"/>
    <xdr:sp macro="" textlink="">
      <xdr:nvSpPr>
        <xdr:cNvPr id="409" name="テキスト ボックス 408">
          <a:extLst>
            <a:ext uri="{FF2B5EF4-FFF2-40B4-BE49-F238E27FC236}">
              <a16:creationId xmlns:a16="http://schemas.microsoft.com/office/drawing/2014/main" id="{64EB2739-0609-4269-84AB-92224A37AE96}"/>
            </a:ext>
          </a:extLst>
        </xdr:cNvPr>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2A0775AD-46B4-4A82-9BB4-D76F48F9C5C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4A7071B2-CFE3-41A2-802F-E7E23025D92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82E62401-CAAC-4F15-8B33-23F8D930A3D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565D3B0F-03F8-4F64-B922-AB8DA0161F5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17A9C2EE-C1B9-413D-BAC9-4566F35F20D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EE65B033-5392-4B92-84F6-F3949F790F7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156EEC3-AFA7-43F6-8C5B-3C7F5981FF5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C6A830C7-5BEF-4EE2-92A6-E60953A558B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88095950-3409-4444-BBDC-5A684A93DD2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56F035BC-FAE3-4CEA-9985-6CF5D6016757}"/>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F4C5764C-64EC-4737-854C-E435048442B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20397E9-71BE-4A5C-8B50-55A683333AF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DEDBB58-4E21-496C-8198-B9F9AB8B3013}"/>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地方債残高の減少や充当可能基金の増加などにより、将来負担比率は年々減少しており、令和５年度は前年度比で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依然として類似団体平均を大きく上回っているため、今後もなお一層の収支改善に取り組み、財政健全化に努める。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56DAF827-404C-4B42-98D7-792C27F23ACE}"/>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B69D6196-4186-43AE-B63B-C81807117DE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582455DE-B4A6-4DFF-A93E-9D2FE26C73B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E5C1326D-3CC2-44E9-B4D2-A6F60D45B102}"/>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E638DFDA-07A7-4B83-956F-7CD32E2EF0ED}"/>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C2B7BEA0-189B-44F7-954B-85D3D441CEF5}"/>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35F43889-B022-4332-8C8E-7267D26222E3}"/>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C6EC0274-FB0A-4EB2-8DDB-7C3354B49D6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E92AF806-823F-4AF8-93EF-E20EAB9FE907}"/>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58696FB9-6A5D-498C-B08E-E71C556724C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50E7A05E-FB28-4938-84BA-166E77CE19F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AF407DD8-DB3A-4BFF-BC34-0EECFF7EFAFA}"/>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645704D2-46AC-4797-AB8A-656F326126CB}"/>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24DBD77F-5241-4646-A134-8BF7B235B7A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C7C68CFE-F918-40B2-A3F5-1246CC364F6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67294D30-54C1-4D13-9C60-795EF0391839}"/>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3471F37D-36E6-43A5-AE8B-B4827AB3AEF8}"/>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C7EADF90-0BDA-421A-A4E9-50DB350B494E}"/>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AB90060A-7FB0-42F6-BC54-C8E18C2AE444}"/>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B274D45E-BF03-44B0-B99F-7C8C143EC44D}"/>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145203</xdr:rowOff>
    </xdr:from>
    <xdr:to>
      <xdr:col>81</xdr:col>
      <xdr:colOff>44450</xdr:colOff>
      <xdr:row>19</xdr:row>
      <xdr:rowOff>104458</xdr:rowOff>
    </xdr:to>
    <xdr:cxnSp macro="">
      <xdr:nvCxnSpPr>
        <xdr:cNvPr id="443" name="直線コネクタ 442">
          <a:extLst>
            <a:ext uri="{FF2B5EF4-FFF2-40B4-BE49-F238E27FC236}">
              <a16:creationId xmlns:a16="http://schemas.microsoft.com/office/drawing/2014/main" id="{4981E06A-444A-4535-B132-7D4BC0801CED}"/>
            </a:ext>
          </a:extLst>
        </xdr:cNvPr>
        <xdr:cNvCxnSpPr/>
      </xdr:nvCxnSpPr>
      <xdr:spPr>
        <a:xfrm flipV="1">
          <a:off x="16179800" y="3231303"/>
          <a:ext cx="838200" cy="1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ACBBFC4E-C26D-40E7-85CE-510A4F8BEC46}"/>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5B75A044-0148-47A7-8020-0A1F0174B515}"/>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104458</xdr:rowOff>
    </xdr:from>
    <xdr:to>
      <xdr:col>77</xdr:col>
      <xdr:colOff>44450</xdr:colOff>
      <xdr:row>20</xdr:row>
      <xdr:rowOff>95885</xdr:rowOff>
    </xdr:to>
    <xdr:cxnSp macro="">
      <xdr:nvCxnSpPr>
        <xdr:cNvPr id="446" name="直線コネクタ 445">
          <a:extLst>
            <a:ext uri="{FF2B5EF4-FFF2-40B4-BE49-F238E27FC236}">
              <a16:creationId xmlns:a16="http://schemas.microsoft.com/office/drawing/2014/main" id="{24A71293-028A-4C1E-97B0-7A4E1F0C6982}"/>
            </a:ext>
          </a:extLst>
        </xdr:cNvPr>
        <xdr:cNvCxnSpPr/>
      </xdr:nvCxnSpPr>
      <xdr:spPr>
        <a:xfrm flipV="1">
          <a:off x="15290800" y="3362008"/>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14F9981D-0F11-45DC-86E5-FC58B61C194A}"/>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9B99EEDD-67E8-4143-BCDC-DC8FB0964B69}"/>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95885</xdr:rowOff>
    </xdr:from>
    <xdr:to>
      <xdr:col>72</xdr:col>
      <xdr:colOff>203200</xdr:colOff>
      <xdr:row>22</xdr:row>
      <xdr:rowOff>16404</xdr:rowOff>
    </xdr:to>
    <xdr:cxnSp macro="">
      <xdr:nvCxnSpPr>
        <xdr:cNvPr id="449" name="直線コネクタ 448">
          <a:extLst>
            <a:ext uri="{FF2B5EF4-FFF2-40B4-BE49-F238E27FC236}">
              <a16:creationId xmlns:a16="http://schemas.microsoft.com/office/drawing/2014/main" id="{E40F27A2-D9F6-4A57-87A0-577B01F9C941}"/>
            </a:ext>
          </a:extLst>
        </xdr:cNvPr>
        <xdr:cNvCxnSpPr/>
      </xdr:nvCxnSpPr>
      <xdr:spPr>
        <a:xfrm flipV="1">
          <a:off x="14401800" y="3524885"/>
          <a:ext cx="889000" cy="26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43FE773-1519-4956-9121-BF0573B702A4}"/>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641EFC3B-83B0-498B-BBC3-787CD1FFCA4D}"/>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16404</xdr:rowOff>
    </xdr:from>
    <xdr:to>
      <xdr:col>68</xdr:col>
      <xdr:colOff>152400</xdr:colOff>
      <xdr:row>23</xdr:row>
      <xdr:rowOff>108373</xdr:rowOff>
    </xdr:to>
    <xdr:cxnSp macro="">
      <xdr:nvCxnSpPr>
        <xdr:cNvPr id="452" name="直線コネクタ 451">
          <a:extLst>
            <a:ext uri="{FF2B5EF4-FFF2-40B4-BE49-F238E27FC236}">
              <a16:creationId xmlns:a16="http://schemas.microsoft.com/office/drawing/2014/main" id="{A3C19711-3C52-40BB-BCF0-34FF22C5F358}"/>
            </a:ext>
          </a:extLst>
        </xdr:cNvPr>
        <xdr:cNvCxnSpPr/>
      </xdr:nvCxnSpPr>
      <xdr:spPr>
        <a:xfrm flipV="1">
          <a:off x="13512800" y="3788304"/>
          <a:ext cx="889000" cy="26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F7191C60-DFB8-4F92-89C7-9D6B12132B72}"/>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B79EB3E5-616F-4CEC-831A-8E5C96FD65F6}"/>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2E2D0CEA-530F-4B8A-AF92-4D2E99E0045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16029248-DF69-47EA-A223-EB3709839D66}"/>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D284A598-0EDF-481A-B136-38C5A34DA30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140EB2D-5289-43DA-89F1-F09F1E82782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DF14975-3023-4B1B-A795-B030B738F74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C410022-1ED9-41C2-814C-032A2852EB8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1D8D9E2B-A9AF-4158-890E-32956523EA7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94403</xdr:rowOff>
    </xdr:from>
    <xdr:to>
      <xdr:col>81</xdr:col>
      <xdr:colOff>95250</xdr:colOff>
      <xdr:row>19</xdr:row>
      <xdr:rowOff>24554</xdr:rowOff>
    </xdr:to>
    <xdr:sp macro="" textlink="">
      <xdr:nvSpPr>
        <xdr:cNvPr id="462" name="楕円 461">
          <a:extLst>
            <a:ext uri="{FF2B5EF4-FFF2-40B4-BE49-F238E27FC236}">
              <a16:creationId xmlns:a16="http://schemas.microsoft.com/office/drawing/2014/main" id="{92FB481D-C04B-401E-B3A7-7BDCCF046F23}"/>
            </a:ext>
          </a:extLst>
        </xdr:cNvPr>
        <xdr:cNvSpPr/>
      </xdr:nvSpPr>
      <xdr:spPr>
        <a:xfrm>
          <a:off x="169672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66480</xdr:rowOff>
    </xdr:from>
    <xdr:ext cx="762000" cy="259045"/>
    <xdr:sp macro="" textlink="">
      <xdr:nvSpPr>
        <xdr:cNvPr id="463" name="将来負担の状況該当値テキスト">
          <a:extLst>
            <a:ext uri="{FF2B5EF4-FFF2-40B4-BE49-F238E27FC236}">
              <a16:creationId xmlns:a16="http://schemas.microsoft.com/office/drawing/2014/main" id="{4F363BC0-F4A2-4F23-A1A8-062BB72E449B}"/>
            </a:ext>
          </a:extLst>
        </xdr:cNvPr>
        <xdr:cNvSpPr txBox="1"/>
      </xdr:nvSpPr>
      <xdr:spPr>
        <a:xfrm>
          <a:off x="17106900" y="315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53658</xdr:rowOff>
    </xdr:from>
    <xdr:to>
      <xdr:col>77</xdr:col>
      <xdr:colOff>95250</xdr:colOff>
      <xdr:row>19</xdr:row>
      <xdr:rowOff>155258</xdr:rowOff>
    </xdr:to>
    <xdr:sp macro="" textlink="">
      <xdr:nvSpPr>
        <xdr:cNvPr id="464" name="楕円 463">
          <a:extLst>
            <a:ext uri="{FF2B5EF4-FFF2-40B4-BE49-F238E27FC236}">
              <a16:creationId xmlns:a16="http://schemas.microsoft.com/office/drawing/2014/main" id="{6B96514A-C17E-46D3-9E27-894C147F20A5}"/>
            </a:ext>
          </a:extLst>
        </xdr:cNvPr>
        <xdr:cNvSpPr/>
      </xdr:nvSpPr>
      <xdr:spPr>
        <a:xfrm>
          <a:off x="16129000" y="33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140035</xdr:rowOff>
    </xdr:from>
    <xdr:ext cx="736600" cy="259045"/>
    <xdr:sp macro="" textlink="">
      <xdr:nvSpPr>
        <xdr:cNvPr id="465" name="テキスト ボックス 464">
          <a:extLst>
            <a:ext uri="{FF2B5EF4-FFF2-40B4-BE49-F238E27FC236}">
              <a16:creationId xmlns:a16="http://schemas.microsoft.com/office/drawing/2014/main" id="{B13FB91C-EE3D-4F6D-AF6E-C024263C7A33}"/>
            </a:ext>
          </a:extLst>
        </xdr:cNvPr>
        <xdr:cNvSpPr txBox="1"/>
      </xdr:nvSpPr>
      <xdr:spPr>
        <a:xfrm>
          <a:off x="15798800" y="3397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45085</xdr:rowOff>
    </xdr:from>
    <xdr:to>
      <xdr:col>73</xdr:col>
      <xdr:colOff>44450</xdr:colOff>
      <xdr:row>20</xdr:row>
      <xdr:rowOff>146685</xdr:rowOff>
    </xdr:to>
    <xdr:sp macro="" textlink="">
      <xdr:nvSpPr>
        <xdr:cNvPr id="466" name="楕円 465">
          <a:extLst>
            <a:ext uri="{FF2B5EF4-FFF2-40B4-BE49-F238E27FC236}">
              <a16:creationId xmlns:a16="http://schemas.microsoft.com/office/drawing/2014/main" id="{9FAB948B-D891-436F-A58C-BA0820111D55}"/>
            </a:ext>
          </a:extLst>
        </xdr:cNvPr>
        <xdr:cNvSpPr/>
      </xdr:nvSpPr>
      <xdr:spPr>
        <a:xfrm>
          <a:off x="15240000" y="34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131462</xdr:rowOff>
    </xdr:from>
    <xdr:ext cx="762000" cy="259045"/>
    <xdr:sp macro="" textlink="">
      <xdr:nvSpPr>
        <xdr:cNvPr id="467" name="テキスト ボックス 466">
          <a:extLst>
            <a:ext uri="{FF2B5EF4-FFF2-40B4-BE49-F238E27FC236}">
              <a16:creationId xmlns:a16="http://schemas.microsoft.com/office/drawing/2014/main" id="{3424E370-CC02-4DA3-9D2F-2DB6257BB4F6}"/>
            </a:ext>
          </a:extLst>
        </xdr:cNvPr>
        <xdr:cNvSpPr txBox="1"/>
      </xdr:nvSpPr>
      <xdr:spPr>
        <a:xfrm>
          <a:off x="14909800" y="356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137054</xdr:rowOff>
    </xdr:from>
    <xdr:to>
      <xdr:col>68</xdr:col>
      <xdr:colOff>203200</xdr:colOff>
      <xdr:row>22</xdr:row>
      <xdr:rowOff>67204</xdr:rowOff>
    </xdr:to>
    <xdr:sp macro="" textlink="">
      <xdr:nvSpPr>
        <xdr:cNvPr id="468" name="楕円 467">
          <a:extLst>
            <a:ext uri="{FF2B5EF4-FFF2-40B4-BE49-F238E27FC236}">
              <a16:creationId xmlns:a16="http://schemas.microsoft.com/office/drawing/2014/main" id="{6391C3ED-E5DA-423E-A7B8-3BAD97170FD5}"/>
            </a:ext>
          </a:extLst>
        </xdr:cNvPr>
        <xdr:cNvSpPr/>
      </xdr:nvSpPr>
      <xdr:spPr>
        <a:xfrm>
          <a:off x="14351000" y="37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51981</xdr:rowOff>
    </xdr:from>
    <xdr:ext cx="762000" cy="259045"/>
    <xdr:sp macro="" textlink="">
      <xdr:nvSpPr>
        <xdr:cNvPr id="469" name="テキスト ボックス 468">
          <a:extLst>
            <a:ext uri="{FF2B5EF4-FFF2-40B4-BE49-F238E27FC236}">
              <a16:creationId xmlns:a16="http://schemas.microsoft.com/office/drawing/2014/main" id="{2B627FC5-7D21-4471-A0F8-EB987A028084}"/>
            </a:ext>
          </a:extLst>
        </xdr:cNvPr>
        <xdr:cNvSpPr txBox="1"/>
      </xdr:nvSpPr>
      <xdr:spPr>
        <a:xfrm>
          <a:off x="14020800" y="3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57573</xdr:rowOff>
    </xdr:from>
    <xdr:to>
      <xdr:col>64</xdr:col>
      <xdr:colOff>152400</xdr:colOff>
      <xdr:row>23</xdr:row>
      <xdr:rowOff>159173</xdr:rowOff>
    </xdr:to>
    <xdr:sp macro="" textlink="">
      <xdr:nvSpPr>
        <xdr:cNvPr id="470" name="楕円 469">
          <a:extLst>
            <a:ext uri="{FF2B5EF4-FFF2-40B4-BE49-F238E27FC236}">
              <a16:creationId xmlns:a16="http://schemas.microsoft.com/office/drawing/2014/main" id="{5A6AB8E6-E235-417E-9E2E-F612BEB9638A}"/>
            </a:ext>
          </a:extLst>
        </xdr:cNvPr>
        <xdr:cNvSpPr/>
      </xdr:nvSpPr>
      <xdr:spPr>
        <a:xfrm>
          <a:off x="13462000" y="400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143950</xdr:rowOff>
    </xdr:from>
    <xdr:ext cx="762000" cy="259045"/>
    <xdr:sp macro="" textlink="">
      <xdr:nvSpPr>
        <xdr:cNvPr id="471" name="テキスト ボックス 470">
          <a:extLst>
            <a:ext uri="{FF2B5EF4-FFF2-40B4-BE49-F238E27FC236}">
              <a16:creationId xmlns:a16="http://schemas.microsoft.com/office/drawing/2014/main" id="{77FD0692-0E05-4778-A662-087E8EDC3A65}"/>
            </a:ext>
          </a:extLst>
        </xdr:cNvPr>
        <xdr:cNvSpPr txBox="1"/>
      </xdr:nvSpPr>
      <xdr:spPr>
        <a:xfrm>
          <a:off x="13131800" y="408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E713C5F-2B9B-4E5E-9F5E-CD654D707C1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694F4F8-AD13-40F5-ADAF-234F62E7E75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ABBA64F-E94F-4224-9647-6A3BBD8B039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571586FF-0C25-443E-9F30-5DACB9B94BD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397623C-2FB4-4A9D-BC2A-D51FCD2F045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C59394B-3791-497E-93F1-FDA8CF2AB91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B08B902-70A1-4804-B50F-360C3EB9D82B}"/>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C4404B40-2CBD-4720-A79D-A2FAC7EADE2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9032C76D-B360-4357-93A7-0D976BC566E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BB63DB0-DCD0-4DEC-A198-57180EA11A0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62234B2-B68F-4EC8-A1FD-F158DC9CA84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250B0F19-D046-48E3-BC70-3C55E975E09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FE537B78-14CF-47D1-8724-5B7045D57C8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C6C94FE-7A87-4234-9BB8-5C2243AF381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55969E1C-A824-4DE2-A2EA-EE855F11036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61D15B5-BA65-412A-A523-DCF69934AC1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D12F8A7-2E59-408F-A98F-8F446E5B629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5A0497D-5F9E-403E-85A2-4DF9BA9F5991}"/>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CFEE892-C77B-4E67-8639-B9F7F11432F3}"/>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F385E0D-20D7-4077-888F-A9A6A577BB0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64560B0-0DF3-4A2A-8F3C-778B60CA36BF}"/>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2D1265A-8709-4687-A27D-86C434DAA10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80B6504-FAA1-4FD0-875C-362C85D710B7}"/>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5972E6E-115C-4D1A-872C-A8062D3C5E1A}"/>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8FC1C16-3A23-490C-8918-3D306131B79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3F95F2B-2FAC-46C4-8240-A05AAAC6C6A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ACD9F5B-9A83-4546-8390-58BDAD8FFB3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253D77A-6D79-4441-A356-757CC135A868}"/>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F8C124E-87B3-4AB9-B0BC-EFC633C1FC9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3598C6-CF7A-4BA7-B339-0E212B189448}"/>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C6AD82A1-B160-4935-8E4D-31493049FF3D}"/>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D670D3A-F443-4D32-8103-59FC912F41F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74144F7-A218-4B7A-A536-1680CBA4A18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7569D52-23CF-4F32-B123-FA9B007B849E}"/>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360A5DA-7020-440E-A149-FA0F0E9E1D7E}"/>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7AB161F-A8F8-477E-A246-1EB15F99F0C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E097DDE-372E-437F-BEE7-E98D23A75C51}"/>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C3049EF-7F82-4AA6-8D9A-2F5C88507897}"/>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6B1E7A1-3147-4452-B914-156F98313D5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B9EF29B-A91C-4BEF-B70E-8C5378262A1B}"/>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C8E1296-B22C-45C2-A7BF-30C43014D53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5B3FF63-DE23-414D-B838-5F5EB3D854CE}"/>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0731EFF-49B8-428E-89C7-9F0FAFBE0D1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定員適正化計画等に基づく職員定数の見直しや財政健全化推進プランに基づいた業務のアウトソーシングに取り組んできた結果、類似団体平均を下回っている。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引き続き、業務のアウトソーシングや職員の適正配置により、人件費の抑制に努める。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2A63A233-12DD-4267-80AC-25F5E749C17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E5A1512-7CF7-4400-A2F9-B922BCEC3BC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0061C92-AB75-48CC-8B52-9A3C6EA572BD}"/>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B90AF56B-DF83-4908-A2BE-27D20F67156C}"/>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E58AEC9E-6A57-44B6-B60C-7204AF5ACCDA}"/>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4DDAC7CC-B323-4A81-B7B4-ECAE2F93FAAC}"/>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C63EA0B1-9580-46F1-AEBF-28F1975F3082}"/>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1318F68D-E1A9-4E2A-B548-AE740473172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4AE176E4-B5BA-49A7-9FCD-C5F64A608DBA}"/>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BC8F5E1D-290E-460B-A582-96BCC6D2B768}"/>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2D886702-36DF-404F-A4A2-FF4DCC909349}"/>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759CA616-2993-4EF4-B261-8F590F574082}"/>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34F326FA-C378-4681-AF61-6E2E3129634C}"/>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6DE2E94B-34CD-4240-BEC2-5E44B41E1BB2}"/>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24C3E087-BAEF-43EE-B405-39AA4E680306}"/>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4B8C1581-36D6-4D25-BD8E-8C8A11055DF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471DEFDD-1C85-4921-9368-D216CC2C958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438EDD91-0780-46B3-B4FD-A849E4C842D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794F9C78-87EC-47FF-9697-73D41BB3F499}"/>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2F010696-D6D1-4639-BB39-3841203A6302}"/>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F5481444-F08C-45DC-B73F-15DC6B0D0EFB}"/>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99D83C22-150E-49EB-B9E9-7EDA543C3462}"/>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A2F67B52-ED23-4CBC-977D-56BC762012A1}"/>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36</xdr:row>
      <xdr:rowOff>121557</xdr:rowOff>
    </xdr:to>
    <xdr:cxnSp macro="">
      <xdr:nvCxnSpPr>
        <xdr:cNvPr id="68" name="直線コネクタ 67">
          <a:extLst>
            <a:ext uri="{FF2B5EF4-FFF2-40B4-BE49-F238E27FC236}">
              <a16:creationId xmlns:a16="http://schemas.microsoft.com/office/drawing/2014/main" id="{E1F3E050-ECFE-4E30-86FC-9A1669C701E8}"/>
            </a:ext>
          </a:extLst>
        </xdr:cNvPr>
        <xdr:cNvCxnSpPr/>
      </xdr:nvCxnSpPr>
      <xdr:spPr>
        <a:xfrm flipV="1">
          <a:off x="3987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AAA5B5D-771D-41E3-80F0-5159C0AF1BBF}"/>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8FC1792B-F1F6-435B-813B-99A730D24843}"/>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99786</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E3D1BA59-1CC7-482D-923C-D067D54EF0D6}"/>
            </a:ext>
          </a:extLst>
        </xdr:cNvPr>
        <xdr:cNvCxnSpPr/>
      </xdr:nvCxnSpPr>
      <xdr:spPr>
        <a:xfrm>
          <a:off x="3098800" y="6271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EB3C33CB-6B4B-415C-A5A5-BCE4A5DF4E6C}"/>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88DF9443-2457-444D-BFEB-184ED0411D5A}"/>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99786</xdr:rowOff>
    </xdr:from>
    <xdr:to>
      <xdr:col>15</xdr:col>
      <xdr:colOff>98425</xdr:colOff>
      <xdr:row>37</xdr:row>
      <xdr:rowOff>48078</xdr:rowOff>
    </xdr:to>
    <xdr:cxnSp macro="">
      <xdr:nvCxnSpPr>
        <xdr:cNvPr id="74" name="直線コネクタ 73">
          <a:extLst>
            <a:ext uri="{FF2B5EF4-FFF2-40B4-BE49-F238E27FC236}">
              <a16:creationId xmlns:a16="http://schemas.microsoft.com/office/drawing/2014/main" id="{CC4CF985-CF57-4B30-A42E-014865D679F8}"/>
            </a:ext>
          </a:extLst>
        </xdr:cNvPr>
        <xdr:cNvCxnSpPr/>
      </xdr:nvCxnSpPr>
      <xdr:spPr>
        <a:xfrm flipV="1">
          <a:off x="2209800" y="62719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A4A38987-868F-4528-B2F1-BC51B0C20EC6}"/>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FFC6DE67-AD59-4E26-9348-BDCC70B27C1A}"/>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15422</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6E62DA63-2421-40B9-938F-393C3A447916}"/>
            </a:ext>
          </a:extLst>
        </xdr:cNvPr>
        <xdr:cNvCxnSpPr/>
      </xdr:nvCxnSpPr>
      <xdr:spPr>
        <a:xfrm>
          <a:off x="1320800" y="635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48CEA34C-F281-48FE-8EAB-4DA7C8504C16}"/>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CAF5BA27-BD4B-4B76-A669-51574728C826}"/>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C4C80F9C-0FEF-4AED-BE2E-CC0A494923A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3DBC1FE9-E665-48C2-82FB-CF2F515AFC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A3ABAD78-984C-4011-8D48-400470AF296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D0A199B2-174E-488B-B148-DF2431B7070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EDB41857-01F2-4EB2-BD5B-E4BF0910FB0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A6A3C8A6-7A86-4F0A-9CC4-14E0CCE1FEF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91288099-DD1F-4E8C-B780-E2F6FCE0651A}"/>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26D0A6CC-B043-4EFB-BF7B-6FE38C115D37}"/>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D7FD99C6-2F0C-4E16-AC49-569867AF3E16}"/>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a:extLst>
            <a:ext uri="{FF2B5EF4-FFF2-40B4-BE49-F238E27FC236}">
              <a16:creationId xmlns:a16="http://schemas.microsoft.com/office/drawing/2014/main" id="{114355CC-3929-49E7-9F2E-9600121B603E}"/>
            </a:ext>
          </a:extLst>
        </xdr:cNvPr>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90" name="テキスト ボックス 89">
          <a:extLst>
            <a:ext uri="{FF2B5EF4-FFF2-40B4-BE49-F238E27FC236}">
              <a16:creationId xmlns:a16="http://schemas.microsoft.com/office/drawing/2014/main" id="{AB8EDC5C-0677-42FA-8873-ADCDD19CCDC7}"/>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48986</xdr:rowOff>
    </xdr:from>
    <xdr:to>
      <xdr:col>15</xdr:col>
      <xdr:colOff>149225</xdr:colOff>
      <xdr:row>36</xdr:row>
      <xdr:rowOff>150586</xdr:rowOff>
    </xdr:to>
    <xdr:sp macro="" textlink="">
      <xdr:nvSpPr>
        <xdr:cNvPr id="91" name="楕円 90">
          <a:extLst>
            <a:ext uri="{FF2B5EF4-FFF2-40B4-BE49-F238E27FC236}">
              <a16:creationId xmlns:a16="http://schemas.microsoft.com/office/drawing/2014/main" id="{F85F881A-C2CE-43B7-8B6E-E3A5862E24B5}"/>
            </a:ext>
          </a:extLst>
        </xdr:cNvPr>
        <xdr:cNvSpPr/>
      </xdr:nvSpPr>
      <xdr:spPr>
        <a:xfrm>
          <a:off x="3048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160763</xdr:rowOff>
    </xdr:from>
    <xdr:ext cx="762000" cy="259045"/>
    <xdr:sp macro="" textlink="">
      <xdr:nvSpPr>
        <xdr:cNvPr id="92" name="テキスト ボックス 91">
          <a:extLst>
            <a:ext uri="{FF2B5EF4-FFF2-40B4-BE49-F238E27FC236}">
              <a16:creationId xmlns:a16="http://schemas.microsoft.com/office/drawing/2014/main" id="{CCA291D8-5FDE-43FD-829D-866A84892E6E}"/>
            </a:ext>
          </a:extLst>
        </xdr:cNvPr>
        <xdr:cNvSpPr txBox="1"/>
      </xdr:nvSpPr>
      <xdr:spPr>
        <a:xfrm>
          <a:off x="2717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168728</xdr:rowOff>
    </xdr:from>
    <xdr:to>
      <xdr:col>11</xdr:col>
      <xdr:colOff>60325</xdr:colOff>
      <xdr:row>37</xdr:row>
      <xdr:rowOff>98878</xdr:rowOff>
    </xdr:to>
    <xdr:sp macro="" textlink="">
      <xdr:nvSpPr>
        <xdr:cNvPr id="93" name="楕円 92">
          <a:extLst>
            <a:ext uri="{FF2B5EF4-FFF2-40B4-BE49-F238E27FC236}">
              <a16:creationId xmlns:a16="http://schemas.microsoft.com/office/drawing/2014/main" id="{7DFC6470-291B-47BC-AAEF-B4B92F52F245}"/>
            </a:ext>
          </a:extLst>
        </xdr:cNvPr>
        <xdr:cNvSpPr/>
      </xdr:nvSpPr>
      <xdr:spPr>
        <a:xfrm>
          <a:off x="2159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94" name="テキスト ボックス 93">
          <a:extLst>
            <a:ext uri="{FF2B5EF4-FFF2-40B4-BE49-F238E27FC236}">
              <a16:creationId xmlns:a16="http://schemas.microsoft.com/office/drawing/2014/main" id="{87737A6C-152A-40CF-ADA5-023FB706A60D}"/>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a:extLst>
            <a:ext uri="{FF2B5EF4-FFF2-40B4-BE49-F238E27FC236}">
              <a16:creationId xmlns:a16="http://schemas.microsoft.com/office/drawing/2014/main" id="{5612C2D5-0BD5-47E4-8DDF-E1964CFDA8C9}"/>
            </a:ext>
          </a:extLst>
        </xdr:cNvPr>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96" name="テキスト ボックス 95">
          <a:extLst>
            <a:ext uri="{FF2B5EF4-FFF2-40B4-BE49-F238E27FC236}">
              <a16:creationId xmlns:a16="http://schemas.microsoft.com/office/drawing/2014/main" id="{0A478EFD-0EEC-4E3C-88DA-E0B4BFFEC3B1}"/>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AD59BAC-6D60-4FA7-B194-AEAF0129334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9FA15CE3-D004-429C-A665-EFAABDEE056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54881484-C36B-4E92-AA11-8D52043B8E4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506FFEB6-0C01-40F4-89A2-7EC92E600D6A}"/>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F0364515-E7A5-4EBC-B859-C0EE4646836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FD2717FC-0EDE-4F16-A76E-E88D4578A73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6E58FAB0-F5C3-4213-8E2F-F85E94EA89C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835C74FD-06C3-4F44-879B-C11B1FCC35C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3287B9DE-3B9D-46E0-A197-5011B3A299B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1F3606AF-9430-42C2-81D7-F971126AB84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9C260E99-DB94-44AC-9620-1CA32BF0B5D4}"/>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平均を下回っているが、その割合は増加傾向にある。これは、財政健全化推進プランに基づいた事務事業の見直しにより経費を節減している一方で、業務のアウトソーシングの推進を着実に実行した結果、委託料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引き続き、事務事業の見直しによる歳出の抑制とともに業務のアウトソーシングを積極的に推進していく。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26D29C8A-A559-4E8D-B802-4DC5F6B1EEA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74464F75-1AD2-4048-B9CD-5175C3EE030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B85C80D4-D00F-4EB3-BBA5-5718E4250222}"/>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A0B54FC5-29BC-4A0E-BF8B-86ED6C57A62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F9846CB5-85B0-4D4E-B5AB-05C03F5A1445}"/>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8F09D773-7803-41F0-9DD6-B0CAC00586F8}"/>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A18453E7-BFAD-4DC9-B8A8-2B7CD3AEFB4B}"/>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5385B6E6-4E45-4B5A-B598-8E0FE26B064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B445AFEE-4353-4052-941D-E2D4B741B6A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2A0AB064-736D-4886-8E97-B4098E30C04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8C1E1E87-DFF6-40B7-9769-D34B72CF7A52}"/>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93E1FD25-053B-46D9-9488-03EE7B218E51}"/>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EB2D93DC-2F98-47F2-A778-B4F7AF67D7F5}"/>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43E3737C-F3AE-4080-874E-90BBF67D73DD}"/>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A392E189-4685-410A-B561-50033FDBD7F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67AB46C-06CF-44B3-8B6C-8BB15BBBFED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EF3118AB-5F4F-4C9C-9C93-EC45279CCBED}"/>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461998B6-8212-4D4E-9F8B-E7B862611CE2}"/>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AF4273F1-07B7-48A2-A844-C29D89C84FFD}"/>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4303B76D-D704-46D8-BE14-A12F366F817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BDFCF9CF-9AED-4E87-88B3-D07CA5050A43}"/>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134620</xdr:rowOff>
    </xdr:to>
    <xdr:cxnSp macro="">
      <xdr:nvCxnSpPr>
        <xdr:cNvPr id="129" name="直線コネクタ 128">
          <a:extLst>
            <a:ext uri="{FF2B5EF4-FFF2-40B4-BE49-F238E27FC236}">
              <a16:creationId xmlns:a16="http://schemas.microsoft.com/office/drawing/2014/main" id="{FCA98B1F-6019-46AC-9966-7EE8255CDEEB}"/>
            </a:ext>
          </a:extLst>
        </xdr:cNvPr>
        <xdr:cNvCxnSpPr/>
      </xdr:nvCxnSpPr>
      <xdr:spPr>
        <a:xfrm>
          <a:off x="15671800" y="246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B8CB6285-41E5-4702-952D-C17754D5DC4D}"/>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EA92C69D-8F28-4114-975B-A9098C154213}"/>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66040</xdr:rowOff>
    </xdr:to>
    <xdr:cxnSp macro="">
      <xdr:nvCxnSpPr>
        <xdr:cNvPr id="132" name="直線コネクタ 131">
          <a:extLst>
            <a:ext uri="{FF2B5EF4-FFF2-40B4-BE49-F238E27FC236}">
              <a16:creationId xmlns:a16="http://schemas.microsoft.com/office/drawing/2014/main" id="{545A752E-E838-4436-8632-CD836C78920E}"/>
            </a:ext>
          </a:extLst>
        </xdr:cNvPr>
        <xdr:cNvCxnSpPr/>
      </xdr:nvCxnSpPr>
      <xdr:spPr>
        <a:xfrm>
          <a:off x="14782800" y="238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1156AD1-F951-4784-89B3-F9B3E8F14A79}"/>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7B959A41-E6EC-419F-9ED6-A2C129333F8A}"/>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35560</xdr:rowOff>
    </xdr:to>
    <xdr:cxnSp macro="">
      <xdr:nvCxnSpPr>
        <xdr:cNvPr id="135" name="直線コネクタ 134">
          <a:extLst>
            <a:ext uri="{FF2B5EF4-FFF2-40B4-BE49-F238E27FC236}">
              <a16:creationId xmlns:a16="http://schemas.microsoft.com/office/drawing/2014/main" id="{F6415E34-B24F-4BF6-84EA-58D3B73636A5}"/>
            </a:ext>
          </a:extLst>
        </xdr:cNvPr>
        <xdr:cNvCxnSpPr/>
      </xdr:nvCxnSpPr>
      <xdr:spPr>
        <a:xfrm flipV="1">
          <a:off x="13893800" y="238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DA9BAEFA-BC0C-4C4C-93CB-13DB7134BB8A}"/>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22D79A02-4519-4EC8-A4E7-6B35768AFF82}"/>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73660</xdr:rowOff>
    </xdr:to>
    <xdr:cxnSp macro="">
      <xdr:nvCxnSpPr>
        <xdr:cNvPr id="138" name="直線コネクタ 137">
          <a:extLst>
            <a:ext uri="{FF2B5EF4-FFF2-40B4-BE49-F238E27FC236}">
              <a16:creationId xmlns:a16="http://schemas.microsoft.com/office/drawing/2014/main" id="{6B6EFB3D-B709-42A7-8116-FA91DC1B2634}"/>
            </a:ext>
          </a:extLst>
        </xdr:cNvPr>
        <xdr:cNvCxnSpPr/>
      </xdr:nvCxnSpPr>
      <xdr:spPr>
        <a:xfrm flipV="1">
          <a:off x="13004800" y="243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33EB0404-3BE7-4604-AE64-9B84FB3359A8}"/>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B5C886B0-BD0E-4D05-A18C-F7F1D80B0C02}"/>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8F96306-68FC-486A-BC72-3CC7DF3F07EF}"/>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690786A1-A6BC-4930-85CC-4691C5AFDFED}"/>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FC5A622-B2E5-41BB-A3FE-661F3F59D898}"/>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42F5D9B-97F9-477A-8822-F04F6630912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6133684B-C74B-45D7-BA06-45DCF78D7A9C}"/>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E381AF2D-B568-402E-BABF-E115B46CEF0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A346EFBF-A370-4F71-95B5-FF29275FF5B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8" name="楕円 147">
          <a:extLst>
            <a:ext uri="{FF2B5EF4-FFF2-40B4-BE49-F238E27FC236}">
              <a16:creationId xmlns:a16="http://schemas.microsoft.com/office/drawing/2014/main" id="{7B9819BA-BB2F-4DA7-875D-6A5F6539DE81}"/>
            </a:ext>
          </a:extLst>
        </xdr:cNvPr>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100347</xdr:rowOff>
    </xdr:from>
    <xdr:ext cx="762000" cy="259045"/>
    <xdr:sp macro="" textlink="">
      <xdr:nvSpPr>
        <xdr:cNvPr id="149" name="物件費該当値テキスト">
          <a:extLst>
            <a:ext uri="{FF2B5EF4-FFF2-40B4-BE49-F238E27FC236}">
              <a16:creationId xmlns:a16="http://schemas.microsoft.com/office/drawing/2014/main" id="{DABA705D-9998-4F36-B0F2-DB6265DE5AB9}"/>
            </a:ext>
          </a:extLst>
        </xdr:cNvPr>
        <xdr:cNvSpPr txBox="1"/>
      </xdr:nvSpPr>
      <xdr:spPr>
        <a:xfrm>
          <a:off x="165989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50" name="楕円 149">
          <a:extLst>
            <a:ext uri="{FF2B5EF4-FFF2-40B4-BE49-F238E27FC236}">
              <a16:creationId xmlns:a16="http://schemas.microsoft.com/office/drawing/2014/main" id="{89FD2199-64B4-49CD-A8A7-55D15A91A32A}"/>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51" name="テキスト ボックス 150">
          <a:extLst>
            <a:ext uri="{FF2B5EF4-FFF2-40B4-BE49-F238E27FC236}">
              <a16:creationId xmlns:a16="http://schemas.microsoft.com/office/drawing/2014/main" id="{455CF273-1E72-4518-A834-A364317065C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52" name="楕円 151">
          <a:extLst>
            <a:ext uri="{FF2B5EF4-FFF2-40B4-BE49-F238E27FC236}">
              <a16:creationId xmlns:a16="http://schemas.microsoft.com/office/drawing/2014/main" id="{77F42F39-9093-47AD-A9E0-9F934922AC0D}"/>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53" name="テキスト ボックス 152">
          <a:extLst>
            <a:ext uri="{FF2B5EF4-FFF2-40B4-BE49-F238E27FC236}">
              <a16:creationId xmlns:a16="http://schemas.microsoft.com/office/drawing/2014/main" id="{5D903329-B1BA-4558-81E1-F25288513F5A}"/>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4" name="楕円 153">
          <a:extLst>
            <a:ext uri="{FF2B5EF4-FFF2-40B4-BE49-F238E27FC236}">
              <a16:creationId xmlns:a16="http://schemas.microsoft.com/office/drawing/2014/main" id="{F6B4E5F3-C90D-49BE-A6FB-D0D1D314B1E9}"/>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5" name="テキスト ボックス 154">
          <a:extLst>
            <a:ext uri="{FF2B5EF4-FFF2-40B4-BE49-F238E27FC236}">
              <a16:creationId xmlns:a16="http://schemas.microsoft.com/office/drawing/2014/main" id="{D67CA3CE-83F8-46E8-AAC4-E4C0FDB2A95D}"/>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6" name="楕円 155">
          <a:extLst>
            <a:ext uri="{FF2B5EF4-FFF2-40B4-BE49-F238E27FC236}">
              <a16:creationId xmlns:a16="http://schemas.microsoft.com/office/drawing/2014/main" id="{E6B8F9B6-EFE6-4D60-A4CC-B86C3EEEE817}"/>
            </a:ext>
          </a:extLst>
        </xdr:cNvPr>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7" name="テキスト ボックス 156">
          <a:extLst>
            <a:ext uri="{FF2B5EF4-FFF2-40B4-BE49-F238E27FC236}">
              <a16:creationId xmlns:a16="http://schemas.microsoft.com/office/drawing/2014/main" id="{1B4340E2-672E-480C-85C4-8C4552A59433}"/>
            </a:ext>
          </a:extLst>
        </xdr:cNvPr>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1A19A9B0-059B-4B6E-9FAC-B3181EC3EB1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58DE4C7A-1114-4281-9A13-311200DAEE8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96215A1B-12FD-40D1-BBD0-CCF307F95C79}"/>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F805ABAD-727F-40BB-A2D9-00B82CC86AF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4E6DB04F-EBDD-4BBB-8B39-F7550BF602A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68EFF524-0505-4B14-B6F9-D4E78BEC61B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8DA414FE-3573-4C36-BC91-FC35DA2E78B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1D0BF43E-4086-4E4D-9098-90E6BAD04E1F}"/>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874E21C9-9D59-41AC-946A-4AFE535F7F4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4F2FC2F8-55A2-4BAC-B449-4099DB63CB5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EE593DB2-875B-4AAB-92F0-1389A78776A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年度は障害福祉サービス費や生活保護費などの増加により、前年度比で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また、経常的一般財源の扶助費に占める生活保護費の割合は</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％と依然として大きいことから、今後も、自立支援プログラムの推進による生活保護費の抑制に努めていく。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A28427BC-9FBC-44D7-A7F1-2DDB780865B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CA5A38EF-D37C-4D44-A2AD-6C0E11B2E06A}"/>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3A679A66-3DCD-4332-B910-A7138CF9E78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DB138668-C21C-4084-9C71-7C228753DA92}"/>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884D13A3-C066-48C8-A9AE-098B7E4EDAB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C71F1484-03E4-454F-B85B-E25FF5D5EA6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FE182C63-A034-40C4-A130-AEE89013FB0A}"/>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EFB3A1E9-E981-4765-AF29-921734F105F7}"/>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A24AD360-85C0-43BB-BF1A-D1A3CDADAF7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AEAC47E1-A9EA-4A17-8737-921F22EA7BD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D1B91626-AED1-4642-80D8-F19D8A8C02D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A07BFF56-B956-4886-93EF-64F3A88F554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8620A4E0-DAAB-4B4F-8070-4B5076251DB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580DEE37-18B8-4FED-8E9C-A6476BAEC38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EB903536-BAD8-4C21-8CFC-EB4A8836B5F8}"/>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7419C9CA-1459-4F4D-AC77-0829FD4A2151}"/>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CC4EE498-C95E-4C69-921D-8AF2AB65D6BB}"/>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B883C434-7EC6-4B8A-A37B-386F7DDCCC93}"/>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1CF27582-A3EC-4ACF-B712-DEE207F82093}"/>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A571DE41-29A7-4176-9816-DA666A9F02F7}"/>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4DA5CB6A-B6F0-4487-8D27-6C8D63CCEB0D}"/>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id="{7E482523-40F7-4C86-9221-1B030752FE69}"/>
            </a:ext>
          </a:extLst>
        </xdr:cNvPr>
        <xdr:cNvCxnSpPr/>
      </xdr:nvCxnSpPr>
      <xdr:spPr>
        <a:xfrm>
          <a:off x="3987800" y="10013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229DE410-6152-45C9-B120-BD08830AA89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A641C945-D9DC-4B5B-A737-1E935C538A79}"/>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58</xdr:row>
      <xdr:rowOff>69850</xdr:rowOff>
    </xdr:to>
    <xdr:cxnSp macro="">
      <xdr:nvCxnSpPr>
        <xdr:cNvPr id="193" name="直線コネクタ 192">
          <a:extLst>
            <a:ext uri="{FF2B5EF4-FFF2-40B4-BE49-F238E27FC236}">
              <a16:creationId xmlns:a16="http://schemas.microsoft.com/office/drawing/2014/main" id="{D2D4109A-77D4-4EB6-9BA5-82587774EDA9}"/>
            </a:ext>
          </a:extLst>
        </xdr:cNvPr>
        <xdr:cNvCxnSpPr/>
      </xdr:nvCxnSpPr>
      <xdr:spPr>
        <a:xfrm>
          <a:off x="3098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FCC527EC-A57A-449C-B32F-C3270881CF9B}"/>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674B348B-418A-49B8-8912-87FB160EB125}"/>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146050</xdr:rowOff>
    </xdr:to>
    <xdr:cxnSp macro="">
      <xdr:nvCxnSpPr>
        <xdr:cNvPr id="196" name="直線コネクタ 195">
          <a:extLst>
            <a:ext uri="{FF2B5EF4-FFF2-40B4-BE49-F238E27FC236}">
              <a16:creationId xmlns:a16="http://schemas.microsoft.com/office/drawing/2014/main" id="{FA1E72D7-09E2-485B-BFA3-63320964FF18}"/>
            </a:ext>
          </a:extLst>
        </xdr:cNvPr>
        <xdr:cNvCxnSpPr/>
      </xdr:nvCxnSpPr>
      <xdr:spPr>
        <a:xfrm flipV="1">
          <a:off x="2209800" y="9861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274F5A52-E8FC-4DA2-BEB5-62717250FF56}"/>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AD628399-CAD7-408A-B4E7-F53C58D1EF21}"/>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50800</xdr:rowOff>
    </xdr:to>
    <xdr:cxnSp macro="">
      <xdr:nvCxnSpPr>
        <xdr:cNvPr id="199" name="直線コネクタ 198">
          <a:extLst>
            <a:ext uri="{FF2B5EF4-FFF2-40B4-BE49-F238E27FC236}">
              <a16:creationId xmlns:a16="http://schemas.microsoft.com/office/drawing/2014/main" id="{8341CA4C-8F86-4486-8DF3-CE75069AA540}"/>
            </a:ext>
          </a:extLst>
        </xdr:cNvPr>
        <xdr:cNvCxnSpPr/>
      </xdr:nvCxnSpPr>
      <xdr:spPr>
        <a:xfrm flipV="1">
          <a:off x="1320800" y="991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5349D150-9129-48C9-91FF-B9B80E17347C}"/>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3307B186-3547-48FC-A663-A2085C7F3DC8}"/>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D00AAC22-4F46-429B-8CEC-7FA59C1B4C9C}"/>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79ED1A9-6F0B-4701-A1AD-A9B4E682439F}"/>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20EA471F-A40E-4E20-9966-D1B3D5013261}"/>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6C02F27F-2C6D-496D-8818-809136E07D2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A4074F05-B892-4DFA-87B5-F4F40D03DE5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1BAB8B4B-4273-441D-ADDE-02A06C900789}"/>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32085B3B-8600-47C2-97F7-82C0D23ABF4D}"/>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D129B138-2A01-4F12-B28F-C40C8E96336D}"/>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785BFA13-6D95-4BC0-B10C-B7CFA5034224}"/>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1" name="楕円 210">
          <a:extLst>
            <a:ext uri="{FF2B5EF4-FFF2-40B4-BE49-F238E27FC236}">
              <a16:creationId xmlns:a16="http://schemas.microsoft.com/office/drawing/2014/main" id="{8509CBD5-A793-4E3E-A6A9-DC08B5334C61}"/>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2" name="テキスト ボックス 211">
          <a:extLst>
            <a:ext uri="{FF2B5EF4-FFF2-40B4-BE49-F238E27FC236}">
              <a16:creationId xmlns:a16="http://schemas.microsoft.com/office/drawing/2014/main" id="{CFB7D02E-73A0-4BAA-968A-223C6A0B993A}"/>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3" name="楕円 212">
          <a:extLst>
            <a:ext uri="{FF2B5EF4-FFF2-40B4-BE49-F238E27FC236}">
              <a16:creationId xmlns:a16="http://schemas.microsoft.com/office/drawing/2014/main" id="{8280590D-4875-4E53-AD26-5809515D4229}"/>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4" name="テキスト ボックス 213">
          <a:extLst>
            <a:ext uri="{FF2B5EF4-FFF2-40B4-BE49-F238E27FC236}">
              <a16:creationId xmlns:a16="http://schemas.microsoft.com/office/drawing/2014/main" id="{65E3AE26-29DE-434A-BA49-5BB7F8E1B797}"/>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a:extLst>
            <a:ext uri="{FF2B5EF4-FFF2-40B4-BE49-F238E27FC236}">
              <a16:creationId xmlns:a16="http://schemas.microsoft.com/office/drawing/2014/main" id="{1245639A-1580-4258-909C-360E70910ACF}"/>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16" name="テキスト ボックス 215">
          <a:extLst>
            <a:ext uri="{FF2B5EF4-FFF2-40B4-BE49-F238E27FC236}">
              <a16:creationId xmlns:a16="http://schemas.microsoft.com/office/drawing/2014/main" id="{F295617C-25E7-4CCA-B9F5-B46E83EB0506}"/>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7" name="楕円 216">
          <a:extLst>
            <a:ext uri="{FF2B5EF4-FFF2-40B4-BE49-F238E27FC236}">
              <a16:creationId xmlns:a16="http://schemas.microsoft.com/office/drawing/2014/main" id="{50DB21A1-6527-46F5-8D14-83DE00C270C4}"/>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8" name="テキスト ボックス 217">
          <a:extLst>
            <a:ext uri="{FF2B5EF4-FFF2-40B4-BE49-F238E27FC236}">
              <a16:creationId xmlns:a16="http://schemas.microsoft.com/office/drawing/2014/main" id="{058DC512-7C26-4451-8D1C-7B8E07C97FF6}"/>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163A3C02-A9F1-4382-9385-ED7D9B575AD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87E682F2-03F3-42A7-A699-D93761FF58D8}"/>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86ACC842-BBFD-4507-A502-0E3685C6B8D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719E39C5-2319-4F0C-BEE9-31572E0C265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46BA0EB4-AA44-4AB7-B083-F05BAAD39F8B}"/>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80E2071B-447F-4EA1-AD4F-339E732921C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28ED50AC-B63D-450E-B4A8-B2A2CBFFCCD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A66CED7C-4D52-4882-A577-B3139690C4AF}"/>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4F69EEE7-4C9A-4051-9427-378CD51209C6}"/>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67DB0360-99F5-4DCC-8581-12544587E131}"/>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857A5C36-B031-411A-A2F9-6611F22C5ED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特別会計への繰出金の増加などにより、前年度比で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5F22EF43-56C6-41EB-AFE4-5EA2203463F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DFB47801-9A7D-4775-84D2-7A594C74BEF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961677DE-FBE4-4360-B3CD-F7576691DD2F}"/>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79AFB23C-D6E3-4925-916A-CA605C2D9B8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4DE89F5B-4F7A-4A85-96B3-ED22AD858D1B}"/>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2A6DABD4-4FE7-45F0-A010-B6592D503F42}"/>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D7CD7B03-DFCC-448A-B916-61E39A84EEDE}"/>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6255B5BB-A0F4-46D5-ABAD-611FEF17224F}"/>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76438C3B-AE90-41A7-9D9F-C7B33305DBFD}"/>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D94D78DB-B366-4763-BB29-8FB725F9DDC4}"/>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3E15270-5CF2-4140-BABB-0FF8CF395D9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25316170-08EE-4D84-831F-FC5F588302D4}"/>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D4D61A22-8608-4375-A100-67A576C748E7}"/>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9197C0CC-39B6-4618-8BB5-68398A5D22E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C549F74D-FF05-4084-B7AB-7BDCDEB7E05C}"/>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5DABBBE2-D16B-4F26-BB82-BBDDD696EBA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6096FE56-0497-40D1-B871-AA9EAE6F13C5}"/>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ED9A68C-70CF-481C-A201-6B353A8FAE3D}"/>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B75B0E03-3858-4509-A6A6-6C089BAB8B9E}"/>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23517ED0-F334-4111-BA1C-784CCEF6F7BD}"/>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C654BB70-3EB9-4D31-AA65-397052FD665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55AF9531-A6FC-42DC-AEEF-B81773084D0D}"/>
            </a:ext>
          </a:extLst>
        </xdr:cNvPr>
        <xdr:cNvCxnSpPr/>
      </xdr:nvCxnSpPr>
      <xdr:spPr>
        <a:xfrm>
          <a:off x="15671800" y="9855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CF401EF-9C62-44B0-BAE3-383D6666CF85}"/>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C9677F8C-E651-4278-894A-8BF25450AD88}"/>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82550</xdr:rowOff>
    </xdr:to>
    <xdr:cxnSp macro="">
      <xdr:nvCxnSpPr>
        <xdr:cNvPr id="254" name="直線コネクタ 253">
          <a:extLst>
            <a:ext uri="{FF2B5EF4-FFF2-40B4-BE49-F238E27FC236}">
              <a16:creationId xmlns:a16="http://schemas.microsoft.com/office/drawing/2014/main" id="{2FD7C80C-6F69-4CF7-9E6F-48BC194783AE}"/>
            </a:ext>
          </a:extLst>
        </xdr:cNvPr>
        <xdr:cNvCxnSpPr/>
      </xdr:nvCxnSpPr>
      <xdr:spPr>
        <a:xfrm>
          <a:off x="14782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1C0399D4-E91D-49AF-8281-C6E5F2AA67EB}"/>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B4E46D0D-FFC4-4EE0-A938-DBA807B39EA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133350</xdr:rowOff>
    </xdr:to>
    <xdr:cxnSp macro="">
      <xdr:nvCxnSpPr>
        <xdr:cNvPr id="257" name="直線コネクタ 256">
          <a:extLst>
            <a:ext uri="{FF2B5EF4-FFF2-40B4-BE49-F238E27FC236}">
              <a16:creationId xmlns:a16="http://schemas.microsoft.com/office/drawing/2014/main" id="{50E6F43F-44A0-474A-A2F8-31AFD437455B}"/>
            </a:ext>
          </a:extLst>
        </xdr:cNvPr>
        <xdr:cNvCxnSpPr/>
      </xdr:nvCxnSpPr>
      <xdr:spPr>
        <a:xfrm flipV="1">
          <a:off x="13893800" y="980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58B04A7C-2A41-4A1D-A231-3EBC341C81B1}"/>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A7C9C6CE-8514-47DB-9039-F911E010FB15}"/>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F698DE4C-5BC3-4C06-B4DC-9766FAE8A288}"/>
            </a:ext>
          </a:extLst>
        </xdr:cNvPr>
        <xdr:cNvCxnSpPr/>
      </xdr:nvCxnSpPr>
      <xdr:spPr>
        <a:xfrm>
          <a:off x="13004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BD05EB40-29D2-439C-A82C-CB6B3B65DC6B}"/>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57F4567B-472C-4BC4-95B8-41E8C7411128}"/>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66AF42D6-EBEB-401C-80CE-DEEED70E00B1}"/>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B2B9B057-5234-419F-BEA2-3BF83D02C75C}"/>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3D369C7A-DB96-45C9-9EB5-74564C0B7F8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C722D501-C648-417D-9F6C-A6E8FC9CC26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8C0587F-C80B-4CA7-9554-A63211F9A49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4091993-85FE-4429-BAA8-B5BF143418A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82E39633-A39F-4AC5-B7AA-6F17D91F7B65}"/>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DE5F819F-9354-48B7-8D47-AD483CDED638}"/>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F7C2CD63-1F8D-46A8-88BE-158A886EDE9F}"/>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2" name="楕円 271">
          <a:extLst>
            <a:ext uri="{FF2B5EF4-FFF2-40B4-BE49-F238E27FC236}">
              <a16:creationId xmlns:a16="http://schemas.microsoft.com/office/drawing/2014/main" id="{BFAE5BAD-BBF4-4E86-9AEA-6F02115BB235}"/>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3" name="テキスト ボックス 272">
          <a:extLst>
            <a:ext uri="{FF2B5EF4-FFF2-40B4-BE49-F238E27FC236}">
              <a16:creationId xmlns:a16="http://schemas.microsoft.com/office/drawing/2014/main" id="{F7C70A8C-A6BE-499F-AE44-EA23B92E72EE}"/>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CA362428-483E-4264-A62B-B5395EB995CC}"/>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64D09562-2BD7-4604-95A2-D0F197EC81B5}"/>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6" name="楕円 275">
          <a:extLst>
            <a:ext uri="{FF2B5EF4-FFF2-40B4-BE49-F238E27FC236}">
              <a16:creationId xmlns:a16="http://schemas.microsoft.com/office/drawing/2014/main" id="{472ADD51-53C2-4E63-BEEB-788E3CC18E54}"/>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C7355501-95A6-41C7-997A-F65CDE5F2BF4}"/>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8" name="楕円 277">
          <a:extLst>
            <a:ext uri="{FF2B5EF4-FFF2-40B4-BE49-F238E27FC236}">
              <a16:creationId xmlns:a16="http://schemas.microsoft.com/office/drawing/2014/main" id="{C6EBA8A5-4E82-4BBB-8416-0A95CB5BBDEC}"/>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9" name="テキスト ボックス 278">
          <a:extLst>
            <a:ext uri="{FF2B5EF4-FFF2-40B4-BE49-F238E27FC236}">
              <a16:creationId xmlns:a16="http://schemas.microsoft.com/office/drawing/2014/main" id="{7B7530CA-B65F-4B34-9900-1F603F8A05EC}"/>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12185C01-67F0-469C-894C-07E2044D280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AF910694-E04D-41AC-94E7-01DC35641ED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5C448DF7-22F0-42D9-928D-CB72B424C5E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17AC5D9-29CA-42BC-90EB-416E573AAA74}"/>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AE9B4412-D821-4E2A-9ACC-33999F09DFF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4AD50278-8B54-40C6-82F5-2B183543A3C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53459B56-5854-49A6-A4F4-C4AA8ACE190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FCF12EC-12EC-4255-9771-275B76A608E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F3A736D9-D206-4B05-BDC7-CBEBC7B3F87D}"/>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EE5D904F-78D9-4075-B04C-8C7FB775B06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4970F9AE-C466-43DF-B54E-8B6D871C787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補助費等の経常収支比率が類似団体平均を上回っているのは、建設投資に係る企業債の償還のための企業会計への補助費が多いためである。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A61AB770-A23D-405F-9DA1-C72C857DC6C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C8423CD8-ECD0-4298-B664-6676A22BC046}"/>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259EA3A0-7F1F-456E-9A81-47688873806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73040F2A-E57B-491F-86F7-78D32BFE9886}"/>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6D45FADE-457E-4D24-A42A-DF784A3D88FD}"/>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2ACDFF86-D20A-4C02-B741-797844A8150F}"/>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5AC5633E-B295-46AE-8465-159D8CB657E3}"/>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22DFD8CD-B0FE-4397-AC91-7DC3113AFA12}"/>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54BDF74B-6467-4CC6-8D0B-4CB87C5D7A2C}"/>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EC748ACD-0023-4E0E-8E0E-EA9847012602}"/>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8224BD22-AB13-4895-B7CD-06C5C2C63ACD}"/>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D4C847BD-78D0-47DA-BA0D-D1FE0AE3133C}"/>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851CC844-0EA6-42CB-9F64-01BDBB092A41}"/>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81B762FE-788F-4CBC-A46A-6BC28F3958EF}"/>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7E324A54-D5E4-4F9A-BDD3-5CDF055D031D}"/>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6CF7E511-A4AE-42CA-9715-0E0849E3592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F73ACB8F-34EB-4AC5-9150-7A5A7EF936C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BF77A578-75D1-4331-B148-82167461AB83}"/>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9972BE1B-6E1C-41D1-90F0-81E07E8F5C77}"/>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ABEACCF2-8C7E-48FB-876F-6FB87664FE67}"/>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903774CD-CEF5-477C-AE26-D74629AA3FC5}"/>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9138F51D-0E9A-4D92-B3E8-4B3A5F5CEC1B}"/>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A5F7A5F1-D09F-42A0-8321-9AB599E73AFB}"/>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4536</xdr:rowOff>
    </xdr:from>
    <xdr:to>
      <xdr:col>82</xdr:col>
      <xdr:colOff>107950</xdr:colOff>
      <xdr:row>37</xdr:row>
      <xdr:rowOff>4536</xdr:rowOff>
    </xdr:to>
    <xdr:cxnSp macro="">
      <xdr:nvCxnSpPr>
        <xdr:cNvPr id="314" name="直線コネクタ 313">
          <a:extLst>
            <a:ext uri="{FF2B5EF4-FFF2-40B4-BE49-F238E27FC236}">
              <a16:creationId xmlns:a16="http://schemas.microsoft.com/office/drawing/2014/main" id="{1153DC44-FC53-467B-BFB8-42B7C55DC1C2}"/>
            </a:ext>
          </a:extLst>
        </xdr:cNvPr>
        <xdr:cNvCxnSpPr/>
      </xdr:nvCxnSpPr>
      <xdr:spPr>
        <a:xfrm>
          <a:off x="15671800" y="6348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885FD37F-7F8B-4789-81D1-4CEF66FD5A97}"/>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87664F1-F6E6-4E0F-AAF6-F93AF3E9AE4E}"/>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121557</xdr:rowOff>
    </xdr:from>
    <xdr:to>
      <xdr:col>78</xdr:col>
      <xdr:colOff>69850</xdr:colOff>
      <xdr:row>37</xdr:row>
      <xdr:rowOff>4536</xdr:rowOff>
    </xdr:to>
    <xdr:cxnSp macro="">
      <xdr:nvCxnSpPr>
        <xdr:cNvPr id="317" name="直線コネクタ 316">
          <a:extLst>
            <a:ext uri="{FF2B5EF4-FFF2-40B4-BE49-F238E27FC236}">
              <a16:creationId xmlns:a16="http://schemas.microsoft.com/office/drawing/2014/main" id="{F4EA4958-1FD4-4BDF-AD02-12F74E60CED7}"/>
            </a:ext>
          </a:extLst>
        </xdr:cNvPr>
        <xdr:cNvCxnSpPr/>
      </xdr:nvCxnSpPr>
      <xdr:spPr>
        <a:xfrm>
          <a:off x="14782800" y="629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13B331A8-EF46-4587-8D8F-8FA0440DB403}"/>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DE90AD06-A5A1-4FD8-96AF-97B592FEC4ED}"/>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121557</xdr:rowOff>
    </xdr:from>
    <xdr:to>
      <xdr:col>73</xdr:col>
      <xdr:colOff>180975</xdr:colOff>
      <xdr:row>36</xdr:row>
      <xdr:rowOff>154214</xdr:rowOff>
    </xdr:to>
    <xdr:cxnSp macro="">
      <xdr:nvCxnSpPr>
        <xdr:cNvPr id="320" name="直線コネクタ 319">
          <a:extLst>
            <a:ext uri="{FF2B5EF4-FFF2-40B4-BE49-F238E27FC236}">
              <a16:creationId xmlns:a16="http://schemas.microsoft.com/office/drawing/2014/main" id="{93D73B7C-7AB0-40C1-BC46-C3AE795D55A9}"/>
            </a:ext>
          </a:extLst>
        </xdr:cNvPr>
        <xdr:cNvCxnSpPr/>
      </xdr:nvCxnSpPr>
      <xdr:spPr>
        <a:xfrm flipV="1">
          <a:off x="13893800" y="6293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477300F-33ED-4E5D-9735-D5123C94F0C8}"/>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D39AE7EE-69BA-40D5-961F-709002F85877}"/>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143328</xdr:rowOff>
    </xdr:from>
    <xdr:to>
      <xdr:col>69</xdr:col>
      <xdr:colOff>92075</xdr:colOff>
      <xdr:row>36</xdr:row>
      <xdr:rowOff>154214</xdr:rowOff>
    </xdr:to>
    <xdr:cxnSp macro="">
      <xdr:nvCxnSpPr>
        <xdr:cNvPr id="323" name="直線コネクタ 322">
          <a:extLst>
            <a:ext uri="{FF2B5EF4-FFF2-40B4-BE49-F238E27FC236}">
              <a16:creationId xmlns:a16="http://schemas.microsoft.com/office/drawing/2014/main" id="{783B2B71-9A67-4A2D-AF43-3BBBA5490116}"/>
            </a:ext>
          </a:extLst>
        </xdr:cNvPr>
        <xdr:cNvCxnSpPr/>
      </xdr:nvCxnSpPr>
      <xdr:spPr>
        <a:xfrm>
          <a:off x="13004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BDDDE373-C912-4445-9BAC-F265596A2987}"/>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9C527DE3-361C-41CD-A080-57B249277EA9}"/>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E6290AA1-9370-4C2F-9CAA-DAF608629765}"/>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51E81204-A95F-4228-9A32-3DB6D7D99BE7}"/>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E88DF506-42B8-40A8-8D39-36D3070DD93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9218086B-95C5-4B20-B99C-7520723DDCC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E986DF5C-328F-4366-91D1-EC88B8B0F259}"/>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AC7284B6-A04C-43C8-8379-A77580B25417}"/>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8F4B41BE-F5E7-4570-B875-E0D11699E57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33" name="楕円 332">
          <a:extLst>
            <a:ext uri="{FF2B5EF4-FFF2-40B4-BE49-F238E27FC236}">
              <a16:creationId xmlns:a16="http://schemas.microsoft.com/office/drawing/2014/main" id="{39EE21B8-CEC4-456D-8358-7BD6B2E30520}"/>
            </a:ext>
          </a:extLst>
        </xdr:cNvPr>
        <xdr:cNvSpPr/>
      </xdr:nvSpPr>
      <xdr:spPr>
        <a:xfrm>
          <a:off x="16459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97263</xdr:rowOff>
    </xdr:from>
    <xdr:ext cx="762000" cy="259045"/>
    <xdr:sp macro="" textlink="">
      <xdr:nvSpPr>
        <xdr:cNvPr id="334" name="補助費等該当値テキスト">
          <a:extLst>
            <a:ext uri="{FF2B5EF4-FFF2-40B4-BE49-F238E27FC236}">
              <a16:creationId xmlns:a16="http://schemas.microsoft.com/office/drawing/2014/main" id="{1DD03E4B-505A-4E33-B433-45D44EC64265}"/>
            </a:ext>
          </a:extLst>
        </xdr:cNvPr>
        <xdr:cNvSpPr txBox="1"/>
      </xdr:nvSpPr>
      <xdr:spPr>
        <a:xfrm>
          <a:off x="16598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35" name="楕円 334">
          <a:extLst>
            <a:ext uri="{FF2B5EF4-FFF2-40B4-BE49-F238E27FC236}">
              <a16:creationId xmlns:a16="http://schemas.microsoft.com/office/drawing/2014/main" id="{B647DBC5-10B2-44E2-9161-DFD186E02952}"/>
            </a:ext>
          </a:extLst>
        </xdr:cNvPr>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36" name="テキスト ボックス 335">
          <a:extLst>
            <a:ext uri="{FF2B5EF4-FFF2-40B4-BE49-F238E27FC236}">
              <a16:creationId xmlns:a16="http://schemas.microsoft.com/office/drawing/2014/main" id="{43696B1C-B1FB-4B24-B139-BCD87A80909D}"/>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70757</xdr:rowOff>
    </xdr:from>
    <xdr:to>
      <xdr:col>74</xdr:col>
      <xdr:colOff>31750</xdr:colOff>
      <xdr:row>37</xdr:row>
      <xdr:rowOff>907</xdr:rowOff>
    </xdr:to>
    <xdr:sp macro="" textlink="">
      <xdr:nvSpPr>
        <xdr:cNvPr id="337" name="楕円 336">
          <a:extLst>
            <a:ext uri="{FF2B5EF4-FFF2-40B4-BE49-F238E27FC236}">
              <a16:creationId xmlns:a16="http://schemas.microsoft.com/office/drawing/2014/main" id="{8175BF59-D995-4E4B-A64F-6565EC18F3E2}"/>
            </a:ext>
          </a:extLst>
        </xdr:cNvPr>
        <xdr:cNvSpPr/>
      </xdr:nvSpPr>
      <xdr:spPr>
        <a:xfrm>
          <a:off x="14732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38" name="テキスト ボックス 337">
          <a:extLst>
            <a:ext uri="{FF2B5EF4-FFF2-40B4-BE49-F238E27FC236}">
              <a16:creationId xmlns:a16="http://schemas.microsoft.com/office/drawing/2014/main" id="{DDB200B8-61D1-4F37-98AE-5A8548EDC3E7}"/>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39" name="楕円 338">
          <a:extLst>
            <a:ext uri="{FF2B5EF4-FFF2-40B4-BE49-F238E27FC236}">
              <a16:creationId xmlns:a16="http://schemas.microsoft.com/office/drawing/2014/main" id="{08D14F38-4F0F-4A44-B83E-69D275C22210}"/>
            </a:ext>
          </a:extLst>
        </xdr:cNvPr>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40" name="テキスト ボックス 339">
          <a:extLst>
            <a:ext uri="{FF2B5EF4-FFF2-40B4-BE49-F238E27FC236}">
              <a16:creationId xmlns:a16="http://schemas.microsoft.com/office/drawing/2014/main" id="{3F3429FB-E813-4C9D-96CC-0BC9BE331EB6}"/>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41" name="楕円 340">
          <a:extLst>
            <a:ext uri="{FF2B5EF4-FFF2-40B4-BE49-F238E27FC236}">
              <a16:creationId xmlns:a16="http://schemas.microsoft.com/office/drawing/2014/main" id="{7F56D34A-3120-4640-B426-F00622900B5B}"/>
            </a:ext>
          </a:extLst>
        </xdr:cNvPr>
        <xdr:cNvSpPr/>
      </xdr:nvSpPr>
      <xdr:spPr>
        <a:xfrm>
          <a:off x="12954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42" name="テキスト ボックス 341">
          <a:extLst>
            <a:ext uri="{FF2B5EF4-FFF2-40B4-BE49-F238E27FC236}">
              <a16:creationId xmlns:a16="http://schemas.microsoft.com/office/drawing/2014/main" id="{663127B1-7A42-46E2-9168-BACF40CCCA0F}"/>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55B53087-66AA-4C91-883D-30F8C1ACCD6B}"/>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44AD54E8-CFBB-4A12-9DA7-D6FE6AE9BF5A}"/>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E418B30A-32D9-4AC3-A74F-C69FBF0A54A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2D483807-61BB-40F7-994C-DEA801754103}"/>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AD64D1C1-EE78-4ADA-AF1E-45399405B38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3AD2277C-01FB-4964-B7A8-BD7EB836EC5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50FFB8FE-D33B-468D-B71B-FE66538AD49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A0159AEE-9057-4FF2-B293-0642FE30794A}"/>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D302C44C-9B7F-4891-818D-CD13F84CD95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47B9F5B5-78C0-4BEE-80DE-E54E933C1FA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57CB71F7-B6B4-48D0-9845-8FE71E19264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第三セクター等改革推進債に係る公債費の経常収支比率は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％である。これを当市の比率から差し引くと</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％まで低下する。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しかし、それでも類似団体平均を大きく上回っていることから、今後も、「返す以上に借りない」という方針を守り、比率の低下に努める。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7B1DF14E-322C-4DFE-B82A-8F5291B2660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1B828D4C-0A97-4E18-AAC4-7139D0A8030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D26660C9-BBED-4A7F-A4F0-935A72D45B0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E4DA6A6E-53D3-41B1-B2DE-9AA7147FFE38}"/>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8057ED55-249D-4CBF-8B8B-21F2B20E1E7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51927BE5-5541-4131-A6AB-FE2D9053EE5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3DBA4CAF-BA9D-4F5F-823B-C9A6AC89F8E2}"/>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4AB539C2-1B93-4550-8150-AC7E6F2F5948}"/>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E0FAE87A-1E8F-4A58-BAD1-23309EB1715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6ECAAFF7-5C26-4B37-A27D-BE031423C5E2}"/>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9F0F76D-123A-4601-87C8-AF429C3454D8}"/>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F2F621C0-0DED-45DC-9E04-BE1EE069371E}"/>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D9381C8F-0FBF-4774-B399-323722942CC7}"/>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79</xdr:row>
      <xdr:rowOff>28702</xdr:rowOff>
    </xdr:to>
    <xdr:cxnSp macro="">
      <xdr:nvCxnSpPr>
        <xdr:cNvPr id="367" name="直線コネクタ 366">
          <a:extLst>
            <a:ext uri="{FF2B5EF4-FFF2-40B4-BE49-F238E27FC236}">
              <a16:creationId xmlns:a16="http://schemas.microsoft.com/office/drawing/2014/main" id="{7336C3FA-4000-4643-ACDA-21FACFE00E70}"/>
            </a:ext>
          </a:extLst>
        </xdr:cNvPr>
        <xdr:cNvCxnSpPr/>
      </xdr:nvCxnSpPr>
      <xdr:spPr>
        <a:xfrm flipV="1">
          <a:off x="4826000" y="12713716"/>
          <a:ext cx="0" cy="85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779</xdr:rowOff>
    </xdr:from>
    <xdr:ext cx="762000" cy="259045"/>
    <xdr:sp macro="" textlink="">
      <xdr:nvSpPr>
        <xdr:cNvPr id="368" name="公債費最小値テキスト">
          <a:extLst>
            <a:ext uri="{FF2B5EF4-FFF2-40B4-BE49-F238E27FC236}">
              <a16:creationId xmlns:a16="http://schemas.microsoft.com/office/drawing/2014/main" id="{758AF1C0-424D-460A-B0BC-12C9A860BA9F}"/>
            </a:ext>
          </a:extLst>
        </xdr:cNvPr>
        <xdr:cNvSpPr txBox="1"/>
      </xdr:nvSpPr>
      <xdr:spPr>
        <a:xfrm>
          <a:off x="4914900" y="135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28702</xdr:rowOff>
    </xdr:from>
    <xdr:to>
      <xdr:col>24</xdr:col>
      <xdr:colOff>114300</xdr:colOff>
      <xdr:row>79</xdr:row>
      <xdr:rowOff>28702</xdr:rowOff>
    </xdr:to>
    <xdr:cxnSp macro="">
      <xdr:nvCxnSpPr>
        <xdr:cNvPr id="369" name="直線コネクタ 368">
          <a:extLst>
            <a:ext uri="{FF2B5EF4-FFF2-40B4-BE49-F238E27FC236}">
              <a16:creationId xmlns:a16="http://schemas.microsoft.com/office/drawing/2014/main" id="{91D2B176-5535-4652-A852-1BF63800462A}"/>
            </a:ext>
          </a:extLst>
        </xdr:cNvPr>
        <xdr:cNvCxnSpPr/>
      </xdr:nvCxnSpPr>
      <xdr:spPr>
        <a:xfrm>
          <a:off x="4737100" y="135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A52AC68B-B498-46FF-BE0E-C279420B1954}"/>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A4A56E9A-9A7F-43BB-A851-DB6CF9AD2E81}"/>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74422</xdr:rowOff>
    </xdr:to>
    <xdr:cxnSp macro="">
      <xdr:nvCxnSpPr>
        <xdr:cNvPr id="372" name="直線コネクタ 371">
          <a:extLst>
            <a:ext uri="{FF2B5EF4-FFF2-40B4-BE49-F238E27FC236}">
              <a16:creationId xmlns:a16="http://schemas.microsoft.com/office/drawing/2014/main" id="{C5B9D79B-F83E-4E33-92FA-B093F094604F}"/>
            </a:ext>
          </a:extLst>
        </xdr:cNvPr>
        <xdr:cNvCxnSpPr/>
      </xdr:nvCxnSpPr>
      <xdr:spPr>
        <a:xfrm flipV="1">
          <a:off x="3987800" y="135732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56151</xdr:rowOff>
    </xdr:from>
    <xdr:ext cx="762000" cy="259045"/>
    <xdr:sp macro="" textlink="">
      <xdr:nvSpPr>
        <xdr:cNvPr id="373" name="公債費平均値テキスト">
          <a:extLst>
            <a:ext uri="{FF2B5EF4-FFF2-40B4-BE49-F238E27FC236}">
              <a16:creationId xmlns:a16="http://schemas.microsoft.com/office/drawing/2014/main" id="{9D329B7F-3A0D-4324-A8F8-1D66664A7C64}"/>
            </a:ext>
          </a:extLst>
        </xdr:cNvPr>
        <xdr:cNvSpPr txBox="1"/>
      </xdr:nvSpPr>
      <xdr:spPr>
        <a:xfrm>
          <a:off x="4914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74" name="フローチャート: 判断 373">
          <a:extLst>
            <a:ext uri="{FF2B5EF4-FFF2-40B4-BE49-F238E27FC236}">
              <a16:creationId xmlns:a16="http://schemas.microsoft.com/office/drawing/2014/main" id="{EB1244F5-11A4-467A-9925-7FD397F258A4}"/>
            </a:ext>
          </a:extLst>
        </xdr:cNvPr>
        <xdr:cNvSpPr/>
      </xdr:nvSpPr>
      <xdr:spPr>
        <a:xfrm>
          <a:off x="4775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74422</xdr:rowOff>
    </xdr:to>
    <xdr:cxnSp macro="">
      <xdr:nvCxnSpPr>
        <xdr:cNvPr id="375" name="直線コネクタ 374">
          <a:extLst>
            <a:ext uri="{FF2B5EF4-FFF2-40B4-BE49-F238E27FC236}">
              <a16:creationId xmlns:a16="http://schemas.microsoft.com/office/drawing/2014/main" id="{62C621EA-0400-4580-B6D5-210E6C88F61C}"/>
            </a:ext>
          </a:extLst>
        </xdr:cNvPr>
        <xdr:cNvCxnSpPr/>
      </xdr:nvCxnSpPr>
      <xdr:spPr>
        <a:xfrm>
          <a:off x="3098800" y="13614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44196</xdr:rowOff>
    </xdr:from>
    <xdr:to>
      <xdr:col>20</xdr:col>
      <xdr:colOff>38100</xdr:colOff>
      <xdr:row>76</xdr:row>
      <xdr:rowOff>145796</xdr:rowOff>
    </xdr:to>
    <xdr:sp macro="" textlink="">
      <xdr:nvSpPr>
        <xdr:cNvPr id="376" name="フローチャート: 判断 375">
          <a:extLst>
            <a:ext uri="{FF2B5EF4-FFF2-40B4-BE49-F238E27FC236}">
              <a16:creationId xmlns:a16="http://schemas.microsoft.com/office/drawing/2014/main" id="{ACB41414-0B8A-4966-8DA2-07588EE5B231}"/>
            </a:ext>
          </a:extLst>
        </xdr:cNvPr>
        <xdr:cNvSpPr/>
      </xdr:nvSpPr>
      <xdr:spPr>
        <a:xfrm>
          <a:off x="3937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77" name="テキスト ボックス 376">
          <a:extLst>
            <a:ext uri="{FF2B5EF4-FFF2-40B4-BE49-F238E27FC236}">
              <a16:creationId xmlns:a16="http://schemas.microsoft.com/office/drawing/2014/main" id="{33DEEC6E-376F-4436-8F23-AC9E2770BD6A}"/>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129287</xdr:rowOff>
    </xdr:to>
    <xdr:cxnSp macro="">
      <xdr:nvCxnSpPr>
        <xdr:cNvPr id="378" name="直線コネクタ 377">
          <a:extLst>
            <a:ext uri="{FF2B5EF4-FFF2-40B4-BE49-F238E27FC236}">
              <a16:creationId xmlns:a16="http://schemas.microsoft.com/office/drawing/2014/main" id="{C81EB9D4-2380-492A-9F12-EC60F12787A9}"/>
            </a:ext>
          </a:extLst>
        </xdr:cNvPr>
        <xdr:cNvCxnSpPr/>
      </xdr:nvCxnSpPr>
      <xdr:spPr>
        <a:xfrm flipV="1">
          <a:off x="2209800" y="136144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44196</xdr:rowOff>
    </xdr:from>
    <xdr:to>
      <xdr:col>15</xdr:col>
      <xdr:colOff>149225</xdr:colOff>
      <xdr:row>76</xdr:row>
      <xdr:rowOff>145796</xdr:rowOff>
    </xdr:to>
    <xdr:sp macro="" textlink="">
      <xdr:nvSpPr>
        <xdr:cNvPr id="379" name="フローチャート: 判断 378">
          <a:extLst>
            <a:ext uri="{FF2B5EF4-FFF2-40B4-BE49-F238E27FC236}">
              <a16:creationId xmlns:a16="http://schemas.microsoft.com/office/drawing/2014/main" id="{5409F3B7-2AF4-420E-B6FB-3B453DCAF9EF}"/>
            </a:ext>
          </a:extLst>
        </xdr:cNvPr>
        <xdr:cNvSpPr/>
      </xdr:nvSpPr>
      <xdr:spPr>
        <a:xfrm>
          <a:off x="3048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0" name="テキスト ボックス 379">
          <a:extLst>
            <a:ext uri="{FF2B5EF4-FFF2-40B4-BE49-F238E27FC236}">
              <a16:creationId xmlns:a16="http://schemas.microsoft.com/office/drawing/2014/main" id="{B793DCEE-F308-4904-BFA0-8C44298AD606}"/>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129287</xdr:rowOff>
    </xdr:from>
    <xdr:to>
      <xdr:col>11</xdr:col>
      <xdr:colOff>9525</xdr:colOff>
      <xdr:row>79</xdr:row>
      <xdr:rowOff>138430</xdr:rowOff>
    </xdr:to>
    <xdr:cxnSp macro="">
      <xdr:nvCxnSpPr>
        <xdr:cNvPr id="381" name="直線コネクタ 380">
          <a:extLst>
            <a:ext uri="{FF2B5EF4-FFF2-40B4-BE49-F238E27FC236}">
              <a16:creationId xmlns:a16="http://schemas.microsoft.com/office/drawing/2014/main" id="{254BE048-E1A0-4BCB-AB8F-FAAB13C3552F}"/>
            </a:ext>
          </a:extLst>
        </xdr:cNvPr>
        <xdr:cNvCxnSpPr/>
      </xdr:nvCxnSpPr>
      <xdr:spPr>
        <a:xfrm flipV="1">
          <a:off x="1320800" y="13673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82" name="フローチャート: 判断 381">
          <a:extLst>
            <a:ext uri="{FF2B5EF4-FFF2-40B4-BE49-F238E27FC236}">
              <a16:creationId xmlns:a16="http://schemas.microsoft.com/office/drawing/2014/main" id="{F14C25F9-8998-4F2A-879D-ED9A1B0D74E9}"/>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3" name="テキスト ボックス 382">
          <a:extLst>
            <a:ext uri="{FF2B5EF4-FFF2-40B4-BE49-F238E27FC236}">
              <a16:creationId xmlns:a16="http://schemas.microsoft.com/office/drawing/2014/main" id="{8FA55F35-0ABA-477F-8677-3D14EE204637}"/>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4" name="フローチャート: 判断 383">
          <a:extLst>
            <a:ext uri="{FF2B5EF4-FFF2-40B4-BE49-F238E27FC236}">
              <a16:creationId xmlns:a16="http://schemas.microsoft.com/office/drawing/2014/main" id="{DD93FEAF-6E5A-45E3-9CB7-2FBF699FA7AB}"/>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E209A058-BDCD-4B9B-B48F-6409E51E151B}"/>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7756DD74-2FEE-443F-81C9-CDC1CEAB737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321A6D7D-691A-41FA-B3C9-24AF20DDDAE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9C9625EC-3613-467F-9353-C58F2DFF623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457B7EEE-F8FA-4583-9AB8-9E7D7D37FF3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1E8ABD2D-D55F-4E33-98DD-D19AE1D3D163}"/>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1" name="楕円 390">
          <a:extLst>
            <a:ext uri="{FF2B5EF4-FFF2-40B4-BE49-F238E27FC236}">
              <a16:creationId xmlns:a16="http://schemas.microsoft.com/office/drawing/2014/main" id="{390F720F-C291-454F-9DA9-0009967E8CCD}"/>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57929</xdr:rowOff>
    </xdr:from>
    <xdr:ext cx="762000" cy="259045"/>
    <xdr:sp macro="" textlink="">
      <xdr:nvSpPr>
        <xdr:cNvPr id="392" name="公債費該当値テキスト">
          <a:extLst>
            <a:ext uri="{FF2B5EF4-FFF2-40B4-BE49-F238E27FC236}">
              <a16:creationId xmlns:a16="http://schemas.microsoft.com/office/drawing/2014/main" id="{305D09AE-50FF-4EA3-A020-FBB34F2328EC}"/>
            </a:ext>
          </a:extLst>
        </xdr:cNvPr>
        <xdr:cNvSpPr txBox="1"/>
      </xdr:nvSpPr>
      <xdr:spPr>
        <a:xfrm>
          <a:off x="4914900" y="1343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23622</xdr:rowOff>
    </xdr:from>
    <xdr:to>
      <xdr:col>20</xdr:col>
      <xdr:colOff>38100</xdr:colOff>
      <xdr:row>79</xdr:row>
      <xdr:rowOff>125222</xdr:rowOff>
    </xdr:to>
    <xdr:sp macro="" textlink="">
      <xdr:nvSpPr>
        <xdr:cNvPr id="393" name="楕円 392">
          <a:extLst>
            <a:ext uri="{FF2B5EF4-FFF2-40B4-BE49-F238E27FC236}">
              <a16:creationId xmlns:a16="http://schemas.microsoft.com/office/drawing/2014/main" id="{4916806C-F1C0-4236-8CAD-4A1E2D7F7C4A}"/>
            </a:ext>
          </a:extLst>
        </xdr:cNvPr>
        <xdr:cNvSpPr/>
      </xdr:nvSpPr>
      <xdr:spPr>
        <a:xfrm>
          <a:off x="3937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109999</xdr:rowOff>
    </xdr:from>
    <xdr:ext cx="736600" cy="259045"/>
    <xdr:sp macro="" textlink="">
      <xdr:nvSpPr>
        <xdr:cNvPr id="394" name="テキスト ボックス 393">
          <a:extLst>
            <a:ext uri="{FF2B5EF4-FFF2-40B4-BE49-F238E27FC236}">
              <a16:creationId xmlns:a16="http://schemas.microsoft.com/office/drawing/2014/main" id="{2C33EA68-FEA0-4D0B-B1A5-A8892CAD79B8}"/>
            </a:ext>
          </a:extLst>
        </xdr:cNvPr>
        <xdr:cNvSpPr txBox="1"/>
      </xdr:nvSpPr>
      <xdr:spPr>
        <a:xfrm>
          <a:off x="3606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5" name="楕円 394">
          <a:extLst>
            <a:ext uri="{FF2B5EF4-FFF2-40B4-BE49-F238E27FC236}">
              <a16:creationId xmlns:a16="http://schemas.microsoft.com/office/drawing/2014/main" id="{FB6B4DD3-156C-4437-8D13-1C8D08FB6923}"/>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8C63CA0F-29E8-46DC-844E-45F016B8432B}"/>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78487</xdr:rowOff>
    </xdr:from>
    <xdr:to>
      <xdr:col>11</xdr:col>
      <xdr:colOff>60325</xdr:colOff>
      <xdr:row>80</xdr:row>
      <xdr:rowOff>8637</xdr:rowOff>
    </xdr:to>
    <xdr:sp macro="" textlink="">
      <xdr:nvSpPr>
        <xdr:cNvPr id="397" name="楕円 396">
          <a:extLst>
            <a:ext uri="{FF2B5EF4-FFF2-40B4-BE49-F238E27FC236}">
              <a16:creationId xmlns:a16="http://schemas.microsoft.com/office/drawing/2014/main" id="{BD09F099-A56B-40FF-9700-AFD739AD91F4}"/>
            </a:ext>
          </a:extLst>
        </xdr:cNvPr>
        <xdr:cNvSpPr/>
      </xdr:nvSpPr>
      <xdr:spPr>
        <a:xfrm>
          <a:off x="2159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164864</xdr:rowOff>
    </xdr:from>
    <xdr:ext cx="762000" cy="259045"/>
    <xdr:sp macro="" textlink="">
      <xdr:nvSpPr>
        <xdr:cNvPr id="398" name="テキスト ボックス 397">
          <a:extLst>
            <a:ext uri="{FF2B5EF4-FFF2-40B4-BE49-F238E27FC236}">
              <a16:creationId xmlns:a16="http://schemas.microsoft.com/office/drawing/2014/main" id="{E5A4C5D3-80A6-40F2-A096-DD07A079864E}"/>
            </a:ext>
          </a:extLst>
        </xdr:cNvPr>
        <xdr:cNvSpPr txBox="1"/>
      </xdr:nvSpPr>
      <xdr:spPr>
        <a:xfrm>
          <a:off x="1828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9" name="楕円 398">
          <a:extLst>
            <a:ext uri="{FF2B5EF4-FFF2-40B4-BE49-F238E27FC236}">
              <a16:creationId xmlns:a16="http://schemas.microsoft.com/office/drawing/2014/main" id="{AD1BA932-F222-4DA2-A57B-901004A06CD7}"/>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400" name="テキスト ボックス 399">
          <a:extLst>
            <a:ext uri="{FF2B5EF4-FFF2-40B4-BE49-F238E27FC236}">
              <a16:creationId xmlns:a16="http://schemas.microsoft.com/office/drawing/2014/main" id="{DAC7694D-8987-4616-854D-4A6F0000C17E}"/>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98147985-429A-486E-87F1-5F39D010A77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6B621F3F-783C-433A-9DE6-D662A22D0D95}"/>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F2B58A7A-997B-45C3-9611-ED0476E4FE5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81B9570B-C59A-435F-943D-49F086B72F3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3D1A75F4-7F29-4144-A015-8E9B19FE66A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587E689D-2150-4780-8787-EB107700135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6E0FEC42-A998-4BBE-A0A2-4B11A1139EC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F86E40D8-1197-445F-92D6-A2AC50BD16A2}"/>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37C8A461-E3AF-4614-9B43-0FE8778FA89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A1581AAD-20A5-4F4F-A0D8-4B903A4D3FF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D9ABBA4-AD26-4295-BD63-D119EB864B99}"/>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公債費以外では、類似団体平均を下回っている。これは、人件費や物件費の割合が類似団体平均より低いことが要因である。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F2D198D8-C476-45A0-816C-448F64D00ED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65B33E95-5A10-4FF7-A683-13F45BD3BFB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C575DE33-C58B-4F6A-85AD-0A9F00FD90D7}"/>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FD518A97-9039-4294-AAE8-DA8EC25EB618}"/>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A856A3E7-49E4-485F-AB1A-D6C6FC0DFAB3}"/>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E933A5C6-5CDB-494E-8730-C4CED6E42953}"/>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2D60CB05-7830-4472-ABB7-F9862E9CA7BE}"/>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B49613A-1171-4384-A7A9-290F0D71D29B}"/>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E26FB4CD-54BA-4E30-95A1-DCE59F59936E}"/>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C8492ECC-F0D5-4623-8E26-37E9005321ED}"/>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7B68FD02-E567-448D-B253-6B9DF2552D2E}"/>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6E73F591-818E-4B1B-91CD-6AF6B05D9A2B}"/>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1E8288A9-B960-41BE-BE43-40B2EDDBA05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855E15E0-F652-47EE-B3AF-28593AAC1A4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117856</xdr:rowOff>
    </xdr:from>
    <xdr:to>
      <xdr:col>82</xdr:col>
      <xdr:colOff>107950</xdr:colOff>
      <xdr:row>81</xdr:row>
      <xdr:rowOff>124713</xdr:rowOff>
    </xdr:to>
    <xdr:cxnSp macro="">
      <xdr:nvCxnSpPr>
        <xdr:cNvPr id="426" name="直線コネクタ 425">
          <a:extLst>
            <a:ext uri="{FF2B5EF4-FFF2-40B4-BE49-F238E27FC236}">
              <a16:creationId xmlns:a16="http://schemas.microsoft.com/office/drawing/2014/main" id="{AB3CAF05-D464-49F2-9E5D-98ACE6002D68}"/>
            </a:ext>
          </a:extLst>
        </xdr:cNvPr>
        <xdr:cNvCxnSpPr/>
      </xdr:nvCxnSpPr>
      <xdr:spPr>
        <a:xfrm flipV="1">
          <a:off x="16510000" y="12805156"/>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7" name="公債費以外最小値テキスト">
          <a:extLst>
            <a:ext uri="{FF2B5EF4-FFF2-40B4-BE49-F238E27FC236}">
              <a16:creationId xmlns:a16="http://schemas.microsoft.com/office/drawing/2014/main" id="{7A1D3A74-6E2D-4FEE-A9D4-A120D0C174F1}"/>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8" name="直線コネクタ 427">
          <a:extLst>
            <a:ext uri="{FF2B5EF4-FFF2-40B4-BE49-F238E27FC236}">
              <a16:creationId xmlns:a16="http://schemas.microsoft.com/office/drawing/2014/main" id="{FE1A8541-1377-43D9-A337-D50A98DC22A3}"/>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32783</xdr:rowOff>
    </xdr:from>
    <xdr:ext cx="762000" cy="259045"/>
    <xdr:sp macro="" textlink="">
      <xdr:nvSpPr>
        <xdr:cNvPr id="429" name="公債費以外最大値テキスト">
          <a:extLst>
            <a:ext uri="{FF2B5EF4-FFF2-40B4-BE49-F238E27FC236}">
              <a16:creationId xmlns:a16="http://schemas.microsoft.com/office/drawing/2014/main" id="{8DB31C11-E9A0-4361-B722-0F2896270FEB}"/>
            </a:ext>
          </a:extLst>
        </xdr:cNvPr>
        <xdr:cNvSpPr txBox="1"/>
      </xdr:nvSpPr>
      <xdr:spPr>
        <a:xfrm>
          <a:off x="16598900" y="1254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117856</xdr:rowOff>
    </xdr:from>
    <xdr:to>
      <xdr:col>82</xdr:col>
      <xdr:colOff>196850</xdr:colOff>
      <xdr:row>74</xdr:row>
      <xdr:rowOff>117856</xdr:rowOff>
    </xdr:to>
    <xdr:cxnSp macro="">
      <xdr:nvCxnSpPr>
        <xdr:cNvPr id="430" name="直線コネクタ 429">
          <a:extLst>
            <a:ext uri="{FF2B5EF4-FFF2-40B4-BE49-F238E27FC236}">
              <a16:creationId xmlns:a16="http://schemas.microsoft.com/office/drawing/2014/main" id="{44C5475D-E606-4769-98C6-C517F97F23F1}"/>
            </a:ext>
          </a:extLst>
        </xdr:cNvPr>
        <xdr:cNvCxnSpPr/>
      </xdr:nvCxnSpPr>
      <xdr:spPr>
        <a:xfrm>
          <a:off x="16421100" y="1280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75</xdr:row>
      <xdr:rowOff>19558</xdr:rowOff>
    </xdr:to>
    <xdr:cxnSp macro="">
      <xdr:nvCxnSpPr>
        <xdr:cNvPr id="431" name="直線コネクタ 430">
          <a:extLst>
            <a:ext uri="{FF2B5EF4-FFF2-40B4-BE49-F238E27FC236}">
              <a16:creationId xmlns:a16="http://schemas.microsoft.com/office/drawing/2014/main" id="{3526ACC5-53E3-4AE3-87A3-4E3307FFCD3B}"/>
            </a:ext>
          </a:extLst>
        </xdr:cNvPr>
        <xdr:cNvCxnSpPr/>
      </xdr:nvCxnSpPr>
      <xdr:spPr>
        <a:xfrm>
          <a:off x="15671800" y="1272286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121429</xdr:rowOff>
    </xdr:from>
    <xdr:ext cx="762000" cy="259045"/>
    <xdr:sp macro="" textlink="">
      <xdr:nvSpPr>
        <xdr:cNvPr id="432" name="公債費以外平均値テキスト">
          <a:extLst>
            <a:ext uri="{FF2B5EF4-FFF2-40B4-BE49-F238E27FC236}">
              <a16:creationId xmlns:a16="http://schemas.microsoft.com/office/drawing/2014/main" id="{331CE6B1-C414-4312-927E-AE7124FCB890}"/>
            </a:ext>
          </a:extLst>
        </xdr:cNvPr>
        <xdr:cNvSpPr txBox="1"/>
      </xdr:nvSpPr>
      <xdr:spPr>
        <a:xfrm>
          <a:off x="16598900" y="13494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33" name="フローチャート: 判断 432">
          <a:extLst>
            <a:ext uri="{FF2B5EF4-FFF2-40B4-BE49-F238E27FC236}">
              <a16:creationId xmlns:a16="http://schemas.microsoft.com/office/drawing/2014/main" id="{2891B9BD-A1CA-4D02-AEA6-39B580551C6B}"/>
            </a:ext>
          </a:extLst>
        </xdr:cNvPr>
        <xdr:cNvSpPr/>
      </xdr:nvSpPr>
      <xdr:spPr>
        <a:xfrm>
          <a:off x="164592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104140</xdr:rowOff>
    </xdr:from>
    <xdr:to>
      <xdr:col>78</xdr:col>
      <xdr:colOff>69850</xdr:colOff>
      <xdr:row>74</xdr:row>
      <xdr:rowOff>35560</xdr:rowOff>
    </xdr:to>
    <xdr:cxnSp macro="">
      <xdr:nvCxnSpPr>
        <xdr:cNvPr id="434" name="直線コネクタ 433">
          <a:extLst>
            <a:ext uri="{FF2B5EF4-FFF2-40B4-BE49-F238E27FC236}">
              <a16:creationId xmlns:a16="http://schemas.microsoft.com/office/drawing/2014/main" id="{FEDB53D5-2B33-4626-8516-CAD2304B6FFD}"/>
            </a:ext>
          </a:extLst>
        </xdr:cNvPr>
        <xdr:cNvCxnSpPr/>
      </xdr:nvCxnSpPr>
      <xdr:spPr>
        <a:xfrm>
          <a:off x="14782800" y="124485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35" name="フローチャート: 判断 434">
          <a:extLst>
            <a:ext uri="{FF2B5EF4-FFF2-40B4-BE49-F238E27FC236}">
              <a16:creationId xmlns:a16="http://schemas.microsoft.com/office/drawing/2014/main" id="{44D1F958-F74B-4A2B-9D9A-B05CA60E737E}"/>
            </a:ext>
          </a:extLst>
        </xdr:cNvPr>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36" name="テキスト ボックス 435">
          <a:extLst>
            <a:ext uri="{FF2B5EF4-FFF2-40B4-BE49-F238E27FC236}">
              <a16:creationId xmlns:a16="http://schemas.microsoft.com/office/drawing/2014/main" id="{7AFBE9CE-373D-4183-9358-C3915797805F}"/>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104140</xdr:rowOff>
    </xdr:from>
    <xdr:to>
      <xdr:col>73</xdr:col>
      <xdr:colOff>180975</xdr:colOff>
      <xdr:row>74</xdr:row>
      <xdr:rowOff>53848</xdr:rowOff>
    </xdr:to>
    <xdr:cxnSp macro="">
      <xdr:nvCxnSpPr>
        <xdr:cNvPr id="437" name="直線コネクタ 436">
          <a:extLst>
            <a:ext uri="{FF2B5EF4-FFF2-40B4-BE49-F238E27FC236}">
              <a16:creationId xmlns:a16="http://schemas.microsoft.com/office/drawing/2014/main" id="{AC653019-8491-41BC-A5A7-EA0A6CA2D41E}"/>
            </a:ext>
          </a:extLst>
        </xdr:cNvPr>
        <xdr:cNvCxnSpPr/>
      </xdr:nvCxnSpPr>
      <xdr:spPr>
        <a:xfrm flipV="1">
          <a:off x="13893800" y="1244854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8" name="フローチャート: 判断 437">
          <a:extLst>
            <a:ext uri="{FF2B5EF4-FFF2-40B4-BE49-F238E27FC236}">
              <a16:creationId xmlns:a16="http://schemas.microsoft.com/office/drawing/2014/main" id="{CB3A8E98-DC5E-4B6B-94B9-BB95E13089AA}"/>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9" name="テキスト ボックス 438">
          <a:extLst>
            <a:ext uri="{FF2B5EF4-FFF2-40B4-BE49-F238E27FC236}">
              <a16:creationId xmlns:a16="http://schemas.microsoft.com/office/drawing/2014/main" id="{5CBA50D5-83C3-48A0-8CB7-88DFE450FF12}"/>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74</xdr:row>
      <xdr:rowOff>154432</xdr:rowOff>
    </xdr:to>
    <xdr:cxnSp macro="">
      <xdr:nvCxnSpPr>
        <xdr:cNvPr id="440" name="直線コネクタ 439">
          <a:extLst>
            <a:ext uri="{FF2B5EF4-FFF2-40B4-BE49-F238E27FC236}">
              <a16:creationId xmlns:a16="http://schemas.microsoft.com/office/drawing/2014/main" id="{C9422A24-51F9-45CB-B82B-D87875EC4ECE}"/>
            </a:ext>
          </a:extLst>
        </xdr:cNvPr>
        <xdr:cNvCxnSpPr/>
      </xdr:nvCxnSpPr>
      <xdr:spPr>
        <a:xfrm flipV="1">
          <a:off x="13004800" y="12741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149352</xdr:rowOff>
    </xdr:from>
    <xdr:to>
      <xdr:col>69</xdr:col>
      <xdr:colOff>142875</xdr:colOff>
      <xdr:row>79</xdr:row>
      <xdr:rowOff>79502</xdr:rowOff>
    </xdr:to>
    <xdr:sp macro="" textlink="">
      <xdr:nvSpPr>
        <xdr:cNvPr id="441" name="フローチャート: 判断 440">
          <a:extLst>
            <a:ext uri="{FF2B5EF4-FFF2-40B4-BE49-F238E27FC236}">
              <a16:creationId xmlns:a16="http://schemas.microsoft.com/office/drawing/2014/main" id="{9536ABE1-0BD8-4003-A941-6F3DCC32938A}"/>
            </a:ext>
          </a:extLst>
        </xdr:cNvPr>
        <xdr:cNvSpPr/>
      </xdr:nvSpPr>
      <xdr:spPr>
        <a:xfrm>
          <a:off x="13843000" y="135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2" name="テキスト ボックス 441">
          <a:extLst>
            <a:ext uri="{FF2B5EF4-FFF2-40B4-BE49-F238E27FC236}">
              <a16:creationId xmlns:a16="http://schemas.microsoft.com/office/drawing/2014/main" id="{6583E8A9-F3CE-4053-94AD-349BDBE210B1}"/>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xdr:rowOff>
    </xdr:from>
    <xdr:to>
      <xdr:col>65</xdr:col>
      <xdr:colOff>53975</xdr:colOff>
      <xdr:row>79</xdr:row>
      <xdr:rowOff>116078</xdr:rowOff>
    </xdr:to>
    <xdr:sp macro="" textlink="">
      <xdr:nvSpPr>
        <xdr:cNvPr id="443" name="フローチャート: 判断 442">
          <a:extLst>
            <a:ext uri="{FF2B5EF4-FFF2-40B4-BE49-F238E27FC236}">
              <a16:creationId xmlns:a16="http://schemas.microsoft.com/office/drawing/2014/main" id="{C9C14F29-8A44-41B6-A6FF-08392A93524E}"/>
            </a:ext>
          </a:extLst>
        </xdr:cNvPr>
        <xdr:cNvSpPr/>
      </xdr:nvSpPr>
      <xdr:spPr>
        <a:xfrm>
          <a:off x="12954000" y="1355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100855</xdr:rowOff>
    </xdr:from>
    <xdr:ext cx="762000" cy="259045"/>
    <xdr:sp macro="" textlink="">
      <xdr:nvSpPr>
        <xdr:cNvPr id="444" name="テキスト ボックス 443">
          <a:extLst>
            <a:ext uri="{FF2B5EF4-FFF2-40B4-BE49-F238E27FC236}">
              <a16:creationId xmlns:a16="http://schemas.microsoft.com/office/drawing/2014/main" id="{D1329F59-0B9B-43AA-BE84-4957C5E9CAEC}"/>
            </a:ext>
          </a:extLst>
        </xdr:cNvPr>
        <xdr:cNvSpPr txBox="1"/>
      </xdr:nvSpPr>
      <xdr:spPr>
        <a:xfrm>
          <a:off x="12623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BAA534A1-66AA-4ED1-AEF6-9630239B271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7A4368CF-606F-4665-8979-7F0FFCBFA668}"/>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B9CE8EF-C6AC-43A0-B1E1-EC4241A99C0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CC49CCC-AD3C-4276-A6B0-7989476409C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2B4500D3-B973-4226-9844-BAB7167FB98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50" name="楕円 449">
          <a:extLst>
            <a:ext uri="{FF2B5EF4-FFF2-40B4-BE49-F238E27FC236}">
              <a16:creationId xmlns:a16="http://schemas.microsoft.com/office/drawing/2014/main" id="{49C5A770-0CA0-49DD-B3C1-914E84D34CFC}"/>
            </a:ext>
          </a:extLst>
        </xdr:cNvPr>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48785</xdr:rowOff>
    </xdr:from>
    <xdr:ext cx="762000" cy="259045"/>
    <xdr:sp macro="" textlink="">
      <xdr:nvSpPr>
        <xdr:cNvPr id="451" name="公債費以外該当値テキスト">
          <a:extLst>
            <a:ext uri="{FF2B5EF4-FFF2-40B4-BE49-F238E27FC236}">
              <a16:creationId xmlns:a16="http://schemas.microsoft.com/office/drawing/2014/main" id="{7F39CE48-B977-45C8-A6F3-6F2FEEF01976}"/>
            </a:ext>
          </a:extLst>
        </xdr:cNvPr>
        <xdr:cNvSpPr txBox="1"/>
      </xdr:nvSpPr>
      <xdr:spPr>
        <a:xfrm>
          <a:off x="16598900" y="127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52" name="楕円 451">
          <a:extLst>
            <a:ext uri="{FF2B5EF4-FFF2-40B4-BE49-F238E27FC236}">
              <a16:creationId xmlns:a16="http://schemas.microsoft.com/office/drawing/2014/main" id="{958F04D8-2EDC-4847-81CB-7E8C3F4603EB}"/>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53" name="テキスト ボックス 452">
          <a:extLst>
            <a:ext uri="{FF2B5EF4-FFF2-40B4-BE49-F238E27FC236}">
              <a16:creationId xmlns:a16="http://schemas.microsoft.com/office/drawing/2014/main" id="{613571DA-77E4-441F-B667-4B55E34A245D}"/>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53340</xdr:rowOff>
    </xdr:from>
    <xdr:to>
      <xdr:col>74</xdr:col>
      <xdr:colOff>31750</xdr:colOff>
      <xdr:row>72</xdr:row>
      <xdr:rowOff>154940</xdr:rowOff>
    </xdr:to>
    <xdr:sp macro="" textlink="">
      <xdr:nvSpPr>
        <xdr:cNvPr id="454" name="楕円 453">
          <a:extLst>
            <a:ext uri="{FF2B5EF4-FFF2-40B4-BE49-F238E27FC236}">
              <a16:creationId xmlns:a16="http://schemas.microsoft.com/office/drawing/2014/main" id="{5491E1FA-D593-4F3C-94F3-3D3CAA546D5C}"/>
            </a:ext>
          </a:extLst>
        </xdr:cNvPr>
        <xdr:cNvSpPr/>
      </xdr:nvSpPr>
      <xdr:spPr>
        <a:xfrm>
          <a:off x="14732000" y="123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165117</xdr:rowOff>
    </xdr:from>
    <xdr:ext cx="762000" cy="259045"/>
    <xdr:sp macro="" textlink="">
      <xdr:nvSpPr>
        <xdr:cNvPr id="455" name="テキスト ボックス 454">
          <a:extLst>
            <a:ext uri="{FF2B5EF4-FFF2-40B4-BE49-F238E27FC236}">
              <a16:creationId xmlns:a16="http://schemas.microsoft.com/office/drawing/2014/main" id="{1804C430-702C-443F-BCE7-42ECB849CF07}"/>
            </a:ext>
          </a:extLst>
        </xdr:cNvPr>
        <xdr:cNvSpPr txBox="1"/>
      </xdr:nvSpPr>
      <xdr:spPr>
        <a:xfrm>
          <a:off x="14401800" y="121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xdr:rowOff>
    </xdr:from>
    <xdr:to>
      <xdr:col>69</xdr:col>
      <xdr:colOff>142875</xdr:colOff>
      <xdr:row>74</xdr:row>
      <xdr:rowOff>104648</xdr:rowOff>
    </xdr:to>
    <xdr:sp macro="" textlink="">
      <xdr:nvSpPr>
        <xdr:cNvPr id="456" name="楕円 455">
          <a:extLst>
            <a:ext uri="{FF2B5EF4-FFF2-40B4-BE49-F238E27FC236}">
              <a16:creationId xmlns:a16="http://schemas.microsoft.com/office/drawing/2014/main" id="{E2B31D4C-4029-4A97-992A-1A8DBB928467}"/>
            </a:ext>
          </a:extLst>
        </xdr:cNvPr>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57" name="テキスト ボックス 456">
          <a:extLst>
            <a:ext uri="{FF2B5EF4-FFF2-40B4-BE49-F238E27FC236}">
              <a16:creationId xmlns:a16="http://schemas.microsoft.com/office/drawing/2014/main" id="{12CFBD5E-63BA-4C0D-AE5E-DE37317764A1}"/>
            </a:ext>
          </a:extLst>
        </xdr:cNvPr>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8" name="楕円 457">
          <a:extLst>
            <a:ext uri="{FF2B5EF4-FFF2-40B4-BE49-F238E27FC236}">
              <a16:creationId xmlns:a16="http://schemas.microsoft.com/office/drawing/2014/main" id="{D01E8F72-7204-463B-B742-EAEF8FCF3952}"/>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9" name="テキスト ボックス 458">
          <a:extLst>
            <a:ext uri="{FF2B5EF4-FFF2-40B4-BE49-F238E27FC236}">
              <a16:creationId xmlns:a16="http://schemas.microsoft.com/office/drawing/2014/main" id="{545777E4-FA2B-490F-A501-B3DDF416F87E}"/>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986E2E6-340C-41BC-9909-9573D9357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C2D5454D-42A3-46F4-8F14-5762CD56DF2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835467A7-06A9-4545-81AE-790C4FB0D344}"/>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D6CB1940-C75D-4DC4-B7B7-47197C04BB0A}"/>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58EFF08-1041-4C1B-BA29-7BEB5829FF7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F0EE37D-5157-40C9-B524-6C64B82A577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360D864-1C8B-47CA-B8C1-CCB9459C52E6}"/>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BB1B670-577F-43A9-9901-A505A3DCFF2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83AD921-6AB1-4A68-9179-83757C6976A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B2E5800-2CFB-4BDD-ACD7-E1A573A5BE5B}"/>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668B904-7DFC-41B3-BC81-AD2D3441708E}"/>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E4CCEBC-D90F-43FB-8193-304298AAAFF7}"/>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DDD97B1-DD18-4A48-A5F7-D881F096D742}"/>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19BA0450-7553-4C98-A625-9CB7786D450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A01616C-B975-4965-9B9C-F72DBB7A33D2}"/>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B04ED5CA-017F-4F42-886B-75F060DEB17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D740FD82-40A4-48F0-A5C8-6A66BE2B51A1}"/>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58B94F5-38A1-402B-B645-2CE303C2DE57}"/>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04ADCA5-ED88-457C-92BF-C6FB86AA22B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3DB26952-3599-4C55-A510-85D2EECCDDF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F158C4DC-E42C-4997-982D-E4BFF163310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6596572-C72F-469E-8B3F-3E457EC51FA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C30AA660-7F74-452C-A1F7-A59C70FF0C85}"/>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541FDB6D-4371-437D-B121-925C37DC315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01CB2B3-5D8C-478B-8114-85AA08F58202}"/>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B20946B9-BF08-4F0D-9E1C-4A047FD1471D}"/>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BB069B1-D700-43D1-B81B-D10E5D523B2A}"/>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EA18205-33D7-480A-BC58-AF30D411DA4E}"/>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2A32CB38-D8E5-4251-A035-98996484D76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4C7F69C-B989-4C65-8BA0-1CF59B0CA2C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59B4324-DAF4-4C8B-8BD8-68C76741D08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F191854E-6E8C-4960-A7C6-D3A1E45D2BBA}"/>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F7EDC15-7359-498A-9D25-A69BA57B0A79}"/>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5BA20C99-0256-40B5-B703-04FB0FB1DA8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C57C84FF-7CEA-4F28-BCB2-E0B87104168E}"/>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734A97C2-7021-4213-B642-743EEE8F5B8B}"/>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6232C5ED-3C81-4BA0-9647-6FFD2065E31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CCD766F-CB31-48FA-8CA0-1C5A347E9F4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21A9C89-692C-49CA-AC48-AFF821AB1F7A}"/>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48D73AC-1487-4A24-B910-5932406EC62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3C6A148D-909E-45AE-8FC3-3269996ADCF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D467BC99-7641-4783-AD8C-6F8236458801}"/>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E2DAC70A-821E-44E9-9000-5C083ADE9E58}"/>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2375A76E-88CD-4653-AC4E-366B8DA98FB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47B7EE97-3736-4C5D-93B3-1CBC4B579F62}"/>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CA2BE107-0344-4707-B9D0-C7A4F67F4AEE}"/>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D671F473-ED69-4C7F-9F5B-F1F7AD5C79AA}"/>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D2027C01-6C4C-42A2-B63B-D657EDAB95F7}"/>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157937</xdr:rowOff>
    </xdr:from>
    <xdr:to>
      <xdr:col>29</xdr:col>
      <xdr:colOff>127000</xdr:colOff>
      <xdr:row>13</xdr:row>
      <xdr:rowOff>66459</xdr:rowOff>
    </xdr:to>
    <xdr:cxnSp macro="">
      <xdr:nvCxnSpPr>
        <xdr:cNvPr id="50" name="直線コネクタ 49">
          <a:extLst>
            <a:ext uri="{FF2B5EF4-FFF2-40B4-BE49-F238E27FC236}">
              <a16:creationId xmlns:a16="http://schemas.microsoft.com/office/drawing/2014/main" id="{D3D582DD-180D-4289-9D63-6F1776E11329}"/>
            </a:ext>
          </a:extLst>
        </xdr:cNvPr>
        <xdr:cNvCxnSpPr/>
      </xdr:nvCxnSpPr>
      <xdr:spPr bwMode="auto">
        <a:xfrm flipV="1">
          <a:off x="5003800" y="2262962"/>
          <a:ext cx="647700" cy="7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16A4FBEE-221D-4E99-8197-706679B2AD8B}"/>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F4EAAE3D-370F-454B-89A8-89B2390173FD}"/>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66459</xdr:rowOff>
    </xdr:from>
    <xdr:to>
      <xdr:col>26</xdr:col>
      <xdr:colOff>50800</xdr:colOff>
      <xdr:row>13</xdr:row>
      <xdr:rowOff>75794</xdr:rowOff>
    </xdr:to>
    <xdr:cxnSp macro="">
      <xdr:nvCxnSpPr>
        <xdr:cNvPr id="53" name="直線コネクタ 52">
          <a:extLst>
            <a:ext uri="{FF2B5EF4-FFF2-40B4-BE49-F238E27FC236}">
              <a16:creationId xmlns:a16="http://schemas.microsoft.com/office/drawing/2014/main" id="{C6F1865F-5879-4661-A4A4-E92DD0F85F8B}"/>
            </a:ext>
          </a:extLst>
        </xdr:cNvPr>
        <xdr:cNvCxnSpPr/>
      </xdr:nvCxnSpPr>
      <xdr:spPr bwMode="auto">
        <a:xfrm flipV="1">
          <a:off x="4305300" y="2342934"/>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12D892C5-EE40-40D8-ADBD-9BFA84FAB69B}"/>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58C9C256-6A1B-46FD-BBD7-7E0541A36F35}"/>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75794</xdr:rowOff>
    </xdr:from>
    <xdr:to>
      <xdr:col>22</xdr:col>
      <xdr:colOff>114300</xdr:colOff>
      <xdr:row>13</xdr:row>
      <xdr:rowOff>108712</xdr:rowOff>
    </xdr:to>
    <xdr:cxnSp macro="">
      <xdr:nvCxnSpPr>
        <xdr:cNvPr id="56" name="直線コネクタ 55">
          <a:extLst>
            <a:ext uri="{FF2B5EF4-FFF2-40B4-BE49-F238E27FC236}">
              <a16:creationId xmlns:a16="http://schemas.microsoft.com/office/drawing/2014/main" id="{03862725-03BF-450B-969B-5F878F6C5DC4}"/>
            </a:ext>
          </a:extLst>
        </xdr:cNvPr>
        <xdr:cNvCxnSpPr/>
      </xdr:nvCxnSpPr>
      <xdr:spPr bwMode="auto">
        <a:xfrm flipV="1">
          <a:off x="3606800" y="2352269"/>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CAE729FB-B7D3-4288-9AD6-1F73EB4A6A56}"/>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2AC9D95B-18F1-4ADC-B123-FC05572FF7A6}"/>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108712</xdr:rowOff>
    </xdr:from>
    <xdr:to>
      <xdr:col>18</xdr:col>
      <xdr:colOff>177800</xdr:colOff>
      <xdr:row>14</xdr:row>
      <xdr:rowOff>43104</xdr:rowOff>
    </xdr:to>
    <xdr:cxnSp macro="">
      <xdr:nvCxnSpPr>
        <xdr:cNvPr id="59" name="直線コネクタ 58">
          <a:extLst>
            <a:ext uri="{FF2B5EF4-FFF2-40B4-BE49-F238E27FC236}">
              <a16:creationId xmlns:a16="http://schemas.microsoft.com/office/drawing/2014/main" id="{6C7D4E64-4846-4966-8906-D2B79E8C0CCB}"/>
            </a:ext>
          </a:extLst>
        </xdr:cNvPr>
        <xdr:cNvCxnSpPr/>
      </xdr:nvCxnSpPr>
      <xdr:spPr bwMode="auto">
        <a:xfrm flipV="1">
          <a:off x="2908300" y="2385187"/>
          <a:ext cx="6985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3349D799-68D8-40F1-9371-4B9E74EE9E9E}"/>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42736E49-02CC-4F9A-90F6-C112FECBDCFA}"/>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6DF17E93-A938-4130-B290-30136B772478}"/>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E41B9AAB-265D-4819-9443-E8AA22FB8C7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8AA91D94-3D34-4637-899D-E0FE0B29EC1A}"/>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3C6F2862-9276-4257-A1A1-814FE5032677}"/>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790D9CE1-2B22-4CB9-B660-7C477490E531}"/>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E34F3522-AEB7-434B-83E3-7ABDCF6CC14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11F47D8E-04E2-4E41-A028-A32D05583B7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107137</xdr:rowOff>
    </xdr:from>
    <xdr:to>
      <xdr:col>29</xdr:col>
      <xdr:colOff>177800</xdr:colOff>
      <xdr:row>13</xdr:row>
      <xdr:rowOff>37287</xdr:rowOff>
    </xdr:to>
    <xdr:sp macro="" textlink="">
      <xdr:nvSpPr>
        <xdr:cNvPr id="69" name="楕円 68">
          <a:extLst>
            <a:ext uri="{FF2B5EF4-FFF2-40B4-BE49-F238E27FC236}">
              <a16:creationId xmlns:a16="http://schemas.microsoft.com/office/drawing/2014/main" id="{4FA9A930-F631-4F34-9F43-FD094714C4C1}"/>
            </a:ext>
          </a:extLst>
        </xdr:cNvPr>
        <xdr:cNvSpPr/>
      </xdr:nvSpPr>
      <xdr:spPr bwMode="auto">
        <a:xfrm>
          <a:off x="5600700" y="221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15714</xdr:rowOff>
    </xdr:from>
    <xdr:ext cx="762000" cy="259045"/>
    <xdr:sp macro="" textlink="">
      <xdr:nvSpPr>
        <xdr:cNvPr id="70" name="人口1人当たり決算額の推移該当値テキスト130">
          <a:extLst>
            <a:ext uri="{FF2B5EF4-FFF2-40B4-BE49-F238E27FC236}">
              <a16:creationId xmlns:a16="http://schemas.microsoft.com/office/drawing/2014/main" id="{35B94DF7-CEFD-47EF-942D-2D5F1E4B7388}"/>
            </a:ext>
          </a:extLst>
        </xdr:cNvPr>
        <xdr:cNvSpPr txBox="1"/>
      </xdr:nvSpPr>
      <xdr:spPr>
        <a:xfrm>
          <a:off x="5740400" y="212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15659</xdr:rowOff>
    </xdr:from>
    <xdr:to>
      <xdr:col>26</xdr:col>
      <xdr:colOff>101600</xdr:colOff>
      <xdr:row>13</xdr:row>
      <xdr:rowOff>117259</xdr:rowOff>
    </xdr:to>
    <xdr:sp macro="" textlink="">
      <xdr:nvSpPr>
        <xdr:cNvPr id="71" name="楕円 70">
          <a:extLst>
            <a:ext uri="{FF2B5EF4-FFF2-40B4-BE49-F238E27FC236}">
              <a16:creationId xmlns:a16="http://schemas.microsoft.com/office/drawing/2014/main" id="{53F489C0-437A-460D-B131-1EB9A7C28AE8}"/>
            </a:ext>
          </a:extLst>
        </xdr:cNvPr>
        <xdr:cNvSpPr/>
      </xdr:nvSpPr>
      <xdr:spPr bwMode="auto">
        <a:xfrm>
          <a:off x="4953000" y="2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127436</xdr:rowOff>
    </xdr:from>
    <xdr:ext cx="736600" cy="259045"/>
    <xdr:sp macro="" textlink="">
      <xdr:nvSpPr>
        <xdr:cNvPr id="72" name="テキスト ボックス 71">
          <a:extLst>
            <a:ext uri="{FF2B5EF4-FFF2-40B4-BE49-F238E27FC236}">
              <a16:creationId xmlns:a16="http://schemas.microsoft.com/office/drawing/2014/main" id="{5B4DEDA4-927C-4AF8-B5C1-B53FB10477F9}"/>
            </a:ext>
          </a:extLst>
        </xdr:cNvPr>
        <xdr:cNvSpPr txBox="1"/>
      </xdr:nvSpPr>
      <xdr:spPr>
        <a:xfrm>
          <a:off x="4622800" y="206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24994</xdr:rowOff>
    </xdr:from>
    <xdr:to>
      <xdr:col>22</xdr:col>
      <xdr:colOff>165100</xdr:colOff>
      <xdr:row>13</xdr:row>
      <xdr:rowOff>126594</xdr:rowOff>
    </xdr:to>
    <xdr:sp macro="" textlink="">
      <xdr:nvSpPr>
        <xdr:cNvPr id="73" name="楕円 72">
          <a:extLst>
            <a:ext uri="{FF2B5EF4-FFF2-40B4-BE49-F238E27FC236}">
              <a16:creationId xmlns:a16="http://schemas.microsoft.com/office/drawing/2014/main" id="{00E112F9-A23A-49A6-AAA4-83A78519DA56}"/>
            </a:ext>
          </a:extLst>
        </xdr:cNvPr>
        <xdr:cNvSpPr/>
      </xdr:nvSpPr>
      <xdr:spPr bwMode="auto">
        <a:xfrm>
          <a:off x="4254500" y="230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136771</xdr:rowOff>
    </xdr:from>
    <xdr:ext cx="762000" cy="259045"/>
    <xdr:sp macro="" textlink="">
      <xdr:nvSpPr>
        <xdr:cNvPr id="74" name="テキスト ボックス 73">
          <a:extLst>
            <a:ext uri="{FF2B5EF4-FFF2-40B4-BE49-F238E27FC236}">
              <a16:creationId xmlns:a16="http://schemas.microsoft.com/office/drawing/2014/main" id="{A32D7AF1-28A2-43D6-A4C7-AC2D549E3B7E}"/>
            </a:ext>
          </a:extLst>
        </xdr:cNvPr>
        <xdr:cNvSpPr txBox="1"/>
      </xdr:nvSpPr>
      <xdr:spPr>
        <a:xfrm>
          <a:off x="3924300" y="207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57912</xdr:rowOff>
    </xdr:from>
    <xdr:to>
      <xdr:col>19</xdr:col>
      <xdr:colOff>38100</xdr:colOff>
      <xdr:row>13</xdr:row>
      <xdr:rowOff>159512</xdr:rowOff>
    </xdr:to>
    <xdr:sp macro="" textlink="">
      <xdr:nvSpPr>
        <xdr:cNvPr id="75" name="楕円 74">
          <a:extLst>
            <a:ext uri="{FF2B5EF4-FFF2-40B4-BE49-F238E27FC236}">
              <a16:creationId xmlns:a16="http://schemas.microsoft.com/office/drawing/2014/main" id="{89F3C227-15E4-48FF-A46A-448D79CDEEB1}"/>
            </a:ext>
          </a:extLst>
        </xdr:cNvPr>
        <xdr:cNvSpPr/>
      </xdr:nvSpPr>
      <xdr:spPr bwMode="auto">
        <a:xfrm>
          <a:off x="3556000" y="233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169689</xdr:rowOff>
    </xdr:from>
    <xdr:ext cx="762000" cy="259045"/>
    <xdr:sp macro="" textlink="">
      <xdr:nvSpPr>
        <xdr:cNvPr id="76" name="テキスト ボックス 75">
          <a:extLst>
            <a:ext uri="{FF2B5EF4-FFF2-40B4-BE49-F238E27FC236}">
              <a16:creationId xmlns:a16="http://schemas.microsoft.com/office/drawing/2014/main" id="{10FAA24F-517D-4A21-8131-DAE699FF5EDE}"/>
            </a:ext>
          </a:extLst>
        </xdr:cNvPr>
        <xdr:cNvSpPr txBox="1"/>
      </xdr:nvSpPr>
      <xdr:spPr>
        <a:xfrm>
          <a:off x="3225800" y="210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163754</xdr:rowOff>
    </xdr:from>
    <xdr:to>
      <xdr:col>15</xdr:col>
      <xdr:colOff>101600</xdr:colOff>
      <xdr:row>14</xdr:row>
      <xdr:rowOff>93904</xdr:rowOff>
    </xdr:to>
    <xdr:sp macro="" textlink="">
      <xdr:nvSpPr>
        <xdr:cNvPr id="77" name="楕円 76">
          <a:extLst>
            <a:ext uri="{FF2B5EF4-FFF2-40B4-BE49-F238E27FC236}">
              <a16:creationId xmlns:a16="http://schemas.microsoft.com/office/drawing/2014/main" id="{8307F6C3-D739-4C75-B929-72DB9359EA5A}"/>
            </a:ext>
          </a:extLst>
        </xdr:cNvPr>
        <xdr:cNvSpPr/>
      </xdr:nvSpPr>
      <xdr:spPr bwMode="auto">
        <a:xfrm>
          <a:off x="2857500" y="244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104081</xdr:rowOff>
    </xdr:from>
    <xdr:ext cx="762000" cy="259045"/>
    <xdr:sp macro="" textlink="">
      <xdr:nvSpPr>
        <xdr:cNvPr id="78" name="テキスト ボックス 77">
          <a:extLst>
            <a:ext uri="{FF2B5EF4-FFF2-40B4-BE49-F238E27FC236}">
              <a16:creationId xmlns:a16="http://schemas.microsoft.com/office/drawing/2014/main" id="{B4DCA2EE-1C90-430F-8FF2-94385CA50834}"/>
            </a:ext>
          </a:extLst>
        </xdr:cNvPr>
        <xdr:cNvSpPr txBox="1"/>
      </xdr:nvSpPr>
      <xdr:spPr>
        <a:xfrm>
          <a:off x="2527300" y="2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ACC0C4FC-3463-434B-8C96-A17A4E1ADEC3}"/>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960C3EBB-4179-4612-B16E-B27DCAE4D6B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FDCEF6B9-FA33-4C3B-861D-B14493CD239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BE83DB2E-AB32-401C-9ACE-275CD6CA5F7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573F1E08-672F-42E7-B62B-0C60057BDDF5}"/>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5028B753-EBED-4441-A11A-1AA4AC0DFC7D}"/>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1AE5A6E3-B1CC-46AB-AB39-D3CF7257A9D6}"/>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DF5A4A87-FA3E-49D0-9A97-D6CA2671BDE7}"/>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5C88562-0502-41EA-8D3F-05CBCC0CE1E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3C4C8E1D-AA0F-48F6-AFD4-0BA0C14CE1F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703F2D04-C334-4E2E-B1B9-CA86072ED606}"/>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EBEB7AEA-6645-429C-9B31-3B519432BB6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1152A7B5-BD88-45F0-A78F-9FAC9DCFBBE3}"/>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E31D6A9D-9E5D-49B6-B457-AAE2D7B88464}"/>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A2DA9763-80F5-4997-A312-D7C89237911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C368E116-A790-4F9B-8D1C-54D713F325B5}"/>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51A0922E-F1E6-4E26-A936-6DAA7AAFD31F}"/>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F5304FD2-0C48-46A6-BBD2-655994268F57}"/>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52CB65C9-4735-4185-B969-1A394976C76E}"/>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13FF7117-D5AB-420D-968E-D8602ADDA94D}"/>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66CD0C01-380B-4C80-973E-B42D6E430A39}"/>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A51CFD8A-56D8-4666-8C28-D2139710295E}"/>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AC547119-8021-4815-A899-9EAB9AE91F34}"/>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E76F6566-B2D5-47A9-A727-989B340CEE0F}"/>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875A08DC-6375-4E58-880C-5A215E09235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350E965F-C828-4F96-855F-042B1ADFA7B7}"/>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B03CCDFF-F8A0-4306-AF9A-5061CE806CA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CAB0B07-5209-4D1C-88CC-E879C6B144D3}"/>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2E62A5F5-E9AC-42E0-8824-81047236519A}"/>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FF1787AD-E5C5-4210-9C3A-A7BDFE797A12}"/>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DA365E20-AB7C-40C2-9E1E-2B7EDC17F379}"/>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FFD103B9-217B-413D-9EE7-764BA9FF586F}"/>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167577</xdr:rowOff>
    </xdr:from>
    <xdr:to>
      <xdr:col>29</xdr:col>
      <xdr:colOff>127000</xdr:colOff>
      <xdr:row>33</xdr:row>
      <xdr:rowOff>231242</xdr:rowOff>
    </xdr:to>
    <xdr:cxnSp macro="">
      <xdr:nvCxnSpPr>
        <xdr:cNvPr id="111" name="直線コネクタ 110">
          <a:extLst>
            <a:ext uri="{FF2B5EF4-FFF2-40B4-BE49-F238E27FC236}">
              <a16:creationId xmlns:a16="http://schemas.microsoft.com/office/drawing/2014/main" id="{156792E1-8D69-4782-9105-0CCA4A8CB61F}"/>
            </a:ext>
          </a:extLst>
        </xdr:cNvPr>
        <xdr:cNvCxnSpPr/>
      </xdr:nvCxnSpPr>
      <xdr:spPr bwMode="auto">
        <a:xfrm>
          <a:off x="5003800" y="6092127"/>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88F9EE54-BDD3-4374-93F1-DED94172E738}"/>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40BEE075-2AD6-46E8-8E63-1C1580788083}"/>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167577</xdr:rowOff>
    </xdr:from>
    <xdr:to>
      <xdr:col>26</xdr:col>
      <xdr:colOff>50800</xdr:colOff>
      <xdr:row>33</xdr:row>
      <xdr:rowOff>241529</xdr:rowOff>
    </xdr:to>
    <xdr:cxnSp macro="">
      <xdr:nvCxnSpPr>
        <xdr:cNvPr id="114" name="直線コネクタ 113">
          <a:extLst>
            <a:ext uri="{FF2B5EF4-FFF2-40B4-BE49-F238E27FC236}">
              <a16:creationId xmlns:a16="http://schemas.microsoft.com/office/drawing/2014/main" id="{96250707-C64E-424F-8A7D-15DE29A100E6}"/>
            </a:ext>
          </a:extLst>
        </xdr:cNvPr>
        <xdr:cNvCxnSpPr/>
      </xdr:nvCxnSpPr>
      <xdr:spPr bwMode="auto">
        <a:xfrm flipV="1">
          <a:off x="4305300" y="6092127"/>
          <a:ext cx="698500" cy="7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A5D3F7B5-7121-4550-A5B5-3942D038996A}"/>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6A15E39E-1F0A-4740-A8C4-F6FD23B5E65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207048</xdr:rowOff>
    </xdr:from>
    <xdr:to>
      <xdr:col>22</xdr:col>
      <xdr:colOff>114300</xdr:colOff>
      <xdr:row>33</xdr:row>
      <xdr:rowOff>241529</xdr:rowOff>
    </xdr:to>
    <xdr:cxnSp macro="">
      <xdr:nvCxnSpPr>
        <xdr:cNvPr id="117" name="直線コネクタ 116">
          <a:extLst>
            <a:ext uri="{FF2B5EF4-FFF2-40B4-BE49-F238E27FC236}">
              <a16:creationId xmlns:a16="http://schemas.microsoft.com/office/drawing/2014/main" id="{3A834441-5580-4F7A-81DC-F288FD0B6ED1}"/>
            </a:ext>
          </a:extLst>
        </xdr:cNvPr>
        <xdr:cNvCxnSpPr/>
      </xdr:nvCxnSpPr>
      <xdr:spPr bwMode="auto">
        <a:xfrm>
          <a:off x="3606800" y="6131598"/>
          <a:ext cx="698500" cy="3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359ADE25-9544-4670-B9FC-B2E1462F2F25}"/>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B47D621A-A658-4A5B-AC60-E573BA7FDE1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207048</xdr:rowOff>
    </xdr:from>
    <xdr:to>
      <xdr:col>18</xdr:col>
      <xdr:colOff>177800</xdr:colOff>
      <xdr:row>33</xdr:row>
      <xdr:rowOff>255778</xdr:rowOff>
    </xdr:to>
    <xdr:cxnSp macro="">
      <xdr:nvCxnSpPr>
        <xdr:cNvPr id="120" name="直線コネクタ 119">
          <a:extLst>
            <a:ext uri="{FF2B5EF4-FFF2-40B4-BE49-F238E27FC236}">
              <a16:creationId xmlns:a16="http://schemas.microsoft.com/office/drawing/2014/main" id="{C087AA09-A12F-4A67-9CAE-23254C68A340}"/>
            </a:ext>
          </a:extLst>
        </xdr:cNvPr>
        <xdr:cNvCxnSpPr/>
      </xdr:nvCxnSpPr>
      <xdr:spPr bwMode="auto">
        <a:xfrm flipV="1">
          <a:off x="2908300" y="6131598"/>
          <a:ext cx="698500" cy="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273CACF6-1569-4474-A4A7-BA501FD8927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93E738AB-36EE-4A28-AF5A-77DB3BA34D09}"/>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F1A2216A-8DB7-41B5-A9C8-F0EB9A22A3DA}"/>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FA1C2B7F-F460-4019-A616-C72F567AE3C7}"/>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9CDF2D91-4C2A-4C46-A67B-CC930BC5123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F058FA2-4832-4A74-9F6B-EDCF8D86778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8A8755FB-FAA0-45DC-B29B-B58C0D9C9C3A}"/>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28E4383B-B83E-4972-80B5-930CBDA62F3A}"/>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2E12D59-E41F-4A91-99F9-2392BB57688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180442</xdr:rowOff>
    </xdr:from>
    <xdr:to>
      <xdr:col>29</xdr:col>
      <xdr:colOff>177800</xdr:colOff>
      <xdr:row>33</xdr:row>
      <xdr:rowOff>282042</xdr:rowOff>
    </xdr:to>
    <xdr:sp macro="" textlink="">
      <xdr:nvSpPr>
        <xdr:cNvPr id="130" name="楕円 129">
          <a:extLst>
            <a:ext uri="{FF2B5EF4-FFF2-40B4-BE49-F238E27FC236}">
              <a16:creationId xmlns:a16="http://schemas.microsoft.com/office/drawing/2014/main" id="{85B99EAD-9F73-4D22-8DA7-75A554B255E3}"/>
            </a:ext>
          </a:extLst>
        </xdr:cNvPr>
        <xdr:cNvSpPr/>
      </xdr:nvSpPr>
      <xdr:spPr bwMode="auto">
        <a:xfrm>
          <a:off x="5600700" y="6104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127119</xdr:rowOff>
    </xdr:from>
    <xdr:ext cx="762000" cy="259045"/>
    <xdr:sp macro="" textlink="">
      <xdr:nvSpPr>
        <xdr:cNvPr id="131" name="人口1人当たり決算額の推移該当値テキスト445">
          <a:extLst>
            <a:ext uri="{FF2B5EF4-FFF2-40B4-BE49-F238E27FC236}">
              <a16:creationId xmlns:a16="http://schemas.microsoft.com/office/drawing/2014/main" id="{09272393-AC94-461A-92E4-338CD9658E62}"/>
            </a:ext>
          </a:extLst>
        </xdr:cNvPr>
        <xdr:cNvSpPr txBox="1"/>
      </xdr:nvSpPr>
      <xdr:spPr>
        <a:xfrm>
          <a:off x="5740400" y="60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116777</xdr:rowOff>
    </xdr:from>
    <xdr:to>
      <xdr:col>26</xdr:col>
      <xdr:colOff>101600</xdr:colOff>
      <xdr:row>33</xdr:row>
      <xdr:rowOff>218377</xdr:rowOff>
    </xdr:to>
    <xdr:sp macro="" textlink="">
      <xdr:nvSpPr>
        <xdr:cNvPr id="132" name="楕円 131">
          <a:extLst>
            <a:ext uri="{FF2B5EF4-FFF2-40B4-BE49-F238E27FC236}">
              <a16:creationId xmlns:a16="http://schemas.microsoft.com/office/drawing/2014/main" id="{0C75824D-13FF-4131-BA43-CDAAB47745AD}"/>
            </a:ext>
          </a:extLst>
        </xdr:cNvPr>
        <xdr:cNvSpPr/>
      </xdr:nvSpPr>
      <xdr:spPr bwMode="auto">
        <a:xfrm>
          <a:off x="4953000" y="6041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57104</xdr:rowOff>
    </xdr:from>
    <xdr:ext cx="736600" cy="259045"/>
    <xdr:sp macro="" textlink="">
      <xdr:nvSpPr>
        <xdr:cNvPr id="133" name="テキスト ボックス 132">
          <a:extLst>
            <a:ext uri="{FF2B5EF4-FFF2-40B4-BE49-F238E27FC236}">
              <a16:creationId xmlns:a16="http://schemas.microsoft.com/office/drawing/2014/main" id="{B2F24229-7451-414A-9738-DE764E7B942A}"/>
            </a:ext>
          </a:extLst>
        </xdr:cNvPr>
        <xdr:cNvSpPr txBox="1"/>
      </xdr:nvSpPr>
      <xdr:spPr>
        <a:xfrm>
          <a:off x="4622800" y="5810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190729</xdr:rowOff>
    </xdr:from>
    <xdr:to>
      <xdr:col>22</xdr:col>
      <xdr:colOff>165100</xdr:colOff>
      <xdr:row>33</xdr:row>
      <xdr:rowOff>292329</xdr:rowOff>
    </xdr:to>
    <xdr:sp macro="" textlink="">
      <xdr:nvSpPr>
        <xdr:cNvPr id="134" name="楕円 133">
          <a:extLst>
            <a:ext uri="{FF2B5EF4-FFF2-40B4-BE49-F238E27FC236}">
              <a16:creationId xmlns:a16="http://schemas.microsoft.com/office/drawing/2014/main" id="{89A147E5-2194-40D5-AEB6-A3C5F5117D75}"/>
            </a:ext>
          </a:extLst>
        </xdr:cNvPr>
        <xdr:cNvSpPr/>
      </xdr:nvSpPr>
      <xdr:spPr bwMode="auto">
        <a:xfrm>
          <a:off x="4254500" y="611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131056</xdr:rowOff>
    </xdr:from>
    <xdr:ext cx="762000" cy="259045"/>
    <xdr:sp macro="" textlink="">
      <xdr:nvSpPr>
        <xdr:cNvPr id="135" name="テキスト ボックス 134">
          <a:extLst>
            <a:ext uri="{FF2B5EF4-FFF2-40B4-BE49-F238E27FC236}">
              <a16:creationId xmlns:a16="http://schemas.microsoft.com/office/drawing/2014/main" id="{37CB17C5-8149-485C-A8E2-B0250B611DF0}"/>
            </a:ext>
          </a:extLst>
        </xdr:cNvPr>
        <xdr:cNvSpPr txBox="1"/>
      </xdr:nvSpPr>
      <xdr:spPr>
        <a:xfrm>
          <a:off x="3924300" y="588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156248</xdr:rowOff>
    </xdr:from>
    <xdr:to>
      <xdr:col>19</xdr:col>
      <xdr:colOff>38100</xdr:colOff>
      <xdr:row>33</xdr:row>
      <xdr:rowOff>257848</xdr:rowOff>
    </xdr:to>
    <xdr:sp macro="" textlink="">
      <xdr:nvSpPr>
        <xdr:cNvPr id="136" name="楕円 135">
          <a:extLst>
            <a:ext uri="{FF2B5EF4-FFF2-40B4-BE49-F238E27FC236}">
              <a16:creationId xmlns:a16="http://schemas.microsoft.com/office/drawing/2014/main" id="{DC3F4BCF-582F-4193-9586-EE3DB3D69AC8}"/>
            </a:ext>
          </a:extLst>
        </xdr:cNvPr>
        <xdr:cNvSpPr/>
      </xdr:nvSpPr>
      <xdr:spPr bwMode="auto">
        <a:xfrm>
          <a:off x="3556000" y="608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96575</xdr:rowOff>
    </xdr:from>
    <xdr:ext cx="762000" cy="259045"/>
    <xdr:sp macro="" textlink="">
      <xdr:nvSpPr>
        <xdr:cNvPr id="137" name="テキスト ボックス 136">
          <a:extLst>
            <a:ext uri="{FF2B5EF4-FFF2-40B4-BE49-F238E27FC236}">
              <a16:creationId xmlns:a16="http://schemas.microsoft.com/office/drawing/2014/main" id="{93D5B808-2C28-4F78-A9D4-B7D99882D853}"/>
            </a:ext>
          </a:extLst>
        </xdr:cNvPr>
        <xdr:cNvSpPr txBox="1"/>
      </xdr:nvSpPr>
      <xdr:spPr>
        <a:xfrm>
          <a:off x="3225800" y="584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204978</xdr:rowOff>
    </xdr:from>
    <xdr:to>
      <xdr:col>15</xdr:col>
      <xdr:colOff>101600</xdr:colOff>
      <xdr:row>33</xdr:row>
      <xdr:rowOff>306578</xdr:rowOff>
    </xdr:to>
    <xdr:sp macro="" textlink="">
      <xdr:nvSpPr>
        <xdr:cNvPr id="138" name="楕円 137">
          <a:extLst>
            <a:ext uri="{FF2B5EF4-FFF2-40B4-BE49-F238E27FC236}">
              <a16:creationId xmlns:a16="http://schemas.microsoft.com/office/drawing/2014/main" id="{F1C5A36E-AA7B-478F-918E-DC98E75D68C1}"/>
            </a:ext>
          </a:extLst>
        </xdr:cNvPr>
        <xdr:cNvSpPr/>
      </xdr:nvSpPr>
      <xdr:spPr bwMode="auto">
        <a:xfrm>
          <a:off x="2857500" y="6129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145305</xdr:rowOff>
    </xdr:from>
    <xdr:ext cx="762000" cy="259045"/>
    <xdr:sp macro="" textlink="">
      <xdr:nvSpPr>
        <xdr:cNvPr id="139" name="テキスト ボックス 138">
          <a:extLst>
            <a:ext uri="{FF2B5EF4-FFF2-40B4-BE49-F238E27FC236}">
              <a16:creationId xmlns:a16="http://schemas.microsoft.com/office/drawing/2014/main" id="{61890A30-B233-4DC1-B9D1-B6DF944FC73B}"/>
            </a:ext>
          </a:extLst>
        </xdr:cNvPr>
        <xdr:cNvSpPr txBox="1"/>
      </xdr:nvSpPr>
      <xdr:spPr>
        <a:xfrm>
          <a:off x="25273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E8D5EF-6105-47FD-92AE-298AC90D3A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5B14ECD-3084-4EC6-89AD-4D376479CE7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BCF6B8C-8F41-4650-909E-27233C8E5AB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8AB4327-3E73-4F47-9172-87CC493C1A1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E08CB3-C1E0-413C-B53F-C51017C26B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510A10-D20C-40A6-A0A1-5C64BF2E47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AD8EEB-C785-4485-BB82-2C563A8428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A12651-6995-4083-A9FE-9EE03B3EA5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8BF575-C42D-4D52-9C62-FB7FE2128F9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A86DFBB-646D-4564-B938-209B5536BE0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0C0870-7BB0-485C-82CA-00DBB6E547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9E1ACC-2FE7-4C4E-8B13-43EAEE7763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E57571-FEF5-42EB-B943-17E13AF285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D80FB7-4AA2-4FC4-8BBB-CAD9F4B4DD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644982-7EEE-44FA-9D9A-849C49CFFC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26C250C-12D3-45A9-B71E-D6C23203484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ACA67C1-1A80-4802-B062-A2B5DFFD8369}"/>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C6BB975-11D5-4C5C-9655-22F971D47C0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44EE6CF-38A3-4EC2-8F0F-174D2B9DA25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015A64-C317-4A3F-A052-285402E8D5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B867F51-4EAD-4F0C-95E7-58578D03601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2B199BC-3AC5-4482-9306-3E653803F6A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AD0DF11-94D3-48CB-895B-6F768016828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CD96D45-254A-4B90-BC01-AD574791F43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DF0728-A362-4865-BA36-630CF601D2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44CF2029-CAE8-477F-9E3A-F87FDAA44E9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84EF36-3D38-449B-8D34-E2AFB71168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C6D5C41-16B3-46E9-B22B-F94D3EF900D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1A471DE-BF89-4282-A36D-24A723D4323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F840E79-DD6A-420B-B9A9-69CE67CAF83E}"/>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82F8C89-EFA5-4166-9218-645209A5AC9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6688145-5601-4E10-AE83-1AC0B987711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118DEF2-04B6-47B6-973E-44D1B2B38EA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7C1C558-A0D9-4D47-BF13-EAE90C5B4B7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DEAFCB8-0A87-4BB0-9CEF-651282E6B93D}"/>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2F8651B-EBF9-4553-9501-61364F6E3AE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3C9E974-EC91-49CC-9A31-20458DCBF3F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598BB60-9AF1-4A1D-9765-D9FF43F9882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51AE7F9-E454-467C-8FFC-289C5906C9D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339D1E8-F11D-4DA3-8DA4-37CC22F45EC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A9B10954-828E-430D-AD9B-2E5C0FBFC762}"/>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71299D4-0ED5-4AAC-9632-E73851C26493}"/>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1190A490-BAD7-4DB2-87A9-07A81A28F18D}"/>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93D1C855-604E-492C-9AEB-DEE028324252}"/>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04050FA-7EB2-4B1C-B5F8-1B94744CA356}"/>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D4B761E-64F5-4272-A46F-16A2213AB16F}"/>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27828BB1-D24C-4511-B9FE-BB01B8C18D31}"/>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5D30CF97-3D82-4F60-A34B-80F833594DA1}"/>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174A30F8-AF1B-461A-9E49-DD899EA3E72B}"/>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3C87065-BB98-42CC-BBAA-8C5BA7C675D6}"/>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CD8CE18B-9CF5-4792-AA98-A47F4AEBB1F7}"/>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BA8A599-9B6D-4061-9934-CC95AF1F99F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223DB82B-80B0-46D0-A288-BE3508318F71}"/>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94D5016-0D73-45CD-B87F-25CAFECD2C5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EFC7E85F-1505-4CD7-B3FF-08536CC76349}"/>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39933FF7-47B5-45C6-99D3-91E00670AFA9}"/>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A45E9011-3899-4484-8186-4A082388BAE5}"/>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2D14B2F0-F757-4512-A442-C5F3FC78C6DA}"/>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FDC6FF51-1299-4911-92BF-1C5C63084E06}"/>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7493</xdr:rowOff>
    </xdr:from>
    <xdr:to>
      <xdr:col>24</xdr:col>
      <xdr:colOff>63500</xdr:colOff>
      <xdr:row>33</xdr:row>
      <xdr:rowOff>18275</xdr:rowOff>
    </xdr:to>
    <xdr:cxnSp macro="">
      <xdr:nvCxnSpPr>
        <xdr:cNvPr id="61" name="直線コネクタ 60">
          <a:extLst>
            <a:ext uri="{FF2B5EF4-FFF2-40B4-BE49-F238E27FC236}">
              <a16:creationId xmlns:a16="http://schemas.microsoft.com/office/drawing/2014/main" id="{FDC2EE31-94BC-44FB-A57E-27EF37013F28}"/>
            </a:ext>
          </a:extLst>
        </xdr:cNvPr>
        <xdr:cNvCxnSpPr/>
      </xdr:nvCxnSpPr>
      <xdr:spPr>
        <a:xfrm flipV="1">
          <a:off x="3797300" y="5665343"/>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168837FB-5C14-4BDA-8785-A97F89491B95}"/>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DADE1064-9FF5-4C9E-8209-83E5663717C4}"/>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13970</xdr:rowOff>
    </xdr:from>
    <xdr:to>
      <xdr:col>19</xdr:col>
      <xdr:colOff>177800</xdr:colOff>
      <xdr:row>33</xdr:row>
      <xdr:rowOff>18275</xdr:rowOff>
    </xdr:to>
    <xdr:cxnSp macro="">
      <xdr:nvCxnSpPr>
        <xdr:cNvPr id="64" name="直線コネクタ 63">
          <a:extLst>
            <a:ext uri="{FF2B5EF4-FFF2-40B4-BE49-F238E27FC236}">
              <a16:creationId xmlns:a16="http://schemas.microsoft.com/office/drawing/2014/main" id="{911B97C8-63AB-4A16-9E2D-B5C87C82F6A1}"/>
            </a:ext>
          </a:extLst>
        </xdr:cNvPr>
        <xdr:cNvCxnSpPr/>
      </xdr:nvCxnSpPr>
      <xdr:spPr>
        <a:xfrm>
          <a:off x="2908300" y="567182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EDB7C4A6-9925-4E3E-87BD-8D0834B9CF5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8C57FB8C-9BD0-404E-AD89-44C1D7D05352}"/>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13970</xdr:rowOff>
    </xdr:from>
    <xdr:to>
      <xdr:col>15</xdr:col>
      <xdr:colOff>50800</xdr:colOff>
      <xdr:row>33</xdr:row>
      <xdr:rowOff>16561</xdr:rowOff>
    </xdr:to>
    <xdr:cxnSp macro="">
      <xdr:nvCxnSpPr>
        <xdr:cNvPr id="67" name="直線コネクタ 66">
          <a:extLst>
            <a:ext uri="{FF2B5EF4-FFF2-40B4-BE49-F238E27FC236}">
              <a16:creationId xmlns:a16="http://schemas.microsoft.com/office/drawing/2014/main" id="{180F1761-A60F-40BA-AC01-44F1731919E1}"/>
            </a:ext>
          </a:extLst>
        </xdr:cNvPr>
        <xdr:cNvCxnSpPr/>
      </xdr:nvCxnSpPr>
      <xdr:spPr>
        <a:xfrm flipV="1">
          <a:off x="2019300" y="567182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A785FA7-31E1-4F7B-937D-E013C85AD1F7}"/>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2C52AD70-CA97-49F2-AC9C-D38ED1E1AF5E}"/>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16561</xdr:rowOff>
    </xdr:from>
    <xdr:to>
      <xdr:col>10</xdr:col>
      <xdr:colOff>114300</xdr:colOff>
      <xdr:row>33</xdr:row>
      <xdr:rowOff>158407</xdr:rowOff>
    </xdr:to>
    <xdr:cxnSp macro="">
      <xdr:nvCxnSpPr>
        <xdr:cNvPr id="70" name="直線コネクタ 69">
          <a:extLst>
            <a:ext uri="{FF2B5EF4-FFF2-40B4-BE49-F238E27FC236}">
              <a16:creationId xmlns:a16="http://schemas.microsoft.com/office/drawing/2014/main" id="{5A771171-D374-4855-A998-03D1CEE4AD9A}"/>
            </a:ext>
          </a:extLst>
        </xdr:cNvPr>
        <xdr:cNvCxnSpPr/>
      </xdr:nvCxnSpPr>
      <xdr:spPr>
        <a:xfrm flipV="1">
          <a:off x="1130300" y="5674411"/>
          <a:ext cx="889000" cy="1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FB68FB6A-E23D-428C-B6CB-5E40C9D6F59C}"/>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31567826-2DB9-446A-AE4A-88FCE3D96CD2}"/>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3F7CF015-B348-4401-A740-8CEC4238B90C}"/>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98C24736-B6E5-43A4-B871-57A17B1C8937}"/>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347A112-BE5F-4BBD-BA7D-C886DB8D0CC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E74CB7D-39CD-4179-ABA0-2563C8514DE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CDBC524-D335-466E-963D-EF6A6C9D40F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6E7BC44-B2E4-4F09-850B-C8972D96A74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5A2D96A-5FFB-4A59-8E3D-E676ED09D42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128143</xdr:rowOff>
    </xdr:from>
    <xdr:to>
      <xdr:col>24</xdr:col>
      <xdr:colOff>114300</xdr:colOff>
      <xdr:row>33</xdr:row>
      <xdr:rowOff>58293</xdr:rowOff>
    </xdr:to>
    <xdr:sp macro="" textlink="">
      <xdr:nvSpPr>
        <xdr:cNvPr id="80" name="楕円 79">
          <a:extLst>
            <a:ext uri="{FF2B5EF4-FFF2-40B4-BE49-F238E27FC236}">
              <a16:creationId xmlns:a16="http://schemas.microsoft.com/office/drawing/2014/main" id="{5C54FB6F-8035-4940-8CB6-2144FBD75E9F}"/>
            </a:ext>
          </a:extLst>
        </xdr:cNvPr>
        <xdr:cNvSpPr/>
      </xdr:nvSpPr>
      <xdr:spPr>
        <a:xfrm>
          <a:off x="45847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151020</xdr:rowOff>
    </xdr:from>
    <xdr:ext cx="534377" cy="259045"/>
    <xdr:sp macro="" textlink="">
      <xdr:nvSpPr>
        <xdr:cNvPr id="81" name="人件費該当値テキスト">
          <a:extLst>
            <a:ext uri="{FF2B5EF4-FFF2-40B4-BE49-F238E27FC236}">
              <a16:creationId xmlns:a16="http://schemas.microsoft.com/office/drawing/2014/main" id="{8D7BDDBE-917B-4C3E-B964-F6F91CEA58DC}"/>
            </a:ext>
          </a:extLst>
        </xdr:cNvPr>
        <xdr:cNvSpPr txBox="1"/>
      </xdr:nvSpPr>
      <xdr:spPr>
        <a:xfrm>
          <a:off x="4686300"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138925</xdr:rowOff>
    </xdr:from>
    <xdr:to>
      <xdr:col>20</xdr:col>
      <xdr:colOff>38100</xdr:colOff>
      <xdr:row>33</xdr:row>
      <xdr:rowOff>69075</xdr:rowOff>
    </xdr:to>
    <xdr:sp macro="" textlink="">
      <xdr:nvSpPr>
        <xdr:cNvPr id="82" name="楕円 81">
          <a:extLst>
            <a:ext uri="{FF2B5EF4-FFF2-40B4-BE49-F238E27FC236}">
              <a16:creationId xmlns:a16="http://schemas.microsoft.com/office/drawing/2014/main" id="{38310C89-D251-4CDD-81C8-E75794DB17DB}"/>
            </a:ext>
          </a:extLst>
        </xdr:cNvPr>
        <xdr:cNvSpPr/>
      </xdr:nvSpPr>
      <xdr:spPr>
        <a:xfrm>
          <a:off x="3746500" y="56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85602</xdr:rowOff>
    </xdr:from>
    <xdr:ext cx="534377" cy="259045"/>
    <xdr:sp macro="" textlink="">
      <xdr:nvSpPr>
        <xdr:cNvPr id="83" name="テキスト ボックス 82">
          <a:extLst>
            <a:ext uri="{FF2B5EF4-FFF2-40B4-BE49-F238E27FC236}">
              <a16:creationId xmlns:a16="http://schemas.microsoft.com/office/drawing/2014/main" id="{82B4F586-2633-4EC7-BA1C-34C6AD26F1B2}"/>
            </a:ext>
          </a:extLst>
        </xdr:cNvPr>
        <xdr:cNvSpPr txBox="1"/>
      </xdr:nvSpPr>
      <xdr:spPr>
        <a:xfrm>
          <a:off x="3530111" y="54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134620</xdr:rowOff>
    </xdr:from>
    <xdr:to>
      <xdr:col>15</xdr:col>
      <xdr:colOff>101600</xdr:colOff>
      <xdr:row>33</xdr:row>
      <xdr:rowOff>64770</xdr:rowOff>
    </xdr:to>
    <xdr:sp macro="" textlink="">
      <xdr:nvSpPr>
        <xdr:cNvPr id="84" name="楕円 83">
          <a:extLst>
            <a:ext uri="{FF2B5EF4-FFF2-40B4-BE49-F238E27FC236}">
              <a16:creationId xmlns:a16="http://schemas.microsoft.com/office/drawing/2014/main" id="{304A62D1-8EC9-4CB3-9E7A-04EF34005437}"/>
            </a:ext>
          </a:extLst>
        </xdr:cNvPr>
        <xdr:cNvSpPr/>
      </xdr:nvSpPr>
      <xdr:spPr>
        <a:xfrm>
          <a:off x="28575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81297</xdr:rowOff>
    </xdr:from>
    <xdr:ext cx="534377" cy="259045"/>
    <xdr:sp macro="" textlink="">
      <xdr:nvSpPr>
        <xdr:cNvPr id="85" name="テキスト ボックス 84">
          <a:extLst>
            <a:ext uri="{FF2B5EF4-FFF2-40B4-BE49-F238E27FC236}">
              <a16:creationId xmlns:a16="http://schemas.microsoft.com/office/drawing/2014/main" id="{705062A1-8CAB-4EF7-8B5C-8C0EF285FEF4}"/>
            </a:ext>
          </a:extLst>
        </xdr:cNvPr>
        <xdr:cNvSpPr txBox="1"/>
      </xdr:nvSpPr>
      <xdr:spPr>
        <a:xfrm>
          <a:off x="2641111" y="539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137211</xdr:rowOff>
    </xdr:from>
    <xdr:to>
      <xdr:col>10</xdr:col>
      <xdr:colOff>165100</xdr:colOff>
      <xdr:row>33</xdr:row>
      <xdr:rowOff>67361</xdr:rowOff>
    </xdr:to>
    <xdr:sp macro="" textlink="">
      <xdr:nvSpPr>
        <xdr:cNvPr id="86" name="楕円 85">
          <a:extLst>
            <a:ext uri="{FF2B5EF4-FFF2-40B4-BE49-F238E27FC236}">
              <a16:creationId xmlns:a16="http://schemas.microsoft.com/office/drawing/2014/main" id="{10DDD140-9BF0-4084-9534-06E98B1B0664}"/>
            </a:ext>
          </a:extLst>
        </xdr:cNvPr>
        <xdr:cNvSpPr/>
      </xdr:nvSpPr>
      <xdr:spPr>
        <a:xfrm>
          <a:off x="1968500" y="56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83888</xdr:rowOff>
    </xdr:from>
    <xdr:ext cx="534377" cy="259045"/>
    <xdr:sp macro="" textlink="">
      <xdr:nvSpPr>
        <xdr:cNvPr id="87" name="テキスト ボックス 86">
          <a:extLst>
            <a:ext uri="{FF2B5EF4-FFF2-40B4-BE49-F238E27FC236}">
              <a16:creationId xmlns:a16="http://schemas.microsoft.com/office/drawing/2014/main" id="{AD19E943-5564-43FB-94EA-BFA6FAAA0781}"/>
            </a:ext>
          </a:extLst>
        </xdr:cNvPr>
        <xdr:cNvSpPr txBox="1"/>
      </xdr:nvSpPr>
      <xdr:spPr>
        <a:xfrm>
          <a:off x="1752111" y="53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107607</xdr:rowOff>
    </xdr:from>
    <xdr:to>
      <xdr:col>6</xdr:col>
      <xdr:colOff>38100</xdr:colOff>
      <xdr:row>34</xdr:row>
      <xdr:rowOff>37757</xdr:rowOff>
    </xdr:to>
    <xdr:sp macro="" textlink="">
      <xdr:nvSpPr>
        <xdr:cNvPr id="88" name="楕円 87">
          <a:extLst>
            <a:ext uri="{FF2B5EF4-FFF2-40B4-BE49-F238E27FC236}">
              <a16:creationId xmlns:a16="http://schemas.microsoft.com/office/drawing/2014/main" id="{B910CB77-4A65-4FA2-8FAA-4EBEA2A676E7}"/>
            </a:ext>
          </a:extLst>
        </xdr:cNvPr>
        <xdr:cNvSpPr/>
      </xdr:nvSpPr>
      <xdr:spPr>
        <a:xfrm>
          <a:off x="1079500" y="57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54284</xdr:rowOff>
    </xdr:from>
    <xdr:ext cx="534377" cy="259045"/>
    <xdr:sp macro="" textlink="">
      <xdr:nvSpPr>
        <xdr:cNvPr id="89" name="テキスト ボックス 88">
          <a:extLst>
            <a:ext uri="{FF2B5EF4-FFF2-40B4-BE49-F238E27FC236}">
              <a16:creationId xmlns:a16="http://schemas.microsoft.com/office/drawing/2014/main" id="{514EA2C3-939F-439E-B1CE-9C8BF78B9E1C}"/>
            </a:ext>
          </a:extLst>
        </xdr:cNvPr>
        <xdr:cNvSpPr txBox="1"/>
      </xdr:nvSpPr>
      <xdr:spPr>
        <a:xfrm>
          <a:off x="863111" y="554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6D0BF14D-E492-479A-8ECE-BDD5A326C04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3F1874F-900B-4F90-B904-2A5C42CA463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6C3589A-DB34-4298-89F0-BED1451612A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8331E3B-F0A7-4704-8758-718C3659AA7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B3EBCE16-393C-42A5-BC5C-FDC4A9CE11F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84EAF66-27B0-4558-8BCE-63EE6E78624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26AE24FA-6939-431E-BA3D-9FCE98694D0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5D13EA5-F7DE-4068-8B30-0EE9F303AE9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ABC3FE0-7C3A-4AFC-8553-F98106A3C84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0590222-01B3-4B6E-8F3E-E7E6E0A753C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1D52FEB0-791A-4137-8B9F-A7C381B6160C}"/>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72E1A62D-4984-44D0-A8C4-F07F927F17E7}"/>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2BD17DDD-5EA5-491A-B3A9-03DB7123C1A4}"/>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70254B5B-6788-48E1-99DB-B96A5926AA35}"/>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E981A56D-7183-44EC-853E-4A888223932C}"/>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9DB3B03-CC68-40CF-97E7-323D1461A0E9}"/>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EBEAF86D-81D0-463A-93BE-C91F5626EA0D}"/>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51B20DDD-8715-48A2-92D9-7C037ADAD2C6}"/>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9971A26F-FFF7-4532-AF36-D6D521311FE7}"/>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D489A27F-BA06-4D8F-8AB4-0817DC29BEA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383E6F0E-8212-4702-8AE4-ECDD39FA3A6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7C238152-37CD-4B59-9D88-7F4F162ECED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C005D138-DF92-4EE3-9AB3-0EE4350D6F1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9B7089EA-DD66-4151-9E2E-6E13A3D56F3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388EE457-4F1E-4980-87EF-2D784A4D720A}"/>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8027EFE2-F7DB-4C6D-B349-BB5AAF6B1F18}"/>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8D4FF31A-BC36-4699-9941-B1005FD03FE2}"/>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3195CD4B-6CC0-49FA-B123-F34611C239C5}"/>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2BEC17CA-BA76-47FB-8F85-D8C0E2933F6F}"/>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115563</xdr:rowOff>
    </xdr:from>
    <xdr:to>
      <xdr:col>24</xdr:col>
      <xdr:colOff>63500</xdr:colOff>
      <xdr:row>55</xdr:row>
      <xdr:rowOff>3549</xdr:rowOff>
    </xdr:to>
    <xdr:cxnSp macro="">
      <xdr:nvCxnSpPr>
        <xdr:cNvPr id="119" name="直線コネクタ 118">
          <a:extLst>
            <a:ext uri="{FF2B5EF4-FFF2-40B4-BE49-F238E27FC236}">
              <a16:creationId xmlns:a16="http://schemas.microsoft.com/office/drawing/2014/main" id="{D65BA69A-9B01-402C-9790-36A9F74AB7BB}"/>
            </a:ext>
          </a:extLst>
        </xdr:cNvPr>
        <xdr:cNvCxnSpPr/>
      </xdr:nvCxnSpPr>
      <xdr:spPr>
        <a:xfrm>
          <a:off x="3797300" y="9373863"/>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1733A125-234F-42A1-8D81-5DF2F7F5928E}"/>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A1551BAB-31C2-4BC9-BE59-0380E02EC13F}"/>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115563</xdr:rowOff>
    </xdr:from>
    <xdr:to>
      <xdr:col>19</xdr:col>
      <xdr:colOff>177800</xdr:colOff>
      <xdr:row>55</xdr:row>
      <xdr:rowOff>110725</xdr:rowOff>
    </xdr:to>
    <xdr:cxnSp macro="">
      <xdr:nvCxnSpPr>
        <xdr:cNvPr id="122" name="直線コネクタ 121">
          <a:extLst>
            <a:ext uri="{FF2B5EF4-FFF2-40B4-BE49-F238E27FC236}">
              <a16:creationId xmlns:a16="http://schemas.microsoft.com/office/drawing/2014/main" id="{94D1E405-D891-4BA6-81DA-7DD71E771379}"/>
            </a:ext>
          </a:extLst>
        </xdr:cNvPr>
        <xdr:cNvCxnSpPr/>
      </xdr:nvCxnSpPr>
      <xdr:spPr>
        <a:xfrm flipV="1">
          <a:off x="2908300" y="9373863"/>
          <a:ext cx="8890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8AA29967-48A7-4E18-B5B0-560B3FD5EE9A}"/>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5C26333F-E5BF-4440-894F-CB0221766BBE}"/>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110725</xdr:rowOff>
    </xdr:from>
    <xdr:to>
      <xdr:col>15</xdr:col>
      <xdr:colOff>50800</xdr:colOff>
      <xdr:row>56</xdr:row>
      <xdr:rowOff>7760</xdr:rowOff>
    </xdr:to>
    <xdr:cxnSp macro="">
      <xdr:nvCxnSpPr>
        <xdr:cNvPr id="125" name="直線コネクタ 124">
          <a:extLst>
            <a:ext uri="{FF2B5EF4-FFF2-40B4-BE49-F238E27FC236}">
              <a16:creationId xmlns:a16="http://schemas.microsoft.com/office/drawing/2014/main" id="{067C95F9-9467-4DEB-A586-3348BBEFD116}"/>
            </a:ext>
          </a:extLst>
        </xdr:cNvPr>
        <xdr:cNvCxnSpPr/>
      </xdr:nvCxnSpPr>
      <xdr:spPr>
        <a:xfrm flipV="1">
          <a:off x="2019300" y="9540475"/>
          <a:ext cx="889000" cy="6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A2B8885-F359-4BFD-AC4F-35FA155FA24A}"/>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D6E5A32-8CB0-45BA-A715-703E2C49A76E}"/>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7760</xdr:rowOff>
    </xdr:from>
    <xdr:to>
      <xdr:col>10</xdr:col>
      <xdr:colOff>114300</xdr:colOff>
      <xdr:row>56</xdr:row>
      <xdr:rowOff>131890</xdr:rowOff>
    </xdr:to>
    <xdr:cxnSp macro="">
      <xdr:nvCxnSpPr>
        <xdr:cNvPr id="128" name="直線コネクタ 127">
          <a:extLst>
            <a:ext uri="{FF2B5EF4-FFF2-40B4-BE49-F238E27FC236}">
              <a16:creationId xmlns:a16="http://schemas.microsoft.com/office/drawing/2014/main" id="{ECD25474-7E48-4E5B-B4E8-5F816831892B}"/>
            </a:ext>
          </a:extLst>
        </xdr:cNvPr>
        <xdr:cNvCxnSpPr/>
      </xdr:nvCxnSpPr>
      <xdr:spPr>
        <a:xfrm flipV="1">
          <a:off x="1130300" y="9608960"/>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8567CA49-80A2-4371-AB43-53B67A6DE5D8}"/>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B534CDBC-1D53-4A5B-B8C8-994529B28A53}"/>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26C22EBA-51A2-4129-97F0-5EFC6BE4EA85}"/>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F3106D71-07DA-45F7-B2B3-A0C7C264700C}"/>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4B453AE-112F-4ACB-83C5-35F8A9AD896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82BF4BA-FE9E-4313-A225-E3E20BFFC59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6457A7D8-B15F-4148-A637-694C85DF48D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BEB5673-D3CB-466B-B673-CF276BF4377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9DCDFDEF-0825-425A-8FB3-34097A2F225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124199</xdr:rowOff>
    </xdr:from>
    <xdr:to>
      <xdr:col>24</xdr:col>
      <xdr:colOff>114300</xdr:colOff>
      <xdr:row>55</xdr:row>
      <xdr:rowOff>54349</xdr:rowOff>
    </xdr:to>
    <xdr:sp macro="" textlink="">
      <xdr:nvSpPr>
        <xdr:cNvPr id="138" name="楕円 137">
          <a:extLst>
            <a:ext uri="{FF2B5EF4-FFF2-40B4-BE49-F238E27FC236}">
              <a16:creationId xmlns:a16="http://schemas.microsoft.com/office/drawing/2014/main" id="{C7987986-02E9-4AEB-BA6C-1FD01818274B}"/>
            </a:ext>
          </a:extLst>
        </xdr:cNvPr>
        <xdr:cNvSpPr/>
      </xdr:nvSpPr>
      <xdr:spPr>
        <a:xfrm>
          <a:off x="4584700" y="93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147076</xdr:rowOff>
    </xdr:from>
    <xdr:ext cx="534377" cy="259045"/>
    <xdr:sp macro="" textlink="">
      <xdr:nvSpPr>
        <xdr:cNvPr id="139" name="物件費該当値テキスト">
          <a:extLst>
            <a:ext uri="{FF2B5EF4-FFF2-40B4-BE49-F238E27FC236}">
              <a16:creationId xmlns:a16="http://schemas.microsoft.com/office/drawing/2014/main" id="{5A19B83C-1968-44B2-B47E-9F02FCE63C35}"/>
            </a:ext>
          </a:extLst>
        </xdr:cNvPr>
        <xdr:cNvSpPr txBox="1"/>
      </xdr:nvSpPr>
      <xdr:spPr>
        <a:xfrm>
          <a:off x="4686300" y="92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64763</xdr:rowOff>
    </xdr:from>
    <xdr:to>
      <xdr:col>20</xdr:col>
      <xdr:colOff>38100</xdr:colOff>
      <xdr:row>54</xdr:row>
      <xdr:rowOff>166363</xdr:rowOff>
    </xdr:to>
    <xdr:sp macro="" textlink="">
      <xdr:nvSpPr>
        <xdr:cNvPr id="140" name="楕円 139">
          <a:extLst>
            <a:ext uri="{FF2B5EF4-FFF2-40B4-BE49-F238E27FC236}">
              <a16:creationId xmlns:a16="http://schemas.microsoft.com/office/drawing/2014/main" id="{55BBF047-E318-4191-A350-2FDE9A567C7C}"/>
            </a:ext>
          </a:extLst>
        </xdr:cNvPr>
        <xdr:cNvSpPr/>
      </xdr:nvSpPr>
      <xdr:spPr>
        <a:xfrm>
          <a:off x="3746500" y="93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11440</xdr:rowOff>
    </xdr:from>
    <xdr:ext cx="534377" cy="259045"/>
    <xdr:sp macro="" textlink="">
      <xdr:nvSpPr>
        <xdr:cNvPr id="141" name="テキスト ボックス 140">
          <a:extLst>
            <a:ext uri="{FF2B5EF4-FFF2-40B4-BE49-F238E27FC236}">
              <a16:creationId xmlns:a16="http://schemas.microsoft.com/office/drawing/2014/main" id="{9A61BC2C-D86E-4DE3-B03C-559C1188CE5D}"/>
            </a:ext>
          </a:extLst>
        </xdr:cNvPr>
        <xdr:cNvSpPr txBox="1"/>
      </xdr:nvSpPr>
      <xdr:spPr>
        <a:xfrm>
          <a:off x="3530111" y="9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59925</xdr:rowOff>
    </xdr:from>
    <xdr:to>
      <xdr:col>15</xdr:col>
      <xdr:colOff>101600</xdr:colOff>
      <xdr:row>55</xdr:row>
      <xdr:rowOff>161525</xdr:rowOff>
    </xdr:to>
    <xdr:sp macro="" textlink="">
      <xdr:nvSpPr>
        <xdr:cNvPr id="142" name="楕円 141">
          <a:extLst>
            <a:ext uri="{FF2B5EF4-FFF2-40B4-BE49-F238E27FC236}">
              <a16:creationId xmlns:a16="http://schemas.microsoft.com/office/drawing/2014/main" id="{6E687916-2A07-4DA9-93B7-30933155557E}"/>
            </a:ext>
          </a:extLst>
        </xdr:cNvPr>
        <xdr:cNvSpPr/>
      </xdr:nvSpPr>
      <xdr:spPr>
        <a:xfrm>
          <a:off x="2857500" y="94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6602</xdr:rowOff>
    </xdr:from>
    <xdr:ext cx="534377" cy="259045"/>
    <xdr:sp macro="" textlink="">
      <xdr:nvSpPr>
        <xdr:cNvPr id="143" name="テキスト ボックス 142">
          <a:extLst>
            <a:ext uri="{FF2B5EF4-FFF2-40B4-BE49-F238E27FC236}">
              <a16:creationId xmlns:a16="http://schemas.microsoft.com/office/drawing/2014/main" id="{43E1CC90-B1A1-457E-AF2C-CDC8252CD30C}"/>
            </a:ext>
          </a:extLst>
        </xdr:cNvPr>
        <xdr:cNvSpPr txBox="1"/>
      </xdr:nvSpPr>
      <xdr:spPr>
        <a:xfrm>
          <a:off x="2641111" y="926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128410</xdr:rowOff>
    </xdr:from>
    <xdr:to>
      <xdr:col>10</xdr:col>
      <xdr:colOff>165100</xdr:colOff>
      <xdr:row>56</xdr:row>
      <xdr:rowOff>58560</xdr:rowOff>
    </xdr:to>
    <xdr:sp macro="" textlink="">
      <xdr:nvSpPr>
        <xdr:cNvPr id="144" name="楕円 143">
          <a:extLst>
            <a:ext uri="{FF2B5EF4-FFF2-40B4-BE49-F238E27FC236}">
              <a16:creationId xmlns:a16="http://schemas.microsoft.com/office/drawing/2014/main" id="{0A4C996F-095B-4D23-BD42-56BEDBFDDBBA}"/>
            </a:ext>
          </a:extLst>
        </xdr:cNvPr>
        <xdr:cNvSpPr/>
      </xdr:nvSpPr>
      <xdr:spPr>
        <a:xfrm>
          <a:off x="1968500" y="95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75087</xdr:rowOff>
    </xdr:from>
    <xdr:ext cx="534377" cy="259045"/>
    <xdr:sp macro="" textlink="">
      <xdr:nvSpPr>
        <xdr:cNvPr id="145" name="テキスト ボックス 144">
          <a:extLst>
            <a:ext uri="{FF2B5EF4-FFF2-40B4-BE49-F238E27FC236}">
              <a16:creationId xmlns:a16="http://schemas.microsoft.com/office/drawing/2014/main" id="{B7611AC7-9149-490D-B04B-1A3406029430}"/>
            </a:ext>
          </a:extLst>
        </xdr:cNvPr>
        <xdr:cNvSpPr txBox="1"/>
      </xdr:nvSpPr>
      <xdr:spPr>
        <a:xfrm>
          <a:off x="1752111" y="93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81090</xdr:rowOff>
    </xdr:from>
    <xdr:to>
      <xdr:col>6</xdr:col>
      <xdr:colOff>38100</xdr:colOff>
      <xdr:row>57</xdr:row>
      <xdr:rowOff>11240</xdr:rowOff>
    </xdr:to>
    <xdr:sp macro="" textlink="">
      <xdr:nvSpPr>
        <xdr:cNvPr id="146" name="楕円 145">
          <a:extLst>
            <a:ext uri="{FF2B5EF4-FFF2-40B4-BE49-F238E27FC236}">
              <a16:creationId xmlns:a16="http://schemas.microsoft.com/office/drawing/2014/main" id="{962E17A0-F8DA-474B-BFAB-D48453887D13}"/>
            </a:ext>
          </a:extLst>
        </xdr:cNvPr>
        <xdr:cNvSpPr/>
      </xdr:nvSpPr>
      <xdr:spPr>
        <a:xfrm>
          <a:off x="1079500" y="96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27767</xdr:rowOff>
    </xdr:from>
    <xdr:ext cx="534377" cy="259045"/>
    <xdr:sp macro="" textlink="">
      <xdr:nvSpPr>
        <xdr:cNvPr id="147" name="テキスト ボックス 146">
          <a:extLst>
            <a:ext uri="{FF2B5EF4-FFF2-40B4-BE49-F238E27FC236}">
              <a16:creationId xmlns:a16="http://schemas.microsoft.com/office/drawing/2014/main" id="{3E06ED49-4357-4B28-914B-932A1C7617C5}"/>
            </a:ext>
          </a:extLst>
        </xdr:cNvPr>
        <xdr:cNvSpPr txBox="1"/>
      </xdr:nvSpPr>
      <xdr:spPr>
        <a:xfrm>
          <a:off x="863111" y="94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2D96FEA1-9AEB-486A-AB08-E1036CA2D4E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123C7144-01ED-4CDD-B788-73AEF24743C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65C7950B-52D0-467C-A7B2-E99DF0184DE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D0EBEDCB-3A8F-4180-BAE8-EA86645B87F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781F5EBA-9E86-4B51-98D8-EB62E27E8E5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77EBB4A2-B5B6-4957-9063-0AFC70F6652B}"/>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2ED6EF46-939C-4755-B53E-F29C9214163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F40364A3-06D9-4555-B9A7-E9D2D43088E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E6E2CD83-D061-4AB0-B748-1910944D964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DD5C9E2-3DF2-495E-BB30-EB1BFDDC954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442375C8-33CC-4262-952F-EA1CC2D1314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6B23AB94-4B13-49B9-B635-CC1850755974}"/>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DB29F311-3AFC-4352-B479-CB0FC04592E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64406BE6-4688-46FC-97A8-0C40F5AD6A3D}"/>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82BA803B-410F-4D56-97F8-8C1EDD799943}"/>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3A2DE72D-799B-4BA6-AE01-5279A36C44CD}"/>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2615A9B6-8FC9-4EE2-BCF7-D986B3043AF2}"/>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B33658CD-799C-4B34-86A0-99EABBDDFAB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D22E0DF3-57CA-4414-9586-93BC3B064D1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3F74B7F0-2937-4329-B4EB-D0DBBE754FCD}"/>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D180CC9E-6C4E-4710-8B8B-E1574DF20AD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9E635F60-40C4-4FD2-BEF6-C159D8063B7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9369909B-6C69-4C61-B5A9-4842D090A2E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4DA9EFE9-282F-4C09-818B-A594A0DCB506}"/>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D6731BD-AF30-4530-9BC7-DD377F365A65}"/>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F5053FAC-0BC4-429C-A0D1-44D45B17CCE6}"/>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8861816D-8B1D-4BDA-9C88-E82191F39C0A}"/>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A6A1513B-2A39-49EC-A3BC-EE88A01F8F49}"/>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112573</xdr:rowOff>
    </xdr:from>
    <xdr:to>
      <xdr:col>24</xdr:col>
      <xdr:colOff>63500</xdr:colOff>
      <xdr:row>74</xdr:row>
      <xdr:rowOff>138633</xdr:rowOff>
    </xdr:to>
    <xdr:cxnSp macro="">
      <xdr:nvCxnSpPr>
        <xdr:cNvPr id="176" name="直線コネクタ 175">
          <a:extLst>
            <a:ext uri="{FF2B5EF4-FFF2-40B4-BE49-F238E27FC236}">
              <a16:creationId xmlns:a16="http://schemas.microsoft.com/office/drawing/2014/main" id="{B09F3D76-3EF0-4EE1-8A4B-38A3BEA87DFA}"/>
            </a:ext>
          </a:extLst>
        </xdr:cNvPr>
        <xdr:cNvCxnSpPr/>
      </xdr:nvCxnSpPr>
      <xdr:spPr>
        <a:xfrm>
          <a:off x="3797300" y="12799873"/>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C8E82BAF-6B8F-45A0-9431-0AB295AE40A1}"/>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A5F81079-CB8A-4D51-95C7-9C9F854F3B89}"/>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112573</xdr:rowOff>
    </xdr:from>
    <xdr:to>
      <xdr:col>19</xdr:col>
      <xdr:colOff>177800</xdr:colOff>
      <xdr:row>75</xdr:row>
      <xdr:rowOff>71425</xdr:rowOff>
    </xdr:to>
    <xdr:cxnSp macro="">
      <xdr:nvCxnSpPr>
        <xdr:cNvPr id="179" name="直線コネクタ 178">
          <a:extLst>
            <a:ext uri="{FF2B5EF4-FFF2-40B4-BE49-F238E27FC236}">
              <a16:creationId xmlns:a16="http://schemas.microsoft.com/office/drawing/2014/main" id="{86273AE8-7B13-4323-91EA-1ABE5E9336B2}"/>
            </a:ext>
          </a:extLst>
        </xdr:cNvPr>
        <xdr:cNvCxnSpPr/>
      </xdr:nvCxnSpPr>
      <xdr:spPr>
        <a:xfrm flipV="1">
          <a:off x="2908300" y="1279987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4E5702EA-7D6C-4A2A-B915-0CD9831D7533}"/>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BAA343E9-98AE-422E-9635-FE8D26769DA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24181</xdr:rowOff>
    </xdr:from>
    <xdr:to>
      <xdr:col>15</xdr:col>
      <xdr:colOff>50800</xdr:colOff>
      <xdr:row>75</xdr:row>
      <xdr:rowOff>71425</xdr:rowOff>
    </xdr:to>
    <xdr:cxnSp macro="">
      <xdr:nvCxnSpPr>
        <xdr:cNvPr id="182" name="直線コネクタ 181">
          <a:extLst>
            <a:ext uri="{FF2B5EF4-FFF2-40B4-BE49-F238E27FC236}">
              <a16:creationId xmlns:a16="http://schemas.microsoft.com/office/drawing/2014/main" id="{5A825CC6-4E17-4BB2-B16D-F17D516DEA50}"/>
            </a:ext>
          </a:extLst>
        </xdr:cNvPr>
        <xdr:cNvCxnSpPr/>
      </xdr:nvCxnSpPr>
      <xdr:spPr>
        <a:xfrm>
          <a:off x="2019300" y="1288293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FF0C59E8-1A94-4B20-925E-30ECAD697614}"/>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A4FEF2B6-50AB-420D-9F44-2E587749059E}"/>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2769</xdr:rowOff>
    </xdr:from>
    <xdr:to>
      <xdr:col>10</xdr:col>
      <xdr:colOff>114300</xdr:colOff>
      <xdr:row>75</xdr:row>
      <xdr:rowOff>24181</xdr:rowOff>
    </xdr:to>
    <xdr:cxnSp macro="">
      <xdr:nvCxnSpPr>
        <xdr:cNvPr id="185" name="直線コネクタ 184">
          <a:extLst>
            <a:ext uri="{FF2B5EF4-FFF2-40B4-BE49-F238E27FC236}">
              <a16:creationId xmlns:a16="http://schemas.microsoft.com/office/drawing/2014/main" id="{B9A00443-6047-401F-BD69-0B924D1CC769}"/>
            </a:ext>
          </a:extLst>
        </xdr:cNvPr>
        <xdr:cNvCxnSpPr/>
      </xdr:nvCxnSpPr>
      <xdr:spPr>
        <a:xfrm>
          <a:off x="1130300" y="12861519"/>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561E751A-5EB1-4098-A348-ABDD35FBC706}"/>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3BE04FFA-9FF5-4113-8744-8002D05E3276}"/>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C21D8D2C-CA1B-46BE-B9AB-DAAB3EE1BE89}"/>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330A5942-A291-4D61-ACB0-9C23524390BB}"/>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A5578D7-16EC-4529-9A4D-79E276BD0A6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CE1FEED-081C-47F7-A12F-6DCB13FBBAF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59558FD-BF55-4A89-8D0B-C5259BB291C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F80A79C-0EFB-4D18-A3F0-655A9492787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9627510-B4E1-46E1-B767-A61E5322689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87833</xdr:rowOff>
    </xdr:from>
    <xdr:to>
      <xdr:col>24</xdr:col>
      <xdr:colOff>114300</xdr:colOff>
      <xdr:row>75</xdr:row>
      <xdr:rowOff>17983</xdr:rowOff>
    </xdr:to>
    <xdr:sp macro="" textlink="">
      <xdr:nvSpPr>
        <xdr:cNvPr id="195" name="楕円 194">
          <a:extLst>
            <a:ext uri="{FF2B5EF4-FFF2-40B4-BE49-F238E27FC236}">
              <a16:creationId xmlns:a16="http://schemas.microsoft.com/office/drawing/2014/main" id="{983D79A8-8A5A-4153-BDF3-4F57C3C96F72}"/>
            </a:ext>
          </a:extLst>
        </xdr:cNvPr>
        <xdr:cNvSpPr/>
      </xdr:nvSpPr>
      <xdr:spPr>
        <a:xfrm>
          <a:off x="4584700" y="127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110710</xdr:rowOff>
    </xdr:from>
    <xdr:ext cx="534377" cy="259045"/>
    <xdr:sp macro="" textlink="">
      <xdr:nvSpPr>
        <xdr:cNvPr id="196" name="維持補修費該当値テキスト">
          <a:extLst>
            <a:ext uri="{FF2B5EF4-FFF2-40B4-BE49-F238E27FC236}">
              <a16:creationId xmlns:a16="http://schemas.microsoft.com/office/drawing/2014/main" id="{3E983094-6A40-4CF0-9C8A-04D1BDAF6ACF}"/>
            </a:ext>
          </a:extLst>
        </xdr:cNvPr>
        <xdr:cNvSpPr txBox="1"/>
      </xdr:nvSpPr>
      <xdr:spPr>
        <a:xfrm>
          <a:off x="4686300" y="126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61773</xdr:rowOff>
    </xdr:from>
    <xdr:to>
      <xdr:col>20</xdr:col>
      <xdr:colOff>38100</xdr:colOff>
      <xdr:row>74</xdr:row>
      <xdr:rowOff>163373</xdr:rowOff>
    </xdr:to>
    <xdr:sp macro="" textlink="">
      <xdr:nvSpPr>
        <xdr:cNvPr id="197" name="楕円 196">
          <a:extLst>
            <a:ext uri="{FF2B5EF4-FFF2-40B4-BE49-F238E27FC236}">
              <a16:creationId xmlns:a16="http://schemas.microsoft.com/office/drawing/2014/main" id="{218EFF81-AFBE-45A6-872E-B664CFEAFD7A}"/>
            </a:ext>
          </a:extLst>
        </xdr:cNvPr>
        <xdr:cNvSpPr/>
      </xdr:nvSpPr>
      <xdr:spPr>
        <a:xfrm>
          <a:off x="3746500" y="127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8450</xdr:rowOff>
    </xdr:from>
    <xdr:ext cx="534377" cy="259045"/>
    <xdr:sp macro="" textlink="">
      <xdr:nvSpPr>
        <xdr:cNvPr id="198" name="テキスト ボックス 197">
          <a:extLst>
            <a:ext uri="{FF2B5EF4-FFF2-40B4-BE49-F238E27FC236}">
              <a16:creationId xmlns:a16="http://schemas.microsoft.com/office/drawing/2014/main" id="{93C2BE5F-18DC-42A7-A9C5-ED40D107002A}"/>
            </a:ext>
          </a:extLst>
        </xdr:cNvPr>
        <xdr:cNvSpPr txBox="1"/>
      </xdr:nvSpPr>
      <xdr:spPr>
        <a:xfrm>
          <a:off x="3530111" y="125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20625</xdr:rowOff>
    </xdr:from>
    <xdr:to>
      <xdr:col>15</xdr:col>
      <xdr:colOff>101600</xdr:colOff>
      <xdr:row>75</xdr:row>
      <xdr:rowOff>122225</xdr:rowOff>
    </xdr:to>
    <xdr:sp macro="" textlink="">
      <xdr:nvSpPr>
        <xdr:cNvPr id="199" name="楕円 198">
          <a:extLst>
            <a:ext uri="{FF2B5EF4-FFF2-40B4-BE49-F238E27FC236}">
              <a16:creationId xmlns:a16="http://schemas.microsoft.com/office/drawing/2014/main" id="{55F16634-8BD8-414E-B88E-DF8E4962B043}"/>
            </a:ext>
          </a:extLst>
        </xdr:cNvPr>
        <xdr:cNvSpPr/>
      </xdr:nvSpPr>
      <xdr:spPr>
        <a:xfrm>
          <a:off x="2857500" y="128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138752</xdr:rowOff>
    </xdr:from>
    <xdr:ext cx="469744" cy="259045"/>
    <xdr:sp macro="" textlink="">
      <xdr:nvSpPr>
        <xdr:cNvPr id="200" name="テキスト ボックス 199">
          <a:extLst>
            <a:ext uri="{FF2B5EF4-FFF2-40B4-BE49-F238E27FC236}">
              <a16:creationId xmlns:a16="http://schemas.microsoft.com/office/drawing/2014/main" id="{DC6A8D22-69F1-4CA2-B932-2DE9498051AA}"/>
            </a:ext>
          </a:extLst>
        </xdr:cNvPr>
        <xdr:cNvSpPr txBox="1"/>
      </xdr:nvSpPr>
      <xdr:spPr>
        <a:xfrm>
          <a:off x="2673428" y="126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144831</xdr:rowOff>
    </xdr:from>
    <xdr:to>
      <xdr:col>10</xdr:col>
      <xdr:colOff>165100</xdr:colOff>
      <xdr:row>75</xdr:row>
      <xdr:rowOff>74981</xdr:rowOff>
    </xdr:to>
    <xdr:sp macro="" textlink="">
      <xdr:nvSpPr>
        <xdr:cNvPr id="201" name="楕円 200">
          <a:extLst>
            <a:ext uri="{FF2B5EF4-FFF2-40B4-BE49-F238E27FC236}">
              <a16:creationId xmlns:a16="http://schemas.microsoft.com/office/drawing/2014/main" id="{0EC85451-5A09-456E-B340-F31DC60FD166}"/>
            </a:ext>
          </a:extLst>
        </xdr:cNvPr>
        <xdr:cNvSpPr/>
      </xdr:nvSpPr>
      <xdr:spPr>
        <a:xfrm>
          <a:off x="1968500" y="128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91508</xdr:rowOff>
    </xdr:from>
    <xdr:ext cx="469744" cy="259045"/>
    <xdr:sp macro="" textlink="">
      <xdr:nvSpPr>
        <xdr:cNvPr id="202" name="テキスト ボックス 201">
          <a:extLst>
            <a:ext uri="{FF2B5EF4-FFF2-40B4-BE49-F238E27FC236}">
              <a16:creationId xmlns:a16="http://schemas.microsoft.com/office/drawing/2014/main" id="{FA5ADD43-78FE-40AB-ACDA-81302D54B8CF}"/>
            </a:ext>
          </a:extLst>
        </xdr:cNvPr>
        <xdr:cNvSpPr txBox="1"/>
      </xdr:nvSpPr>
      <xdr:spPr>
        <a:xfrm>
          <a:off x="1784428" y="126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123419</xdr:rowOff>
    </xdr:from>
    <xdr:to>
      <xdr:col>6</xdr:col>
      <xdr:colOff>38100</xdr:colOff>
      <xdr:row>75</xdr:row>
      <xdr:rowOff>53569</xdr:rowOff>
    </xdr:to>
    <xdr:sp macro="" textlink="">
      <xdr:nvSpPr>
        <xdr:cNvPr id="203" name="楕円 202">
          <a:extLst>
            <a:ext uri="{FF2B5EF4-FFF2-40B4-BE49-F238E27FC236}">
              <a16:creationId xmlns:a16="http://schemas.microsoft.com/office/drawing/2014/main" id="{E27F22BA-2057-4E35-B0CB-B55CC69619BF}"/>
            </a:ext>
          </a:extLst>
        </xdr:cNvPr>
        <xdr:cNvSpPr/>
      </xdr:nvSpPr>
      <xdr:spPr>
        <a:xfrm>
          <a:off x="1079500" y="128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70096</xdr:rowOff>
    </xdr:from>
    <xdr:ext cx="469744" cy="259045"/>
    <xdr:sp macro="" textlink="">
      <xdr:nvSpPr>
        <xdr:cNvPr id="204" name="テキスト ボックス 203">
          <a:extLst>
            <a:ext uri="{FF2B5EF4-FFF2-40B4-BE49-F238E27FC236}">
              <a16:creationId xmlns:a16="http://schemas.microsoft.com/office/drawing/2014/main" id="{8B44E89A-D258-4E22-9CE7-8095ABF4179F}"/>
            </a:ext>
          </a:extLst>
        </xdr:cNvPr>
        <xdr:cNvSpPr txBox="1"/>
      </xdr:nvSpPr>
      <xdr:spPr>
        <a:xfrm>
          <a:off x="895428" y="1258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575F348-53BA-4261-8909-C4FCB952456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E78EFBE4-4816-403A-85FE-4D2BB700567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AC89687E-9A87-478D-92DB-E4A8441709A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BCEEE084-BF2E-47D5-A756-B2A82A35449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1DFD592A-5903-4C65-9DD8-00412DA65A8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5B493BA3-49E9-4564-A31D-740D6E7D755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B99BDA47-9665-4208-846F-A15D03897C7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A4B34F3-3E7F-4CC0-B9C5-9AD81ECA123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7A8E7DF4-EC26-44CC-844D-6B0BD2AA0B1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A6064861-8224-4D8D-98B6-F29AE33EB91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D8E6D10B-EBDA-4CA1-BAD0-2B2ED45DDC5E}"/>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3315AF27-F144-49B5-BB23-032850B6F092}"/>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7BB4A0F0-0212-4FD6-A230-1815795BF778}"/>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D909A3FE-7138-4EB1-ABBD-7D078348AC3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AB3F0D98-23E5-47DC-A102-81A0E29BD7BC}"/>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CD0EF12B-E139-4F96-BE5E-20DCA7A837B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13B24759-C25C-4671-B9F5-07CC4A8B37E6}"/>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C19827F1-ED86-4D08-A36E-51D087E019E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22BDF3B5-1B20-4E4C-9B9D-B408B0924F9F}"/>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E8753914-74B8-4328-BBFF-BAA3F6D61EE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9508452-14AD-4226-9C17-6C8F155AD8CB}"/>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DE5E5478-1D4D-406F-B221-1EEB7358FA0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876262C-0582-4091-AFD8-57510C3BE79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5BD5CCD1-6463-4D24-BC06-6E01E1625DC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96AEE73F-04F3-452A-AA93-EEA5B287C8BB}"/>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16B4F0B4-CE85-4A39-8058-5A370C5CB824}"/>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9200344-9058-4C9B-8D07-F198A9F63D86}"/>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5945517D-D78F-4720-B59F-678264D90DEF}"/>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146DFEEC-30AD-459B-ADF3-3FD4719A8972}"/>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96659</xdr:rowOff>
    </xdr:from>
    <xdr:to>
      <xdr:col>24</xdr:col>
      <xdr:colOff>63500</xdr:colOff>
      <xdr:row>91</xdr:row>
      <xdr:rowOff>150076</xdr:rowOff>
    </xdr:to>
    <xdr:cxnSp macro="">
      <xdr:nvCxnSpPr>
        <xdr:cNvPr id="234" name="直線コネクタ 233">
          <a:extLst>
            <a:ext uri="{FF2B5EF4-FFF2-40B4-BE49-F238E27FC236}">
              <a16:creationId xmlns:a16="http://schemas.microsoft.com/office/drawing/2014/main" id="{FF81A768-01D8-4E7C-A508-C3B456E4BA80}"/>
            </a:ext>
          </a:extLst>
        </xdr:cNvPr>
        <xdr:cNvCxnSpPr/>
      </xdr:nvCxnSpPr>
      <xdr:spPr>
        <a:xfrm flipV="1">
          <a:off x="3797300" y="15527159"/>
          <a:ext cx="838200" cy="2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8AD675AF-7B68-487B-ABB1-81AAD70918E8}"/>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9FECFCDB-5AB2-4F2B-B6E1-ED6D005C8B0D}"/>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94450</xdr:rowOff>
    </xdr:from>
    <xdr:to>
      <xdr:col>19</xdr:col>
      <xdr:colOff>177800</xdr:colOff>
      <xdr:row>91</xdr:row>
      <xdr:rowOff>150076</xdr:rowOff>
    </xdr:to>
    <xdr:cxnSp macro="">
      <xdr:nvCxnSpPr>
        <xdr:cNvPr id="237" name="直線コネクタ 236">
          <a:extLst>
            <a:ext uri="{FF2B5EF4-FFF2-40B4-BE49-F238E27FC236}">
              <a16:creationId xmlns:a16="http://schemas.microsoft.com/office/drawing/2014/main" id="{488295D0-F54C-4C8E-945F-B782AE0B31A0}"/>
            </a:ext>
          </a:extLst>
        </xdr:cNvPr>
        <xdr:cNvCxnSpPr/>
      </xdr:nvCxnSpPr>
      <xdr:spPr>
        <a:xfrm>
          <a:off x="2908300" y="15524950"/>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BDDA2094-CB34-441D-BD93-167AA803C181}"/>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FC10EE38-FEC0-471C-B2A0-034583C9B101}"/>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94450</xdr:rowOff>
    </xdr:from>
    <xdr:to>
      <xdr:col>15</xdr:col>
      <xdr:colOff>50800</xdr:colOff>
      <xdr:row>93</xdr:row>
      <xdr:rowOff>14542</xdr:rowOff>
    </xdr:to>
    <xdr:cxnSp macro="">
      <xdr:nvCxnSpPr>
        <xdr:cNvPr id="240" name="直線コネクタ 239">
          <a:extLst>
            <a:ext uri="{FF2B5EF4-FFF2-40B4-BE49-F238E27FC236}">
              <a16:creationId xmlns:a16="http://schemas.microsoft.com/office/drawing/2014/main" id="{0A7518ED-F86B-4A70-B990-15FFF6D199CD}"/>
            </a:ext>
          </a:extLst>
        </xdr:cNvPr>
        <xdr:cNvCxnSpPr/>
      </xdr:nvCxnSpPr>
      <xdr:spPr>
        <a:xfrm flipV="1">
          <a:off x="2019300" y="15524950"/>
          <a:ext cx="889000" cy="4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A51A8074-93DD-4258-B450-513868AED2A6}"/>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CA57E3A5-23D2-4DEF-8757-656F42E3DA26}"/>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14542</xdr:rowOff>
    </xdr:from>
    <xdr:to>
      <xdr:col>10</xdr:col>
      <xdr:colOff>114300</xdr:colOff>
      <xdr:row>93</xdr:row>
      <xdr:rowOff>58813</xdr:rowOff>
    </xdr:to>
    <xdr:cxnSp macro="">
      <xdr:nvCxnSpPr>
        <xdr:cNvPr id="243" name="直線コネクタ 242">
          <a:extLst>
            <a:ext uri="{FF2B5EF4-FFF2-40B4-BE49-F238E27FC236}">
              <a16:creationId xmlns:a16="http://schemas.microsoft.com/office/drawing/2014/main" id="{8AF474C5-EDE4-43A3-8740-114E8BEE730B}"/>
            </a:ext>
          </a:extLst>
        </xdr:cNvPr>
        <xdr:cNvCxnSpPr/>
      </xdr:nvCxnSpPr>
      <xdr:spPr>
        <a:xfrm flipV="1">
          <a:off x="1130300" y="15959392"/>
          <a:ext cx="889000" cy="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5AFECD41-0986-40B1-9664-8E7B6A8BAE01}"/>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98C1BB5F-ECD2-41BC-8E06-BA2545EF5934}"/>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EF8417CF-7208-4896-B7EB-25F2A81D9844}"/>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8A9213F7-FF23-4619-B736-576E584169C7}"/>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C809E88-3D46-449D-95BB-4AFCEBF8896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F53544E-C34B-4293-838B-23E54489A5E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4A6AEA0-8CC4-4604-BC72-518585D30C48}"/>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B53A829-4933-4ACF-8A43-07F1E608043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28D2479-C954-45C3-B329-9C5FB99EAAA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45859</xdr:rowOff>
    </xdr:from>
    <xdr:to>
      <xdr:col>24</xdr:col>
      <xdr:colOff>114300</xdr:colOff>
      <xdr:row>90</xdr:row>
      <xdr:rowOff>147459</xdr:rowOff>
    </xdr:to>
    <xdr:sp macro="" textlink="">
      <xdr:nvSpPr>
        <xdr:cNvPr id="253" name="楕円 252">
          <a:extLst>
            <a:ext uri="{FF2B5EF4-FFF2-40B4-BE49-F238E27FC236}">
              <a16:creationId xmlns:a16="http://schemas.microsoft.com/office/drawing/2014/main" id="{B7922C78-03AD-4B07-82AB-6D599B909F1A}"/>
            </a:ext>
          </a:extLst>
        </xdr:cNvPr>
        <xdr:cNvSpPr/>
      </xdr:nvSpPr>
      <xdr:spPr>
        <a:xfrm>
          <a:off x="4584700" y="15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170336</xdr:rowOff>
    </xdr:from>
    <xdr:ext cx="599010" cy="259045"/>
    <xdr:sp macro="" textlink="">
      <xdr:nvSpPr>
        <xdr:cNvPr id="254" name="扶助費該当値テキスト">
          <a:extLst>
            <a:ext uri="{FF2B5EF4-FFF2-40B4-BE49-F238E27FC236}">
              <a16:creationId xmlns:a16="http://schemas.microsoft.com/office/drawing/2014/main" id="{C132447E-8409-4E91-9CA1-FBCD9C4B525F}"/>
            </a:ext>
          </a:extLst>
        </xdr:cNvPr>
        <xdr:cNvSpPr txBox="1"/>
      </xdr:nvSpPr>
      <xdr:spPr>
        <a:xfrm>
          <a:off x="4686300" y="1542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99276</xdr:rowOff>
    </xdr:from>
    <xdr:to>
      <xdr:col>20</xdr:col>
      <xdr:colOff>38100</xdr:colOff>
      <xdr:row>92</xdr:row>
      <xdr:rowOff>29426</xdr:rowOff>
    </xdr:to>
    <xdr:sp macro="" textlink="">
      <xdr:nvSpPr>
        <xdr:cNvPr id="255" name="楕円 254">
          <a:extLst>
            <a:ext uri="{FF2B5EF4-FFF2-40B4-BE49-F238E27FC236}">
              <a16:creationId xmlns:a16="http://schemas.microsoft.com/office/drawing/2014/main" id="{D9162335-AE32-4106-BB64-8BF2694CD419}"/>
            </a:ext>
          </a:extLst>
        </xdr:cNvPr>
        <xdr:cNvSpPr/>
      </xdr:nvSpPr>
      <xdr:spPr>
        <a:xfrm>
          <a:off x="3746500" y="157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45953</xdr:rowOff>
    </xdr:from>
    <xdr:ext cx="599010" cy="259045"/>
    <xdr:sp macro="" textlink="">
      <xdr:nvSpPr>
        <xdr:cNvPr id="256" name="テキスト ボックス 255">
          <a:extLst>
            <a:ext uri="{FF2B5EF4-FFF2-40B4-BE49-F238E27FC236}">
              <a16:creationId xmlns:a16="http://schemas.microsoft.com/office/drawing/2014/main" id="{CAB5E987-D02C-42AB-B7AC-B61516A51F66}"/>
            </a:ext>
          </a:extLst>
        </xdr:cNvPr>
        <xdr:cNvSpPr txBox="1"/>
      </xdr:nvSpPr>
      <xdr:spPr>
        <a:xfrm>
          <a:off x="3497795" y="1547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43650</xdr:rowOff>
    </xdr:from>
    <xdr:to>
      <xdr:col>15</xdr:col>
      <xdr:colOff>101600</xdr:colOff>
      <xdr:row>90</xdr:row>
      <xdr:rowOff>145250</xdr:rowOff>
    </xdr:to>
    <xdr:sp macro="" textlink="">
      <xdr:nvSpPr>
        <xdr:cNvPr id="257" name="楕円 256">
          <a:extLst>
            <a:ext uri="{FF2B5EF4-FFF2-40B4-BE49-F238E27FC236}">
              <a16:creationId xmlns:a16="http://schemas.microsoft.com/office/drawing/2014/main" id="{BE52D8BF-EA65-4809-9D73-79A117E32289}"/>
            </a:ext>
          </a:extLst>
        </xdr:cNvPr>
        <xdr:cNvSpPr/>
      </xdr:nvSpPr>
      <xdr:spPr>
        <a:xfrm>
          <a:off x="2857500" y="154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161777</xdr:rowOff>
    </xdr:from>
    <xdr:ext cx="599010" cy="259045"/>
    <xdr:sp macro="" textlink="">
      <xdr:nvSpPr>
        <xdr:cNvPr id="258" name="テキスト ボックス 257">
          <a:extLst>
            <a:ext uri="{FF2B5EF4-FFF2-40B4-BE49-F238E27FC236}">
              <a16:creationId xmlns:a16="http://schemas.microsoft.com/office/drawing/2014/main" id="{3AA37F3B-5791-4D06-A9E5-CCC63A44CDEE}"/>
            </a:ext>
          </a:extLst>
        </xdr:cNvPr>
        <xdr:cNvSpPr txBox="1"/>
      </xdr:nvSpPr>
      <xdr:spPr>
        <a:xfrm>
          <a:off x="2608795" y="152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135192</xdr:rowOff>
    </xdr:from>
    <xdr:to>
      <xdr:col>10</xdr:col>
      <xdr:colOff>165100</xdr:colOff>
      <xdr:row>93</xdr:row>
      <xdr:rowOff>65342</xdr:rowOff>
    </xdr:to>
    <xdr:sp macro="" textlink="">
      <xdr:nvSpPr>
        <xdr:cNvPr id="259" name="楕円 258">
          <a:extLst>
            <a:ext uri="{FF2B5EF4-FFF2-40B4-BE49-F238E27FC236}">
              <a16:creationId xmlns:a16="http://schemas.microsoft.com/office/drawing/2014/main" id="{BCC05113-A838-4860-A3E1-807E8D6A02E4}"/>
            </a:ext>
          </a:extLst>
        </xdr:cNvPr>
        <xdr:cNvSpPr/>
      </xdr:nvSpPr>
      <xdr:spPr>
        <a:xfrm>
          <a:off x="1968500" y="159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81869</xdr:rowOff>
    </xdr:from>
    <xdr:ext cx="599010" cy="259045"/>
    <xdr:sp macro="" textlink="">
      <xdr:nvSpPr>
        <xdr:cNvPr id="260" name="テキスト ボックス 259">
          <a:extLst>
            <a:ext uri="{FF2B5EF4-FFF2-40B4-BE49-F238E27FC236}">
              <a16:creationId xmlns:a16="http://schemas.microsoft.com/office/drawing/2014/main" id="{B920F810-81B8-4B10-A991-368756737E16}"/>
            </a:ext>
          </a:extLst>
        </xdr:cNvPr>
        <xdr:cNvSpPr txBox="1"/>
      </xdr:nvSpPr>
      <xdr:spPr>
        <a:xfrm>
          <a:off x="1719795" y="156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8013</xdr:rowOff>
    </xdr:from>
    <xdr:to>
      <xdr:col>6</xdr:col>
      <xdr:colOff>38100</xdr:colOff>
      <xdr:row>93</xdr:row>
      <xdr:rowOff>109613</xdr:rowOff>
    </xdr:to>
    <xdr:sp macro="" textlink="">
      <xdr:nvSpPr>
        <xdr:cNvPr id="261" name="楕円 260">
          <a:extLst>
            <a:ext uri="{FF2B5EF4-FFF2-40B4-BE49-F238E27FC236}">
              <a16:creationId xmlns:a16="http://schemas.microsoft.com/office/drawing/2014/main" id="{569B3F8F-0AF6-40D2-AC37-AE23DF38CB26}"/>
            </a:ext>
          </a:extLst>
        </xdr:cNvPr>
        <xdr:cNvSpPr/>
      </xdr:nvSpPr>
      <xdr:spPr>
        <a:xfrm>
          <a:off x="1079500" y="1595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126140</xdr:rowOff>
    </xdr:from>
    <xdr:ext cx="599010" cy="259045"/>
    <xdr:sp macro="" textlink="">
      <xdr:nvSpPr>
        <xdr:cNvPr id="262" name="テキスト ボックス 261">
          <a:extLst>
            <a:ext uri="{FF2B5EF4-FFF2-40B4-BE49-F238E27FC236}">
              <a16:creationId xmlns:a16="http://schemas.microsoft.com/office/drawing/2014/main" id="{AE2B9EBC-9264-4D44-9802-918C34AC9D9D}"/>
            </a:ext>
          </a:extLst>
        </xdr:cNvPr>
        <xdr:cNvSpPr txBox="1"/>
      </xdr:nvSpPr>
      <xdr:spPr>
        <a:xfrm>
          <a:off x="830795" y="1572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7C8C786B-DCCA-453B-874B-4D283896042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74D01DC-FF03-4F2B-9F4E-E5AD18E19A2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50325E2A-2727-4CF2-8E66-EAC211D4F93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30A4395E-F945-4C5E-9521-6DA1490AC10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A1AFB347-62B0-439D-AA88-1158EC64866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AAEE9552-458F-4505-ADFD-D776EBABAD7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84E4A9FB-D005-4705-B0DE-4739776864C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8881E72B-270E-4B03-9F3B-64CBB0F10BB9}"/>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C7B06A09-6DB4-4330-A286-FC251A2F7D3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DA4A7E0E-DDF9-4C2F-912E-79A6381AD58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5DAAA6DE-D888-48CA-9674-1936D4B11E7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DA78CF18-F3D6-4C78-9774-0507DCC7D94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20D1A3B0-0F0B-4B8D-8A7E-4A1CC42F8C0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12FB2D35-2EC9-4EAD-9EFE-BB406D10C914}"/>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CA38BE7F-1E78-4CFA-95E6-6D6892B48E9E}"/>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4D67B69F-A7B9-4201-A405-85A2AE825D2E}"/>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8E4B417B-79F0-4FA7-BA83-6BDCACEFBC67}"/>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9A339648-DEC3-4E52-BF95-B0832C43770D}"/>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2A096E39-3128-4914-9730-1C9067B1BD4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DF1A521A-74C4-458F-89DF-07B604EA09A4}"/>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594CF6D5-9A22-4165-93E2-092E273B299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A2E7B674-AD1F-41C8-B573-60A342D7959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B9A8166E-869C-495C-9DE4-CA22A491ABD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81757</xdr:rowOff>
    </xdr:from>
    <xdr:to>
      <xdr:col>54</xdr:col>
      <xdr:colOff>189865</xdr:colOff>
      <xdr:row>38</xdr:row>
      <xdr:rowOff>100442</xdr:rowOff>
    </xdr:to>
    <xdr:cxnSp macro="">
      <xdr:nvCxnSpPr>
        <xdr:cNvPr id="286" name="直線コネクタ 285">
          <a:extLst>
            <a:ext uri="{FF2B5EF4-FFF2-40B4-BE49-F238E27FC236}">
              <a16:creationId xmlns:a16="http://schemas.microsoft.com/office/drawing/2014/main" id="{737E0805-9967-4492-8FC4-39FCDDAB5FB1}"/>
            </a:ext>
          </a:extLst>
        </xdr:cNvPr>
        <xdr:cNvCxnSpPr/>
      </xdr:nvCxnSpPr>
      <xdr:spPr>
        <a:xfrm flipV="1">
          <a:off x="10475595" y="6253957"/>
          <a:ext cx="1270" cy="36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104269</xdr:rowOff>
    </xdr:from>
    <xdr:ext cx="534377" cy="259045"/>
    <xdr:sp macro="" textlink="">
      <xdr:nvSpPr>
        <xdr:cNvPr id="287" name="補助費等最小値テキスト">
          <a:extLst>
            <a:ext uri="{FF2B5EF4-FFF2-40B4-BE49-F238E27FC236}">
              <a16:creationId xmlns:a16="http://schemas.microsoft.com/office/drawing/2014/main" id="{DEA99D32-9AF5-43DE-8144-DAA595FE71CA}"/>
            </a:ext>
          </a:extLst>
        </xdr:cNvPr>
        <xdr:cNvSpPr txBox="1"/>
      </xdr:nvSpPr>
      <xdr:spPr>
        <a:xfrm>
          <a:off x="10528300" y="66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100442</xdr:rowOff>
    </xdr:from>
    <xdr:to>
      <xdr:col>55</xdr:col>
      <xdr:colOff>88900</xdr:colOff>
      <xdr:row>38</xdr:row>
      <xdr:rowOff>100442</xdr:rowOff>
    </xdr:to>
    <xdr:cxnSp macro="">
      <xdr:nvCxnSpPr>
        <xdr:cNvPr id="288" name="直線コネクタ 287">
          <a:extLst>
            <a:ext uri="{FF2B5EF4-FFF2-40B4-BE49-F238E27FC236}">
              <a16:creationId xmlns:a16="http://schemas.microsoft.com/office/drawing/2014/main" id="{57804050-FD44-4B16-A206-026481CF4AC5}"/>
            </a:ext>
          </a:extLst>
        </xdr:cNvPr>
        <xdr:cNvCxnSpPr/>
      </xdr:nvCxnSpPr>
      <xdr:spPr>
        <a:xfrm>
          <a:off x="10388600" y="661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28434</xdr:rowOff>
    </xdr:from>
    <xdr:ext cx="534377" cy="259045"/>
    <xdr:sp macro="" textlink="">
      <xdr:nvSpPr>
        <xdr:cNvPr id="289" name="補助費等最大値テキスト">
          <a:extLst>
            <a:ext uri="{FF2B5EF4-FFF2-40B4-BE49-F238E27FC236}">
              <a16:creationId xmlns:a16="http://schemas.microsoft.com/office/drawing/2014/main" id="{4179AE8D-91D5-40A8-B495-9D8974B902E6}"/>
            </a:ext>
          </a:extLst>
        </xdr:cNvPr>
        <xdr:cNvSpPr txBox="1"/>
      </xdr:nvSpPr>
      <xdr:spPr>
        <a:xfrm>
          <a:off x="10528300" y="60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81757</xdr:rowOff>
    </xdr:from>
    <xdr:to>
      <xdr:col>55</xdr:col>
      <xdr:colOff>88900</xdr:colOff>
      <xdr:row>36</xdr:row>
      <xdr:rowOff>81757</xdr:rowOff>
    </xdr:to>
    <xdr:cxnSp macro="">
      <xdr:nvCxnSpPr>
        <xdr:cNvPr id="290" name="直線コネクタ 289">
          <a:extLst>
            <a:ext uri="{FF2B5EF4-FFF2-40B4-BE49-F238E27FC236}">
              <a16:creationId xmlns:a16="http://schemas.microsoft.com/office/drawing/2014/main" id="{759F173B-FFB1-4796-ABCF-401CE7D12D40}"/>
            </a:ext>
          </a:extLst>
        </xdr:cNvPr>
        <xdr:cNvCxnSpPr/>
      </xdr:nvCxnSpPr>
      <xdr:spPr>
        <a:xfrm>
          <a:off x="10388600" y="62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22634</xdr:rowOff>
    </xdr:from>
    <xdr:to>
      <xdr:col>55</xdr:col>
      <xdr:colOff>0</xdr:colOff>
      <xdr:row>36</xdr:row>
      <xdr:rowOff>149477</xdr:rowOff>
    </xdr:to>
    <xdr:cxnSp macro="">
      <xdr:nvCxnSpPr>
        <xdr:cNvPr id="291" name="直線コネクタ 290">
          <a:extLst>
            <a:ext uri="{FF2B5EF4-FFF2-40B4-BE49-F238E27FC236}">
              <a16:creationId xmlns:a16="http://schemas.microsoft.com/office/drawing/2014/main" id="{D1BBDC42-5AD0-4666-9D5F-24FBAF0F1DBE}"/>
            </a:ext>
          </a:extLst>
        </xdr:cNvPr>
        <xdr:cNvCxnSpPr/>
      </xdr:nvCxnSpPr>
      <xdr:spPr>
        <a:xfrm>
          <a:off x="9639300" y="6194834"/>
          <a:ext cx="838200" cy="12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24099</xdr:rowOff>
    </xdr:from>
    <xdr:ext cx="534377" cy="259045"/>
    <xdr:sp macro="" textlink="">
      <xdr:nvSpPr>
        <xdr:cNvPr id="292" name="補助費等平均値テキスト">
          <a:extLst>
            <a:ext uri="{FF2B5EF4-FFF2-40B4-BE49-F238E27FC236}">
              <a16:creationId xmlns:a16="http://schemas.microsoft.com/office/drawing/2014/main" id="{F226570C-DC66-4B10-B3E0-B13445C9DBE9}"/>
            </a:ext>
          </a:extLst>
        </xdr:cNvPr>
        <xdr:cNvSpPr txBox="1"/>
      </xdr:nvSpPr>
      <xdr:spPr>
        <a:xfrm>
          <a:off x="10528300" y="6367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45672</xdr:rowOff>
    </xdr:from>
    <xdr:to>
      <xdr:col>55</xdr:col>
      <xdr:colOff>50800</xdr:colOff>
      <xdr:row>37</xdr:row>
      <xdr:rowOff>147272</xdr:rowOff>
    </xdr:to>
    <xdr:sp macro="" textlink="">
      <xdr:nvSpPr>
        <xdr:cNvPr id="293" name="フローチャート: 判断 292">
          <a:extLst>
            <a:ext uri="{FF2B5EF4-FFF2-40B4-BE49-F238E27FC236}">
              <a16:creationId xmlns:a16="http://schemas.microsoft.com/office/drawing/2014/main" id="{F6FD8C60-D548-4083-BC78-4F2D63D39A00}"/>
            </a:ext>
          </a:extLst>
        </xdr:cNvPr>
        <xdr:cNvSpPr/>
      </xdr:nvSpPr>
      <xdr:spPr>
        <a:xfrm>
          <a:off x="104267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22634</xdr:rowOff>
    </xdr:from>
    <xdr:to>
      <xdr:col>50</xdr:col>
      <xdr:colOff>114300</xdr:colOff>
      <xdr:row>36</xdr:row>
      <xdr:rowOff>53099</xdr:rowOff>
    </xdr:to>
    <xdr:cxnSp macro="">
      <xdr:nvCxnSpPr>
        <xdr:cNvPr id="294" name="直線コネクタ 293">
          <a:extLst>
            <a:ext uri="{FF2B5EF4-FFF2-40B4-BE49-F238E27FC236}">
              <a16:creationId xmlns:a16="http://schemas.microsoft.com/office/drawing/2014/main" id="{5CAFBD81-2198-4208-96CD-7A0CFD17888E}"/>
            </a:ext>
          </a:extLst>
        </xdr:cNvPr>
        <xdr:cNvCxnSpPr/>
      </xdr:nvCxnSpPr>
      <xdr:spPr>
        <a:xfrm flipV="1">
          <a:off x="8750300" y="6194834"/>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28115</xdr:rowOff>
    </xdr:from>
    <xdr:to>
      <xdr:col>50</xdr:col>
      <xdr:colOff>165100</xdr:colOff>
      <xdr:row>37</xdr:row>
      <xdr:rowOff>129715</xdr:rowOff>
    </xdr:to>
    <xdr:sp macro="" textlink="">
      <xdr:nvSpPr>
        <xdr:cNvPr id="295" name="フローチャート: 判断 294">
          <a:extLst>
            <a:ext uri="{FF2B5EF4-FFF2-40B4-BE49-F238E27FC236}">
              <a16:creationId xmlns:a16="http://schemas.microsoft.com/office/drawing/2014/main" id="{1B17DEB7-BC8E-452B-B30D-F1EA4841802C}"/>
            </a:ext>
          </a:extLst>
        </xdr:cNvPr>
        <xdr:cNvSpPr/>
      </xdr:nvSpPr>
      <xdr:spPr>
        <a:xfrm>
          <a:off x="9588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120842</xdr:rowOff>
    </xdr:from>
    <xdr:ext cx="534377" cy="259045"/>
    <xdr:sp macro="" textlink="">
      <xdr:nvSpPr>
        <xdr:cNvPr id="296" name="テキスト ボックス 295">
          <a:extLst>
            <a:ext uri="{FF2B5EF4-FFF2-40B4-BE49-F238E27FC236}">
              <a16:creationId xmlns:a16="http://schemas.microsoft.com/office/drawing/2014/main" id="{40337818-FA73-41A4-8710-5CD8DE332C18}"/>
            </a:ext>
          </a:extLst>
        </xdr:cNvPr>
        <xdr:cNvSpPr txBox="1"/>
      </xdr:nvSpPr>
      <xdr:spPr>
        <a:xfrm>
          <a:off x="9372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147495</xdr:rowOff>
    </xdr:from>
    <xdr:to>
      <xdr:col>45</xdr:col>
      <xdr:colOff>177800</xdr:colOff>
      <xdr:row>36</xdr:row>
      <xdr:rowOff>53099</xdr:rowOff>
    </xdr:to>
    <xdr:cxnSp macro="">
      <xdr:nvCxnSpPr>
        <xdr:cNvPr id="297" name="直線コネクタ 296">
          <a:extLst>
            <a:ext uri="{FF2B5EF4-FFF2-40B4-BE49-F238E27FC236}">
              <a16:creationId xmlns:a16="http://schemas.microsoft.com/office/drawing/2014/main" id="{0782C667-1F9F-4D99-822B-21E95FF90654}"/>
            </a:ext>
          </a:extLst>
        </xdr:cNvPr>
        <xdr:cNvCxnSpPr/>
      </xdr:nvCxnSpPr>
      <xdr:spPr>
        <a:xfrm>
          <a:off x="7861300" y="5462445"/>
          <a:ext cx="889000" cy="7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57247</xdr:rowOff>
    </xdr:from>
    <xdr:to>
      <xdr:col>46</xdr:col>
      <xdr:colOff>38100</xdr:colOff>
      <xdr:row>37</xdr:row>
      <xdr:rowOff>158846</xdr:rowOff>
    </xdr:to>
    <xdr:sp macro="" textlink="">
      <xdr:nvSpPr>
        <xdr:cNvPr id="298" name="フローチャート: 判断 297">
          <a:extLst>
            <a:ext uri="{FF2B5EF4-FFF2-40B4-BE49-F238E27FC236}">
              <a16:creationId xmlns:a16="http://schemas.microsoft.com/office/drawing/2014/main" id="{09C30932-613A-494B-9F79-0396939F6E74}"/>
            </a:ext>
          </a:extLst>
        </xdr:cNvPr>
        <xdr:cNvSpPr/>
      </xdr:nvSpPr>
      <xdr:spPr>
        <a:xfrm>
          <a:off x="8699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149974</xdr:rowOff>
    </xdr:from>
    <xdr:ext cx="534377" cy="259045"/>
    <xdr:sp macro="" textlink="">
      <xdr:nvSpPr>
        <xdr:cNvPr id="299" name="テキスト ボックス 298">
          <a:extLst>
            <a:ext uri="{FF2B5EF4-FFF2-40B4-BE49-F238E27FC236}">
              <a16:creationId xmlns:a16="http://schemas.microsoft.com/office/drawing/2014/main" id="{6A795DA3-982B-4800-B5BE-D3F85BEF2769}"/>
            </a:ext>
          </a:extLst>
        </xdr:cNvPr>
        <xdr:cNvSpPr txBox="1"/>
      </xdr:nvSpPr>
      <xdr:spPr>
        <a:xfrm>
          <a:off x="8483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147495</xdr:rowOff>
    </xdr:from>
    <xdr:to>
      <xdr:col>41</xdr:col>
      <xdr:colOff>50800</xdr:colOff>
      <xdr:row>36</xdr:row>
      <xdr:rowOff>159908</xdr:rowOff>
    </xdr:to>
    <xdr:cxnSp macro="">
      <xdr:nvCxnSpPr>
        <xdr:cNvPr id="300" name="直線コネクタ 299">
          <a:extLst>
            <a:ext uri="{FF2B5EF4-FFF2-40B4-BE49-F238E27FC236}">
              <a16:creationId xmlns:a16="http://schemas.microsoft.com/office/drawing/2014/main" id="{E849F4BD-BC29-4470-B33D-9A6B15959239}"/>
            </a:ext>
          </a:extLst>
        </xdr:cNvPr>
        <xdr:cNvCxnSpPr/>
      </xdr:nvCxnSpPr>
      <xdr:spPr>
        <a:xfrm flipV="1">
          <a:off x="6972300" y="5462445"/>
          <a:ext cx="889000" cy="86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142514</xdr:rowOff>
    </xdr:from>
    <xdr:to>
      <xdr:col>41</xdr:col>
      <xdr:colOff>101600</xdr:colOff>
      <xdr:row>33</xdr:row>
      <xdr:rowOff>72664</xdr:rowOff>
    </xdr:to>
    <xdr:sp macro="" textlink="">
      <xdr:nvSpPr>
        <xdr:cNvPr id="301" name="フローチャート: 判断 300">
          <a:extLst>
            <a:ext uri="{FF2B5EF4-FFF2-40B4-BE49-F238E27FC236}">
              <a16:creationId xmlns:a16="http://schemas.microsoft.com/office/drawing/2014/main" id="{854F82AA-0410-4FA7-90CF-63E15125083A}"/>
            </a:ext>
          </a:extLst>
        </xdr:cNvPr>
        <xdr:cNvSpPr/>
      </xdr:nvSpPr>
      <xdr:spPr>
        <a:xfrm>
          <a:off x="7810500" y="562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63791</xdr:rowOff>
    </xdr:from>
    <xdr:ext cx="599010" cy="259045"/>
    <xdr:sp macro="" textlink="">
      <xdr:nvSpPr>
        <xdr:cNvPr id="302" name="テキスト ボックス 301">
          <a:extLst>
            <a:ext uri="{FF2B5EF4-FFF2-40B4-BE49-F238E27FC236}">
              <a16:creationId xmlns:a16="http://schemas.microsoft.com/office/drawing/2014/main" id="{6C997244-8946-47F9-8F74-546DB9144AC9}"/>
            </a:ext>
          </a:extLst>
        </xdr:cNvPr>
        <xdr:cNvSpPr txBox="1"/>
      </xdr:nvSpPr>
      <xdr:spPr>
        <a:xfrm>
          <a:off x="7561795" y="572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113871</xdr:rowOff>
    </xdr:from>
    <xdr:to>
      <xdr:col>36</xdr:col>
      <xdr:colOff>165100</xdr:colOff>
      <xdr:row>38</xdr:row>
      <xdr:rowOff>44021</xdr:rowOff>
    </xdr:to>
    <xdr:sp macro="" textlink="">
      <xdr:nvSpPr>
        <xdr:cNvPr id="303" name="フローチャート: 判断 302">
          <a:extLst>
            <a:ext uri="{FF2B5EF4-FFF2-40B4-BE49-F238E27FC236}">
              <a16:creationId xmlns:a16="http://schemas.microsoft.com/office/drawing/2014/main" id="{A844F03C-3231-4A1B-922F-79E1DAEE9866}"/>
            </a:ext>
          </a:extLst>
        </xdr:cNvPr>
        <xdr:cNvSpPr/>
      </xdr:nvSpPr>
      <xdr:spPr>
        <a:xfrm>
          <a:off x="6921500" y="64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35148</xdr:rowOff>
    </xdr:from>
    <xdr:ext cx="534377" cy="259045"/>
    <xdr:sp macro="" textlink="">
      <xdr:nvSpPr>
        <xdr:cNvPr id="304" name="テキスト ボックス 303">
          <a:extLst>
            <a:ext uri="{FF2B5EF4-FFF2-40B4-BE49-F238E27FC236}">
              <a16:creationId xmlns:a16="http://schemas.microsoft.com/office/drawing/2014/main" id="{B6E272C5-31CD-469D-87CB-4EDA3506540A}"/>
            </a:ext>
          </a:extLst>
        </xdr:cNvPr>
        <xdr:cNvSpPr txBox="1"/>
      </xdr:nvSpPr>
      <xdr:spPr>
        <a:xfrm>
          <a:off x="6705111" y="65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7F0D70CB-E9F9-44CE-A507-61D80847D1E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C937B5C-57A2-443D-8B88-90A776E9B77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6E06EAD5-4C42-4CB0-A020-0DED5947B56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C543B04-749C-4757-903E-597B07E0124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540C6D23-AEE1-4B78-89F0-AECC5051B06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98677</xdr:rowOff>
    </xdr:from>
    <xdr:to>
      <xdr:col>55</xdr:col>
      <xdr:colOff>50800</xdr:colOff>
      <xdr:row>37</xdr:row>
      <xdr:rowOff>28827</xdr:rowOff>
    </xdr:to>
    <xdr:sp macro="" textlink="">
      <xdr:nvSpPr>
        <xdr:cNvPr id="310" name="楕円 309">
          <a:extLst>
            <a:ext uri="{FF2B5EF4-FFF2-40B4-BE49-F238E27FC236}">
              <a16:creationId xmlns:a16="http://schemas.microsoft.com/office/drawing/2014/main" id="{338D123A-2D41-4752-AFA8-5D6D269578E4}"/>
            </a:ext>
          </a:extLst>
        </xdr:cNvPr>
        <xdr:cNvSpPr/>
      </xdr:nvSpPr>
      <xdr:spPr>
        <a:xfrm>
          <a:off x="10426700" y="62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13604</xdr:rowOff>
    </xdr:from>
    <xdr:ext cx="534377" cy="259045"/>
    <xdr:sp macro="" textlink="">
      <xdr:nvSpPr>
        <xdr:cNvPr id="311" name="補助費等該当値テキスト">
          <a:extLst>
            <a:ext uri="{FF2B5EF4-FFF2-40B4-BE49-F238E27FC236}">
              <a16:creationId xmlns:a16="http://schemas.microsoft.com/office/drawing/2014/main" id="{88AFE92C-C3F6-477B-988D-0F21CCD001D9}"/>
            </a:ext>
          </a:extLst>
        </xdr:cNvPr>
        <xdr:cNvSpPr txBox="1"/>
      </xdr:nvSpPr>
      <xdr:spPr>
        <a:xfrm>
          <a:off x="10528300" y="618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143284</xdr:rowOff>
    </xdr:from>
    <xdr:to>
      <xdr:col>50</xdr:col>
      <xdr:colOff>165100</xdr:colOff>
      <xdr:row>36</xdr:row>
      <xdr:rowOff>73434</xdr:rowOff>
    </xdr:to>
    <xdr:sp macro="" textlink="">
      <xdr:nvSpPr>
        <xdr:cNvPr id="312" name="楕円 311">
          <a:extLst>
            <a:ext uri="{FF2B5EF4-FFF2-40B4-BE49-F238E27FC236}">
              <a16:creationId xmlns:a16="http://schemas.microsoft.com/office/drawing/2014/main" id="{17934337-0D0B-4E25-9F46-651A4F7D3B77}"/>
            </a:ext>
          </a:extLst>
        </xdr:cNvPr>
        <xdr:cNvSpPr/>
      </xdr:nvSpPr>
      <xdr:spPr>
        <a:xfrm>
          <a:off x="9588500" y="6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89961</xdr:rowOff>
    </xdr:from>
    <xdr:ext cx="534377" cy="259045"/>
    <xdr:sp macro="" textlink="">
      <xdr:nvSpPr>
        <xdr:cNvPr id="313" name="テキスト ボックス 312">
          <a:extLst>
            <a:ext uri="{FF2B5EF4-FFF2-40B4-BE49-F238E27FC236}">
              <a16:creationId xmlns:a16="http://schemas.microsoft.com/office/drawing/2014/main" id="{8191702B-6223-496B-9E11-A639AD55D291}"/>
            </a:ext>
          </a:extLst>
        </xdr:cNvPr>
        <xdr:cNvSpPr txBox="1"/>
      </xdr:nvSpPr>
      <xdr:spPr>
        <a:xfrm>
          <a:off x="9372111" y="591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2299</xdr:rowOff>
    </xdr:from>
    <xdr:to>
      <xdr:col>46</xdr:col>
      <xdr:colOff>38100</xdr:colOff>
      <xdr:row>36</xdr:row>
      <xdr:rowOff>103899</xdr:rowOff>
    </xdr:to>
    <xdr:sp macro="" textlink="">
      <xdr:nvSpPr>
        <xdr:cNvPr id="314" name="楕円 313">
          <a:extLst>
            <a:ext uri="{FF2B5EF4-FFF2-40B4-BE49-F238E27FC236}">
              <a16:creationId xmlns:a16="http://schemas.microsoft.com/office/drawing/2014/main" id="{449A0546-23FA-4822-AE40-BEFE765DBA92}"/>
            </a:ext>
          </a:extLst>
        </xdr:cNvPr>
        <xdr:cNvSpPr/>
      </xdr:nvSpPr>
      <xdr:spPr>
        <a:xfrm>
          <a:off x="8699500" y="617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120426</xdr:rowOff>
    </xdr:from>
    <xdr:ext cx="534377" cy="259045"/>
    <xdr:sp macro="" textlink="">
      <xdr:nvSpPr>
        <xdr:cNvPr id="315" name="テキスト ボックス 314">
          <a:extLst>
            <a:ext uri="{FF2B5EF4-FFF2-40B4-BE49-F238E27FC236}">
              <a16:creationId xmlns:a16="http://schemas.microsoft.com/office/drawing/2014/main" id="{B07E9042-4C20-4079-828C-42845BCDFAB3}"/>
            </a:ext>
          </a:extLst>
        </xdr:cNvPr>
        <xdr:cNvSpPr txBox="1"/>
      </xdr:nvSpPr>
      <xdr:spPr>
        <a:xfrm>
          <a:off x="8483111" y="594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96695</xdr:rowOff>
    </xdr:from>
    <xdr:to>
      <xdr:col>41</xdr:col>
      <xdr:colOff>101600</xdr:colOff>
      <xdr:row>32</xdr:row>
      <xdr:rowOff>26845</xdr:rowOff>
    </xdr:to>
    <xdr:sp macro="" textlink="">
      <xdr:nvSpPr>
        <xdr:cNvPr id="316" name="楕円 315">
          <a:extLst>
            <a:ext uri="{FF2B5EF4-FFF2-40B4-BE49-F238E27FC236}">
              <a16:creationId xmlns:a16="http://schemas.microsoft.com/office/drawing/2014/main" id="{AABABB10-03D8-4BB0-B80C-0D77874E8387}"/>
            </a:ext>
          </a:extLst>
        </xdr:cNvPr>
        <xdr:cNvSpPr/>
      </xdr:nvSpPr>
      <xdr:spPr>
        <a:xfrm>
          <a:off x="7810500" y="54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43372</xdr:rowOff>
    </xdr:from>
    <xdr:ext cx="599010" cy="259045"/>
    <xdr:sp macro="" textlink="">
      <xdr:nvSpPr>
        <xdr:cNvPr id="317" name="テキスト ボックス 316">
          <a:extLst>
            <a:ext uri="{FF2B5EF4-FFF2-40B4-BE49-F238E27FC236}">
              <a16:creationId xmlns:a16="http://schemas.microsoft.com/office/drawing/2014/main" id="{E9D1B38D-DD2B-4BE8-8907-0962B60E7AC9}"/>
            </a:ext>
          </a:extLst>
        </xdr:cNvPr>
        <xdr:cNvSpPr txBox="1"/>
      </xdr:nvSpPr>
      <xdr:spPr>
        <a:xfrm>
          <a:off x="7561795" y="51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109108</xdr:rowOff>
    </xdr:from>
    <xdr:to>
      <xdr:col>36</xdr:col>
      <xdr:colOff>165100</xdr:colOff>
      <xdr:row>37</xdr:row>
      <xdr:rowOff>39258</xdr:rowOff>
    </xdr:to>
    <xdr:sp macro="" textlink="">
      <xdr:nvSpPr>
        <xdr:cNvPr id="318" name="楕円 317">
          <a:extLst>
            <a:ext uri="{FF2B5EF4-FFF2-40B4-BE49-F238E27FC236}">
              <a16:creationId xmlns:a16="http://schemas.microsoft.com/office/drawing/2014/main" id="{EAAAF13F-0CEB-473D-B5C8-892DBC099E44}"/>
            </a:ext>
          </a:extLst>
        </xdr:cNvPr>
        <xdr:cNvSpPr/>
      </xdr:nvSpPr>
      <xdr:spPr>
        <a:xfrm>
          <a:off x="6921500" y="628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55785</xdr:rowOff>
    </xdr:from>
    <xdr:ext cx="534377" cy="259045"/>
    <xdr:sp macro="" textlink="">
      <xdr:nvSpPr>
        <xdr:cNvPr id="319" name="テキスト ボックス 318">
          <a:extLst>
            <a:ext uri="{FF2B5EF4-FFF2-40B4-BE49-F238E27FC236}">
              <a16:creationId xmlns:a16="http://schemas.microsoft.com/office/drawing/2014/main" id="{15F2319F-CED9-4360-9332-18A6923001FE}"/>
            </a:ext>
          </a:extLst>
        </xdr:cNvPr>
        <xdr:cNvSpPr txBox="1"/>
      </xdr:nvSpPr>
      <xdr:spPr>
        <a:xfrm>
          <a:off x="6705111" y="60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959D26A1-12CA-45D3-88D1-604CCE0B946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C89AAAF4-246C-4DA6-820E-55278C84FFF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7648646F-7422-42BC-91E2-43354090547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1D00156C-E342-4F91-848C-3543533AE77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21195529-C614-43A2-B15E-8A134CDC795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94D28AE8-5A7D-4C1E-8D9C-0F0E34834D8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6B4488B2-1221-4EF4-80D4-41699C1125C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1A6DB450-B655-44EC-BC09-316FC078D7E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ECB7B61B-7B87-4C13-A300-BEF9A60D41A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32AD92F4-23B0-4A31-B8AE-AB4AC849F86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5C313250-4426-4988-AEDA-F99EB1CBF846}"/>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13A1CF0F-FDC4-4E6A-97CC-177BBCFC9997}"/>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17D76BFF-3FF4-4148-BED4-09C5889CCB61}"/>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6205DD3-0099-485B-B1DE-604AA0AF1F2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8446B594-3BD6-4C9D-9830-FD179F0CA26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6A5415E7-6AD5-4585-BAD1-8CE161C3538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2183E154-76C6-4BCC-8F6E-53CDA0336754}"/>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4BDCE8FA-A938-415B-9B1B-DFFEC306B48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1C054CCA-91A7-4E96-8A5A-3B6B40CE51AC}"/>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73EC5AAB-55BB-4D85-A3D4-6F122DEC503F}"/>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D38A92E6-0F48-4FA8-B831-AB81A5024FE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CDF812FC-23A1-4405-B8D8-F5F3752E450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ECFE0D09-A4F9-4532-BF7E-46E50A5640BF}"/>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6A1D3DD5-B600-4939-84FD-3D8C7445A5AF}"/>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4" name="直線コネクタ 343">
          <a:extLst>
            <a:ext uri="{FF2B5EF4-FFF2-40B4-BE49-F238E27FC236}">
              <a16:creationId xmlns:a16="http://schemas.microsoft.com/office/drawing/2014/main" id="{88E7E424-B9F4-45AE-8D7B-DE58FD47B485}"/>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5" name="普通建設事業費最小値テキスト">
          <a:extLst>
            <a:ext uri="{FF2B5EF4-FFF2-40B4-BE49-F238E27FC236}">
              <a16:creationId xmlns:a16="http://schemas.microsoft.com/office/drawing/2014/main" id="{22B97FBB-80CA-47B6-8FF2-A249ECFFB82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6" name="直線コネクタ 345">
          <a:extLst>
            <a:ext uri="{FF2B5EF4-FFF2-40B4-BE49-F238E27FC236}">
              <a16:creationId xmlns:a16="http://schemas.microsoft.com/office/drawing/2014/main" id="{F093B82A-228F-4D82-8A75-DDCAC8B2A35E}"/>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7" name="普通建設事業費最大値テキスト">
          <a:extLst>
            <a:ext uri="{FF2B5EF4-FFF2-40B4-BE49-F238E27FC236}">
              <a16:creationId xmlns:a16="http://schemas.microsoft.com/office/drawing/2014/main" id="{79B7271F-0B17-482F-B540-865A1906E9FC}"/>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48" name="直線コネクタ 347">
          <a:extLst>
            <a:ext uri="{FF2B5EF4-FFF2-40B4-BE49-F238E27FC236}">
              <a16:creationId xmlns:a16="http://schemas.microsoft.com/office/drawing/2014/main" id="{C49D06A3-E709-462A-806C-D8031B99A27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29496</xdr:rowOff>
    </xdr:from>
    <xdr:to>
      <xdr:col>55</xdr:col>
      <xdr:colOff>0</xdr:colOff>
      <xdr:row>55</xdr:row>
      <xdr:rowOff>154445</xdr:rowOff>
    </xdr:to>
    <xdr:cxnSp macro="">
      <xdr:nvCxnSpPr>
        <xdr:cNvPr id="349" name="直線コネクタ 348">
          <a:extLst>
            <a:ext uri="{FF2B5EF4-FFF2-40B4-BE49-F238E27FC236}">
              <a16:creationId xmlns:a16="http://schemas.microsoft.com/office/drawing/2014/main" id="{E079B22D-95A4-4879-A50C-953250E3E32C}"/>
            </a:ext>
          </a:extLst>
        </xdr:cNvPr>
        <xdr:cNvCxnSpPr/>
      </xdr:nvCxnSpPr>
      <xdr:spPr>
        <a:xfrm flipV="1">
          <a:off x="9639300" y="9116346"/>
          <a:ext cx="838200" cy="4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0" name="普通建設事業費平均値テキスト">
          <a:extLst>
            <a:ext uri="{FF2B5EF4-FFF2-40B4-BE49-F238E27FC236}">
              <a16:creationId xmlns:a16="http://schemas.microsoft.com/office/drawing/2014/main" id="{26E17B1C-883E-4FCA-8068-44F46433023E}"/>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1" name="フローチャート: 判断 350">
          <a:extLst>
            <a:ext uri="{FF2B5EF4-FFF2-40B4-BE49-F238E27FC236}">
              <a16:creationId xmlns:a16="http://schemas.microsoft.com/office/drawing/2014/main" id="{24D24B28-93B0-4A2D-89E1-941875EC3FF2}"/>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28905</xdr:rowOff>
    </xdr:from>
    <xdr:to>
      <xdr:col>50</xdr:col>
      <xdr:colOff>114300</xdr:colOff>
      <xdr:row>55</xdr:row>
      <xdr:rowOff>154445</xdr:rowOff>
    </xdr:to>
    <xdr:cxnSp macro="">
      <xdr:nvCxnSpPr>
        <xdr:cNvPr id="352" name="直線コネクタ 351">
          <a:extLst>
            <a:ext uri="{FF2B5EF4-FFF2-40B4-BE49-F238E27FC236}">
              <a16:creationId xmlns:a16="http://schemas.microsoft.com/office/drawing/2014/main" id="{5CD50502-198A-4E02-BDCB-5A0DD469819D}"/>
            </a:ext>
          </a:extLst>
        </xdr:cNvPr>
        <xdr:cNvCxnSpPr/>
      </xdr:nvCxnSpPr>
      <xdr:spPr>
        <a:xfrm>
          <a:off x="8750300" y="9458655"/>
          <a:ext cx="889000" cy="1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3" name="フローチャート: 判断 352">
          <a:extLst>
            <a:ext uri="{FF2B5EF4-FFF2-40B4-BE49-F238E27FC236}">
              <a16:creationId xmlns:a16="http://schemas.microsoft.com/office/drawing/2014/main" id="{892CDE2B-0F03-427F-BB04-9B5937B1B9B5}"/>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4" name="テキスト ボックス 353">
          <a:extLst>
            <a:ext uri="{FF2B5EF4-FFF2-40B4-BE49-F238E27FC236}">
              <a16:creationId xmlns:a16="http://schemas.microsoft.com/office/drawing/2014/main" id="{F1D63E3E-3636-4FA6-B8E9-C14E20A546CE}"/>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29248</xdr:rowOff>
    </xdr:from>
    <xdr:to>
      <xdr:col>45</xdr:col>
      <xdr:colOff>177800</xdr:colOff>
      <xdr:row>55</xdr:row>
      <xdr:rowOff>28905</xdr:rowOff>
    </xdr:to>
    <xdr:cxnSp macro="">
      <xdr:nvCxnSpPr>
        <xdr:cNvPr id="355" name="直線コネクタ 354">
          <a:extLst>
            <a:ext uri="{FF2B5EF4-FFF2-40B4-BE49-F238E27FC236}">
              <a16:creationId xmlns:a16="http://schemas.microsoft.com/office/drawing/2014/main" id="{24C27604-6D16-4C42-B475-9788F2C5F9D8}"/>
            </a:ext>
          </a:extLst>
        </xdr:cNvPr>
        <xdr:cNvCxnSpPr/>
      </xdr:nvCxnSpPr>
      <xdr:spPr>
        <a:xfrm>
          <a:off x="7861300" y="9287548"/>
          <a:ext cx="889000" cy="1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6" name="フローチャート: 判断 355">
          <a:extLst>
            <a:ext uri="{FF2B5EF4-FFF2-40B4-BE49-F238E27FC236}">
              <a16:creationId xmlns:a16="http://schemas.microsoft.com/office/drawing/2014/main" id="{6B1FF999-DEFA-4ADC-9867-B6C772763603}"/>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7" name="テキスト ボックス 356">
          <a:extLst>
            <a:ext uri="{FF2B5EF4-FFF2-40B4-BE49-F238E27FC236}">
              <a16:creationId xmlns:a16="http://schemas.microsoft.com/office/drawing/2014/main" id="{86B17A64-833F-46A1-B282-E87B521DAD84}"/>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29248</xdr:rowOff>
    </xdr:from>
    <xdr:to>
      <xdr:col>41</xdr:col>
      <xdr:colOff>50800</xdr:colOff>
      <xdr:row>56</xdr:row>
      <xdr:rowOff>99314</xdr:rowOff>
    </xdr:to>
    <xdr:cxnSp macro="">
      <xdr:nvCxnSpPr>
        <xdr:cNvPr id="358" name="直線コネクタ 357">
          <a:extLst>
            <a:ext uri="{FF2B5EF4-FFF2-40B4-BE49-F238E27FC236}">
              <a16:creationId xmlns:a16="http://schemas.microsoft.com/office/drawing/2014/main" id="{62A5C3E7-FACF-49FD-8215-A65CA69E54E4}"/>
            </a:ext>
          </a:extLst>
        </xdr:cNvPr>
        <xdr:cNvCxnSpPr/>
      </xdr:nvCxnSpPr>
      <xdr:spPr>
        <a:xfrm flipV="1">
          <a:off x="6972300" y="9287548"/>
          <a:ext cx="889000" cy="4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59" name="フローチャート: 判断 358">
          <a:extLst>
            <a:ext uri="{FF2B5EF4-FFF2-40B4-BE49-F238E27FC236}">
              <a16:creationId xmlns:a16="http://schemas.microsoft.com/office/drawing/2014/main" id="{DDD154EA-FDEB-4548-BE69-F95FED713343}"/>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0" name="テキスト ボックス 359">
          <a:extLst>
            <a:ext uri="{FF2B5EF4-FFF2-40B4-BE49-F238E27FC236}">
              <a16:creationId xmlns:a16="http://schemas.microsoft.com/office/drawing/2014/main" id="{A64BF5E0-D246-4507-9C97-80CE4DC2F8EE}"/>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1" name="フローチャート: 判断 360">
          <a:extLst>
            <a:ext uri="{FF2B5EF4-FFF2-40B4-BE49-F238E27FC236}">
              <a16:creationId xmlns:a16="http://schemas.microsoft.com/office/drawing/2014/main" id="{3DCB4DA0-EA41-495F-90E9-7EACB064D9F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2" name="テキスト ボックス 361">
          <a:extLst>
            <a:ext uri="{FF2B5EF4-FFF2-40B4-BE49-F238E27FC236}">
              <a16:creationId xmlns:a16="http://schemas.microsoft.com/office/drawing/2014/main" id="{972BB797-803F-4B7D-9064-16EA3F8DB23E}"/>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F773588-8E57-466F-967E-EAC0DEE00E3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747A424-E406-4D8C-8CBB-15669A55E3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4F09192-113D-46AA-9AD0-DE31238FEE1D}"/>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FD8CBE8-3F9C-4F18-BD29-B0FA682C9C3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C4FCB9EA-0124-41BB-BCE7-B938B2DBDA9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150146</xdr:rowOff>
    </xdr:from>
    <xdr:to>
      <xdr:col>55</xdr:col>
      <xdr:colOff>50800</xdr:colOff>
      <xdr:row>53</xdr:row>
      <xdr:rowOff>80296</xdr:rowOff>
    </xdr:to>
    <xdr:sp macro="" textlink="">
      <xdr:nvSpPr>
        <xdr:cNvPr id="368" name="楕円 367">
          <a:extLst>
            <a:ext uri="{FF2B5EF4-FFF2-40B4-BE49-F238E27FC236}">
              <a16:creationId xmlns:a16="http://schemas.microsoft.com/office/drawing/2014/main" id="{A145C51C-17C6-44C2-B43F-DAE633626D84}"/>
            </a:ext>
          </a:extLst>
        </xdr:cNvPr>
        <xdr:cNvSpPr/>
      </xdr:nvSpPr>
      <xdr:spPr>
        <a:xfrm>
          <a:off x="10426700" y="90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1573</xdr:rowOff>
    </xdr:from>
    <xdr:ext cx="534377" cy="259045"/>
    <xdr:sp macro="" textlink="">
      <xdr:nvSpPr>
        <xdr:cNvPr id="369" name="普通建設事業費該当値テキスト">
          <a:extLst>
            <a:ext uri="{FF2B5EF4-FFF2-40B4-BE49-F238E27FC236}">
              <a16:creationId xmlns:a16="http://schemas.microsoft.com/office/drawing/2014/main" id="{2B38AE62-5B3E-4277-B73A-684175E80F10}"/>
            </a:ext>
          </a:extLst>
        </xdr:cNvPr>
        <xdr:cNvSpPr txBox="1"/>
      </xdr:nvSpPr>
      <xdr:spPr>
        <a:xfrm>
          <a:off x="10528300" y="891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103645</xdr:rowOff>
    </xdr:from>
    <xdr:to>
      <xdr:col>50</xdr:col>
      <xdr:colOff>165100</xdr:colOff>
      <xdr:row>56</xdr:row>
      <xdr:rowOff>33795</xdr:rowOff>
    </xdr:to>
    <xdr:sp macro="" textlink="">
      <xdr:nvSpPr>
        <xdr:cNvPr id="370" name="楕円 369">
          <a:extLst>
            <a:ext uri="{FF2B5EF4-FFF2-40B4-BE49-F238E27FC236}">
              <a16:creationId xmlns:a16="http://schemas.microsoft.com/office/drawing/2014/main" id="{770F2767-8BE7-4764-9264-B2EA191DAD1E}"/>
            </a:ext>
          </a:extLst>
        </xdr:cNvPr>
        <xdr:cNvSpPr/>
      </xdr:nvSpPr>
      <xdr:spPr>
        <a:xfrm>
          <a:off x="9588500" y="953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50322</xdr:rowOff>
    </xdr:from>
    <xdr:ext cx="534377" cy="259045"/>
    <xdr:sp macro="" textlink="">
      <xdr:nvSpPr>
        <xdr:cNvPr id="371" name="テキスト ボックス 370">
          <a:extLst>
            <a:ext uri="{FF2B5EF4-FFF2-40B4-BE49-F238E27FC236}">
              <a16:creationId xmlns:a16="http://schemas.microsoft.com/office/drawing/2014/main" id="{CC195BB7-99A5-48C1-97C7-BDCCE56FECD3}"/>
            </a:ext>
          </a:extLst>
        </xdr:cNvPr>
        <xdr:cNvSpPr txBox="1"/>
      </xdr:nvSpPr>
      <xdr:spPr>
        <a:xfrm>
          <a:off x="9372111" y="93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149555</xdr:rowOff>
    </xdr:from>
    <xdr:to>
      <xdr:col>46</xdr:col>
      <xdr:colOff>38100</xdr:colOff>
      <xdr:row>55</xdr:row>
      <xdr:rowOff>79705</xdr:rowOff>
    </xdr:to>
    <xdr:sp macro="" textlink="">
      <xdr:nvSpPr>
        <xdr:cNvPr id="372" name="楕円 371">
          <a:extLst>
            <a:ext uri="{FF2B5EF4-FFF2-40B4-BE49-F238E27FC236}">
              <a16:creationId xmlns:a16="http://schemas.microsoft.com/office/drawing/2014/main" id="{B909B1CE-7382-423C-8C0B-45E4D3ACEE31}"/>
            </a:ext>
          </a:extLst>
        </xdr:cNvPr>
        <xdr:cNvSpPr/>
      </xdr:nvSpPr>
      <xdr:spPr>
        <a:xfrm>
          <a:off x="8699500" y="94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96232</xdr:rowOff>
    </xdr:from>
    <xdr:ext cx="534377" cy="259045"/>
    <xdr:sp macro="" textlink="">
      <xdr:nvSpPr>
        <xdr:cNvPr id="373" name="テキスト ボックス 372">
          <a:extLst>
            <a:ext uri="{FF2B5EF4-FFF2-40B4-BE49-F238E27FC236}">
              <a16:creationId xmlns:a16="http://schemas.microsoft.com/office/drawing/2014/main" id="{247FC83F-49D4-473F-9049-DF3E340B8166}"/>
            </a:ext>
          </a:extLst>
        </xdr:cNvPr>
        <xdr:cNvSpPr txBox="1"/>
      </xdr:nvSpPr>
      <xdr:spPr>
        <a:xfrm>
          <a:off x="8483111" y="91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149898</xdr:rowOff>
    </xdr:from>
    <xdr:to>
      <xdr:col>41</xdr:col>
      <xdr:colOff>101600</xdr:colOff>
      <xdr:row>54</xdr:row>
      <xdr:rowOff>80048</xdr:rowOff>
    </xdr:to>
    <xdr:sp macro="" textlink="">
      <xdr:nvSpPr>
        <xdr:cNvPr id="374" name="楕円 373">
          <a:extLst>
            <a:ext uri="{FF2B5EF4-FFF2-40B4-BE49-F238E27FC236}">
              <a16:creationId xmlns:a16="http://schemas.microsoft.com/office/drawing/2014/main" id="{90AD466C-ECCA-411A-9B56-11797A519CE8}"/>
            </a:ext>
          </a:extLst>
        </xdr:cNvPr>
        <xdr:cNvSpPr/>
      </xdr:nvSpPr>
      <xdr:spPr>
        <a:xfrm>
          <a:off x="7810500" y="92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96575</xdr:rowOff>
    </xdr:from>
    <xdr:ext cx="534377" cy="259045"/>
    <xdr:sp macro="" textlink="">
      <xdr:nvSpPr>
        <xdr:cNvPr id="375" name="テキスト ボックス 374">
          <a:extLst>
            <a:ext uri="{FF2B5EF4-FFF2-40B4-BE49-F238E27FC236}">
              <a16:creationId xmlns:a16="http://schemas.microsoft.com/office/drawing/2014/main" id="{1DA6A1C1-DECB-4D9A-8A9A-D42332ED35A0}"/>
            </a:ext>
          </a:extLst>
        </xdr:cNvPr>
        <xdr:cNvSpPr txBox="1"/>
      </xdr:nvSpPr>
      <xdr:spPr>
        <a:xfrm>
          <a:off x="7594111" y="90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48514</xdr:rowOff>
    </xdr:from>
    <xdr:to>
      <xdr:col>36</xdr:col>
      <xdr:colOff>165100</xdr:colOff>
      <xdr:row>56</xdr:row>
      <xdr:rowOff>150114</xdr:rowOff>
    </xdr:to>
    <xdr:sp macro="" textlink="">
      <xdr:nvSpPr>
        <xdr:cNvPr id="376" name="楕円 375">
          <a:extLst>
            <a:ext uri="{FF2B5EF4-FFF2-40B4-BE49-F238E27FC236}">
              <a16:creationId xmlns:a16="http://schemas.microsoft.com/office/drawing/2014/main" id="{4B36479A-0BC8-46E8-893E-0E548E547693}"/>
            </a:ext>
          </a:extLst>
        </xdr:cNvPr>
        <xdr:cNvSpPr/>
      </xdr:nvSpPr>
      <xdr:spPr>
        <a:xfrm>
          <a:off x="6921500" y="96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166641</xdr:rowOff>
    </xdr:from>
    <xdr:ext cx="534377" cy="259045"/>
    <xdr:sp macro="" textlink="">
      <xdr:nvSpPr>
        <xdr:cNvPr id="377" name="テキスト ボックス 376">
          <a:extLst>
            <a:ext uri="{FF2B5EF4-FFF2-40B4-BE49-F238E27FC236}">
              <a16:creationId xmlns:a16="http://schemas.microsoft.com/office/drawing/2014/main" id="{6353B56F-EF6F-4156-9A79-7C29A9716921}"/>
            </a:ext>
          </a:extLst>
        </xdr:cNvPr>
        <xdr:cNvSpPr txBox="1"/>
      </xdr:nvSpPr>
      <xdr:spPr>
        <a:xfrm>
          <a:off x="6705111" y="94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194E0A0D-5F03-44F7-8F42-61E9DF714FA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526C67A0-3A35-49BC-9186-7C290D0711A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FF70C4C5-FA39-44AF-AC18-245B4F9061E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30EFAECE-1ECA-46B1-8F8C-A4108F8CA6C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E7550EDF-FE65-4150-AAED-A8913260DE6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7916826E-8625-420A-9090-DC947BEE0F7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62842573-20F1-441D-BB6B-3CAD6D2BFF6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E3C0FF0F-61F1-47B6-AB8B-5392595EBD0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40C6AF16-0384-44FA-B754-54217BE794C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E62A60CA-8B72-42F8-9779-444E675B79A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3C4044C6-F7C1-4516-8992-7EF313AA659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11A54F41-D45F-49D5-A50F-1671B9EEF50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7CAAB010-F3CC-4691-A361-D6F4E8137126}"/>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6C1CED1A-0621-43B3-A624-C07FA51B060A}"/>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2B5E51BE-0765-4AB3-9F25-7309937E07A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9A1BD556-59BF-489C-8448-40217C38B3DE}"/>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1CFF0460-A428-4FF8-AE76-C9633A09A69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6657F5C-F3FD-46E1-8656-D18376062ED9}"/>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BC02FA89-B010-49D8-BBC6-8CDEEC753B0C}"/>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CE3C4129-0ED9-4B94-885B-8B55D38F601B}"/>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94931789-FBA0-4F5A-9C46-6D4F89502B0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C9CED0C-7582-45F9-B477-2952A22716DC}"/>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66FE4BD6-275F-4557-8256-B14EB0CDE74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1" name="直線コネクタ 400">
          <a:extLst>
            <a:ext uri="{FF2B5EF4-FFF2-40B4-BE49-F238E27FC236}">
              <a16:creationId xmlns:a16="http://schemas.microsoft.com/office/drawing/2014/main" id="{650B8BC3-582A-4AB2-A617-6FC4A2045CE9}"/>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2" name="普通建設事業費 （ うち新規整備　）最小値テキスト">
          <a:extLst>
            <a:ext uri="{FF2B5EF4-FFF2-40B4-BE49-F238E27FC236}">
              <a16:creationId xmlns:a16="http://schemas.microsoft.com/office/drawing/2014/main" id="{CEE44977-2C0A-4E45-ADE7-6D7FEDBE782A}"/>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3" name="直線コネクタ 402">
          <a:extLst>
            <a:ext uri="{FF2B5EF4-FFF2-40B4-BE49-F238E27FC236}">
              <a16:creationId xmlns:a16="http://schemas.microsoft.com/office/drawing/2014/main" id="{218FA8EA-AF62-4B12-B545-5DC6BCCB687A}"/>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4" name="普通建設事業費 （ うち新規整備　）最大値テキスト">
          <a:extLst>
            <a:ext uri="{FF2B5EF4-FFF2-40B4-BE49-F238E27FC236}">
              <a16:creationId xmlns:a16="http://schemas.microsoft.com/office/drawing/2014/main" id="{A88A0E7A-4FF5-4D29-A8B0-8767159E68C3}"/>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5" name="直線コネクタ 404">
          <a:extLst>
            <a:ext uri="{FF2B5EF4-FFF2-40B4-BE49-F238E27FC236}">
              <a16:creationId xmlns:a16="http://schemas.microsoft.com/office/drawing/2014/main" id="{8C93C023-819F-4A8E-B098-E4775FDABEEC}"/>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77597</xdr:rowOff>
    </xdr:from>
    <xdr:to>
      <xdr:col>55</xdr:col>
      <xdr:colOff>0</xdr:colOff>
      <xdr:row>79</xdr:row>
      <xdr:rowOff>22428</xdr:rowOff>
    </xdr:to>
    <xdr:cxnSp macro="">
      <xdr:nvCxnSpPr>
        <xdr:cNvPr id="406" name="直線コネクタ 405">
          <a:extLst>
            <a:ext uri="{FF2B5EF4-FFF2-40B4-BE49-F238E27FC236}">
              <a16:creationId xmlns:a16="http://schemas.microsoft.com/office/drawing/2014/main" id="{E7AC3F94-F579-439D-8874-6F3D502A60A4}"/>
            </a:ext>
          </a:extLst>
        </xdr:cNvPr>
        <xdr:cNvCxnSpPr/>
      </xdr:nvCxnSpPr>
      <xdr:spPr>
        <a:xfrm flipV="1">
          <a:off x="9639300" y="13450697"/>
          <a:ext cx="8382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7" name="普通建設事業費 （ うち新規整備　）平均値テキスト">
          <a:extLst>
            <a:ext uri="{FF2B5EF4-FFF2-40B4-BE49-F238E27FC236}">
              <a16:creationId xmlns:a16="http://schemas.microsoft.com/office/drawing/2014/main" id="{3F40D360-B7BA-4942-B3A8-56DC9DBBC5AD}"/>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08" name="フローチャート: 判断 407">
          <a:extLst>
            <a:ext uri="{FF2B5EF4-FFF2-40B4-BE49-F238E27FC236}">
              <a16:creationId xmlns:a16="http://schemas.microsoft.com/office/drawing/2014/main" id="{B2B1888B-02A1-4421-94B3-8B16254F0279}"/>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140348</xdr:rowOff>
    </xdr:from>
    <xdr:to>
      <xdr:col>50</xdr:col>
      <xdr:colOff>114300</xdr:colOff>
      <xdr:row>79</xdr:row>
      <xdr:rowOff>22428</xdr:rowOff>
    </xdr:to>
    <xdr:cxnSp macro="">
      <xdr:nvCxnSpPr>
        <xdr:cNvPr id="409" name="直線コネクタ 408">
          <a:extLst>
            <a:ext uri="{FF2B5EF4-FFF2-40B4-BE49-F238E27FC236}">
              <a16:creationId xmlns:a16="http://schemas.microsoft.com/office/drawing/2014/main" id="{64C1679F-06D0-46A9-9A96-91D01C830B76}"/>
            </a:ext>
          </a:extLst>
        </xdr:cNvPr>
        <xdr:cNvCxnSpPr/>
      </xdr:nvCxnSpPr>
      <xdr:spPr>
        <a:xfrm>
          <a:off x="8750300" y="13513448"/>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0" name="フローチャート: 判断 409">
          <a:extLst>
            <a:ext uri="{FF2B5EF4-FFF2-40B4-BE49-F238E27FC236}">
              <a16:creationId xmlns:a16="http://schemas.microsoft.com/office/drawing/2014/main" id="{7DEDC79D-6994-4FAA-BCCD-A31CF9F9F774}"/>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1" name="テキスト ボックス 410">
          <a:extLst>
            <a:ext uri="{FF2B5EF4-FFF2-40B4-BE49-F238E27FC236}">
              <a16:creationId xmlns:a16="http://schemas.microsoft.com/office/drawing/2014/main" id="{6BAD9599-CFB5-4D00-A094-DA968D8DBAA5}"/>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140348</xdr:rowOff>
    </xdr:from>
    <xdr:to>
      <xdr:col>45</xdr:col>
      <xdr:colOff>177800</xdr:colOff>
      <xdr:row>79</xdr:row>
      <xdr:rowOff>30048</xdr:rowOff>
    </xdr:to>
    <xdr:cxnSp macro="">
      <xdr:nvCxnSpPr>
        <xdr:cNvPr id="412" name="直線コネクタ 411">
          <a:extLst>
            <a:ext uri="{FF2B5EF4-FFF2-40B4-BE49-F238E27FC236}">
              <a16:creationId xmlns:a16="http://schemas.microsoft.com/office/drawing/2014/main" id="{3D9355B4-DE44-4198-BAD0-5825F717A27F}"/>
            </a:ext>
          </a:extLst>
        </xdr:cNvPr>
        <xdr:cNvCxnSpPr/>
      </xdr:nvCxnSpPr>
      <xdr:spPr>
        <a:xfrm flipV="1">
          <a:off x="7861300" y="13513448"/>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3" name="フローチャート: 判断 412">
          <a:extLst>
            <a:ext uri="{FF2B5EF4-FFF2-40B4-BE49-F238E27FC236}">
              <a16:creationId xmlns:a16="http://schemas.microsoft.com/office/drawing/2014/main" id="{D9E5B88D-B46B-422D-83A8-F75B202FEB5F}"/>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4" name="テキスト ボックス 413">
          <a:extLst>
            <a:ext uri="{FF2B5EF4-FFF2-40B4-BE49-F238E27FC236}">
              <a16:creationId xmlns:a16="http://schemas.microsoft.com/office/drawing/2014/main" id="{2E48C709-B303-49A0-9B0E-0EE9866C92AD}"/>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30048</xdr:rowOff>
    </xdr:from>
    <xdr:to>
      <xdr:col>41</xdr:col>
      <xdr:colOff>50800</xdr:colOff>
      <xdr:row>79</xdr:row>
      <xdr:rowOff>40487</xdr:rowOff>
    </xdr:to>
    <xdr:cxnSp macro="">
      <xdr:nvCxnSpPr>
        <xdr:cNvPr id="415" name="直線コネクタ 414">
          <a:extLst>
            <a:ext uri="{FF2B5EF4-FFF2-40B4-BE49-F238E27FC236}">
              <a16:creationId xmlns:a16="http://schemas.microsoft.com/office/drawing/2014/main" id="{442B7B53-659B-4DB5-87CB-2513FA096B7D}"/>
            </a:ext>
          </a:extLst>
        </xdr:cNvPr>
        <xdr:cNvCxnSpPr/>
      </xdr:nvCxnSpPr>
      <xdr:spPr>
        <a:xfrm flipV="1">
          <a:off x="6972300" y="13574598"/>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6" name="フローチャート: 判断 415">
          <a:extLst>
            <a:ext uri="{FF2B5EF4-FFF2-40B4-BE49-F238E27FC236}">
              <a16:creationId xmlns:a16="http://schemas.microsoft.com/office/drawing/2014/main" id="{84E03C5A-1C06-4161-A454-0B5473BBF8CA}"/>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7" name="テキスト ボックス 416">
          <a:extLst>
            <a:ext uri="{FF2B5EF4-FFF2-40B4-BE49-F238E27FC236}">
              <a16:creationId xmlns:a16="http://schemas.microsoft.com/office/drawing/2014/main" id="{41179B70-3E49-4253-84ED-3FAC32F80CC4}"/>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18" name="フローチャート: 判断 417">
          <a:extLst>
            <a:ext uri="{FF2B5EF4-FFF2-40B4-BE49-F238E27FC236}">
              <a16:creationId xmlns:a16="http://schemas.microsoft.com/office/drawing/2014/main" id="{C2199EB8-1BE4-41AC-9E12-33BD3689C8B6}"/>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19" name="テキスト ボックス 418">
          <a:extLst>
            <a:ext uri="{FF2B5EF4-FFF2-40B4-BE49-F238E27FC236}">
              <a16:creationId xmlns:a16="http://schemas.microsoft.com/office/drawing/2014/main" id="{68E8DF1F-1D28-4057-BF1E-F2FF3D8F34B5}"/>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98A5BAD-0B14-43DC-AC5E-F5D0CD4BB6E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F507282-4550-4D57-A207-DF5828F4331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9742F91-BC6E-457C-9F85-72F8B2A999B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E8D32CD-5EC4-4B71-A431-331458FD3F32}"/>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E0710FC-8670-484D-BC31-28D222C7D01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26797</xdr:rowOff>
    </xdr:from>
    <xdr:to>
      <xdr:col>55</xdr:col>
      <xdr:colOff>50800</xdr:colOff>
      <xdr:row>78</xdr:row>
      <xdr:rowOff>128397</xdr:rowOff>
    </xdr:to>
    <xdr:sp macro="" textlink="">
      <xdr:nvSpPr>
        <xdr:cNvPr id="425" name="楕円 424">
          <a:extLst>
            <a:ext uri="{FF2B5EF4-FFF2-40B4-BE49-F238E27FC236}">
              <a16:creationId xmlns:a16="http://schemas.microsoft.com/office/drawing/2014/main" id="{B2042DDE-D9F5-4616-B45B-D4B264975B75}"/>
            </a:ext>
          </a:extLst>
        </xdr:cNvPr>
        <xdr:cNvSpPr/>
      </xdr:nvSpPr>
      <xdr:spPr>
        <a:xfrm>
          <a:off x="10426700" y="133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113174</xdr:rowOff>
    </xdr:from>
    <xdr:ext cx="469744" cy="259045"/>
    <xdr:sp macro="" textlink="">
      <xdr:nvSpPr>
        <xdr:cNvPr id="426" name="普通建設事業費 （ うち新規整備　）該当値テキスト">
          <a:extLst>
            <a:ext uri="{FF2B5EF4-FFF2-40B4-BE49-F238E27FC236}">
              <a16:creationId xmlns:a16="http://schemas.microsoft.com/office/drawing/2014/main" id="{AE8A2F3A-2E0C-4284-9118-43C46A227295}"/>
            </a:ext>
          </a:extLst>
        </xdr:cNvPr>
        <xdr:cNvSpPr txBox="1"/>
      </xdr:nvSpPr>
      <xdr:spPr>
        <a:xfrm>
          <a:off x="10528300" y="133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143078</xdr:rowOff>
    </xdr:from>
    <xdr:to>
      <xdr:col>50</xdr:col>
      <xdr:colOff>165100</xdr:colOff>
      <xdr:row>79</xdr:row>
      <xdr:rowOff>73228</xdr:rowOff>
    </xdr:to>
    <xdr:sp macro="" textlink="">
      <xdr:nvSpPr>
        <xdr:cNvPr id="427" name="楕円 426">
          <a:extLst>
            <a:ext uri="{FF2B5EF4-FFF2-40B4-BE49-F238E27FC236}">
              <a16:creationId xmlns:a16="http://schemas.microsoft.com/office/drawing/2014/main" id="{45984984-E00E-414D-9B57-AC4F4858DC2B}"/>
            </a:ext>
          </a:extLst>
        </xdr:cNvPr>
        <xdr:cNvSpPr/>
      </xdr:nvSpPr>
      <xdr:spPr>
        <a:xfrm>
          <a:off x="9588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64355</xdr:rowOff>
    </xdr:from>
    <xdr:ext cx="378565" cy="259045"/>
    <xdr:sp macro="" textlink="">
      <xdr:nvSpPr>
        <xdr:cNvPr id="428" name="テキスト ボックス 427">
          <a:extLst>
            <a:ext uri="{FF2B5EF4-FFF2-40B4-BE49-F238E27FC236}">
              <a16:creationId xmlns:a16="http://schemas.microsoft.com/office/drawing/2014/main" id="{B8E545CA-FED2-48FB-B4A0-38FB34407870}"/>
            </a:ext>
          </a:extLst>
        </xdr:cNvPr>
        <xdr:cNvSpPr txBox="1"/>
      </xdr:nvSpPr>
      <xdr:spPr>
        <a:xfrm>
          <a:off x="9450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89548</xdr:rowOff>
    </xdr:from>
    <xdr:to>
      <xdr:col>46</xdr:col>
      <xdr:colOff>38100</xdr:colOff>
      <xdr:row>79</xdr:row>
      <xdr:rowOff>19698</xdr:rowOff>
    </xdr:to>
    <xdr:sp macro="" textlink="">
      <xdr:nvSpPr>
        <xdr:cNvPr id="429" name="楕円 428">
          <a:extLst>
            <a:ext uri="{FF2B5EF4-FFF2-40B4-BE49-F238E27FC236}">
              <a16:creationId xmlns:a16="http://schemas.microsoft.com/office/drawing/2014/main" id="{1F744C63-3CEA-44E7-ADFE-039F3CE2D58B}"/>
            </a:ext>
          </a:extLst>
        </xdr:cNvPr>
        <xdr:cNvSpPr/>
      </xdr:nvSpPr>
      <xdr:spPr>
        <a:xfrm>
          <a:off x="8699500" y="134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10825</xdr:rowOff>
    </xdr:from>
    <xdr:ext cx="469744" cy="259045"/>
    <xdr:sp macro="" textlink="">
      <xdr:nvSpPr>
        <xdr:cNvPr id="430" name="テキスト ボックス 429">
          <a:extLst>
            <a:ext uri="{FF2B5EF4-FFF2-40B4-BE49-F238E27FC236}">
              <a16:creationId xmlns:a16="http://schemas.microsoft.com/office/drawing/2014/main" id="{0629F38D-FDCC-43FE-8E92-988059B3DC63}"/>
            </a:ext>
          </a:extLst>
        </xdr:cNvPr>
        <xdr:cNvSpPr txBox="1"/>
      </xdr:nvSpPr>
      <xdr:spPr>
        <a:xfrm>
          <a:off x="8515428" y="135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150698</xdr:rowOff>
    </xdr:from>
    <xdr:to>
      <xdr:col>41</xdr:col>
      <xdr:colOff>101600</xdr:colOff>
      <xdr:row>79</xdr:row>
      <xdr:rowOff>80848</xdr:rowOff>
    </xdr:to>
    <xdr:sp macro="" textlink="">
      <xdr:nvSpPr>
        <xdr:cNvPr id="431" name="楕円 430">
          <a:extLst>
            <a:ext uri="{FF2B5EF4-FFF2-40B4-BE49-F238E27FC236}">
              <a16:creationId xmlns:a16="http://schemas.microsoft.com/office/drawing/2014/main" id="{967C3F18-9A04-47C3-A291-5D54D1AFFB53}"/>
            </a:ext>
          </a:extLst>
        </xdr:cNvPr>
        <xdr:cNvSpPr/>
      </xdr:nvSpPr>
      <xdr:spPr>
        <a:xfrm>
          <a:off x="7810500" y="135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71975</xdr:rowOff>
    </xdr:from>
    <xdr:ext cx="378565" cy="259045"/>
    <xdr:sp macro="" textlink="">
      <xdr:nvSpPr>
        <xdr:cNvPr id="432" name="テキスト ボックス 431">
          <a:extLst>
            <a:ext uri="{FF2B5EF4-FFF2-40B4-BE49-F238E27FC236}">
              <a16:creationId xmlns:a16="http://schemas.microsoft.com/office/drawing/2014/main" id="{CCF3A2D8-CFA7-4E39-A18A-B6F28B803526}"/>
            </a:ext>
          </a:extLst>
        </xdr:cNvPr>
        <xdr:cNvSpPr txBox="1"/>
      </xdr:nvSpPr>
      <xdr:spPr>
        <a:xfrm>
          <a:off x="7672017" y="13616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161137</xdr:rowOff>
    </xdr:from>
    <xdr:to>
      <xdr:col>36</xdr:col>
      <xdr:colOff>165100</xdr:colOff>
      <xdr:row>79</xdr:row>
      <xdr:rowOff>91287</xdr:rowOff>
    </xdr:to>
    <xdr:sp macro="" textlink="">
      <xdr:nvSpPr>
        <xdr:cNvPr id="433" name="楕円 432">
          <a:extLst>
            <a:ext uri="{FF2B5EF4-FFF2-40B4-BE49-F238E27FC236}">
              <a16:creationId xmlns:a16="http://schemas.microsoft.com/office/drawing/2014/main" id="{E00AA060-8BF3-440E-A416-6F60A0F2CC4F}"/>
            </a:ext>
          </a:extLst>
        </xdr:cNvPr>
        <xdr:cNvSpPr/>
      </xdr:nvSpPr>
      <xdr:spPr>
        <a:xfrm>
          <a:off x="6921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82414</xdr:rowOff>
    </xdr:from>
    <xdr:ext cx="378565" cy="259045"/>
    <xdr:sp macro="" textlink="">
      <xdr:nvSpPr>
        <xdr:cNvPr id="434" name="テキスト ボックス 433">
          <a:extLst>
            <a:ext uri="{FF2B5EF4-FFF2-40B4-BE49-F238E27FC236}">
              <a16:creationId xmlns:a16="http://schemas.microsoft.com/office/drawing/2014/main" id="{5EEC7193-06B2-477B-AB29-01122AFBE62A}"/>
            </a:ext>
          </a:extLst>
        </xdr:cNvPr>
        <xdr:cNvSpPr txBox="1"/>
      </xdr:nvSpPr>
      <xdr:spPr>
        <a:xfrm>
          <a:off x="6783017" y="13626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E0C30C09-4927-4290-9003-888811352968}"/>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BDBE9005-997F-4037-82EC-8097C08E57E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E519B514-FEE9-4B03-9F96-6089E0CF011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DAE305AA-42DC-4013-9A19-E2A64A11F7C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D0A974EB-3C41-444C-A2A1-BE71C68CD91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5D6AEDC2-DA48-4146-B18D-C7A0A011D5C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76748A8E-FD9B-4EFE-B628-E4C3CF585AD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3A752FDC-3104-48BD-9430-836B2DEEEF6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852293A0-1004-419F-B606-4D95FC81024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258A07EE-0281-4E69-ACA4-95BA64932B9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235397BD-B1E2-4B8F-938B-D0FC3262C63E}"/>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6DC0B28D-BCD7-4AD3-9ECB-DB53B70525A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14784C73-02D0-443D-896A-D1243A5AB4FB}"/>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1A470462-7BCE-4681-9DC9-F8EDA2D2DFF6}"/>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7FFE69DF-A21D-4685-8DF5-7636FD6E51D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83F70262-95BB-4837-A05C-85015D5DD933}"/>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809091B-023E-4B29-88B2-B91D09B6D724}"/>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95277B4A-41D1-4825-BEF0-A8FF32F236F5}"/>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8418FAB0-6D23-4705-B8A5-C3EE430D20F8}"/>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4F002F7D-7C9B-46F8-B514-A6B3CBA1ACAD}"/>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BDB672DA-BEE9-4DFA-A877-C4E622C1AA0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6" name="直線コネクタ 455">
          <a:extLst>
            <a:ext uri="{FF2B5EF4-FFF2-40B4-BE49-F238E27FC236}">
              <a16:creationId xmlns:a16="http://schemas.microsoft.com/office/drawing/2014/main" id="{DA917D2B-A6DA-41DB-95D1-56F1FECB56ED}"/>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7" name="普通建設事業費 （ うち更新整備　）最小値テキスト">
          <a:extLst>
            <a:ext uri="{FF2B5EF4-FFF2-40B4-BE49-F238E27FC236}">
              <a16:creationId xmlns:a16="http://schemas.microsoft.com/office/drawing/2014/main" id="{E5F70EAD-B55B-496F-8FE5-72C7805D66C3}"/>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58" name="直線コネクタ 457">
          <a:extLst>
            <a:ext uri="{FF2B5EF4-FFF2-40B4-BE49-F238E27FC236}">
              <a16:creationId xmlns:a16="http://schemas.microsoft.com/office/drawing/2014/main" id="{CCC1F3F9-30F6-46F4-9C4A-7D7DF0E48313}"/>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59" name="普通建設事業費 （ うち更新整備　）最大値テキスト">
          <a:extLst>
            <a:ext uri="{FF2B5EF4-FFF2-40B4-BE49-F238E27FC236}">
              <a16:creationId xmlns:a16="http://schemas.microsoft.com/office/drawing/2014/main" id="{CC304D1D-B142-4AEE-A437-D09E692A75DF}"/>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0" name="直線コネクタ 459">
          <a:extLst>
            <a:ext uri="{FF2B5EF4-FFF2-40B4-BE49-F238E27FC236}">
              <a16:creationId xmlns:a16="http://schemas.microsoft.com/office/drawing/2014/main" id="{C8694D0E-DCB8-465F-9D11-57267CA87F97}"/>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19594</xdr:rowOff>
    </xdr:from>
    <xdr:to>
      <xdr:col>55</xdr:col>
      <xdr:colOff>0</xdr:colOff>
      <xdr:row>92</xdr:row>
      <xdr:rowOff>162308</xdr:rowOff>
    </xdr:to>
    <xdr:cxnSp macro="">
      <xdr:nvCxnSpPr>
        <xdr:cNvPr id="461" name="直線コネクタ 460">
          <a:extLst>
            <a:ext uri="{FF2B5EF4-FFF2-40B4-BE49-F238E27FC236}">
              <a16:creationId xmlns:a16="http://schemas.microsoft.com/office/drawing/2014/main" id="{10794A66-CBE7-46B1-8F8B-464BE6F0CE2A}"/>
            </a:ext>
          </a:extLst>
        </xdr:cNvPr>
        <xdr:cNvCxnSpPr/>
      </xdr:nvCxnSpPr>
      <xdr:spPr>
        <a:xfrm flipV="1">
          <a:off x="9639300" y="15450094"/>
          <a:ext cx="838200" cy="48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2" name="普通建設事業費 （ うち更新整備　）平均値テキスト">
          <a:extLst>
            <a:ext uri="{FF2B5EF4-FFF2-40B4-BE49-F238E27FC236}">
              <a16:creationId xmlns:a16="http://schemas.microsoft.com/office/drawing/2014/main" id="{6E904E13-BCDB-4C19-A8CC-8A6D47EE4C5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3" name="フローチャート: 判断 462">
          <a:extLst>
            <a:ext uri="{FF2B5EF4-FFF2-40B4-BE49-F238E27FC236}">
              <a16:creationId xmlns:a16="http://schemas.microsoft.com/office/drawing/2014/main" id="{9A7D971E-4949-4A25-9028-523143601A74}"/>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162308</xdr:rowOff>
    </xdr:from>
    <xdr:to>
      <xdr:col>50</xdr:col>
      <xdr:colOff>114300</xdr:colOff>
      <xdr:row>93</xdr:row>
      <xdr:rowOff>68035</xdr:rowOff>
    </xdr:to>
    <xdr:cxnSp macro="">
      <xdr:nvCxnSpPr>
        <xdr:cNvPr id="464" name="直線コネクタ 463">
          <a:extLst>
            <a:ext uri="{FF2B5EF4-FFF2-40B4-BE49-F238E27FC236}">
              <a16:creationId xmlns:a16="http://schemas.microsoft.com/office/drawing/2014/main" id="{95B29163-7086-44AE-9C5F-DFEC6454E4EC}"/>
            </a:ext>
          </a:extLst>
        </xdr:cNvPr>
        <xdr:cNvCxnSpPr/>
      </xdr:nvCxnSpPr>
      <xdr:spPr>
        <a:xfrm flipV="1">
          <a:off x="8750300" y="15935708"/>
          <a:ext cx="889000" cy="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5" name="フローチャート: 判断 464">
          <a:extLst>
            <a:ext uri="{FF2B5EF4-FFF2-40B4-BE49-F238E27FC236}">
              <a16:creationId xmlns:a16="http://schemas.microsoft.com/office/drawing/2014/main" id="{E02E919F-60DD-4B6D-A711-221D141F798F}"/>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6" name="テキスト ボックス 465">
          <a:extLst>
            <a:ext uri="{FF2B5EF4-FFF2-40B4-BE49-F238E27FC236}">
              <a16:creationId xmlns:a16="http://schemas.microsoft.com/office/drawing/2014/main" id="{614702FE-9E9E-4DB7-A7EB-53F33E842016}"/>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43070</xdr:rowOff>
    </xdr:from>
    <xdr:to>
      <xdr:col>45</xdr:col>
      <xdr:colOff>177800</xdr:colOff>
      <xdr:row>93</xdr:row>
      <xdr:rowOff>68035</xdr:rowOff>
    </xdr:to>
    <xdr:cxnSp macro="">
      <xdr:nvCxnSpPr>
        <xdr:cNvPr id="467" name="直線コネクタ 466">
          <a:extLst>
            <a:ext uri="{FF2B5EF4-FFF2-40B4-BE49-F238E27FC236}">
              <a16:creationId xmlns:a16="http://schemas.microsoft.com/office/drawing/2014/main" id="{4CACA161-AFC5-457F-825A-8D359CE4F968}"/>
            </a:ext>
          </a:extLst>
        </xdr:cNvPr>
        <xdr:cNvCxnSpPr/>
      </xdr:nvCxnSpPr>
      <xdr:spPr>
        <a:xfrm>
          <a:off x="7861300" y="15645020"/>
          <a:ext cx="889000" cy="36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68" name="フローチャート: 判断 467">
          <a:extLst>
            <a:ext uri="{FF2B5EF4-FFF2-40B4-BE49-F238E27FC236}">
              <a16:creationId xmlns:a16="http://schemas.microsoft.com/office/drawing/2014/main" id="{F2B6716A-2535-455F-AD87-73C4D51BA32F}"/>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69" name="テキスト ボックス 468">
          <a:extLst>
            <a:ext uri="{FF2B5EF4-FFF2-40B4-BE49-F238E27FC236}">
              <a16:creationId xmlns:a16="http://schemas.microsoft.com/office/drawing/2014/main" id="{AF43379A-BA9A-4AE9-A6E3-5E5CF18E02E3}"/>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43070</xdr:rowOff>
    </xdr:from>
    <xdr:to>
      <xdr:col>41</xdr:col>
      <xdr:colOff>50800</xdr:colOff>
      <xdr:row>94</xdr:row>
      <xdr:rowOff>60672</xdr:rowOff>
    </xdr:to>
    <xdr:cxnSp macro="">
      <xdr:nvCxnSpPr>
        <xdr:cNvPr id="470" name="直線コネクタ 469">
          <a:extLst>
            <a:ext uri="{FF2B5EF4-FFF2-40B4-BE49-F238E27FC236}">
              <a16:creationId xmlns:a16="http://schemas.microsoft.com/office/drawing/2014/main" id="{35A925BE-FF24-4875-82E8-9B5C2B299D55}"/>
            </a:ext>
          </a:extLst>
        </xdr:cNvPr>
        <xdr:cNvCxnSpPr/>
      </xdr:nvCxnSpPr>
      <xdr:spPr>
        <a:xfrm flipV="1">
          <a:off x="6972300" y="15645020"/>
          <a:ext cx="889000" cy="53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1" name="フローチャート: 判断 470">
          <a:extLst>
            <a:ext uri="{FF2B5EF4-FFF2-40B4-BE49-F238E27FC236}">
              <a16:creationId xmlns:a16="http://schemas.microsoft.com/office/drawing/2014/main" id="{D68421AD-6902-44B8-9214-F4552C2FB7C7}"/>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2" name="テキスト ボックス 471">
          <a:extLst>
            <a:ext uri="{FF2B5EF4-FFF2-40B4-BE49-F238E27FC236}">
              <a16:creationId xmlns:a16="http://schemas.microsoft.com/office/drawing/2014/main" id="{C2B318BD-7BA9-4217-9ADE-1DA9D5E8EA07}"/>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3" name="フローチャート: 判断 472">
          <a:extLst>
            <a:ext uri="{FF2B5EF4-FFF2-40B4-BE49-F238E27FC236}">
              <a16:creationId xmlns:a16="http://schemas.microsoft.com/office/drawing/2014/main" id="{8918FEFF-2BFC-426C-8D8A-B392246933F9}"/>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4" name="テキスト ボックス 473">
          <a:extLst>
            <a:ext uri="{FF2B5EF4-FFF2-40B4-BE49-F238E27FC236}">
              <a16:creationId xmlns:a16="http://schemas.microsoft.com/office/drawing/2014/main" id="{5AEF0CC0-BD8E-4449-B376-80377CE0616E}"/>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924A525-00AC-462D-B696-BE2E8B69D5D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5FCCB07-A086-40E5-B4CA-15287E9B01B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DF7850A-5DA3-4BF8-B83D-32AA56D95AD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73A382A-2FC1-4C6A-ADC7-2F1D02B5851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B81822A7-B3AE-49C4-9866-2FA56623CB25}"/>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140244</xdr:rowOff>
    </xdr:from>
    <xdr:to>
      <xdr:col>55</xdr:col>
      <xdr:colOff>50800</xdr:colOff>
      <xdr:row>90</xdr:row>
      <xdr:rowOff>70394</xdr:rowOff>
    </xdr:to>
    <xdr:sp macro="" textlink="">
      <xdr:nvSpPr>
        <xdr:cNvPr id="480" name="楕円 479">
          <a:extLst>
            <a:ext uri="{FF2B5EF4-FFF2-40B4-BE49-F238E27FC236}">
              <a16:creationId xmlns:a16="http://schemas.microsoft.com/office/drawing/2014/main" id="{2D6727CA-F3CA-4282-9C97-73CAF5304E90}"/>
            </a:ext>
          </a:extLst>
        </xdr:cNvPr>
        <xdr:cNvSpPr/>
      </xdr:nvSpPr>
      <xdr:spPr>
        <a:xfrm>
          <a:off x="10426700" y="153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93271</xdr:rowOff>
    </xdr:from>
    <xdr:ext cx="534377" cy="259045"/>
    <xdr:sp macro="" textlink="">
      <xdr:nvSpPr>
        <xdr:cNvPr id="481" name="普通建設事業費 （ うち更新整備　）該当値テキスト">
          <a:extLst>
            <a:ext uri="{FF2B5EF4-FFF2-40B4-BE49-F238E27FC236}">
              <a16:creationId xmlns:a16="http://schemas.microsoft.com/office/drawing/2014/main" id="{4B519949-17F1-42B4-8282-EE65F6D3700C}"/>
            </a:ext>
          </a:extLst>
        </xdr:cNvPr>
        <xdr:cNvSpPr txBox="1"/>
      </xdr:nvSpPr>
      <xdr:spPr>
        <a:xfrm>
          <a:off x="10528300" y="153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111508</xdr:rowOff>
    </xdr:from>
    <xdr:to>
      <xdr:col>50</xdr:col>
      <xdr:colOff>165100</xdr:colOff>
      <xdr:row>93</xdr:row>
      <xdr:rowOff>41658</xdr:rowOff>
    </xdr:to>
    <xdr:sp macro="" textlink="">
      <xdr:nvSpPr>
        <xdr:cNvPr id="482" name="楕円 481">
          <a:extLst>
            <a:ext uri="{FF2B5EF4-FFF2-40B4-BE49-F238E27FC236}">
              <a16:creationId xmlns:a16="http://schemas.microsoft.com/office/drawing/2014/main" id="{9A34FE7C-6B64-4DD1-98AB-F80EC4C975EA}"/>
            </a:ext>
          </a:extLst>
        </xdr:cNvPr>
        <xdr:cNvSpPr/>
      </xdr:nvSpPr>
      <xdr:spPr>
        <a:xfrm>
          <a:off x="9588500" y="158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58185</xdr:rowOff>
    </xdr:from>
    <xdr:ext cx="534377" cy="259045"/>
    <xdr:sp macro="" textlink="">
      <xdr:nvSpPr>
        <xdr:cNvPr id="483" name="テキスト ボックス 482">
          <a:extLst>
            <a:ext uri="{FF2B5EF4-FFF2-40B4-BE49-F238E27FC236}">
              <a16:creationId xmlns:a16="http://schemas.microsoft.com/office/drawing/2014/main" id="{9181ECB7-9248-400F-8757-B0470EF0A2C1}"/>
            </a:ext>
          </a:extLst>
        </xdr:cNvPr>
        <xdr:cNvSpPr txBox="1"/>
      </xdr:nvSpPr>
      <xdr:spPr>
        <a:xfrm>
          <a:off x="9372111" y="1566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17235</xdr:rowOff>
    </xdr:from>
    <xdr:to>
      <xdr:col>46</xdr:col>
      <xdr:colOff>38100</xdr:colOff>
      <xdr:row>93</xdr:row>
      <xdr:rowOff>118835</xdr:rowOff>
    </xdr:to>
    <xdr:sp macro="" textlink="">
      <xdr:nvSpPr>
        <xdr:cNvPr id="484" name="楕円 483">
          <a:extLst>
            <a:ext uri="{FF2B5EF4-FFF2-40B4-BE49-F238E27FC236}">
              <a16:creationId xmlns:a16="http://schemas.microsoft.com/office/drawing/2014/main" id="{3C3BC3AB-6CD1-4EA8-8E8A-0A7AFDB370B6}"/>
            </a:ext>
          </a:extLst>
        </xdr:cNvPr>
        <xdr:cNvSpPr/>
      </xdr:nvSpPr>
      <xdr:spPr>
        <a:xfrm>
          <a:off x="8699500" y="159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135362</xdr:rowOff>
    </xdr:from>
    <xdr:ext cx="534377" cy="259045"/>
    <xdr:sp macro="" textlink="">
      <xdr:nvSpPr>
        <xdr:cNvPr id="485" name="テキスト ボックス 484">
          <a:extLst>
            <a:ext uri="{FF2B5EF4-FFF2-40B4-BE49-F238E27FC236}">
              <a16:creationId xmlns:a16="http://schemas.microsoft.com/office/drawing/2014/main" id="{CA0C65F2-1633-4AB4-9821-1201D286E6EA}"/>
            </a:ext>
          </a:extLst>
        </xdr:cNvPr>
        <xdr:cNvSpPr txBox="1"/>
      </xdr:nvSpPr>
      <xdr:spPr>
        <a:xfrm>
          <a:off x="8483111" y="1573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163720</xdr:rowOff>
    </xdr:from>
    <xdr:to>
      <xdr:col>41</xdr:col>
      <xdr:colOff>101600</xdr:colOff>
      <xdr:row>91</xdr:row>
      <xdr:rowOff>93870</xdr:rowOff>
    </xdr:to>
    <xdr:sp macro="" textlink="">
      <xdr:nvSpPr>
        <xdr:cNvPr id="486" name="楕円 485">
          <a:extLst>
            <a:ext uri="{FF2B5EF4-FFF2-40B4-BE49-F238E27FC236}">
              <a16:creationId xmlns:a16="http://schemas.microsoft.com/office/drawing/2014/main" id="{9E3CEC17-DD68-4BF8-B070-AAC12D0C0427}"/>
            </a:ext>
          </a:extLst>
        </xdr:cNvPr>
        <xdr:cNvSpPr/>
      </xdr:nvSpPr>
      <xdr:spPr>
        <a:xfrm>
          <a:off x="7810500" y="155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110397</xdr:rowOff>
    </xdr:from>
    <xdr:ext cx="534377" cy="259045"/>
    <xdr:sp macro="" textlink="">
      <xdr:nvSpPr>
        <xdr:cNvPr id="487" name="テキスト ボックス 486">
          <a:extLst>
            <a:ext uri="{FF2B5EF4-FFF2-40B4-BE49-F238E27FC236}">
              <a16:creationId xmlns:a16="http://schemas.microsoft.com/office/drawing/2014/main" id="{9D357E92-1862-4A05-AB7A-D59DE08D98E5}"/>
            </a:ext>
          </a:extLst>
        </xdr:cNvPr>
        <xdr:cNvSpPr txBox="1"/>
      </xdr:nvSpPr>
      <xdr:spPr>
        <a:xfrm>
          <a:off x="7594111" y="153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9872</xdr:rowOff>
    </xdr:from>
    <xdr:to>
      <xdr:col>36</xdr:col>
      <xdr:colOff>165100</xdr:colOff>
      <xdr:row>94</xdr:row>
      <xdr:rowOff>111472</xdr:rowOff>
    </xdr:to>
    <xdr:sp macro="" textlink="">
      <xdr:nvSpPr>
        <xdr:cNvPr id="488" name="楕円 487">
          <a:extLst>
            <a:ext uri="{FF2B5EF4-FFF2-40B4-BE49-F238E27FC236}">
              <a16:creationId xmlns:a16="http://schemas.microsoft.com/office/drawing/2014/main" id="{E2E29A39-FA7C-42F2-8F5B-7C0E51B5E353}"/>
            </a:ext>
          </a:extLst>
        </xdr:cNvPr>
        <xdr:cNvSpPr/>
      </xdr:nvSpPr>
      <xdr:spPr>
        <a:xfrm>
          <a:off x="6921500" y="161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127999</xdr:rowOff>
    </xdr:from>
    <xdr:ext cx="534377" cy="259045"/>
    <xdr:sp macro="" textlink="">
      <xdr:nvSpPr>
        <xdr:cNvPr id="489" name="テキスト ボックス 488">
          <a:extLst>
            <a:ext uri="{FF2B5EF4-FFF2-40B4-BE49-F238E27FC236}">
              <a16:creationId xmlns:a16="http://schemas.microsoft.com/office/drawing/2014/main" id="{AFC78A24-2C43-499C-8AFE-F1FD8D42FBA6}"/>
            </a:ext>
          </a:extLst>
        </xdr:cNvPr>
        <xdr:cNvSpPr txBox="1"/>
      </xdr:nvSpPr>
      <xdr:spPr>
        <a:xfrm>
          <a:off x="6705111" y="15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A2983216-8A4B-4287-8BF3-D81057ABA27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A9BED92C-55DF-46CF-91A2-B08E8CF35C9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4E8D1BD7-12A4-4090-B73B-B7222F04A5E5}"/>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DDB4BA88-6642-4439-8FFC-6ED13F1CD969}"/>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B4CA084-AAB3-4C4F-93C0-9D111DFC1A8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15FA043C-A37C-4369-8EE6-21AC1AD991A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E584AEA-5181-4DA2-8F21-BCE4AF41DEC1}"/>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84E18D54-D762-466A-811F-0BC38849509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AA0C5AEA-13E5-4765-893B-045C4E7C297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C317D05E-E9EF-429A-A2D7-8545B3C5CBE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D5C8ED9D-9236-49E5-A061-4049DDE224DB}"/>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8056D584-9FEB-4A34-8DD9-5E21229388C3}"/>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642FD140-D802-459B-A907-6D37C14E4A05}"/>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3" name="テキスト ボックス 502">
          <a:extLst>
            <a:ext uri="{FF2B5EF4-FFF2-40B4-BE49-F238E27FC236}">
              <a16:creationId xmlns:a16="http://schemas.microsoft.com/office/drawing/2014/main" id="{3391F96D-85B7-4A8B-9650-58E3FEA799C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B60D84D5-F177-479D-BA10-AF9688A70F59}"/>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922310FF-C34F-4482-B923-5EDA7F743CF4}"/>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337E85CA-8E28-425B-8A20-D23A4504DDDE}"/>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CDDE1785-1ADE-42FF-9CEB-12B0C47FF535}"/>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28BA9E0-4C04-45D7-AB3D-1456BA52B0D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7515865C-C458-4ADE-B817-32A1FC894A04}"/>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52FDD205-F18A-4F25-8EC0-3DD08241DD2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AA08CC72-5D6B-44AE-BA1E-7CF9BB911B26}"/>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41E62A90-1CDE-4320-9F9D-E65383381B6C}"/>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2C404885-1A4C-4030-8426-E205FF55757C}"/>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4" name="災害復旧事業費最大値テキスト">
          <a:extLst>
            <a:ext uri="{FF2B5EF4-FFF2-40B4-BE49-F238E27FC236}">
              <a16:creationId xmlns:a16="http://schemas.microsoft.com/office/drawing/2014/main" id="{7C874D60-80D3-44C7-8CE7-D47D328EAB48}"/>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5" name="直線コネクタ 514">
          <a:extLst>
            <a:ext uri="{FF2B5EF4-FFF2-40B4-BE49-F238E27FC236}">
              <a16:creationId xmlns:a16="http://schemas.microsoft.com/office/drawing/2014/main" id="{B0F49DDD-A968-4F89-A565-1920E32DC4E5}"/>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128727</xdr:rowOff>
    </xdr:from>
    <xdr:to>
      <xdr:col>85</xdr:col>
      <xdr:colOff>127000</xdr:colOff>
      <xdr:row>37</xdr:row>
      <xdr:rowOff>135585</xdr:rowOff>
    </xdr:to>
    <xdr:cxnSp macro="">
      <xdr:nvCxnSpPr>
        <xdr:cNvPr id="516" name="直線コネクタ 515">
          <a:extLst>
            <a:ext uri="{FF2B5EF4-FFF2-40B4-BE49-F238E27FC236}">
              <a16:creationId xmlns:a16="http://schemas.microsoft.com/office/drawing/2014/main" id="{AC31D01F-2B4A-415D-BCD0-13E7116D8A5B}"/>
            </a:ext>
          </a:extLst>
        </xdr:cNvPr>
        <xdr:cNvCxnSpPr/>
      </xdr:nvCxnSpPr>
      <xdr:spPr>
        <a:xfrm flipV="1">
          <a:off x="15481300" y="6300927"/>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17" name="災害復旧事業費平均値テキスト">
          <a:extLst>
            <a:ext uri="{FF2B5EF4-FFF2-40B4-BE49-F238E27FC236}">
              <a16:creationId xmlns:a16="http://schemas.microsoft.com/office/drawing/2014/main" id="{805638FA-D77E-45BF-88E4-BCF56C1CD903}"/>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18" name="フローチャート: 判断 517">
          <a:extLst>
            <a:ext uri="{FF2B5EF4-FFF2-40B4-BE49-F238E27FC236}">
              <a16:creationId xmlns:a16="http://schemas.microsoft.com/office/drawing/2014/main" id="{9303CE11-825C-4517-BD7C-5F19E002B9A5}"/>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135585</xdr:rowOff>
    </xdr:from>
    <xdr:to>
      <xdr:col>81</xdr:col>
      <xdr:colOff>50800</xdr:colOff>
      <xdr:row>38</xdr:row>
      <xdr:rowOff>88494</xdr:rowOff>
    </xdr:to>
    <xdr:cxnSp macro="">
      <xdr:nvCxnSpPr>
        <xdr:cNvPr id="519" name="直線コネクタ 518">
          <a:extLst>
            <a:ext uri="{FF2B5EF4-FFF2-40B4-BE49-F238E27FC236}">
              <a16:creationId xmlns:a16="http://schemas.microsoft.com/office/drawing/2014/main" id="{71E82B12-6DDC-4D04-93C8-4256FFB48FCC}"/>
            </a:ext>
          </a:extLst>
        </xdr:cNvPr>
        <xdr:cNvCxnSpPr/>
      </xdr:nvCxnSpPr>
      <xdr:spPr>
        <a:xfrm flipV="1">
          <a:off x="14592300" y="6479235"/>
          <a:ext cx="8890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0" name="フローチャート: 判断 519">
          <a:extLst>
            <a:ext uri="{FF2B5EF4-FFF2-40B4-BE49-F238E27FC236}">
              <a16:creationId xmlns:a16="http://schemas.microsoft.com/office/drawing/2014/main" id="{2D5EB26C-448F-4107-A599-E53C109DCAB8}"/>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1" name="テキスト ボックス 520">
          <a:extLst>
            <a:ext uri="{FF2B5EF4-FFF2-40B4-BE49-F238E27FC236}">
              <a16:creationId xmlns:a16="http://schemas.microsoft.com/office/drawing/2014/main" id="{B2F77808-E977-43F3-8A5E-2FE7062150CD}"/>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88494</xdr:rowOff>
    </xdr:from>
    <xdr:to>
      <xdr:col>76</xdr:col>
      <xdr:colOff>114300</xdr:colOff>
      <xdr:row>38</xdr:row>
      <xdr:rowOff>92608</xdr:rowOff>
    </xdr:to>
    <xdr:cxnSp macro="">
      <xdr:nvCxnSpPr>
        <xdr:cNvPr id="522" name="直線コネクタ 521">
          <a:extLst>
            <a:ext uri="{FF2B5EF4-FFF2-40B4-BE49-F238E27FC236}">
              <a16:creationId xmlns:a16="http://schemas.microsoft.com/office/drawing/2014/main" id="{32CBEC7F-1879-409A-B8AE-6CA594BDA895}"/>
            </a:ext>
          </a:extLst>
        </xdr:cNvPr>
        <xdr:cNvCxnSpPr/>
      </xdr:nvCxnSpPr>
      <xdr:spPr>
        <a:xfrm flipV="1">
          <a:off x="13703300" y="66035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3" name="フローチャート: 判断 522">
          <a:extLst>
            <a:ext uri="{FF2B5EF4-FFF2-40B4-BE49-F238E27FC236}">
              <a16:creationId xmlns:a16="http://schemas.microsoft.com/office/drawing/2014/main" id="{0563221B-5C7A-4F7F-B30C-835D5855E4D6}"/>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4" name="テキスト ボックス 523">
          <a:extLst>
            <a:ext uri="{FF2B5EF4-FFF2-40B4-BE49-F238E27FC236}">
              <a16:creationId xmlns:a16="http://schemas.microsoft.com/office/drawing/2014/main" id="{05DEFB92-577C-492E-82DF-5A45C5559A9F}"/>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77292</xdr:rowOff>
    </xdr:from>
    <xdr:to>
      <xdr:col>71</xdr:col>
      <xdr:colOff>177800</xdr:colOff>
      <xdr:row>38</xdr:row>
      <xdr:rowOff>92608</xdr:rowOff>
    </xdr:to>
    <xdr:cxnSp macro="">
      <xdr:nvCxnSpPr>
        <xdr:cNvPr id="525" name="直線コネクタ 524">
          <a:extLst>
            <a:ext uri="{FF2B5EF4-FFF2-40B4-BE49-F238E27FC236}">
              <a16:creationId xmlns:a16="http://schemas.microsoft.com/office/drawing/2014/main" id="{76B1199A-2AA2-42B4-B4BE-9E7993478AEF}"/>
            </a:ext>
          </a:extLst>
        </xdr:cNvPr>
        <xdr:cNvCxnSpPr/>
      </xdr:nvCxnSpPr>
      <xdr:spPr>
        <a:xfrm>
          <a:off x="12814300" y="659239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6" name="フローチャート: 判断 525">
          <a:extLst>
            <a:ext uri="{FF2B5EF4-FFF2-40B4-BE49-F238E27FC236}">
              <a16:creationId xmlns:a16="http://schemas.microsoft.com/office/drawing/2014/main" id="{787F596C-4D2F-4487-838C-952CCDA7058A}"/>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7" name="テキスト ボックス 526">
          <a:extLst>
            <a:ext uri="{FF2B5EF4-FFF2-40B4-BE49-F238E27FC236}">
              <a16:creationId xmlns:a16="http://schemas.microsoft.com/office/drawing/2014/main" id="{FF068FC8-6565-4572-815E-004590F8A47D}"/>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28" name="フローチャート: 判断 527">
          <a:extLst>
            <a:ext uri="{FF2B5EF4-FFF2-40B4-BE49-F238E27FC236}">
              <a16:creationId xmlns:a16="http://schemas.microsoft.com/office/drawing/2014/main" id="{1A7534AF-9073-4722-A248-FBBF2BAB586C}"/>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29" name="テキスト ボックス 528">
          <a:extLst>
            <a:ext uri="{FF2B5EF4-FFF2-40B4-BE49-F238E27FC236}">
              <a16:creationId xmlns:a16="http://schemas.microsoft.com/office/drawing/2014/main" id="{F9FF2A85-1156-45B6-A394-DD5447BA50AE}"/>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8C9518E-DF22-44C5-86AD-E24F4E650B3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DE1B0E72-B1E5-40A7-ABF3-31F96ABACB9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D93C6791-6DA9-47A5-99C7-7B6C4C9C920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2A9E509B-F0A9-408D-81FF-35926A12C405}"/>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7FE20E37-7A54-4CBF-99F5-57F3C4FDF68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77927</xdr:rowOff>
    </xdr:from>
    <xdr:to>
      <xdr:col>85</xdr:col>
      <xdr:colOff>177800</xdr:colOff>
      <xdr:row>37</xdr:row>
      <xdr:rowOff>8077</xdr:rowOff>
    </xdr:to>
    <xdr:sp macro="" textlink="">
      <xdr:nvSpPr>
        <xdr:cNvPr id="535" name="楕円 534">
          <a:extLst>
            <a:ext uri="{FF2B5EF4-FFF2-40B4-BE49-F238E27FC236}">
              <a16:creationId xmlns:a16="http://schemas.microsoft.com/office/drawing/2014/main" id="{3FF2189F-FB26-4ABC-B2E3-181497FE5224}"/>
            </a:ext>
          </a:extLst>
        </xdr:cNvPr>
        <xdr:cNvSpPr/>
      </xdr:nvSpPr>
      <xdr:spPr>
        <a:xfrm>
          <a:off x="162687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100804</xdr:rowOff>
    </xdr:from>
    <xdr:ext cx="469744" cy="259045"/>
    <xdr:sp macro="" textlink="">
      <xdr:nvSpPr>
        <xdr:cNvPr id="536" name="災害復旧事業費該当値テキスト">
          <a:extLst>
            <a:ext uri="{FF2B5EF4-FFF2-40B4-BE49-F238E27FC236}">
              <a16:creationId xmlns:a16="http://schemas.microsoft.com/office/drawing/2014/main" id="{8B335EEF-68E8-4A68-B972-7FF54921D75C}"/>
            </a:ext>
          </a:extLst>
        </xdr:cNvPr>
        <xdr:cNvSpPr txBox="1"/>
      </xdr:nvSpPr>
      <xdr:spPr>
        <a:xfrm>
          <a:off x="16370300" y="61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84785</xdr:rowOff>
    </xdr:from>
    <xdr:to>
      <xdr:col>81</xdr:col>
      <xdr:colOff>101600</xdr:colOff>
      <xdr:row>38</xdr:row>
      <xdr:rowOff>14936</xdr:rowOff>
    </xdr:to>
    <xdr:sp macro="" textlink="">
      <xdr:nvSpPr>
        <xdr:cNvPr id="537" name="楕円 536">
          <a:extLst>
            <a:ext uri="{FF2B5EF4-FFF2-40B4-BE49-F238E27FC236}">
              <a16:creationId xmlns:a16="http://schemas.microsoft.com/office/drawing/2014/main" id="{E0AE0178-D27B-48B3-BA27-45B0EA2A7F1E}"/>
            </a:ext>
          </a:extLst>
        </xdr:cNvPr>
        <xdr:cNvSpPr/>
      </xdr:nvSpPr>
      <xdr:spPr>
        <a:xfrm>
          <a:off x="15430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31462</xdr:rowOff>
    </xdr:from>
    <xdr:ext cx="378565" cy="259045"/>
    <xdr:sp macro="" textlink="">
      <xdr:nvSpPr>
        <xdr:cNvPr id="538" name="テキスト ボックス 537">
          <a:extLst>
            <a:ext uri="{FF2B5EF4-FFF2-40B4-BE49-F238E27FC236}">
              <a16:creationId xmlns:a16="http://schemas.microsoft.com/office/drawing/2014/main" id="{117142AC-69BB-4DE9-B226-2F3C7CB342A4}"/>
            </a:ext>
          </a:extLst>
        </xdr:cNvPr>
        <xdr:cNvSpPr txBox="1"/>
      </xdr:nvSpPr>
      <xdr:spPr>
        <a:xfrm>
          <a:off x="15292017" y="620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37694</xdr:rowOff>
    </xdr:from>
    <xdr:to>
      <xdr:col>76</xdr:col>
      <xdr:colOff>165100</xdr:colOff>
      <xdr:row>38</xdr:row>
      <xdr:rowOff>139294</xdr:rowOff>
    </xdr:to>
    <xdr:sp macro="" textlink="">
      <xdr:nvSpPr>
        <xdr:cNvPr id="539" name="楕円 538">
          <a:extLst>
            <a:ext uri="{FF2B5EF4-FFF2-40B4-BE49-F238E27FC236}">
              <a16:creationId xmlns:a16="http://schemas.microsoft.com/office/drawing/2014/main" id="{334E7119-4DEA-409B-B6EF-682FD38EE543}"/>
            </a:ext>
          </a:extLst>
        </xdr:cNvPr>
        <xdr:cNvSpPr/>
      </xdr:nvSpPr>
      <xdr:spPr>
        <a:xfrm>
          <a:off x="14541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155820</xdr:rowOff>
    </xdr:from>
    <xdr:ext cx="378565" cy="259045"/>
    <xdr:sp macro="" textlink="">
      <xdr:nvSpPr>
        <xdr:cNvPr id="540" name="テキスト ボックス 539">
          <a:extLst>
            <a:ext uri="{FF2B5EF4-FFF2-40B4-BE49-F238E27FC236}">
              <a16:creationId xmlns:a16="http://schemas.microsoft.com/office/drawing/2014/main" id="{C8BD96BE-C3DD-436B-B9F9-9556A7F4A35E}"/>
            </a:ext>
          </a:extLst>
        </xdr:cNvPr>
        <xdr:cNvSpPr txBox="1"/>
      </xdr:nvSpPr>
      <xdr:spPr>
        <a:xfrm>
          <a:off x="14403017" y="63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41808</xdr:rowOff>
    </xdr:from>
    <xdr:to>
      <xdr:col>72</xdr:col>
      <xdr:colOff>38100</xdr:colOff>
      <xdr:row>38</xdr:row>
      <xdr:rowOff>143408</xdr:rowOff>
    </xdr:to>
    <xdr:sp macro="" textlink="">
      <xdr:nvSpPr>
        <xdr:cNvPr id="541" name="楕円 540">
          <a:extLst>
            <a:ext uri="{FF2B5EF4-FFF2-40B4-BE49-F238E27FC236}">
              <a16:creationId xmlns:a16="http://schemas.microsoft.com/office/drawing/2014/main" id="{E1D39AA1-1C6A-405E-812C-0FFEBFF11314}"/>
            </a:ext>
          </a:extLst>
        </xdr:cNvPr>
        <xdr:cNvSpPr/>
      </xdr:nvSpPr>
      <xdr:spPr>
        <a:xfrm>
          <a:off x="13652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134535</xdr:rowOff>
    </xdr:from>
    <xdr:ext cx="378565" cy="259045"/>
    <xdr:sp macro="" textlink="">
      <xdr:nvSpPr>
        <xdr:cNvPr id="542" name="テキスト ボックス 541">
          <a:extLst>
            <a:ext uri="{FF2B5EF4-FFF2-40B4-BE49-F238E27FC236}">
              <a16:creationId xmlns:a16="http://schemas.microsoft.com/office/drawing/2014/main" id="{40A0B7DF-024D-46E3-95C4-3FAFD8824707}"/>
            </a:ext>
          </a:extLst>
        </xdr:cNvPr>
        <xdr:cNvSpPr txBox="1"/>
      </xdr:nvSpPr>
      <xdr:spPr>
        <a:xfrm>
          <a:off x="13514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26492</xdr:rowOff>
    </xdr:from>
    <xdr:to>
      <xdr:col>67</xdr:col>
      <xdr:colOff>101600</xdr:colOff>
      <xdr:row>38</xdr:row>
      <xdr:rowOff>128092</xdr:rowOff>
    </xdr:to>
    <xdr:sp macro="" textlink="">
      <xdr:nvSpPr>
        <xdr:cNvPr id="543" name="楕円 542">
          <a:extLst>
            <a:ext uri="{FF2B5EF4-FFF2-40B4-BE49-F238E27FC236}">
              <a16:creationId xmlns:a16="http://schemas.microsoft.com/office/drawing/2014/main" id="{CACFABC5-69C3-4EC9-99EF-2952233290B3}"/>
            </a:ext>
          </a:extLst>
        </xdr:cNvPr>
        <xdr:cNvSpPr/>
      </xdr:nvSpPr>
      <xdr:spPr>
        <a:xfrm>
          <a:off x="12763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144619</xdr:rowOff>
    </xdr:from>
    <xdr:ext cx="378565" cy="259045"/>
    <xdr:sp macro="" textlink="">
      <xdr:nvSpPr>
        <xdr:cNvPr id="544" name="テキスト ボックス 543">
          <a:extLst>
            <a:ext uri="{FF2B5EF4-FFF2-40B4-BE49-F238E27FC236}">
              <a16:creationId xmlns:a16="http://schemas.microsoft.com/office/drawing/2014/main" id="{1D6C03FE-02E9-4921-B97F-0F745A8549C0}"/>
            </a:ext>
          </a:extLst>
        </xdr:cNvPr>
        <xdr:cNvSpPr txBox="1"/>
      </xdr:nvSpPr>
      <xdr:spPr>
        <a:xfrm>
          <a:off x="12625017" y="6316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7899502A-EC4A-4B88-85E8-E3234F9F324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33ED4C2F-E713-4AF8-9937-27AA54F324D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21FF48BC-E85D-4E3C-BF27-53835EBACAD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CB700DAD-8905-4E97-BAEB-DA88BFD1294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490790A5-AD69-462C-8F20-694F4B361C6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B8D1C7A4-9D5F-465F-855D-C4402DC01C1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695C29CE-EC7E-4D87-A986-42CA50D20E3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A60FC810-BF55-4BDE-B87D-431B3CFA5E9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4EDA693-2C82-42D9-997A-71B314BD2B0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C8211158-15BA-41F2-BE09-CC2E407C139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D25B6F85-527A-4863-B4B1-721312499C9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6258ECDA-8BEA-4F8D-8000-8198BFDBC05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FCB84086-E5C4-42EE-9F7C-E21AEB9E62E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73B80076-BFF4-41FA-A44F-FD981C21B83F}"/>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66DE1913-BF23-40E8-A756-4F03554B268C}"/>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9E6B97F5-8E06-4F50-8106-C0764CF462A4}"/>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125096BF-BC4A-495B-867E-C0DA08E5653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BDE770F3-3299-4D4D-B7B0-FCF20208832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F8460A27-5F6C-4521-B63B-FB7A3AC3700C}"/>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159EFF3A-FF4B-4B30-9044-027B6FD709A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2AFE72D1-05A2-49D5-9439-9C6EC2BD810E}"/>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C4342180-856A-4FC8-852D-93334512D2B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BDD1ED21-82A4-4833-9BEC-0181ABBE7AD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4D9A4E90-3834-4749-99D8-8C8F39B90E4B}"/>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4E1439AC-7ACA-4B4C-ABDA-6184D2D82549}"/>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10D4575C-A70D-4820-9B2D-88C9B92C40D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3C1CE9EC-88F5-40A8-86A9-702BBAE74CA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F9BF0B43-6EE0-41B7-8511-BDC48D2FD51E}"/>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E8071DD0-1C65-4669-B9D2-8112CF9E653E}"/>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180EAB7E-A9BC-434E-BDDB-B5D4829BB10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A431905E-9A0A-4C0F-8DC0-0E08298C22A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3D6788F7-B6F7-4702-9EFC-F5E09CC73A63}"/>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AF6F7DE6-1E01-4E60-A8CF-EBBC2AA9F1EF}"/>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13153E01-BC4A-41F3-AA40-99EF3C1B7B5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25FEB8-0145-4006-8C0F-173A909B7B0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D8DD4DAE-9691-47AF-B3B5-A2CE958960F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3B04245C-F20B-47E9-B7C2-13907A73557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DC214F65-A244-4DD9-B743-53363DE13D6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C571BF6D-593C-4C5D-985A-C5A42120553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AA062CED-AFD5-4B0E-B2C2-E535D2E4882C}"/>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35F1BEA2-6B47-45BF-B931-D68AEC284765}"/>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23403701-1A1D-41AF-9CFF-D9C2F1403843}"/>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981E2D78-40EF-492C-9B07-36502BBC483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2730DDC0-2A0C-46FF-84D1-5A29C550DE9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52582261-A8E2-4FB4-AA63-0CAEC0AD1476}"/>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7F40B888-4A24-4BF0-A346-429DC1ED336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C2FA8233-3C33-4F4A-B4CF-9BD3C5B136FB}"/>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5F0AAFBB-8D17-4074-B90E-39AAA62FE25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E3FD9BE0-D53A-4BF5-8AF3-C91642C35E9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E62B3964-261F-4287-B6C7-E07AFED004C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A04EF374-E9EF-4E43-8B31-F4A946792BC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363F7358-13C4-4A55-A286-85E0AFC4A3E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9C8F17BE-D8E1-49D8-B305-D78626D65B9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3455A381-55C1-43F0-AE8F-E3C33038C79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CC66724F-F49B-4605-B285-7129B395183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403F02CF-B227-43D5-9B35-AE2ECE4388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605FA42A-53E5-44CF-B9D8-8D11DB5EA71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EC8F7879-AE6F-4E9B-AAC7-747A388B5C3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180ED372-983B-476A-978C-751E77C4556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A8E45EEC-DABA-4F13-9A40-3F418D559A85}"/>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97C20462-99DF-4D53-A54E-859D1F697499}"/>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870E4FD-7D17-4E4E-80CA-042ADB0D21AE}"/>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497A87BF-FB31-4125-B7A7-385F33363E2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88188E5F-B3EB-4EF8-9A3E-FDEBE6A1E2CF}"/>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E8952558-0A37-45D6-A044-73A48C99AA56}"/>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A9B7A64A-3E11-4743-B7A3-4B12EDBA6422}"/>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1B493E27-50BC-43F6-9696-0BA06BBF739E}"/>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BED0B229-08EF-4F03-A522-39E2CC43433C}"/>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1C0DD3ED-03AE-4F2E-9C52-F0BE58B79739}"/>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79DCE1C4-76B5-4117-BC7F-7FC9B8F38FB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1159E459-F58A-4A96-91DE-A70DA2312FA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B01B30CE-B496-4119-829C-C4B514E62F1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7" name="直線コネクタ 616">
          <a:extLst>
            <a:ext uri="{FF2B5EF4-FFF2-40B4-BE49-F238E27FC236}">
              <a16:creationId xmlns:a16="http://schemas.microsoft.com/office/drawing/2014/main" id="{C70629EC-11AA-4AE6-AFE6-EF5A1AFAC8E2}"/>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18" name="公債費最小値テキスト">
          <a:extLst>
            <a:ext uri="{FF2B5EF4-FFF2-40B4-BE49-F238E27FC236}">
              <a16:creationId xmlns:a16="http://schemas.microsoft.com/office/drawing/2014/main" id="{DDDA9879-9641-4379-A8C8-8D7B0F0EE643}"/>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19" name="直線コネクタ 618">
          <a:extLst>
            <a:ext uri="{FF2B5EF4-FFF2-40B4-BE49-F238E27FC236}">
              <a16:creationId xmlns:a16="http://schemas.microsoft.com/office/drawing/2014/main" id="{A0721A9D-A115-4E74-8790-7F430734B6EE}"/>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0" name="公債費最大値テキスト">
          <a:extLst>
            <a:ext uri="{FF2B5EF4-FFF2-40B4-BE49-F238E27FC236}">
              <a16:creationId xmlns:a16="http://schemas.microsoft.com/office/drawing/2014/main" id="{96BE5A84-E4FC-4ABA-BBB3-233209719A5D}"/>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1" name="直線コネクタ 620">
          <a:extLst>
            <a:ext uri="{FF2B5EF4-FFF2-40B4-BE49-F238E27FC236}">
              <a16:creationId xmlns:a16="http://schemas.microsoft.com/office/drawing/2014/main" id="{D693CE1D-AA75-4926-B6B0-23768BDC885B}"/>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82512</xdr:rowOff>
    </xdr:from>
    <xdr:to>
      <xdr:col>85</xdr:col>
      <xdr:colOff>127000</xdr:colOff>
      <xdr:row>70</xdr:row>
      <xdr:rowOff>146310</xdr:rowOff>
    </xdr:to>
    <xdr:cxnSp macro="">
      <xdr:nvCxnSpPr>
        <xdr:cNvPr id="622" name="直線コネクタ 621">
          <a:extLst>
            <a:ext uri="{FF2B5EF4-FFF2-40B4-BE49-F238E27FC236}">
              <a16:creationId xmlns:a16="http://schemas.microsoft.com/office/drawing/2014/main" id="{92C20C47-9FA7-4C43-8BF5-8B18BAD9E217}"/>
            </a:ext>
          </a:extLst>
        </xdr:cNvPr>
        <xdr:cNvCxnSpPr/>
      </xdr:nvCxnSpPr>
      <xdr:spPr>
        <a:xfrm>
          <a:off x="15481300" y="12084012"/>
          <a:ext cx="838200" cy="6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3" name="公債費平均値テキスト">
          <a:extLst>
            <a:ext uri="{FF2B5EF4-FFF2-40B4-BE49-F238E27FC236}">
              <a16:creationId xmlns:a16="http://schemas.microsoft.com/office/drawing/2014/main" id="{047809CF-A38D-4103-8C8F-BB8A10D08955}"/>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4" name="フローチャート: 判断 623">
          <a:extLst>
            <a:ext uri="{FF2B5EF4-FFF2-40B4-BE49-F238E27FC236}">
              <a16:creationId xmlns:a16="http://schemas.microsoft.com/office/drawing/2014/main" id="{58690308-3872-470C-A4A0-BC3840944143}"/>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82512</xdr:rowOff>
    </xdr:from>
    <xdr:to>
      <xdr:col>81</xdr:col>
      <xdr:colOff>50800</xdr:colOff>
      <xdr:row>70</xdr:row>
      <xdr:rowOff>84531</xdr:rowOff>
    </xdr:to>
    <xdr:cxnSp macro="">
      <xdr:nvCxnSpPr>
        <xdr:cNvPr id="625" name="直線コネクタ 624">
          <a:extLst>
            <a:ext uri="{FF2B5EF4-FFF2-40B4-BE49-F238E27FC236}">
              <a16:creationId xmlns:a16="http://schemas.microsoft.com/office/drawing/2014/main" id="{F8426E0D-B3F3-4DD4-BB98-B62B378639E1}"/>
            </a:ext>
          </a:extLst>
        </xdr:cNvPr>
        <xdr:cNvCxnSpPr/>
      </xdr:nvCxnSpPr>
      <xdr:spPr>
        <a:xfrm flipV="1">
          <a:off x="14592300" y="1208401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6" name="フローチャート: 判断 625">
          <a:extLst>
            <a:ext uri="{FF2B5EF4-FFF2-40B4-BE49-F238E27FC236}">
              <a16:creationId xmlns:a16="http://schemas.microsoft.com/office/drawing/2014/main" id="{B3A0920B-8152-4409-A59C-BC0D5E856D6B}"/>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7" name="テキスト ボックス 626">
          <a:extLst>
            <a:ext uri="{FF2B5EF4-FFF2-40B4-BE49-F238E27FC236}">
              <a16:creationId xmlns:a16="http://schemas.microsoft.com/office/drawing/2014/main" id="{F98FDCA5-FCEF-4063-9701-B610A21104B7}"/>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84531</xdr:rowOff>
    </xdr:from>
    <xdr:to>
      <xdr:col>76</xdr:col>
      <xdr:colOff>114300</xdr:colOff>
      <xdr:row>70</xdr:row>
      <xdr:rowOff>97428</xdr:rowOff>
    </xdr:to>
    <xdr:cxnSp macro="">
      <xdr:nvCxnSpPr>
        <xdr:cNvPr id="628" name="直線コネクタ 627">
          <a:extLst>
            <a:ext uri="{FF2B5EF4-FFF2-40B4-BE49-F238E27FC236}">
              <a16:creationId xmlns:a16="http://schemas.microsoft.com/office/drawing/2014/main" id="{3B76C390-49F6-4AF7-9929-EB78B02BAFEC}"/>
            </a:ext>
          </a:extLst>
        </xdr:cNvPr>
        <xdr:cNvCxnSpPr/>
      </xdr:nvCxnSpPr>
      <xdr:spPr>
        <a:xfrm flipV="1">
          <a:off x="13703300" y="12086031"/>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29" name="フローチャート: 判断 628">
          <a:extLst>
            <a:ext uri="{FF2B5EF4-FFF2-40B4-BE49-F238E27FC236}">
              <a16:creationId xmlns:a16="http://schemas.microsoft.com/office/drawing/2014/main" id="{5CCBC7AC-35F7-43C6-89DF-E874745298DA}"/>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0" name="テキスト ボックス 629">
          <a:extLst>
            <a:ext uri="{FF2B5EF4-FFF2-40B4-BE49-F238E27FC236}">
              <a16:creationId xmlns:a16="http://schemas.microsoft.com/office/drawing/2014/main" id="{66C51C35-D14A-4098-8B7F-CAFD7CA87AAE}"/>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97428</xdr:rowOff>
    </xdr:from>
    <xdr:to>
      <xdr:col>71</xdr:col>
      <xdr:colOff>177800</xdr:colOff>
      <xdr:row>70</xdr:row>
      <xdr:rowOff>111278</xdr:rowOff>
    </xdr:to>
    <xdr:cxnSp macro="">
      <xdr:nvCxnSpPr>
        <xdr:cNvPr id="631" name="直線コネクタ 630">
          <a:extLst>
            <a:ext uri="{FF2B5EF4-FFF2-40B4-BE49-F238E27FC236}">
              <a16:creationId xmlns:a16="http://schemas.microsoft.com/office/drawing/2014/main" id="{0D96D622-D2FC-445A-8BEE-F9DA9634F17B}"/>
            </a:ext>
          </a:extLst>
        </xdr:cNvPr>
        <xdr:cNvCxnSpPr/>
      </xdr:nvCxnSpPr>
      <xdr:spPr>
        <a:xfrm flipV="1">
          <a:off x="12814300" y="12098928"/>
          <a:ext cx="889000" cy="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2" name="フローチャート: 判断 631">
          <a:extLst>
            <a:ext uri="{FF2B5EF4-FFF2-40B4-BE49-F238E27FC236}">
              <a16:creationId xmlns:a16="http://schemas.microsoft.com/office/drawing/2014/main" id="{B249DCB6-46EE-4673-A26A-6B28F3A17B75}"/>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3" name="テキスト ボックス 632">
          <a:extLst>
            <a:ext uri="{FF2B5EF4-FFF2-40B4-BE49-F238E27FC236}">
              <a16:creationId xmlns:a16="http://schemas.microsoft.com/office/drawing/2014/main" id="{71E14CBE-D6A3-4805-B33F-9B8B40B2EA13}"/>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4" name="フローチャート: 判断 633">
          <a:extLst>
            <a:ext uri="{FF2B5EF4-FFF2-40B4-BE49-F238E27FC236}">
              <a16:creationId xmlns:a16="http://schemas.microsoft.com/office/drawing/2014/main" id="{0184CE0E-F468-4239-825B-01BBF646378F}"/>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5" name="テキスト ボックス 634">
          <a:extLst>
            <a:ext uri="{FF2B5EF4-FFF2-40B4-BE49-F238E27FC236}">
              <a16:creationId xmlns:a16="http://schemas.microsoft.com/office/drawing/2014/main" id="{D40900B9-044C-4054-87F9-D410B30FE581}"/>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544FBDE3-A210-4E61-9188-B7387FD7070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B0B4FB03-BE70-48F0-979A-71D5ED646D1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8F45E27A-9733-47AD-A04A-6285E08829B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C6A4218D-3491-4A74-AFD2-D83BD70CEBB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8DA26E60-3FB0-4DAB-9220-9DE43CE1146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95510</xdr:rowOff>
    </xdr:from>
    <xdr:to>
      <xdr:col>85</xdr:col>
      <xdr:colOff>177800</xdr:colOff>
      <xdr:row>71</xdr:row>
      <xdr:rowOff>25660</xdr:rowOff>
    </xdr:to>
    <xdr:sp macro="" textlink="">
      <xdr:nvSpPr>
        <xdr:cNvPr id="641" name="楕円 640">
          <a:extLst>
            <a:ext uri="{FF2B5EF4-FFF2-40B4-BE49-F238E27FC236}">
              <a16:creationId xmlns:a16="http://schemas.microsoft.com/office/drawing/2014/main" id="{CD974067-896F-46AB-8947-4DFC48B9A869}"/>
            </a:ext>
          </a:extLst>
        </xdr:cNvPr>
        <xdr:cNvSpPr/>
      </xdr:nvSpPr>
      <xdr:spPr>
        <a:xfrm>
          <a:off x="16268700" y="120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48537</xdr:rowOff>
    </xdr:from>
    <xdr:ext cx="534377" cy="259045"/>
    <xdr:sp macro="" textlink="">
      <xdr:nvSpPr>
        <xdr:cNvPr id="642" name="公債費該当値テキスト">
          <a:extLst>
            <a:ext uri="{FF2B5EF4-FFF2-40B4-BE49-F238E27FC236}">
              <a16:creationId xmlns:a16="http://schemas.microsoft.com/office/drawing/2014/main" id="{8006238B-06F4-49D5-A697-D200AB6AD528}"/>
            </a:ext>
          </a:extLst>
        </xdr:cNvPr>
        <xdr:cNvSpPr txBox="1"/>
      </xdr:nvSpPr>
      <xdr:spPr>
        <a:xfrm>
          <a:off x="16370300" y="120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31712</xdr:rowOff>
    </xdr:from>
    <xdr:to>
      <xdr:col>81</xdr:col>
      <xdr:colOff>101600</xdr:colOff>
      <xdr:row>70</xdr:row>
      <xdr:rowOff>133312</xdr:rowOff>
    </xdr:to>
    <xdr:sp macro="" textlink="">
      <xdr:nvSpPr>
        <xdr:cNvPr id="643" name="楕円 642">
          <a:extLst>
            <a:ext uri="{FF2B5EF4-FFF2-40B4-BE49-F238E27FC236}">
              <a16:creationId xmlns:a16="http://schemas.microsoft.com/office/drawing/2014/main" id="{7EDF00C5-A2BE-4A2C-A45E-499A38D5760F}"/>
            </a:ext>
          </a:extLst>
        </xdr:cNvPr>
        <xdr:cNvSpPr/>
      </xdr:nvSpPr>
      <xdr:spPr>
        <a:xfrm>
          <a:off x="15430500" y="1203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149839</xdr:rowOff>
    </xdr:from>
    <xdr:ext cx="534377" cy="259045"/>
    <xdr:sp macro="" textlink="">
      <xdr:nvSpPr>
        <xdr:cNvPr id="644" name="テキスト ボックス 643">
          <a:extLst>
            <a:ext uri="{FF2B5EF4-FFF2-40B4-BE49-F238E27FC236}">
              <a16:creationId xmlns:a16="http://schemas.microsoft.com/office/drawing/2014/main" id="{470F112C-EED5-4B64-A3CF-93870A4D2EF8}"/>
            </a:ext>
          </a:extLst>
        </xdr:cNvPr>
        <xdr:cNvSpPr txBox="1"/>
      </xdr:nvSpPr>
      <xdr:spPr>
        <a:xfrm>
          <a:off x="15214111" y="1180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33731</xdr:rowOff>
    </xdr:from>
    <xdr:to>
      <xdr:col>76</xdr:col>
      <xdr:colOff>165100</xdr:colOff>
      <xdr:row>70</xdr:row>
      <xdr:rowOff>135331</xdr:rowOff>
    </xdr:to>
    <xdr:sp macro="" textlink="">
      <xdr:nvSpPr>
        <xdr:cNvPr id="645" name="楕円 644">
          <a:extLst>
            <a:ext uri="{FF2B5EF4-FFF2-40B4-BE49-F238E27FC236}">
              <a16:creationId xmlns:a16="http://schemas.microsoft.com/office/drawing/2014/main" id="{C770C760-5262-4591-84A0-FE3971659BAD}"/>
            </a:ext>
          </a:extLst>
        </xdr:cNvPr>
        <xdr:cNvSpPr/>
      </xdr:nvSpPr>
      <xdr:spPr>
        <a:xfrm>
          <a:off x="14541500" y="120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151858</xdr:rowOff>
    </xdr:from>
    <xdr:ext cx="534377" cy="259045"/>
    <xdr:sp macro="" textlink="">
      <xdr:nvSpPr>
        <xdr:cNvPr id="646" name="テキスト ボックス 645">
          <a:extLst>
            <a:ext uri="{FF2B5EF4-FFF2-40B4-BE49-F238E27FC236}">
              <a16:creationId xmlns:a16="http://schemas.microsoft.com/office/drawing/2014/main" id="{EEC77F63-9954-467D-8EF7-D74B22CB439D}"/>
            </a:ext>
          </a:extLst>
        </xdr:cNvPr>
        <xdr:cNvSpPr txBox="1"/>
      </xdr:nvSpPr>
      <xdr:spPr>
        <a:xfrm>
          <a:off x="14325111" y="118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46628</xdr:rowOff>
    </xdr:from>
    <xdr:to>
      <xdr:col>72</xdr:col>
      <xdr:colOff>38100</xdr:colOff>
      <xdr:row>70</xdr:row>
      <xdr:rowOff>148228</xdr:rowOff>
    </xdr:to>
    <xdr:sp macro="" textlink="">
      <xdr:nvSpPr>
        <xdr:cNvPr id="647" name="楕円 646">
          <a:extLst>
            <a:ext uri="{FF2B5EF4-FFF2-40B4-BE49-F238E27FC236}">
              <a16:creationId xmlns:a16="http://schemas.microsoft.com/office/drawing/2014/main" id="{B139B05E-3513-499C-B98C-C61A7826DA60}"/>
            </a:ext>
          </a:extLst>
        </xdr:cNvPr>
        <xdr:cNvSpPr/>
      </xdr:nvSpPr>
      <xdr:spPr>
        <a:xfrm>
          <a:off x="13652500" y="120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164755</xdr:rowOff>
    </xdr:from>
    <xdr:ext cx="534377" cy="259045"/>
    <xdr:sp macro="" textlink="">
      <xdr:nvSpPr>
        <xdr:cNvPr id="648" name="テキスト ボックス 647">
          <a:extLst>
            <a:ext uri="{FF2B5EF4-FFF2-40B4-BE49-F238E27FC236}">
              <a16:creationId xmlns:a16="http://schemas.microsoft.com/office/drawing/2014/main" id="{6963D6CC-D2FC-4D73-94C1-0EB25FCB526A}"/>
            </a:ext>
          </a:extLst>
        </xdr:cNvPr>
        <xdr:cNvSpPr txBox="1"/>
      </xdr:nvSpPr>
      <xdr:spPr>
        <a:xfrm>
          <a:off x="13436111" y="118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60478</xdr:rowOff>
    </xdr:from>
    <xdr:to>
      <xdr:col>67</xdr:col>
      <xdr:colOff>101600</xdr:colOff>
      <xdr:row>70</xdr:row>
      <xdr:rowOff>162078</xdr:rowOff>
    </xdr:to>
    <xdr:sp macro="" textlink="">
      <xdr:nvSpPr>
        <xdr:cNvPr id="649" name="楕円 648">
          <a:extLst>
            <a:ext uri="{FF2B5EF4-FFF2-40B4-BE49-F238E27FC236}">
              <a16:creationId xmlns:a16="http://schemas.microsoft.com/office/drawing/2014/main" id="{9E7E7C52-C21D-4730-B337-D0A111098E39}"/>
            </a:ext>
          </a:extLst>
        </xdr:cNvPr>
        <xdr:cNvSpPr/>
      </xdr:nvSpPr>
      <xdr:spPr>
        <a:xfrm>
          <a:off x="12763500" y="1206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7155</xdr:rowOff>
    </xdr:from>
    <xdr:ext cx="534377" cy="259045"/>
    <xdr:sp macro="" textlink="">
      <xdr:nvSpPr>
        <xdr:cNvPr id="650" name="テキスト ボックス 649">
          <a:extLst>
            <a:ext uri="{FF2B5EF4-FFF2-40B4-BE49-F238E27FC236}">
              <a16:creationId xmlns:a16="http://schemas.microsoft.com/office/drawing/2014/main" id="{B0ED97FA-F664-45EA-A820-FF2FE152130F}"/>
            </a:ext>
          </a:extLst>
        </xdr:cNvPr>
        <xdr:cNvSpPr txBox="1"/>
      </xdr:nvSpPr>
      <xdr:spPr>
        <a:xfrm>
          <a:off x="12547111" y="1183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94F405FB-BED1-4382-8F74-7CCC858E026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B3F183FC-9E85-442E-AA54-552B80450B7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F6A44803-9860-41D4-82EF-6AA1031756F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89CE82C8-5BC4-4A19-9E3B-F46C034A411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AAE48EA5-2DFD-4E1E-8978-72636303595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FFDB019C-83D6-4C4B-A48E-4564982A84D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D59D5288-C914-426A-925D-8D591DEF6C3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2FD02CDB-3D60-4238-B7AD-2A54CA45397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C8957DB2-76D2-4239-8CF9-FF855A85DE6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CEDB4840-C892-4581-AD02-CC38ABDDDD7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A66D9657-4600-451F-9FB8-D5D779A8B21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EE4FEC39-F997-4336-8E4C-67F73DBDA8DC}"/>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D233E93E-44CA-4B59-A023-9D40562D1048}"/>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8DC38498-2545-465F-9E5D-879A21DD1BFD}"/>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E9505D9A-2698-4D1F-AF72-4A71BB77C98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BDEE77F9-1F90-4836-B3E4-5762D05F6DBB}"/>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3EB08EA2-21A4-4467-8E57-F12BEEC184AC}"/>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7390E4AC-4752-4776-988E-A983CDD637EE}"/>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49BBF52A-1096-4397-9E5F-9B3EAE27E804}"/>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79DB044A-D6F2-4D6B-89C0-C9D7131BE247}"/>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31643ED7-A059-48F4-A394-2AF3B8661469}"/>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52C86D07-C21D-49CA-8F20-E8FE7332F2E5}"/>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6D0A3632-097C-4B51-A732-CFB62EA648A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33D368EB-1B57-4AD3-85EF-01289F6EF57F}"/>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94AAE4B1-4063-47D0-BC22-E295BD1BF74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6" name="直線コネクタ 675">
          <a:extLst>
            <a:ext uri="{FF2B5EF4-FFF2-40B4-BE49-F238E27FC236}">
              <a16:creationId xmlns:a16="http://schemas.microsoft.com/office/drawing/2014/main" id="{412FFE70-56D4-44B8-8F13-D58F406596AF}"/>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7" name="積立金最小値テキスト">
          <a:extLst>
            <a:ext uri="{FF2B5EF4-FFF2-40B4-BE49-F238E27FC236}">
              <a16:creationId xmlns:a16="http://schemas.microsoft.com/office/drawing/2014/main" id="{F689B139-345E-4200-80C4-A0435D49E55E}"/>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78" name="直線コネクタ 677">
          <a:extLst>
            <a:ext uri="{FF2B5EF4-FFF2-40B4-BE49-F238E27FC236}">
              <a16:creationId xmlns:a16="http://schemas.microsoft.com/office/drawing/2014/main" id="{B0F3D2A1-DCB0-489B-ACEF-33D572B42DAB}"/>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79" name="積立金最大値テキスト">
          <a:extLst>
            <a:ext uri="{FF2B5EF4-FFF2-40B4-BE49-F238E27FC236}">
              <a16:creationId xmlns:a16="http://schemas.microsoft.com/office/drawing/2014/main" id="{24D4BF59-F5D5-4719-90FB-CB65A82E7F51}"/>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0" name="直線コネクタ 679">
          <a:extLst>
            <a:ext uri="{FF2B5EF4-FFF2-40B4-BE49-F238E27FC236}">
              <a16:creationId xmlns:a16="http://schemas.microsoft.com/office/drawing/2014/main" id="{EE18B16C-FD69-4F82-9341-7151F152B2B7}"/>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6426</xdr:rowOff>
    </xdr:from>
    <xdr:to>
      <xdr:col>85</xdr:col>
      <xdr:colOff>127000</xdr:colOff>
      <xdr:row>99</xdr:row>
      <xdr:rowOff>10150</xdr:rowOff>
    </xdr:to>
    <xdr:cxnSp macro="">
      <xdr:nvCxnSpPr>
        <xdr:cNvPr id="681" name="直線コネクタ 680">
          <a:extLst>
            <a:ext uri="{FF2B5EF4-FFF2-40B4-BE49-F238E27FC236}">
              <a16:creationId xmlns:a16="http://schemas.microsoft.com/office/drawing/2014/main" id="{E733C9C3-8DBC-4838-857F-F2C975287830}"/>
            </a:ext>
          </a:extLst>
        </xdr:cNvPr>
        <xdr:cNvCxnSpPr/>
      </xdr:nvCxnSpPr>
      <xdr:spPr>
        <a:xfrm flipV="1">
          <a:off x="15481300" y="16979976"/>
          <a:ext cx="8382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2" name="積立金平均値テキスト">
          <a:extLst>
            <a:ext uri="{FF2B5EF4-FFF2-40B4-BE49-F238E27FC236}">
              <a16:creationId xmlns:a16="http://schemas.microsoft.com/office/drawing/2014/main" id="{8C5E922C-5493-43C5-B144-89C9A594FD94}"/>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3" name="フローチャート: 判断 682">
          <a:extLst>
            <a:ext uri="{FF2B5EF4-FFF2-40B4-BE49-F238E27FC236}">
              <a16:creationId xmlns:a16="http://schemas.microsoft.com/office/drawing/2014/main" id="{B569F0FE-C7AD-479D-B146-1F3CDE480A62}"/>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10150</xdr:rowOff>
    </xdr:from>
    <xdr:to>
      <xdr:col>81</xdr:col>
      <xdr:colOff>50800</xdr:colOff>
      <xdr:row>99</xdr:row>
      <xdr:rowOff>59886</xdr:rowOff>
    </xdr:to>
    <xdr:cxnSp macro="">
      <xdr:nvCxnSpPr>
        <xdr:cNvPr id="684" name="直線コネクタ 683">
          <a:extLst>
            <a:ext uri="{FF2B5EF4-FFF2-40B4-BE49-F238E27FC236}">
              <a16:creationId xmlns:a16="http://schemas.microsoft.com/office/drawing/2014/main" id="{90308A03-6F20-417C-9AEF-EA710BC8E52D}"/>
            </a:ext>
          </a:extLst>
        </xdr:cNvPr>
        <xdr:cNvCxnSpPr/>
      </xdr:nvCxnSpPr>
      <xdr:spPr>
        <a:xfrm flipV="1">
          <a:off x="14592300" y="16983700"/>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5" name="フローチャート: 判断 684">
          <a:extLst>
            <a:ext uri="{FF2B5EF4-FFF2-40B4-BE49-F238E27FC236}">
              <a16:creationId xmlns:a16="http://schemas.microsoft.com/office/drawing/2014/main" id="{527BADE2-7721-490D-808F-31F014E69BDB}"/>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6" name="テキスト ボックス 685">
          <a:extLst>
            <a:ext uri="{FF2B5EF4-FFF2-40B4-BE49-F238E27FC236}">
              <a16:creationId xmlns:a16="http://schemas.microsoft.com/office/drawing/2014/main" id="{C4C22D6A-E926-46AB-9861-BFFA9DE7CC4F}"/>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51688</xdr:rowOff>
    </xdr:from>
    <xdr:to>
      <xdr:col>76</xdr:col>
      <xdr:colOff>114300</xdr:colOff>
      <xdr:row>99</xdr:row>
      <xdr:rowOff>59886</xdr:rowOff>
    </xdr:to>
    <xdr:cxnSp macro="">
      <xdr:nvCxnSpPr>
        <xdr:cNvPr id="687" name="直線コネクタ 686">
          <a:extLst>
            <a:ext uri="{FF2B5EF4-FFF2-40B4-BE49-F238E27FC236}">
              <a16:creationId xmlns:a16="http://schemas.microsoft.com/office/drawing/2014/main" id="{27DF5659-0E29-45CF-8CDF-509AAEA8FADF}"/>
            </a:ext>
          </a:extLst>
        </xdr:cNvPr>
        <xdr:cNvCxnSpPr/>
      </xdr:nvCxnSpPr>
      <xdr:spPr>
        <a:xfrm>
          <a:off x="13703300" y="17025238"/>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88" name="フローチャート: 判断 687">
          <a:extLst>
            <a:ext uri="{FF2B5EF4-FFF2-40B4-BE49-F238E27FC236}">
              <a16:creationId xmlns:a16="http://schemas.microsoft.com/office/drawing/2014/main" id="{3B6673CE-F906-40AC-9387-DEE2DF59CF6C}"/>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89" name="テキスト ボックス 688">
          <a:extLst>
            <a:ext uri="{FF2B5EF4-FFF2-40B4-BE49-F238E27FC236}">
              <a16:creationId xmlns:a16="http://schemas.microsoft.com/office/drawing/2014/main" id="{D0827ED0-42D9-40C9-8730-C18931516C2A}"/>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51688</xdr:rowOff>
    </xdr:from>
    <xdr:to>
      <xdr:col>71</xdr:col>
      <xdr:colOff>177800</xdr:colOff>
      <xdr:row>99</xdr:row>
      <xdr:rowOff>72197</xdr:rowOff>
    </xdr:to>
    <xdr:cxnSp macro="">
      <xdr:nvCxnSpPr>
        <xdr:cNvPr id="690" name="直線コネクタ 689">
          <a:extLst>
            <a:ext uri="{FF2B5EF4-FFF2-40B4-BE49-F238E27FC236}">
              <a16:creationId xmlns:a16="http://schemas.microsoft.com/office/drawing/2014/main" id="{64C15A2D-B9B4-4EB4-9367-E71F08224E25}"/>
            </a:ext>
          </a:extLst>
        </xdr:cNvPr>
        <xdr:cNvCxnSpPr/>
      </xdr:nvCxnSpPr>
      <xdr:spPr>
        <a:xfrm flipV="1">
          <a:off x="12814300" y="17025238"/>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1" name="フローチャート: 判断 690">
          <a:extLst>
            <a:ext uri="{FF2B5EF4-FFF2-40B4-BE49-F238E27FC236}">
              <a16:creationId xmlns:a16="http://schemas.microsoft.com/office/drawing/2014/main" id="{037A75B1-3E83-4E94-A914-C5F5F2070B13}"/>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2" name="テキスト ボックス 691">
          <a:extLst>
            <a:ext uri="{FF2B5EF4-FFF2-40B4-BE49-F238E27FC236}">
              <a16:creationId xmlns:a16="http://schemas.microsoft.com/office/drawing/2014/main" id="{E294FFA4-8B83-4D03-90A0-2EE27B6F061B}"/>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3" name="フローチャート: 判断 692">
          <a:extLst>
            <a:ext uri="{FF2B5EF4-FFF2-40B4-BE49-F238E27FC236}">
              <a16:creationId xmlns:a16="http://schemas.microsoft.com/office/drawing/2014/main" id="{AE674F39-6D25-4756-B148-C6DD4E0B2B1E}"/>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4" name="テキスト ボックス 693">
          <a:extLst>
            <a:ext uri="{FF2B5EF4-FFF2-40B4-BE49-F238E27FC236}">
              <a16:creationId xmlns:a16="http://schemas.microsoft.com/office/drawing/2014/main" id="{3EFCACE2-7CB5-4025-BAD4-C6853518AF84}"/>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C145F14E-73D7-47F5-8C16-CFD75FF6CCB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92C902EA-5B33-4B6A-B046-262422DD7C0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4AB9CB1-A351-48D0-ABEA-9160239D81C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A4BC5336-EC6F-4C37-A236-BFF679FABBE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71868D10-C5A5-495C-9C9A-DF7A8529E6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127076</xdr:rowOff>
    </xdr:from>
    <xdr:to>
      <xdr:col>85</xdr:col>
      <xdr:colOff>177800</xdr:colOff>
      <xdr:row>99</xdr:row>
      <xdr:rowOff>57226</xdr:rowOff>
    </xdr:to>
    <xdr:sp macro="" textlink="">
      <xdr:nvSpPr>
        <xdr:cNvPr id="700" name="楕円 699">
          <a:extLst>
            <a:ext uri="{FF2B5EF4-FFF2-40B4-BE49-F238E27FC236}">
              <a16:creationId xmlns:a16="http://schemas.microsoft.com/office/drawing/2014/main" id="{5E3868C6-3F3A-4B1D-8AF2-E710EFEBF3D5}"/>
            </a:ext>
          </a:extLst>
        </xdr:cNvPr>
        <xdr:cNvSpPr/>
      </xdr:nvSpPr>
      <xdr:spPr>
        <a:xfrm>
          <a:off x="16268700" y="169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42003</xdr:rowOff>
    </xdr:from>
    <xdr:ext cx="469744" cy="259045"/>
    <xdr:sp macro="" textlink="">
      <xdr:nvSpPr>
        <xdr:cNvPr id="701" name="積立金該当値テキスト">
          <a:extLst>
            <a:ext uri="{FF2B5EF4-FFF2-40B4-BE49-F238E27FC236}">
              <a16:creationId xmlns:a16="http://schemas.microsoft.com/office/drawing/2014/main" id="{94BD51E1-F655-4F33-94AA-F90A9D2E4136}"/>
            </a:ext>
          </a:extLst>
        </xdr:cNvPr>
        <xdr:cNvSpPr txBox="1"/>
      </xdr:nvSpPr>
      <xdr:spPr>
        <a:xfrm>
          <a:off x="16370300" y="1684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130800</xdr:rowOff>
    </xdr:from>
    <xdr:to>
      <xdr:col>81</xdr:col>
      <xdr:colOff>101600</xdr:colOff>
      <xdr:row>99</xdr:row>
      <xdr:rowOff>60950</xdr:rowOff>
    </xdr:to>
    <xdr:sp macro="" textlink="">
      <xdr:nvSpPr>
        <xdr:cNvPr id="702" name="楕円 701">
          <a:extLst>
            <a:ext uri="{FF2B5EF4-FFF2-40B4-BE49-F238E27FC236}">
              <a16:creationId xmlns:a16="http://schemas.microsoft.com/office/drawing/2014/main" id="{37F4068F-B435-4CD7-8EBA-639BCB95F0DE}"/>
            </a:ext>
          </a:extLst>
        </xdr:cNvPr>
        <xdr:cNvSpPr/>
      </xdr:nvSpPr>
      <xdr:spPr>
        <a:xfrm>
          <a:off x="15430500" y="169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52077</xdr:rowOff>
    </xdr:from>
    <xdr:ext cx="469744" cy="259045"/>
    <xdr:sp macro="" textlink="">
      <xdr:nvSpPr>
        <xdr:cNvPr id="703" name="テキスト ボックス 702">
          <a:extLst>
            <a:ext uri="{FF2B5EF4-FFF2-40B4-BE49-F238E27FC236}">
              <a16:creationId xmlns:a16="http://schemas.microsoft.com/office/drawing/2014/main" id="{A80A129D-4009-4F0B-93D7-04499E146300}"/>
            </a:ext>
          </a:extLst>
        </xdr:cNvPr>
        <xdr:cNvSpPr txBox="1"/>
      </xdr:nvSpPr>
      <xdr:spPr>
        <a:xfrm>
          <a:off x="15246428" y="170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9086</xdr:rowOff>
    </xdr:from>
    <xdr:to>
      <xdr:col>76</xdr:col>
      <xdr:colOff>165100</xdr:colOff>
      <xdr:row>99</xdr:row>
      <xdr:rowOff>110686</xdr:rowOff>
    </xdr:to>
    <xdr:sp macro="" textlink="">
      <xdr:nvSpPr>
        <xdr:cNvPr id="704" name="楕円 703">
          <a:extLst>
            <a:ext uri="{FF2B5EF4-FFF2-40B4-BE49-F238E27FC236}">
              <a16:creationId xmlns:a16="http://schemas.microsoft.com/office/drawing/2014/main" id="{C6D406B7-8695-4C54-A051-9A1DA072B2C7}"/>
            </a:ext>
          </a:extLst>
        </xdr:cNvPr>
        <xdr:cNvSpPr/>
      </xdr:nvSpPr>
      <xdr:spPr>
        <a:xfrm>
          <a:off x="14541500" y="169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101813</xdr:rowOff>
    </xdr:from>
    <xdr:ext cx="469744" cy="259045"/>
    <xdr:sp macro="" textlink="">
      <xdr:nvSpPr>
        <xdr:cNvPr id="705" name="テキスト ボックス 704">
          <a:extLst>
            <a:ext uri="{FF2B5EF4-FFF2-40B4-BE49-F238E27FC236}">
              <a16:creationId xmlns:a16="http://schemas.microsoft.com/office/drawing/2014/main" id="{4D1F382F-E584-4823-B00D-C440361382EE}"/>
            </a:ext>
          </a:extLst>
        </xdr:cNvPr>
        <xdr:cNvSpPr txBox="1"/>
      </xdr:nvSpPr>
      <xdr:spPr>
        <a:xfrm>
          <a:off x="14357428" y="1707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888</xdr:rowOff>
    </xdr:from>
    <xdr:to>
      <xdr:col>72</xdr:col>
      <xdr:colOff>38100</xdr:colOff>
      <xdr:row>99</xdr:row>
      <xdr:rowOff>102488</xdr:rowOff>
    </xdr:to>
    <xdr:sp macro="" textlink="">
      <xdr:nvSpPr>
        <xdr:cNvPr id="706" name="楕円 705">
          <a:extLst>
            <a:ext uri="{FF2B5EF4-FFF2-40B4-BE49-F238E27FC236}">
              <a16:creationId xmlns:a16="http://schemas.microsoft.com/office/drawing/2014/main" id="{7E88D9AB-FD8B-4B1E-824D-D681E3E434F5}"/>
            </a:ext>
          </a:extLst>
        </xdr:cNvPr>
        <xdr:cNvSpPr/>
      </xdr:nvSpPr>
      <xdr:spPr>
        <a:xfrm>
          <a:off x="13652500" y="169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93615</xdr:rowOff>
    </xdr:from>
    <xdr:ext cx="469744" cy="259045"/>
    <xdr:sp macro="" textlink="">
      <xdr:nvSpPr>
        <xdr:cNvPr id="707" name="テキスト ボックス 706">
          <a:extLst>
            <a:ext uri="{FF2B5EF4-FFF2-40B4-BE49-F238E27FC236}">
              <a16:creationId xmlns:a16="http://schemas.microsoft.com/office/drawing/2014/main" id="{18B94079-4FD8-4B71-BD97-FC58388FCC15}"/>
            </a:ext>
          </a:extLst>
        </xdr:cNvPr>
        <xdr:cNvSpPr txBox="1"/>
      </xdr:nvSpPr>
      <xdr:spPr>
        <a:xfrm>
          <a:off x="13468428" y="1706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21397</xdr:rowOff>
    </xdr:from>
    <xdr:to>
      <xdr:col>67</xdr:col>
      <xdr:colOff>101600</xdr:colOff>
      <xdr:row>99</xdr:row>
      <xdr:rowOff>122997</xdr:rowOff>
    </xdr:to>
    <xdr:sp macro="" textlink="">
      <xdr:nvSpPr>
        <xdr:cNvPr id="708" name="楕円 707">
          <a:extLst>
            <a:ext uri="{FF2B5EF4-FFF2-40B4-BE49-F238E27FC236}">
              <a16:creationId xmlns:a16="http://schemas.microsoft.com/office/drawing/2014/main" id="{69B140A0-C6FD-4038-9BBF-3DB22518CBAA}"/>
            </a:ext>
          </a:extLst>
        </xdr:cNvPr>
        <xdr:cNvSpPr/>
      </xdr:nvSpPr>
      <xdr:spPr>
        <a:xfrm>
          <a:off x="12763500" y="169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114124</xdr:rowOff>
    </xdr:from>
    <xdr:ext cx="378565" cy="259045"/>
    <xdr:sp macro="" textlink="">
      <xdr:nvSpPr>
        <xdr:cNvPr id="709" name="テキスト ボックス 708">
          <a:extLst>
            <a:ext uri="{FF2B5EF4-FFF2-40B4-BE49-F238E27FC236}">
              <a16:creationId xmlns:a16="http://schemas.microsoft.com/office/drawing/2014/main" id="{2B01C364-9BF4-42E1-8B35-2138C228FDFC}"/>
            </a:ext>
          </a:extLst>
        </xdr:cNvPr>
        <xdr:cNvSpPr txBox="1"/>
      </xdr:nvSpPr>
      <xdr:spPr>
        <a:xfrm>
          <a:off x="12625017" y="1708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DB5092B7-7AE8-4F87-AE73-344F9F544FE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B21BAE4C-B8F7-483F-9FE7-10F37A96356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AE53C527-9794-4C2B-A476-D1453279E90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DF002657-1B39-4C96-AC40-735F08A9871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5669087F-8DEA-46CB-ABE3-4BA5AD01F52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37BEC2A9-CB09-4C59-A76C-5E590FDD7D7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CDCA6DE6-5F76-4FF2-BD13-38F466A06CB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920FBDCC-F44B-4C8A-B66B-EE2F1763910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4ABB335-7305-4278-A361-640196193CA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70954D20-CC5B-4713-8219-4F93E7C7194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3897BEAA-71D5-4819-814F-C226CDF1BABD}"/>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EFAC83F8-E7A0-4295-B744-41115E8DF721}"/>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1709317E-6BF2-41E0-98BD-A586B8056425}"/>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E5ECE1AE-46C2-469A-83B0-3D9468D07FB1}"/>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243E447C-4E43-428B-9AB9-C42FA253CBCF}"/>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A08CC96A-82C2-4C3A-B492-5DE96CEF5215}"/>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AF80CE09-4229-4B97-9095-404CC2D21CC5}"/>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FB87A0ED-BE42-4359-B6B5-EA9697C41A05}"/>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A1856B86-54C2-4F11-9FB6-902F582F9AE3}"/>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C708C160-C534-4E61-865D-A017802058A4}"/>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198DBDF-BD2F-49D3-AF43-DF3E66AEC71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5EEC3791-DDE1-44D4-9AB7-3A274FBA37E5}"/>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8B1718C8-0B6B-4EAF-947F-923CF5E6D2B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C0040BED-5202-47EF-A514-8532A7A52973}"/>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EE2FCC06-6842-4020-8C40-CA2E481E014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72310FFA-9227-466C-8E45-9F9F09E75B4E}"/>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C39EAB60-5A62-4617-B8DA-97E154F5885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A5932754-E3BF-4966-BB29-35927F701C4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38" name="投資及び出資金最大値テキスト">
          <a:extLst>
            <a:ext uri="{FF2B5EF4-FFF2-40B4-BE49-F238E27FC236}">
              <a16:creationId xmlns:a16="http://schemas.microsoft.com/office/drawing/2014/main" id="{56E3443F-DCAA-4320-8128-1F312E36840F}"/>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39" name="直線コネクタ 738">
          <a:extLst>
            <a:ext uri="{FF2B5EF4-FFF2-40B4-BE49-F238E27FC236}">
              <a16:creationId xmlns:a16="http://schemas.microsoft.com/office/drawing/2014/main" id="{F12DB091-9EC9-40D5-930D-1749E54D16A1}"/>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4500</xdr:rowOff>
    </xdr:from>
    <xdr:to>
      <xdr:col>116</xdr:col>
      <xdr:colOff>63500</xdr:colOff>
      <xdr:row>39</xdr:row>
      <xdr:rowOff>45974</xdr:rowOff>
    </xdr:to>
    <xdr:cxnSp macro="">
      <xdr:nvCxnSpPr>
        <xdr:cNvPr id="740" name="直線コネクタ 739">
          <a:extLst>
            <a:ext uri="{FF2B5EF4-FFF2-40B4-BE49-F238E27FC236}">
              <a16:creationId xmlns:a16="http://schemas.microsoft.com/office/drawing/2014/main" id="{D9361220-2369-40A6-9CCC-8240D1B6BEDB}"/>
            </a:ext>
          </a:extLst>
        </xdr:cNvPr>
        <xdr:cNvCxnSpPr/>
      </xdr:nvCxnSpPr>
      <xdr:spPr>
        <a:xfrm flipV="1">
          <a:off x="21323300" y="6519600"/>
          <a:ext cx="838200" cy="2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1" name="投資及び出資金平均値テキスト">
          <a:extLst>
            <a:ext uri="{FF2B5EF4-FFF2-40B4-BE49-F238E27FC236}">
              <a16:creationId xmlns:a16="http://schemas.microsoft.com/office/drawing/2014/main" id="{2D9BBF37-C22B-499C-87A1-92EA9DC9B562}"/>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2" name="フローチャート: 判断 741">
          <a:extLst>
            <a:ext uri="{FF2B5EF4-FFF2-40B4-BE49-F238E27FC236}">
              <a16:creationId xmlns:a16="http://schemas.microsoft.com/office/drawing/2014/main" id="{B961EC65-C45F-4248-9A97-DADEB1B79FBE}"/>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xdr:rowOff>
    </xdr:from>
    <xdr:to>
      <xdr:col>111</xdr:col>
      <xdr:colOff>177800</xdr:colOff>
      <xdr:row>39</xdr:row>
      <xdr:rowOff>45974</xdr:rowOff>
    </xdr:to>
    <xdr:cxnSp macro="">
      <xdr:nvCxnSpPr>
        <xdr:cNvPr id="743" name="直線コネクタ 742">
          <a:extLst>
            <a:ext uri="{FF2B5EF4-FFF2-40B4-BE49-F238E27FC236}">
              <a16:creationId xmlns:a16="http://schemas.microsoft.com/office/drawing/2014/main" id="{7C492534-E839-4143-9654-39B192C84525}"/>
            </a:ext>
          </a:extLst>
        </xdr:cNvPr>
        <xdr:cNvCxnSpPr/>
      </xdr:nvCxnSpPr>
      <xdr:spPr>
        <a:xfrm>
          <a:off x="20434300" y="6010148"/>
          <a:ext cx="8890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4" name="フローチャート: 判断 743">
          <a:extLst>
            <a:ext uri="{FF2B5EF4-FFF2-40B4-BE49-F238E27FC236}">
              <a16:creationId xmlns:a16="http://schemas.microsoft.com/office/drawing/2014/main" id="{F177ADCE-1B75-4E17-A7E8-F3E067B5BC83}"/>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5" name="テキスト ボックス 744">
          <a:extLst>
            <a:ext uri="{FF2B5EF4-FFF2-40B4-BE49-F238E27FC236}">
              <a16:creationId xmlns:a16="http://schemas.microsoft.com/office/drawing/2014/main" id="{9813D67B-74AA-4F12-9258-4BD5AE3BF04B}"/>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9398</xdr:rowOff>
    </xdr:from>
    <xdr:to>
      <xdr:col>107</xdr:col>
      <xdr:colOff>50800</xdr:colOff>
      <xdr:row>35</xdr:row>
      <xdr:rowOff>88428</xdr:rowOff>
    </xdr:to>
    <xdr:cxnSp macro="">
      <xdr:nvCxnSpPr>
        <xdr:cNvPr id="746" name="直線コネクタ 745">
          <a:extLst>
            <a:ext uri="{FF2B5EF4-FFF2-40B4-BE49-F238E27FC236}">
              <a16:creationId xmlns:a16="http://schemas.microsoft.com/office/drawing/2014/main" id="{3495E6E1-33EA-405F-B258-8920234C2875}"/>
            </a:ext>
          </a:extLst>
        </xdr:cNvPr>
        <xdr:cNvCxnSpPr/>
      </xdr:nvCxnSpPr>
      <xdr:spPr>
        <a:xfrm flipV="1">
          <a:off x="19545300" y="6010148"/>
          <a:ext cx="8890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7" name="フローチャート: 判断 746">
          <a:extLst>
            <a:ext uri="{FF2B5EF4-FFF2-40B4-BE49-F238E27FC236}">
              <a16:creationId xmlns:a16="http://schemas.microsoft.com/office/drawing/2014/main" id="{01BA74D3-D6B1-47F2-9584-DA16FC377696}"/>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18994</xdr:rowOff>
    </xdr:from>
    <xdr:ext cx="378565" cy="259045"/>
    <xdr:sp macro="" textlink="">
      <xdr:nvSpPr>
        <xdr:cNvPr id="748" name="テキスト ボックス 747">
          <a:extLst>
            <a:ext uri="{FF2B5EF4-FFF2-40B4-BE49-F238E27FC236}">
              <a16:creationId xmlns:a16="http://schemas.microsoft.com/office/drawing/2014/main" id="{C8711429-C841-47EA-AC75-A381880F5480}"/>
            </a:ext>
          </a:extLst>
        </xdr:cNvPr>
        <xdr:cNvSpPr txBox="1"/>
      </xdr:nvSpPr>
      <xdr:spPr>
        <a:xfrm>
          <a:off x="20245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67528</xdr:rowOff>
    </xdr:from>
    <xdr:to>
      <xdr:col>102</xdr:col>
      <xdr:colOff>114300</xdr:colOff>
      <xdr:row>35</xdr:row>
      <xdr:rowOff>88428</xdr:rowOff>
    </xdr:to>
    <xdr:cxnSp macro="">
      <xdr:nvCxnSpPr>
        <xdr:cNvPr id="749" name="直線コネクタ 748">
          <a:extLst>
            <a:ext uri="{FF2B5EF4-FFF2-40B4-BE49-F238E27FC236}">
              <a16:creationId xmlns:a16="http://schemas.microsoft.com/office/drawing/2014/main" id="{5B344290-D5BE-4842-88F2-6199D027579B}"/>
            </a:ext>
          </a:extLst>
        </xdr:cNvPr>
        <xdr:cNvCxnSpPr/>
      </xdr:nvCxnSpPr>
      <xdr:spPr>
        <a:xfrm>
          <a:off x="18656300" y="6068278"/>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0" name="フローチャート: 判断 749">
          <a:extLst>
            <a:ext uri="{FF2B5EF4-FFF2-40B4-BE49-F238E27FC236}">
              <a16:creationId xmlns:a16="http://schemas.microsoft.com/office/drawing/2014/main" id="{BA5B8A59-7687-4108-B40E-640D0D594E03}"/>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1" name="テキスト ボックス 750">
          <a:extLst>
            <a:ext uri="{FF2B5EF4-FFF2-40B4-BE49-F238E27FC236}">
              <a16:creationId xmlns:a16="http://schemas.microsoft.com/office/drawing/2014/main" id="{DA47118D-B6DE-4EDE-AB76-A9E30E6A1F7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2" name="フローチャート: 判断 751">
          <a:extLst>
            <a:ext uri="{FF2B5EF4-FFF2-40B4-BE49-F238E27FC236}">
              <a16:creationId xmlns:a16="http://schemas.microsoft.com/office/drawing/2014/main" id="{8F683A88-6869-4748-9F6C-B1EF3B4C341B}"/>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138520</xdr:rowOff>
    </xdr:from>
    <xdr:ext cx="469744" cy="259045"/>
    <xdr:sp macro="" textlink="">
      <xdr:nvSpPr>
        <xdr:cNvPr id="753" name="テキスト ボックス 752">
          <a:extLst>
            <a:ext uri="{FF2B5EF4-FFF2-40B4-BE49-F238E27FC236}">
              <a16:creationId xmlns:a16="http://schemas.microsoft.com/office/drawing/2014/main" id="{89294144-0831-4B78-9DEA-18199428E492}"/>
            </a:ext>
          </a:extLst>
        </xdr:cNvPr>
        <xdr:cNvSpPr txBox="1"/>
      </xdr:nvSpPr>
      <xdr:spPr>
        <a:xfrm>
          <a:off x="18421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DD4AA9F-778E-46BF-9A28-1B3EC4253EA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35E50C5E-F717-444D-9661-73DB962CA3B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AECDB6F-8ED9-4183-A225-AAE7B5E968B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3231A6B-F742-46AA-A143-0D3BE2BBFF2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7409881-08B6-4345-ADAC-CCB93FAC4E9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125149</xdr:rowOff>
    </xdr:from>
    <xdr:to>
      <xdr:col>116</xdr:col>
      <xdr:colOff>114300</xdr:colOff>
      <xdr:row>38</xdr:row>
      <xdr:rowOff>55299</xdr:rowOff>
    </xdr:to>
    <xdr:sp macro="" textlink="">
      <xdr:nvSpPr>
        <xdr:cNvPr id="759" name="楕円 758">
          <a:extLst>
            <a:ext uri="{FF2B5EF4-FFF2-40B4-BE49-F238E27FC236}">
              <a16:creationId xmlns:a16="http://schemas.microsoft.com/office/drawing/2014/main" id="{3A5C2494-C835-4E14-8A4E-05D1CD10AF62}"/>
            </a:ext>
          </a:extLst>
        </xdr:cNvPr>
        <xdr:cNvSpPr/>
      </xdr:nvSpPr>
      <xdr:spPr>
        <a:xfrm>
          <a:off x="221107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148026</xdr:rowOff>
    </xdr:from>
    <xdr:ext cx="378565" cy="259045"/>
    <xdr:sp macro="" textlink="">
      <xdr:nvSpPr>
        <xdr:cNvPr id="760" name="投資及び出資金該当値テキスト">
          <a:extLst>
            <a:ext uri="{FF2B5EF4-FFF2-40B4-BE49-F238E27FC236}">
              <a16:creationId xmlns:a16="http://schemas.microsoft.com/office/drawing/2014/main" id="{37D2A04A-7BD4-43AE-8CBC-37FA2FDD5A63}"/>
            </a:ext>
          </a:extLst>
        </xdr:cNvPr>
        <xdr:cNvSpPr txBox="1"/>
      </xdr:nvSpPr>
      <xdr:spPr>
        <a:xfrm>
          <a:off x="22212300" y="632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166624</xdr:rowOff>
    </xdr:from>
    <xdr:to>
      <xdr:col>112</xdr:col>
      <xdr:colOff>38100</xdr:colOff>
      <xdr:row>39</xdr:row>
      <xdr:rowOff>96774</xdr:rowOff>
    </xdr:to>
    <xdr:sp macro="" textlink="">
      <xdr:nvSpPr>
        <xdr:cNvPr id="761" name="楕円 760">
          <a:extLst>
            <a:ext uri="{FF2B5EF4-FFF2-40B4-BE49-F238E27FC236}">
              <a16:creationId xmlns:a16="http://schemas.microsoft.com/office/drawing/2014/main" id="{D1D757C2-5537-4144-9D01-0AC3ACBBA2F5}"/>
            </a:ext>
          </a:extLst>
        </xdr:cNvPr>
        <xdr:cNvSpPr/>
      </xdr:nvSpPr>
      <xdr:spPr>
        <a:xfrm>
          <a:off x="21272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87901</xdr:rowOff>
    </xdr:from>
    <xdr:ext cx="378565" cy="259045"/>
    <xdr:sp macro="" textlink="">
      <xdr:nvSpPr>
        <xdr:cNvPr id="762" name="テキスト ボックス 761">
          <a:extLst>
            <a:ext uri="{FF2B5EF4-FFF2-40B4-BE49-F238E27FC236}">
              <a16:creationId xmlns:a16="http://schemas.microsoft.com/office/drawing/2014/main" id="{68B0B6DA-A302-4BB9-9D78-9A811B150A7A}"/>
            </a:ext>
          </a:extLst>
        </xdr:cNvPr>
        <xdr:cNvSpPr txBox="1"/>
      </xdr:nvSpPr>
      <xdr:spPr>
        <a:xfrm>
          <a:off x="21134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130048</xdr:rowOff>
    </xdr:from>
    <xdr:to>
      <xdr:col>107</xdr:col>
      <xdr:colOff>101600</xdr:colOff>
      <xdr:row>35</xdr:row>
      <xdr:rowOff>60198</xdr:rowOff>
    </xdr:to>
    <xdr:sp macro="" textlink="">
      <xdr:nvSpPr>
        <xdr:cNvPr id="763" name="楕円 762">
          <a:extLst>
            <a:ext uri="{FF2B5EF4-FFF2-40B4-BE49-F238E27FC236}">
              <a16:creationId xmlns:a16="http://schemas.microsoft.com/office/drawing/2014/main" id="{0CBFFF59-92A0-44F3-BEF4-DBF39F368910}"/>
            </a:ext>
          </a:extLst>
        </xdr:cNvPr>
        <xdr:cNvSpPr/>
      </xdr:nvSpPr>
      <xdr:spPr>
        <a:xfrm>
          <a:off x="20383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76725</xdr:rowOff>
    </xdr:from>
    <xdr:ext cx="469744" cy="259045"/>
    <xdr:sp macro="" textlink="">
      <xdr:nvSpPr>
        <xdr:cNvPr id="764" name="テキスト ボックス 763">
          <a:extLst>
            <a:ext uri="{FF2B5EF4-FFF2-40B4-BE49-F238E27FC236}">
              <a16:creationId xmlns:a16="http://schemas.microsoft.com/office/drawing/2014/main" id="{FB11FFD9-1FA3-48F3-803F-02BCCF12E712}"/>
            </a:ext>
          </a:extLst>
        </xdr:cNvPr>
        <xdr:cNvSpPr txBox="1"/>
      </xdr:nvSpPr>
      <xdr:spPr>
        <a:xfrm>
          <a:off x="20199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37628</xdr:rowOff>
    </xdr:from>
    <xdr:to>
      <xdr:col>102</xdr:col>
      <xdr:colOff>165100</xdr:colOff>
      <xdr:row>35</xdr:row>
      <xdr:rowOff>139228</xdr:rowOff>
    </xdr:to>
    <xdr:sp macro="" textlink="">
      <xdr:nvSpPr>
        <xdr:cNvPr id="765" name="楕円 764">
          <a:extLst>
            <a:ext uri="{FF2B5EF4-FFF2-40B4-BE49-F238E27FC236}">
              <a16:creationId xmlns:a16="http://schemas.microsoft.com/office/drawing/2014/main" id="{E430EC38-BCB6-460C-A155-C9FD32A84D73}"/>
            </a:ext>
          </a:extLst>
        </xdr:cNvPr>
        <xdr:cNvSpPr/>
      </xdr:nvSpPr>
      <xdr:spPr>
        <a:xfrm>
          <a:off x="19494500" y="60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155755</xdr:rowOff>
    </xdr:from>
    <xdr:ext cx="469744" cy="259045"/>
    <xdr:sp macro="" textlink="">
      <xdr:nvSpPr>
        <xdr:cNvPr id="766" name="テキスト ボックス 765">
          <a:extLst>
            <a:ext uri="{FF2B5EF4-FFF2-40B4-BE49-F238E27FC236}">
              <a16:creationId xmlns:a16="http://schemas.microsoft.com/office/drawing/2014/main" id="{4394445E-0056-49A2-B325-D3B64244E801}"/>
            </a:ext>
          </a:extLst>
        </xdr:cNvPr>
        <xdr:cNvSpPr txBox="1"/>
      </xdr:nvSpPr>
      <xdr:spPr>
        <a:xfrm>
          <a:off x="19310428" y="581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16728</xdr:rowOff>
    </xdr:from>
    <xdr:to>
      <xdr:col>98</xdr:col>
      <xdr:colOff>38100</xdr:colOff>
      <xdr:row>35</xdr:row>
      <xdr:rowOff>118328</xdr:rowOff>
    </xdr:to>
    <xdr:sp macro="" textlink="">
      <xdr:nvSpPr>
        <xdr:cNvPr id="767" name="楕円 766">
          <a:extLst>
            <a:ext uri="{FF2B5EF4-FFF2-40B4-BE49-F238E27FC236}">
              <a16:creationId xmlns:a16="http://schemas.microsoft.com/office/drawing/2014/main" id="{C20A8556-D435-4790-B31C-2F0AA74DDCD6}"/>
            </a:ext>
          </a:extLst>
        </xdr:cNvPr>
        <xdr:cNvSpPr/>
      </xdr:nvSpPr>
      <xdr:spPr>
        <a:xfrm>
          <a:off x="18605500" y="601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134855</xdr:rowOff>
    </xdr:from>
    <xdr:ext cx="469744" cy="259045"/>
    <xdr:sp macro="" textlink="">
      <xdr:nvSpPr>
        <xdr:cNvPr id="768" name="テキスト ボックス 767">
          <a:extLst>
            <a:ext uri="{FF2B5EF4-FFF2-40B4-BE49-F238E27FC236}">
              <a16:creationId xmlns:a16="http://schemas.microsoft.com/office/drawing/2014/main" id="{CEF66B49-E927-4E69-B878-C9333038FE73}"/>
            </a:ext>
          </a:extLst>
        </xdr:cNvPr>
        <xdr:cNvSpPr txBox="1"/>
      </xdr:nvSpPr>
      <xdr:spPr>
        <a:xfrm>
          <a:off x="18421428" y="579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7AF84A2-524F-47AC-9D3F-01FD0FC87D9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C161357F-5C24-47B8-9514-1101CFAED2D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1A8526A0-72D0-4AF2-B957-4055D1CBF5C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DAAFE345-E4B1-4938-8469-F8607B41A81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1E0DE7E1-8FEB-4B75-989D-AB3D9559278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20B8A90C-B870-4E40-93E1-4BA901196A9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6DF173CC-2D99-4C87-A729-1A9FC7F0D68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5E1134C9-6B3E-46C9-80F7-B47659F960B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250E5591-6EA0-4CAA-BF03-9C7BA536DC0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30C264D9-835C-464F-85A9-5ACCF587F5D5}"/>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7951C7CB-5019-498C-A5A3-8B2F015A72D9}"/>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FD3C9D99-AC77-48C9-95A2-9A9392BBC3B9}"/>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1416479C-93A7-4D1F-9E8A-25A90205C33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AFE6BC5A-AD4F-4717-AA1C-264AA1B95CE3}"/>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5F8D8292-063A-4E18-A12B-926B5EF5C7CD}"/>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9B976180-092E-448B-BE23-98775308F0DE}"/>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DB4DF727-9F31-42D8-A430-29D238A1968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9F49C02A-1261-42AA-B5EA-BF6602D86C45}"/>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40351F19-E47F-4843-9710-316092022F0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118955</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43A121D6-A0B2-45C7-B08C-DD403B7E018E}"/>
            </a:ext>
          </a:extLst>
        </xdr:cNvPr>
        <xdr:cNvCxnSpPr/>
      </xdr:nvCxnSpPr>
      <xdr:spPr>
        <a:xfrm flipV="1">
          <a:off x="22159595" y="9205805"/>
          <a:ext cx="1269" cy="76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9" name="貸付金最小値テキスト">
          <a:extLst>
            <a:ext uri="{FF2B5EF4-FFF2-40B4-BE49-F238E27FC236}">
              <a16:creationId xmlns:a16="http://schemas.microsoft.com/office/drawing/2014/main" id="{A80C043A-B958-4AAE-AA36-E1D1FFD9B182}"/>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57962CED-0F85-43F8-9ACB-573C843C49D7}"/>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65632</xdr:rowOff>
    </xdr:from>
    <xdr:ext cx="534377" cy="259045"/>
    <xdr:sp macro="" textlink="">
      <xdr:nvSpPr>
        <xdr:cNvPr id="791" name="貸付金最大値テキスト">
          <a:extLst>
            <a:ext uri="{FF2B5EF4-FFF2-40B4-BE49-F238E27FC236}">
              <a16:creationId xmlns:a16="http://schemas.microsoft.com/office/drawing/2014/main" id="{94ED456B-62E2-4AC8-BFC8-D526936E9385}"/>
            </a:ext>
          </a:extLst>
        </xdr:cNvPr>
        <xdr:cNvSpPr txBox="1"/>
      </xdr:nvSpPr>
      <xdr:spPr>
        <a:xfrm>
          <a:off x="22212300" y="898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118955</xdr:rowOff>
    </xdr:from>
    <xdr:to>
      <xdr:col>116</xdr:col>
      <xdr:colOff>152400</xdr:colOff>
      <xdr:row>53</xdr:row>
      <xdr:rowOff>118955</xdr:rowOff>
    </xdr:to>
    <xdr:cxnSp macro="">
      <xdr:nvCxnSpPr>
        <xdr:cNvPr id="792" name="直線コネクタ 791">
          <a:extLst>
            <a:ext uri="{FF2B5EF4-FFF2-40B4-BE49-F238E27FC236}">
              <a16:creationId xmlns:a16="http://schemas.microsoft.com/office/drawing/2014/main" id="{DD63EDBF-998A-4EE1-8901-C63C9C5FE114}"/>
            </a:ext>
          </a:extLst>
        </xdr:cNvPr>
        <xdr:cNvCxnSpPr/>
      </xdr:nvCxnSpPr>
      <xdr:spPr>
        <a:xfrm>
          <a:off x="22072600" y="920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118955</xdr:rowOff>
    </xdr:from>
    <xdr:to>
      <xdr:col>116</xdr:col>
      <xdr:colOff>63500</xdr:colOff>
      <xdr:row>53</xdr:row>
      <xdr:rowOff>162846</xdr:rowOff>
    </xdr:to>
    <xdr:cxnSp macro="">
      <xdr:nvCxnSpPr>
        <xdr:cNvPr id="793" name="直線コネクタ 792">
          <a:extLst>
            <a:ext uri="{FF2B5EF4-FFF2-40B4-BE49-F238E27FC236}">
              <a16:creationId xmlns:a16="http://schemas.microsoft.com/office/drawing/2014/main" id="{67FB4CB7-1331-4D5A-9E1A-0EA0D4AD882D}"/>
            </a:ext>
          </a:extLst>
        </xdr:cNvPr>
        <xdr:cNvCxnSpPr/>
      </xdr:nvCxnSpPr>
      <xdr:spPr>
        <a:xfrm flipV="1">
          <a:off x="21323300" y="9205805"/>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7948</xdr:rowOff>
    </xdr:from>
    <xdr:ext cx="469744" cy="259045"/>
    <xdr:sp macro="" textlink="">
      <xdr:nvSpPr>
        <xdr:cNvPr id="794" name="貸付金平均値テキスト">
          <a:extLst>
            <a:ext uri="{FF2B5EF4-FFF2-40B4-BE49-F238E27FC236}">
              <a16:creationId xmlns:a16="http://schemas.microsoft.com/office/drawing/2014/main" id="{AB54BA43-0870-4AA3-9C37-F8AA81CF98DD}"/>
            </a:ext>
          </a:extLst>
        </xdr:cNvPr>
        <xdr:cNvSpPr txBox="1"/>
      </xdr:nvSpPr>
      <xdr:spPr>
        <a:xfrm>
          <a:off x="22212300" y="978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29521</xdr:rowOff>
    </xdr:from>
    <xdr:to>
      <xdr:col>116</xdr:col>
      <xdr:colOff>114300</xdr:colOff>
      <xdr:row>57</xdr:row>
      <xdr:rowOff>131121</xdr:rowOff>
    </xdr:to>
    <xdr:sp macro="" textlink="">
      <xdr:nvSpPr>
        <xdr:cNvPr id="795" name="フローチャート: 判断 794">
          <a:extLst>
            <a:ext uri="{FF2B5EF4-FFF2-40B4-BE49-F238E27FC236}">
              <a16:creationId xmlns:a16="http://schemas.microsoft.com/office/drawing/2014/main" id="{D238D004-D772-4FDD-B02D-8282FF3C4A9A}"/>
            </a:ext>
          </a:extLst>
        </xdr:cNvPr>
        <xdr:cNvSpPr/>
      </xdr:nvSpPr>
      <xdr:spPr>
        <a:xfrm>
          <a:off x="22110700" y="98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66948</xdr:rowOff>
    </xdr:from>
    <xdr:to>
      <xdr:col>111</xdr:col>
      <xdr:colOff>177800</xdr:colOff>
      <xdr:row>53</xdr:row>
      <xdr:rowOff>162846</xdr:rowOff>
    </xdr:to>
    <xdr:cxnSp macro="">
      <xdr:nvCxnSpPr>
        <xdr:cNvPr id="796" name="直線コネクタ 795">
          <a:extLst>
            <a:ext uri="{FF2B5EF4-FFF2-40B4-BE49-F238E27FC236}">
              <a16:creationId xmlns:a16="http://schemas.microsoft.com/office/drawing/2014/main" id="{C150CF02-750C-4628-BE6B-A7739121E0DC}"/>
            </a:ext>
          </a:extLst>
        </xdr:cNvPr>
        <xdr:cNvCxnSpPr/>
      </xdr:nvCxnSpPr>
      <xdr:spPr>
        <a:xfrm>
          <a:off x="20434300" y="9153798"/>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30150</xdr:rowOff>
    </xdr:from>
    <xdr:to>
      <xdr:col>112</xdr:col>
      <xdr:colOff>38100</xdr:colOff>
      <xdr:row>57</xdr:row>
      <xdr:rowOff>131750</xdr:rowOff>
    </xdr:to>
    <xdr:sp macro="" textlink="">
      <xdr:nvSpPr>
        <xdr:cNvPr id="797" name="フローチャート: 判断 796">
          <a:extLst>
            <a:ext uri="{FF2B5EF4-FFF2-40B4-BE49-F238E27FC236}">
              <a16:creationId xmlns:a16="http://schemas.microsoft.com/office/drawing/2014/main" id="{73940F6B-0465-4732-B580-CB1B424051ED}"/>
            </a:ext>
          </a:extLst>
        </xdr:cNvPr>
        <xdr:cNvSpPr/>
      </xdr:nvSpPr>
      <xdr:spPr>
        <a:xfrm>
          <a:off x="21272500" y="98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122877</xdr:rowOff>
    </xdr:from>
    <xdr:ext cx="469744" cy="259045"/>
    <xdr:sp macro="" textlink="">
      <xdr:nvSpPr>
        <xdr:cNvPr id="798" name="テキスト ボックス 797">
          <a:extLst>
            <a:ext uri="{FF2B5EF4-FFF2-40B4-BE49-F238E27FC236}">
              <a16:creationId xmlns:a16="http://schemas.microsoft.com/office/drawing/2014/main" id="{A93725D5-82B8-4CB8-8A79-F91C67061170}"/>
            </a:ext>
          </a:extLst>
        </xdr:cNvPr>
        <xdr:cNvSpPr txBox="1"/>
      </xdr:nvSpPr>
      <xdr:spPr>
        <a:xfrm>
          <a:off x="21088428" y="98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161703</xdr:rowOff>
    </xdr:from>
    <xdr:to>
      <xdr:col>107</xdr:col>
      <xdr:colOff>50800</xdr:colOff>
      <xdr:row>53</xdr:row>
      <xdr:rowOff>66948</xdr:rowOff>
    </xdr:to>
    <xdr:cxnSp macro="">
      <xdr:nvCxnSpPr>
        <xdr:cNvPr id="799" name="直線コネクタ 798">
          <a:extLst>
            <a:ext uri="{FF2B5EF4-FFF2-40B4-BE49-F238E27FC236}">
              <a16:creationId xmlns:a16="http://schemas.microsoft.com/office/drawing/2014/main" id="{34F575CA-4141-4C84-936E-2CFD2B9BC10A}"/>
            </a:ext>
          </a:extLst>
        </xdr:cNvPr>
        <xdr:cNvCxnSpPr/>
      </xdr:nvCxnSpPr>
      <xdr:spPr>
        <a:xfrm>
          <a:off x="19545300" y="8905653"/>
          <a:ext cx="889000" cy="2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18149</xdr:rowOff>
    </xdr:from>
    <xdr:to>
      <xdr:col>107</xdr:col>
      <xdr:colOff>101600</xdr:colOff>
      <xdr:row>57</xdr:row>
      <xdr:rowOff>119749</xdr:rowOff>
    </xdr:to>
    <xdr:sp macro="" textlink="">
      <xdr:nvSpPr>
        <xdr:cNvPr id="800" name="フローチャート: 判断 799">
          <a:extLst>
            <a:ext uri="{FF2B5EF4-FFF2-40B4-BE49-F238E27FC236}">
              <a16:creationId xmlns:a16="http://schemas.microsoft.com/office/drawing/2014/main" id="{28B83278-868D-4D1C-9353-6C662E5F665C}"/>
            </a:ext>
          </a:extLst>
        </xdr:cNvPr>
        <xdr:cNvSpPr/>
      </xdr:nvSpPr>
      <xdr:spPr>
        <a:xfrm>
          <a:off x="20383500" y="97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110876</xdr:rowOff>
    </xdr:from>
    <xdr:ext cx="469744" cy="259045"/>
    <xdr:sp macro="" textlink="">
      <xdr:nvSpPr>
        <xdr:cNvPr id="801" name="テキスト ボックス 800">
          <a:extLst>
            <a:ext uri="{FF2B5EF4-FFF2-40B4-BE49-F238E27FC236}">
              <a16:creationId xmlns:a16="http://schemas.microsoft.com/office/drawing/2014/main" id="{C215B0C9-D4FB-4F32-9DDA-8A5268429A2C}"/>
            </a:ext>
          </a:extLst>
        </xdr:cNvPr>
        <xdr:cNvSpPr txBox="1"/>
      </xdr:nvSpPr>
      <xdr:spPr>
        <a:xfrm>
          <a:off x="20199428" y="988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116325</xdr:rowOff>
    </xdr:from>
    <xdr:to>
      <xdr:col>102</xdr:col>
      <xdr:colOff>114300</xdr:colOff>
      <xdr:row>51</xdr:row>
      <xdr:rowOff>161703</xdr:rowOff>
    </xdr:to>
    <xdr:cxnSp macro="">
      <xdr:nvCxnSpPr>
        <xdr:cNvPr id="802" name="直線コネクタ 801">
          <a:extLst>
            <a:ext uri="{FF2B5EF4-FFF2-40B4-BE49-F238E27FC236}">
              <a16:creationId xmlns:a16="http://schemas.microsoft.com/office/drawing/2014/main" id="{72E7D230-7702-46B3-A9E5-B09B3C9DB84B}"/>
            </a:ext>
          </a:extLst>
        </xdr:cNvPr>
        <xdr:cNvCxnSpPr/>
      </xdr:nvCxnSpPr>
      <xdr:spPr>
        <a:xfrm>
          <a:off x="18656300" y="8688825"/>
          <a:ext cx="889000" cy="21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6547</xdr:rowOff>
    </xdr:from>
    <xdr:to>
      <xdr:col>102</xdr:col>
      <xdr:colOff>165100</xdr:colOff>
      <xdr:row>57</xdr:row>
      <xdr:rowOff>108147</xdr:rowOff>
    </xdr:to>
    <xdr:sp macro="" textlink="">
      <xdr:nvSpPr>
        <xdr:cNvPr id="803" name="フローチャート: 判断 802">
          <a:extLst>
            <a:ext uri="{FF2B5EF4-FFF2-40B4-BE49-F238E27FC236}">
              <a16:creationId xmlns:a16="http://schemas.microsoft.com/office/drawing/2014/main" id="{FC99E2C3-4990-4658-8D86-14ABDCA977BF}"/>
            </a:ext>
          </a:extLst>
        </xdr:cNvPr>
        <xdr:cNvSpPr/>
      </xdr:nvSpPr>
      <xdr:spPr>
        <a:xfrm>
          <a:off x="19494500" y="977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99274</xdr:rowOff>
    </xdr:from>
    <xdr:ext cx="469744" cy="259045"/>
    <xdr:sp macro="" textlink="">
      <xdr:nvSpPr>
        <xdr:cNvPr id="804" name="テキスト ボックス 803">
          <a:extLst>
            <a:ext uri="{FF2B5EF4-FFF2-40B4-BE49-F238E27FC236}">
              <a16:creationId xmlns:a16="http://schemas.microsoft.com/office/drawing/2014/main" id="{D1965951-1929-44E2-8E05-F5FEE454D38D}"/>
            </a:ext>
          </a:extLst>
        </xdr:cNvPr>
        <xdr:cNvSpPr txBox="1"/>
      </xdr:nvSpPr>
      <xdr:spPr>
        <a:xfrm>
          <a:off x="19310428" y="98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xdr:rowOff>
    </xdr:from>
    <xdr:to>
      <xdr:col>98</xdr:col>
      <xdr:colOff>38100</xdr:colOff>
      <xdr:row>57</xdr:row>
      <xdr:rowOff>103232</xdr:rowOff>
    </xdr:to>
    <xdr:sp macro="" textlink="">
      <xdr:nvSpPr>
        <xdr:cNvPr id="805" name="フローチャート: 判断 804">
          <a:extLst>
            <a:ext uri="{FF2B5EF4-FFF2-40B4-BE49-F238E27FC236}">
              <a16:creationId xmlns:a16="http://schemas.microsoft.com/office/drawing/2014/main" id="{BF41BC8C-5160-4C9A-889D-F91458D0D015}"/>
            </a:ext>
          </a:extLst>
        </xdr:cNvPr>
        <xdr:cNvSpPr/>
      </xdr:nvSpPr>
      <xdr:spPr>
        <a:xfrm>
          <a:off x="186055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94359</xdr:rowOff>
    </xdr:from>
    <xdr:ext cx="469744" cy="259045"/>
    <xdr:sp macro="" textlink="">
      <xdr:nvSpPr>
        <xdr:cNvPr id="806" name="テキスト ボックス 805">
          <a:extLst>
            <a:ext uri="{FF2B5EF4-FFF2-40B4-BE49-F238E27FC236}">
              <a16:creationId xmlns:a16="http://schemas.microsoft.com/office/drawing/2014/main" id="{6C18C385-420F-42E1-94D7-8DA04571C864}"/>
            </a:ext>
          </a:extLst>
        </xdr:cNvPr>
        <xdr:cNvSpPr txBox="1"/>
      </xdr:nvSpPr>
      <xdr:spPr>
        <a:xfrm>
          <a:off x="18421428" y="98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FBCA111-CEBF-4382-A421-53A9D233FC6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E8D5FC38-A811-4D4C-A4EA-D0C8F3C37C4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F18ECD8-2812-4966-8F8E-AE2AEE08326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65A1A83-435C-4849-B791-E4AF68DB5D0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0AB30D0-BA86-4E77-A279-791C249D9DD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68155</xdr:rowOff>
    </xdr:from>
    <xdr:to>
      <xdr:col>116</xdr:col>
      <xdr:colOff>114300</xdr:colOff>
      <xdr:row>53</xdr:row>
      <xdr:rowOff>169755</xdr:rowOff>
    </xdr:to>
    <xdr:sp macro="" textlink="">
      <xdr:nvSpPr>
        <xdr:cNvPr id="812" name="楕円 811">
          <a:extLst>
            <a:ext uri="{FF2B5EF4-FFF2-40B4-BE49-F238E27FC236}">
              <a16:creationId xmlns:a16="http://schemas.microsoft.com/office/drawing/2014/main" id="{1320B18A-9AFA-43B6-9E61-15043490A8A1}"/>
            </a:ext>
          </a:extLst>
        </xdr:cNvPr>
        <xdr:cNvSpPr/>
      </xdr:nvSpPr>
      <xdr:spPr>
        <a:xfrm>
          <a:off x="22110700" y="91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21182</xdr:rowOff>
    </xdr:from>
    <xdr:ext cx="534377" cy="259045"/>
    <xdr:sp macro="" textlink="">
      <xdr:nvSpPr>
        <xdr:cNvPr id="813" name="貸付金該当値テキスト">
          <a:extLst>
            <a:ext uri="{FF2B5EF4-FFF2-40B4-BE49-F238E27FC236}">
              <a16:creationId xmlns:a16="http://schemas.microsoft.com/office/drawing/2014/main" id="{1DCFA091-079B-4457-BEB8-3B26C7423A6B}"/>
            </a:ext>
          </a:extLst>
        </xdr:cNvPr>
        <xdr:cNvSpPr txBox="1"/>
      </xdr:nvSpPr>
      <xdr:spPr>
        <a:xfrm>
          <a:off x="22212300" y="910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112046</xdr:rowOff>
    </xdr:from>
    <xdr:to>
      <xdr:col>112</xdr:col>
      <xdr:colOff>38100</xdr:colOff>
      <xdr:row>54</xdr:row>
      <xdr:rowOff>42196</xdr:rowOff>
    </xdr:to>
    <xdr:sp macro="" textlink="">
      <xdr:nvSpPr>
        <xdr:cNvPr id="814" name="楕円 813">
          <a:extLst>
            <a:ext uri="{FF2B5EF4-FFF2-40B4-BE49-F238E27FC236}">
              <a16:creationId xmlns:a16="http://schemas.microsoft.com/office/drawing/2014/main" id="{1D6D8277-3C27-42E6-8B7C-D8179C3796B8}"/>
            </a:ext>
          </a:extLst>
        </xdr:cNvPr>
        <xdr:cNvSpPr/>
      </xdr:nvSpPr>
      <xdr:spPr>
        <a:xfrm>
          <a:off x="21272500" y="91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58723</xdr:rowOff>
    </xdr:from>
    <xdr:ext cx="534377" cy="259045"/>
    <xdr:sp macro="" textlink="">
      <xdr:nvSpPr>
        <xdr:cNvPr id="815" name="テキスト ボックス 814">
          <a:extLst>
            <a:ext uri="{FF2B5EF4-FFF2-40B4-BE49-F238E27FC236}">
              <a16:creationId xmlns:a16="http://schemas.microsoft.com/office/drawing/2014/main" id="{AFB73FBD-2B13-44E8-A4CC-81CB91084279}"/>
            </a:ext>
          </a:extLst>
        </xdr:cNvPr>
        <xdr:cNvSpPr txBox="1"/>
      </xdr:nvSpPr>
      <xdr:spPr>
        <a:xfrm>
          <a:off x="21056111" y="89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16148</xdr:rowOff>
    </xdr:from>
    <xdr:to>
      <xdr:col>107</xdr:col>
      <xdr:colOff>101600</xdr:colOff>
      <xdr:row>53</xdr:row>
      <xdr:rowOff>117748</xdr:rowOff>
    </xdr:to>
    <xdr:sp macro="" textlink="">
      <xdr:nvSpPr>
        <xdr:cNvPr id="816" name="楕円 815">
          <a:extLst>
            <a:ext uri="{FF2B5EF4-FFF2-40B4-BE49-F238E27FC236}">
              <a16:creationId xmlns:a16="http://schemas.microsoft.com/office/drawing/2014/main" id="{9F0A8AAE-E2C3-4791-A7EE-A6A65D49EF17}"/>
            </a:ext>
          </a:extLst>
        </xdr:cNvPr>
        <xdr:cNvSpPr/>
      </xdr:nvSpPr>
      <xdr:spPr>
        <a:xfrm>
          <a:off x="20383500" y="910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134275</xdr:rowOff>
    </xdr:from>
    <xdr:ext cx="534377" cy="259045"/>
    <xdr:sp macro="" textlink="">
      <xdr:nvSpPr>
        <xdr:cNvPr id="817" name="テキスト ボックス 816">
          <a:extLst>
            <a:ext uri="{FF2B5EF4-FFF2-40B4-BE49-F238E27FC236}">
              <a16:creationId xmlns:a16="http://schemas.microsoft.com/office/drawing/2014/main" id="{D73107E5-B6CC-4D5D-9BAA-2AB0D697D1EB}"/>
            </a:ext>
          </a:extLst>
        </xdr:cNvPr>
        <xdr:cNvSpPr txBox="1"/>
      </xdr:nvSpPr>
      <xdr:spPr>
        <a:xfrm>
          <a:off x="20167111" y="887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110903</xdr:rowOff>
    </xdr:from>
    <xdr:to>
      <xdr:col>102</xdr:col>
      <xdr:colOff>165100</xdr:colOff>
      <xdr:row>52</xdr:row>
      <xdr:rowOff>41053</xdr:rowOff>
    </xdr:to>
    <xdr:sp macro="" textlink="">
      <xdr:nvSpPr>
        <xdr:cNvPr id="818" name="楕円 817">
          <a:extLst>
            <a:ext uri="{FF2B5EF4-FFF2-40B4-BE49-F238E27FC236}">
              <a16:creationId xmlns:a16="http://schemas.microsoft.com/office/drawing/2014/main" id="{DE6BCA4E-EA5A-44B0-BC7B-628B9384B936}"/>
            </a:ext>
          </a:extLst>
        </xdr:cNvPr>
        <xdr:cNvSpPr/>
      </xdr:nvSpPr>
      <xdr:spPr>
        <a:xfrm>
          <a:off x="19494500" y="885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57580</xdr:rowOff>
    </xdr:from>
    <xdr:ext cx="534377" cy="259045"/>
    <xdr:sp macro="" textlink="">
      <xdr:nvSpPr>
        <xdr:cNvPr id="819" name="テキスト ボックス 818">
          <a:extLst>
            <a:ext uri="{FF2B5EF4-FFF2-40B4-BE49-F238E27FC236}">
              <a16:creationId xmlns:a16="http://schemas.microsoft.com/office/drawing/2014/main" id="{5A3B4C63-4D98-4820-9EEA-C42A0262643B}"/>
            </a:ext>
          </a:extLst>
        </xdr:cNvPr>
        <xdr:cNvSpPr txBox="1"/>
      </xdr:nvSpPr>
      <xdr:spPr>
        <a:xfrm>
          <a:off x="19278111" y="863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65525</xdr:rowOff>
    </xdr:from>
    <xdr:to>
      <xdr:col>98</xdr:col>
      <xdr:colOff>38100</xdr:colOff>
      <xdr:row>50</xdr:row>
      <xdr:rowOff>167125</xdr:rowOff>
    </xdr:to>
    <xdr:sp macro="" textlink="">
      <xdr:nvSpPr>
        <xdr:cNvPr id="820" name="楕円 819">
          <a:extLst>
            <a:ext uri="{FF2B5EF4-FFF2-40B4-BE49-F238E27FC236}">
              <a16:creationId xmlns:a16="http://schemas.microsoft.com/office/drawing/2014/main" id="{7092E393-A4F1-403E-8AC4-94FE4FBA407D}"/>
            </a:ext>
          </a:extLst>
        </xdr:cNvPr>
        <xdr:cNvSpPr/>
      </xdr:nvSpPr>
      <xdr:spPr>
        <a:xfrm>
          <a:off x="18605500" y="86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12202</xdr:rowOff>
    </xdr:from>
    <xdr:ext cx="534377" cy="259045"/>
    <xdr:sp macro="" textlink="">
      <xdr:nvSpPr>
        <xdr:cNvPr id="821" name="テキスト ボックス 820">
          <a:extLst>
            <a:ext uri="{FF2B5EF4-FFF2-40B4-BE49-F238E27FC236}">
              <a16:creationId xmlns:a16="http://schemas.microsoft.com/office/drawing/2014/main" id="{4D6E48E5-E77D-4FC4-8302-E95F54D58254}"/>
            </a:ext>
          </a:extLst>
        </xdr:cNvPr>
        <xdr:cNvSpPr txBox="1"/>
      </xdr:nvSpPr>
      <xdr:spPr>
        <a:xfrm>
          <a:off x="18389111" y="84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F8ED4FE9-7B0A-4137-8830-685A9BF18309}"/>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93C88AB2-CFB6-4097-805E-C67A318A7AD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C413E4A1-0811-4CCB-9362-2D6A198715D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11C5596B-6396-4F79-84FD-CCEF7643B9E5}"/>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7F029B8E-CC5E-4CE0-A397-F0818BFCE787}"/>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618E6CBF-3AF4-48D8-9A81-14051C0EFA6A}"/>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9C61845C-F519-4FC9-BDBE-803E48F42C34}"/>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5D14AE68-3CF5-49D2-94D2-4AB0D88C0A4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5C212D38-15F1-402C-84D2-8C88C9FC74F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C856B58-CEF6-4CCD-B854-9A4EE3AE3F2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2D5A90E5-8BEA-424B-AF32-CBAE3B43FE71}"/>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3EC950F5-1BC7-4131-8E76-3D2B0C6491B6}"/>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865E1ACD-8A0A-4771-AA0F-93E3CEC3EC54}"/>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1034095D-A128-4EDF-AA11-9C02688541C8}"/>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4168D8CE-5D3D-408B-BEAE-B241FDC97E2B}"/>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18AD2621-1048-4214-9A95-B543C9D328E4}"/>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240023BA-6D4C-47F2-8792-68E37F65DC4F}"/>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199FD50C-515D-4F0A-8AB0-273A1C0A042C}"/>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755F4D66-D5C6-4B3A-B35A-86A194F0A2EB}"/>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48DB2CA6-46FA-44EE-8EFA-A6E6ECC580B3}"/>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B9D7A0F4-5E8C-4A90-B5F9-C5A7E49893A6}"/>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6F46C1AF-335F-47C6-850C-AE67C4FE7DA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44" name="直線コネクタ 843">
          <a:extLst>
            <a:ext uri="{FF2B5EF4-FFF2-40B4-BE49-F238E27FC236}">
              <a16:creationId xmlns:a16="http://schemas.microsoft.com/office/drawing/2014/main" id="{7A826F05-D50B-4DA8-ABE0-0852B2A5ACD9}"/>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45" name="繰出金最小値テキスト">
          <a:extLst>
            <a:ext uri="{FF2B5EF4-FFF2-40B4-BE49-F238E27FC236}">
              <a16:creationId xmlns:a16="http://schemas.microsoft.com/office/drawing/2014/main" id="{308FDB09-D376-4959-A9F6-9F54260F13C3}"/>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46" name="直線コネクタ 845">
          <a:extLst>
            <a:ext uri="{FF2B5EF4-FFF2-40B4-BE49-F238E27FC236}">
              <a16:creationId xmlns:a16="http://schemas.microsoft.com/office/drawing/2014/main" id="{C1929291-7BD2-45A8-B728-6A7309A65488}"/>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47" name="繰出金最大値テキスト">
          <a:extLst>
            <a:ext uri="{FF2B5EF4-FFF2-40B4-BE49-F238E27FC236}">
              <a16:creationId xmlns:a16="http://schemas.microsoft.com/office/drawing/2014/main" id="{937584DE-B485-48BC-8344-2521F520F6C7}"/>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48" name="直線コネクタ 847">
          <a:extLst>
            <a:ext uri="{FF2B5EF4-FFF2-40B4-BE49-F238E27FC236}">
              <a16:creationId xmlns:a16="http://schemas.microsoft.com/office/drawing/2014/main" id="{556D78C7-6464-43EB-BF86-CEFBA15460FE}"/>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20005</xdr:rowOff>
    </xdr:from>
    <xdr:to>
      <xdr:col>116</xdr:col>
      <xdr:colOff>63500</xdr:colOff>
      <xdr:row>71</xdr:row>
      <xdr:rowOff>151633</xdr:rowOff>
    </xdr:to>
    <xdr:cxnSp macro="">
      <xdr:nvCxnSpPr>
        <xdr:cNvPr id="849" name="直線コネクタ 848">
          <a:extLst>
            <a:ext uri="{FF2B5EF4-FFF2-40B4-BE49-F238E27FC236}">
              <a16:creationId xmlns:a16="http://schemas.microsoft.com/office/drawing/2014/main" id="{303E9C67-7E9C-44FE-BC90-6A8A27E96F98}"/>
            </a:ext>
          </a:extLst>
        </xdr:cNvPr>
        <xdr:cNvCxnSpPr/>
      </xdr:nvCxnSpPr>
      <xdr:spPr>
        <a:xfrm flipV="1">
          <a:off x="21323300" y="12192955"/>
          <a:ext cx="8382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0" name="繰出金平均値テキスト">
          <a:extLst>
            <a:ext uri="{FF2B5EF4-FFF2-40B4-BE49-F238E27FC236}">
              <a16:creationId xmlns:a16="http://schemas.microsoft.com/office/drawing/2014/main" id="{4F196475-D662-4D4D-BDFC-569E8C0478B5}"/>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1" name="フローチャート: 判断 850">
          <a:extLst>
            <a:ext uri="{FF2B5EF4-FFF2-40B4-BE49-F238E27FC236}">
              <a16:creationId xmlns:a16="http://schemas.microsoft.com/office/drawing/2014/main" id="{0DAB191D-425D-419A-87F7-58E2355C50A9}"/>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151633</xdr:rowOff>
    </xdr:from>
    <xdr:to>
      <xdr:col>111</xdr:col>
      <xdr:colOff>177800</xdr:colOff>
      <xdr:row>72</xdr:row>
      <xdr:rowOff>61930</xdr:rowOff>
    </xdr:to>
    <xdr:cxnSp macro="">
      <xdr:nvCxnSpPr>
        <xdr:cNvPr id="852" name="直線コネクタ 851">
          <a:extLst>
            <a:ext uri="{FF2B5EF4-FFF2-40B4-BE49-F238E27FC236}">
              <a16:creationId xmlns:a16="http://schemas.microsoft.com/office/drawing/2014/main" id="{EC2B0A54-0BF5-469C-8DFC-7474F79EF0A6}"/>
            </a:ext>
          </a:extLst>
        </xdr:cNvPr>
        <xdr:cNvCxnSpPr/>
      </xdr:nvCxnSpPr>
      <xdr:spPr>
        <a:xfrm flipV="1">
          <a:off x="20434300" y="12324583"/>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53" name="フローチャート: 判断 852">
          <a:extLst>
            <a:ext uri="{FF2B5EF4-FFF2-40B4-BE49-F238E27FC236}">
              <a16:creationId xmlns:a16="http://schemas.microsoft.com/office/drawing/2014/main" id="{62B0DD4B-A541-4228-BAB4-5B635BF97B1C}"/>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54" name="テキスト ボックス 853">
          <a:extLst>
            <a:ext uri="{FF2B5EF4-FFF2-40B4-BE49-F238E27FC236}">
              <a16:creationId xmlns:a16="http://schemas.microsoft.com/office/drawing/2014/main" id="{23F389AE-A671-4AE4-B749-38443B67CD7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61930</xdr:rowOff>
    </xdr:from>
    <xdr:to>
      <xdr:col>107</xdr:col>
      <xdr:colOff>50800</xdr:colOff>
      <xdr:row>72</xdr:row>
      <xdr:rowOff>68971</xdr:rowOff>
    </xdr:to>
    <xdr:cxnSp macro="">
      <xdr:nvCxnSpPr>
        <xdr:cNvPr id="855" name="直線コネクタ 854">
          <a:extLst>
            <a:ext uri="{FF2B5EF4-FFF2-40B4-BE49-F238E27FC236}">
              <a16:creationId xmlns:a16="http://schemas.microsoft.com/office/drawing/2014/main" id="{71D962A9-09BE-420C-AD15-788ED2B09E22}"/>
            </a:ext>
          </a:extLst>
        </xdr:cNvPr>
        <xdr:cNvCxnSpPr/>
      </xdr:nvCxnSpPr>
      <xdr:spPr>
        <a:xfrm flipV="1">
          <a:off x="19545300" y="12406330"/>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56" name="フローチャート: 判断 855">
          <a:extLst>
            <a:ext uri="{FF2B5EF4-FFF2-40B4-BE49-F238E27FC236}">
              <a16:creationId xmlns:a16="http://schemas.microsoft.com/office/drawing/2014/main" id="{F6B633D3-FDF8-4057-BBA8-A614681E24FC}"/>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57" name="テキスト ボックス 856">
          <a:extLst>
            <a:ext uri="{FF2B5EF4-FFF2-40B4-BE49-F238E27FC236}">
              <a16:creationId xmlns:a16="http://schemas.microsoft.com/office/drawing/2014/main" id="{EB401210-7D8C-4AF6-92C1-7B9856387836}"/>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68971</xdr:rowOff>
    </xdr:from>
    <xdr:to>
      <xdr:col>102</xdr:col>
      <xdr:colOff>114300</xdr:colOff>
      <xdr:row>72</xdr:row>
      <xdr:rowOff>127493</xdr:rowOff>
    </xdr:to>
    <xdr:cxnSp macro="">
      <xdr:nvCxnSpPr>
        <xdr:cNvPr id="858" name="直線コネクタ 857">
          <a:extLst>
            <a:ext uri="{FF2B5EF4-FFF2-40B4-BE49-F238E27FC236}">
              <a16:creationId xmlns:a16="http://schemas.microsoft.com/office/drawing/2014/main" id="{BF2B228E-8502-4FC3-A303-FE7986EFABEA}"/>
            </a:ext>
          </a:extLst>
        </xdr:cNvPr>
        <xdr:cNvCxnSpPr/>
      </xdr:nvCxnSpPr>
      <xdr:spPr>
        <a:xfrm flipV="1">
          <a:off x="18656300" y="1241337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59" name="フローチャート: 判断 858">
          <a:extLst>
            <a:ext uri="{FF2B5EF4-FFF2-40B4-BE49-F238E27FC236}">
              <a16:creationId xmlns:a16="http://schemas.microsoft.com/office/drawing/2014/main" id="{B02C34D3-B35A-4D54-9CD1-C8E9AD9DB408}"/>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0" name="テキスト ボックス 859">
          <a:extLst>
            <a:ext uri="{FF2B5EF4-FFF2-40B4-BE49-F238E27FC236}">
              <a16:creationId xmlns:a16="http://schemas.microsoft.com/office/drawing/2014/main" id="{1095AE1D-482E-4DDC-A814-EF75F45EBF3C}"/>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1" name="フローチャート: 判断 860">
          <a:extLst>
            <a:ext uri="{FF2B5EF4-FFF2-40B4-BE49-F238E27FC236}">
              <a16:creationId xmlns:a16="http://schemas.microsoft.com/office/drawing/2014/main" id="{B14976BF-A95E-4BB6-AC11-0FF5BE08B306}"/>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62" name="テキスト ボックス 861">
          <a:extLst>
            <a:ext uri="{FF2B5EF4-FFF2-40B4-BE49-F238E27FC236}">
              <a16:creationId xmlns:a16="http://schemas.microsoft.com/office/drawing/2014/main" id="{5934C53A-7EFC-4574-A558-188F1040FFB3}"/>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97805C34-5EC2-496A-9D27-F1C3EDF349A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14430A17-337F-4BDF-AAEC-C82A775D7653}"/>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10C4F367-6699-476C-8B7F-DEA0E73E956B}"/>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ABCEADE9-A5CC-4D4C-97E0-B57A43D4A5C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C76E82FB-2138-4005-AF43-2A5BE515746E}"/>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140655</xdr:rowOff>
    </xdr:from>
    <xdr:to>
      <xdr:col>116</xdr:col>
      <xdr:colOff>114300</xdr:colOff>
      <xdr:row>71</xdr:row>
      <xdr:rowOff>70805</xdr:rowOff>
    </xdr:to>
    <xdr:sp macro="" textlink="">
      <xdr:nvSpPr>
        <xdr:cNvPr id="868" name="楕円 867">
          <a:extLst>
            <a:ext uri="{FF2B5EF4-FFF2-40B4-BE49-F238E27FC236}">
              <a16:creationId xmlns:a16="http://schemas.microsoft.com/office/drawing/2014/main" id="{250A69F3-BD0C-4861-BA4D-92E722770C68}"/>
            </a:ext>
          </a:extLst>
        </xdr:cNvPr>
        <xdr:cNvSpPr/>
      </xdr:nvSpPr>
      <xdr:spPr>
        <a:xfrm>
          <a:off x="22110700" y="1214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93682</xdr:rowOff>
    </xdr:from>
    <xdr:ext cx="534377" cy="259045"/>
    <xdr:sp macro="" textlink="">
      <xdr:nvSpPr>
        <xdr:cNvPr id="869" name="繰出金該当値テキスト">
          <a:extLst>
            <a:ext uri="{FF2B5EF4-FFF2-40B4-BE49-F238E27FC236}">
              <a16:creationId xmlns:a16="http://schemas.microsoft.com/office/drawing/2014/main" id="{6A08D75F-A1DE-43BA-97A7-DC532E082B72}"/>
            </a:ext>
          </a:extLst>
        </xdr:cNvPr>
        <xdr:cNvSpPr txBox="1"/>
      </xdr:nvSpPr>
      <xdr:spPr>
        <a:xfrm>
          <a:off x="22212300" y="12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100833</xdr:rowOff>
    </xdr:from>
    <xdr:to>
      <xdr:col>112</xdr:col>
      <xdr:colOff>38100</xdr:colOff>
      <xdr:row>72</xdr:row>
      <xdr:rowOff>30983</xdr:rowOff>
    </xdr:to>
    <xdr:sp macro="" textlink="">
      <xdr:nvSpPr>
        <xdr:cNvPr id="870" name="楕円 869">
          <a:extLst>
            <a:ext uri="{FF2B5EF4-FFF2-40B4-BE49-F238E27FC236}">
              <a16:creationId xmlns:a16="http://schemas.microsoft.com/office/drawing/2014/main" id="{CC4F2DA6-4468-468C-BEE2-4B2F3B519C2E}"/>
            </a:ext>
          </a:extLst>
        </xdr:cNvPr>
        <xdr:cNvSpPr/>
      </xdr:nvSpPr>
      <xdr:spPr>
        <a:xfrm>
          <a:off x="21272500" y="1227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47510</xdr:rowOff>
    </xdr:from>
    <xdr:ext cx="534377" cy="259045"/>
    <xdr:sp macro="" textlink="">
      <xdr:nvSpPr>
        <xdr:cNvPr id="871" name="テキスト ボックス 870">
          <a:extLst>
            <a:ext uri="{FF2B5EF4-FFF2-40B4-BE49-F238E27FC236}">
              <a16:creationId xmlns:a16="http://schemas.microsoft.com/office/drawing/2014/main" id="{29C6A2E2-02D4-4385-836E-47FF193C0440}"/>
            </a:ext>
          </a:extLst>
        </xdr:cNvPr>
        <xdr:cNvSpPr txBox="1"/>
      </xdr:nvSpPr>
      <xdr:spPr>
        <a:xfrm>
          <a:off x="21056111" y="1204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11130</xdr:rowOff>
    </xdr:from>
    <xdr:to>
      <xdr:col>107</xdr:col>
      <xdr:colOff>101600</xdr:colOff>
      <xdr:row>72</xdr:row>
      <xdr:rowOff>112730</xdr:rowOff>
    </xdr:to>
    <xdr:sp macro="" textlink="">
      <xdr:nvSpPr>
        <xdr:cNvPr id="872" name="楕円 871">
          <a:extLst>
            <a:ext uri="{FF2B5EF4-FFF2-40B4-BE49-F238E27FC236}">
              <a16:creationId xmlns:a16="http://schemas.microsoft.com/office/drawing/2014/main" id="{A63D5A9A-1743-4F06-AEF3-9954A5BB51B0}"/>
            </a:ext>
          </a:extLst>
        </xdr:cNvPr>
        <xdr:cNvSpPr/>
      </xdr:nvSpPr>
      <xdr:spPr>
        <a:xfrm>
          <a:off x="20383500" y="123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129257</xdr:rowOff>
    </xdr:from>
    <xdr:ext cx="534377" cy="259045"/>
    <xdr:sp macro="" textlink="">
      <xdr:nvSpPr>
        <xdr:cNvPr id="873" name="テキスト ボックス 872">
          <a:extLst>
            <a:ext uri="{FF2B5EF4-FFF2-40B4-BE49-F238E27FC236}">
              <a16:creationId xmlns:a16="http://schemas.microsoft.com/office/drawing/2014/main" id="{0816A5D6-056B-4700-A1EF-EB650369E7E5}"/>
            </a:ext>
          </a:extLst>
        </xdr:cNvPr>
        <xdr:cNvSpPr txBox="1"/>
      </xdr:nvSpPr>
      <xdr:spPr>
        <a:xfrm>
          <a:off x="20167111" y="1213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18171</xdr:rowOff>
    </xdr:from>
    <xdr:to>
      <xdr:col>102</xdr:col>
      <xdr:colOff>165100</xdr:colOff>
      <xdr:row>72</xdr:row>
      <xdr:rowOff>119771</xdr:rowOff>
    </xdr:to>
    <xdr:sp macro="" textlink="">
      <xdr:nvSpPr>
        <xdr:cNvPr id="874" name="楕円 873">
          <a:extLst>
            <a:ext uri="{FF2B5EF4-FFF2-40B4-BE49-F238E27FC236}">
              <a16:creationId xmlns:a16="http://schemas.microsoft.com/office/drawing/2014/main" id="{B0A27548-1C43-4C46-A112-FE7BDB973650}"/>
            </a:ext>
          </a:extLst>
        </xdr:cNvPr>
        <xdr:cNvSpPr/>
      </xdr:nvSpPr>
      <xdr:spPr>
        <a:xfrm>
          <a:off x="19494500" y="123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136298</xdr:rowOff>
    </xdr:from>
    <xdr:ext cx="534377" cy="259045"/>
    <xdr:sp macro="" textlink="">
      <xdr:nvSpPr>
        <xdr:cNvPr id="875" name="テキスト ボックス 874">
          <a:extLst>
            <a:ext uri="{FF2B5EF4-FFF2-40B4-BE49-F238E27FC236}">
              <a16:creationId xmlns:a16="http://schemas.microsoft.com/office/drawing/2014/main" id="{A8FD26E6-94F8-4083-8C1E-E63D5769F775}"/>
            </a:ext>
          </a:extLst>
        </xdr:cNvPr>
        <xdr:cNvSpPr txBox="1"/>
      </xdr:nvSpPr>
      <xdr:spPr>
        <a:xfrm>
          <a:off x="19278111" y="121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76693</xdr:rowOff>
    </xdr:from>
    <xdr:to>
      <xdr:col>98</xdr:col>
      <xdr:colOff>38100</xdr:colOff>
      <xdr:row>73</xdr:row>
      <xdr:rowOff>6843</xdr:rowOff>
    </xdr:to>
    <xdr:sp macro="" textlink="">
      <xdr:nvSpPr>
        <xdr:cNvPr id="876" name="楕円 875">
          <a:extLst>
            <a:ext uri="{FF2B5EF4-FFF2-40B4-BE49-F238E27FC236}">
              <a16:creationId xmlns:a16="http://schemas.microsoft.com/office/drawing/2014/main" id="{3172E023-01F2-46CD-B30F-808FBA9D3976}"/>
            </a:ext>
          </a:extLst>
        </xdr:cNvPr>
        <xdr:cNvSpPr/>
      </xdr:nvSpPr>
      <xdr:spPr>
        <a:xfrm>
          <a:off x="18605500" y="124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23370</xdr:rowOff>
    </xdr:from>
    <xdr:ext cx="534377" cy="259045"/>
    <xdr:sp macro="" textlink="">
      <xdr:nvSpPr>
        <xdr:cNvPr id="877" name="テキスト ボックス 876">
          <a:extLst>
            <a:ext uri="{FF2B5EF4-FFF2-40B4-BE49-F238E27FC236}">
              <a16:creationId xmlns:a16="http://schemas.microsoft.com/office/drawing/2014/main" id="{79B93FB2-15A1-4519-A8D0-6B9C0991953C}"/>
            </a:ext>
          </a:extLst>
        </xdr:cNvPr>
        <xdr:cNvSpPr txBox="1"/>
      </xdr:nvSpPr>
      <xdr:spPr>
        <a:xfrm>
          <a:off x="18389111" y="121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79B67485-F734-4BDC-92BC-22BB95E4562D}"/>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D9AE694B-A61C-4EB8-B2B7-BA9DA5A101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7E2FBA65-5B1E-47A6-A907-043BC81FD7B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F634BEC6-7816-441D-93D2-A45D2F063A76}"/>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B30042F-5EC0-4917-8B98-82EDF7595F9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9AB0F97E-D657-47BA-90F8-9AB9C0C3A23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3B3F7598-8121-43C7-AEB0-13A1DFAF247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CF4AA67F-F2EC-4368-8BF1-382A2F0E92D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D97CF6B3-A326-4DC8-B996-54284EEBA31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A3E73DA6-FD62-418E-8AC5-F453AB54DBB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E2DA280A-85C6-42B0-8E79-BF4616CF1F7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5D78553E-A8DA-4CAD-B420-CBF3E4F2EDA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BB7054B0-6EFB-4C56-B3B4-0EC8113C450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2E68A966-E5F1-48D9-87E6-3538ABE9276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6AB2DCC1-5737-41E0-A88C-26E0DB5DB53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E3243692-55C3-482E-BB22-8F349DC8F99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FA973090-75BC-44BB-BF59-9C40B8A17141}"/>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CECAEE69-1B52-4EC9-B58A-811A82E51D6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F682001C-F201-4D36-898B-EF9EA678B91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DBC01D17-55DE-4CB6-B8BF-1F23ED20204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29EC32BA-2360-4C83-A2F0-754071E6B92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D15ED24B-9407-483B-BA58-FDF55015D3AC}"/>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9AD0A03F-8048-4AEC-99C4-A64B9CC52B49}"/>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9EA259BC-2842-4880-98CE-9FC1B115EF3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7D957D29-5FF4-4CEC-A791-D20EFAD0E45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4F07DACF-7D5F-41D5-95D8-A7DDF45EC974}"/>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C7971209-3156-4B68-8EF5-77E8BCC7D02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71E26F98-494A-4D95-90EA-4A8049916F47}"/>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D925EB29-C35B-4ECB-A17A-BA924CD28475}"/>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E3E64C6D-EB2D-4B5B-9C1D-2FC4F310BAB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B4F00ECD-D376-43AE-9D4C-E35E827E28E5}"/>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A27657B6-D0AD-4564-B62E-A75E24A8091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BAA0EA2C-3A02-4982-8D5E-9AAF211A8BE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A167DC5B-B790-406F-8E03-555A7E043E7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FFD73E8B-1E75-410A-9FA2-0D130953946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EAFD013-CDAC-44DA-87FC-5E645D6A3D08}"/>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431A5021-E1DA-4CE7-BF7E-6F30DBDCFCB9}"/>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7620F2A-978A-416F-B0B0-358B166C390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D6E98D8-7E37-4BC8-83BE-4C115B515CEC}"/>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5CC4D0EE-F222-46A0-BC2C-4C3088B53C0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C2ACC44B-1560-40A6-8AC7-A78EFC79DE0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F7FCAD03-AB28-44DF-B1D8-7B6694B7365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CB8E0941-4393-4FC5-ADD4-1622BB55FBF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5B34BF69-0700-4471-8524-36A8FD49BC4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75D0A1D0-4919-4BD1-A100-332FCA6C31D3}"/>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6A90027E-FD30-4422-A099-E60F5DA3DD15}"/>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8C13C902-DA94-40F7-AF88-ED0C73E9A3EC}"/>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7F8CF99F-292A-409E-89F6-9D40026389D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506F65CF-2507-4E5C-A0D4-3DE87B0192E1}"/>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4ED92FB5-B76F-46D2-841F-6349A594A35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231E554A-BFC9-445B-91D3-E36B3D3BBF9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4B9DBF92-B3BD-4EA8-9346-7F7A917EC78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・扶助費～住民一人当たり</a:t>
          </a:r>
          <a:r>
            <a:rPr kumimoji="1" lang="en-US" altLang="ja-JP" sz="1300">
              <a:latin typeface="ＭＳ Ｐゴシック" panose="020B0600070205080204" pitchFamily="50" charset="-128"/>
              <a:ea typeface="ＭＳ Ｐゴシック" panose="020B0600070205080204" pitchFamily="50" charset="-128"/>
            </a:rPr>
            <a:t>207,389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円となっており、類似団体と比較してコストが高い状況が続いている。障害福祉サービス費や生活保護費等の増加が主な要因となっている。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・普通建設事業費（うち更新整備）～住民一人当たり</a:t>
          </a:r>
          <a:r>
            <a:rPr kumimoji="1" lang="en-US" altLang="ja-JP" sz="1300">
              <a:latin typeface="ＭＳ Ｐゴシック" panose="020B0600070205080204" pitchFamily="50" charset="-128"/>
              <a:ea typeface="ＭＳ Ｐゴシック" panose="020B0600070205080204" pitchFamily="50" charset="-128"/>
            </a:rPr>
            <a:t>65,254</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円となっており、類似団体平均を大きく上回っているが、これは新給食センター整備事業等の大型工事の増加によるものである。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・貸付金～住民一人当たり</a:t>
          </a:r>
          <a:r>
            <a:rPr kumimoji="1" lang="en-US" altLang="ja-JP" sz="1300">
              <a:latin typeface="ＭＳ Ｐゴシック" panose="020B0600070205080204" pitchFamily="50" charset="-128"/>
              <a:ea typeface="ＭＳ Ｐゴシック" panose="020B0600070205080204" pitchFamily="50" charset="-128"/>
            </a:rPr>
            <a:t>13,363</a:t>
          </a:r>
          <a:r>
            <a:rPr kumimoji="1" lang="ja-JP" altLang="en-US" sz="1300">
              <a:latin typeface="ＭＳ Ｐゴシック" panose="020B0600070205080204" pitchFamily="50" charset="-128"/>
              <a:ea typeface="ＭＳ Ｐゴシック" panose="020B0600070205080204" pitchFamily="50" charset="-128"/>
            </a:rPr>
            <a:t>円で類似団体平均を大きく上回っているが、これは制度融資に係る預託金の等によるものである。</a:t>
          </a:r>
        </a:p>
        <a:p>
          <a:r>
            <a:rPr kumimoji="1" lang="ja-JP" altLang="en-US" sz="1300">
              <a:latin typeface="ＭＳ Ｐゴシック" panose="020B0600070205080204" pitchFamily="50" charset="-128"/>
              <a:ea typeface="ＭＳ Ｐゴシック" panose="020B0600070205080204" pitchFamily="50" charset="-128"/>
            </a:rPr>
            <a:t>・繰出金～住民一人当たり</a:t>
          </a:r>
          <a:r>
            <a:rPr kumimoji="1" lang="en-US" altLang="ja-JP" sz="1300">
              <a:latin typeface="ＭＳ Ｐゴシック" panose="020B0600070205080204" pitchFamily="50" charset="-128"/>
              <a:ea typeface="ＭＳ Ｐゴシック" panose="020B0600070205080204" pitchFamily="50" charset="-128"/>
            </a:rPr>
            <a:t>48,868</a:t>
          </a:r>
          <a:r>
            <a:rPr kumimoji="1" lang="ja-JP" altLang="en-US" sz="1300">
              <a:latin typeface="ＭＳ Ｐゴシック" panose="020B0600070205080204" pitchFamily="50" charset="-128"/>
              <a:ea typeface="ＭＳ Ｐゴシック" panose="020B0600070205080204" pitchFamily="50" charset="-128"/>
            </a:rPr>
            <a:t>円で類似団体平均を大きく上回っているが、これは特別会計への繰出金が増加主な要因となっている。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B231FB-EB9C-4629-8B5C-A7D623CDC5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60C9E6D-92D9-4D17-98E6-96F320C8C1C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D93E36C-3B42-48A6-A8B6-F9E25EA2183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765D1EA-E3ED-4494-B58D-D75C0FE07E7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北海道釧路市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091F41-E4F7-42A1-BE9C-1A85050B5D2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26F889-083B-4D69-8326-DD363A4236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65B06A-CADD-4801-BF84-D21E0896A4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1F80EB-D543-4DD9-921D-38010E509F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4F79E5-1A8C-486D-92CF-3A622945FD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767C6BF-2911-4F5A-B4EF-9BA41021358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157,519
156,405
1,363.26
103,792,867
101,615,354
2,111,768
49,274,541
100,796,372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C60494-4255-4F4A-8F7C-E8ED91E9FD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72C6EF-076B-4F55-95FF-1E94703FCC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C83FF6-34D7-46D7-81F1-053D2CA32C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FC936F2-6195-4AEA-82C3-3EA0A70510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150DCB-85CF-4AE0-A469-E78A133A02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1C9B5ED-0A46-4755-A97F-14229D4C7FD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687ACC7-903B-43B8-820A-680AC63F98C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5ECBBEF-03FA-4F9E-BFCF-72FEC9AE1E5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538DFDE-64E7-4BC3-8796-033A5A40A9E9}"/>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3AC643-0AC0-4BF5-81F7-8FA3E2B844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9F2574D-EE77-4476-B10C-403ADC09475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595ABBD-CEA9-4706-9A6C-5C7D601FFBE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7BFBF1-9470-4831-A8F1-26DD0F7BC46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0A62F32-1982-49AC-B0F5-01C2E9A843A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4A4DA7-875A-432C-AE4C-7DC8958191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DA43F0F-3A8A-45B4-870E-79901E7A852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F23599-3A56-477F-9CFF-CB8FD6A235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1B01FE0-1A97-4803-8F00-E4585238165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4C32439-170F-4A04-80FD-437C60074B0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3BF1B4A-CA35-40C0-BF08-C0578BCBD8F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B25B0FB-2909-471D-BC7F-B0C328EAE63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A1B1C8F-7457-4C5F-AEBC-2AFA28D4BE8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9483D2-C546-45B5-BA26-70F5C36CAED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F15F5EE-C87B-4CC0-A66F-55A2EE0E1FB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B5F0463-7736-4E36-B16C-4998435C5F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090F8D6-7E53-461D-853E-2E2424FED15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D6305F7-4A8E-4214-9A0A-16171E0C1A92}"/>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EF6A60A-1283-414D-AB81-D06264213F4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C8FD689-4816-499B-8601-2723DB3EE10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86135CB-0C66-46C9-B0CC-89A3340776C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7D905E50-155A-48A0-A326-33E6E079C78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F41A0BAE-6CF8-4A32-88C1-2D89E2583096}"/>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E23DF940-C444-4C33-BCAC-C86F2E968F6D}"/>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02BF02F-EEE1-467F-8E8C-2657F9599097}"/>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44B04040-5CE0-4BB9-AB34-D7E0F01B9FA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3173B498-CFBA-4B66-918C-0B656BD58BDA}"/>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7C1047CF-F794-4AF5-BAF1-CFDEF35C80B9}"/>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EBB10080-8A9A-4E85-8078-6CB5F0433DF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E1ECACA9-9AC4-47E0-B1E6-8BE5CC1E5C04}"/>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5F0C6AC-0BCD-4831-AFB3-4F3B8C8E70E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F248CF97-693C-487B-937A-0B43F231C6A2}"/>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4C72A61B-A085-4734-A68A-E6FE25FDD9B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ACB210D7-92BA-4BA0-8C2B-E33E69713A37}"/>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D64C3266-80D8-476E-A60C-57C12152C066}"/>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F1DD216B-A4E6-4963-8DEF-32938763F289}"/>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3A0BC7BB-5200-4E27-889C-0BB5CE05E959}"/>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8D496773-0CC5-4714-A84B-68AD4CD93B76}"/>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79807</xdr:rowOff>
    </xdr:from>
    <xdr:to>
      <xdr:col>24</xdr:col>
      <xdr:colOff>63500</xdr:colOff>
      <xdr:row>33</xdr:row>
      <xdr:rowOff>146558</xdr:rowOff>
    </xdr:to>
    <xdr:cxnSp macro="">
      <xdr:nvCxnSpPr>
        <xdr:cNvPr id="59" name="直線コネクタ 58">
          <a:extLst>
            <a:ext uri="{FF2B5EF4-FFF2-40B4-BE49-F238E27FC236}">
              <a16:creationId xmlns:a16="http://schemas.microsoft.com/office/drawing/2014/main" id="{B00CA4B9-C5F3-4729-B009-7F198BBBF11D}"/>
            </a:ext>
          </a:extLst>
        </xdr:cNvPr>
        <xdr:cNvCxnSpPr/>
      </xdr:nvCxnSpPr>
      <xdr:spPr>
        <a:xfrm flipV="1">
          <a:off x="3797300" y="5737657"/>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BEB905A9-E8F2-4286-A231-8CCD4EA29169}"/>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3661046D-4384-4FA8-853C-39005615F5FC}"/>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146558</xdr:rowOff>
    </xdr:from>
    <xdr:to>
      <xdr:col>19</xdr:col>
      <xdr:colOff>177800</xdr:colOff>
      <xdr:row>34</xdr:row>
      <xdr:rowOff>14427</xdr:rowOff>
    </xdr:to>
    <xdr:cxnSp macro="">
      <xdr:nvCxnSpPr>
        <xdr:cNvPr id="62" name="直線コネクタ 61">
          <a:extLst>
            <a:ext uri="{FF2B5EF4-FFF2-40B4-BE49-F238E27FC236}">
              <a16:creationId xmlns:a16="http://schemas.microsoft.com/office/drawing/2014/main" id="{C65085F3-7478-4A79-B607-78165273DF74}"/>
            </a:ext>
          </a:extLst>
        </xdr:cNvPr>
        <xdr:cNvCxnSpPr/>
      </xdr:nvCxnSpPr>
      <xdr:spPr>
        <a:xfrm flipV="1">
          <a:off x="2908300" y="5804408"/>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1F3FD757-EA2C-46FD-9699-9E837AE1EA63}"/>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9BB326B4-9956-4DC3-950F-1E4CEF4E41EA}"/>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xdr:rowOff>
    </xdr:from>
    <xdr:to>
      <xdr:col>15</xdr:col>
      <xdr:colOff>50800</xdr:colOff>
      <xdr:row>34</xdr:row>
      <xdr:rowOff>14427</xdr:rowOff>
    </xdr:to>
    <xdr:cxnSp macro="">
      <xdr:nvCxnSpPr>
        <xdr:cNvPr id="65" name="直線コネクタ 64">
          <a:extLst>
            <a:ext uri="{FF2B5EF4-FFF2-40B4-BE49-F238E27FC236}">
              <a16:creationId xmlns:a16="http://schemas.microsoft.com/office/drawing/2014/main" id="{115515C5-9B22-4F8A-9BE0-A0884C2E8E81}"/>
            </a:ext>
          </a:extLst>
        </xdr:cNvPr>
        <xdr:cNvCxnSpPr/>
      </xdr:nvCxnSpPr>
      <xdr:spPr>
        <a:xfrm>
          <a:off x="2019300" y="583184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234BAA86-4CBD-49B1-A54A-73898557DF7C}"/>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4B3E998F-D49E-4767-B0AF-4B0154CD42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xdr:rowOff>
    </xdr:from>
    <xdr:to>
      <xdr:col>10</xdr:col>
      <xdr:colOff>114300</xdr:colOff>
      <xdr:row>34</xdr:row>
      <xdr:rowOff>2540</xdr:rowOff>
    </xdr:to>
    <xdr:cxnSp macro="">
      <xdr:nvCxnSpPr>
        <xdr:cNvPr id="68" name="直線コネクタ 67">
          <a:extLst>
            <a:ext uri="{FF2B5EF4-FFF2-40B4-BE49-F238E27FC236}">
              <a16:creationId xmlns:a16="http://schemas.microsoft.com/office/drawing/2014/main" id="{50CC6E03-7499-4184-A04B-F75687D08A29}"/>
            </a:ext>
          </a:extLst>
        </xdr:cNvPr>
        <xdr:cNvCxnSpPr/>
      </xdr:nvCxnSpPr>
      <xdr:spPr>
        <a:xfrm>
          <a:off x="1130300" y="583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E87BC315-DF68-42FC-95D5-AE697010A883}"/>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BCD44CF4-E51E-44E4-8365-A0F7DEEBACA8}"/>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CEDA1D70-60D9-4668-9D6F-F7C8B0EF06AE}"/>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433B5726-7B7E-4B4D-9E5F-C28406E9EEBB}"/>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3FCA6C3B-1467-45AF-917E-2FA49C6C223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F35CE4D8-CB7F-4390-907A-8D5C7B704C2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D62D9E3-BD54-491D-B69C-D1E5F35A013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45056DD-7673-4B59-B910-64FE3246811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93985E6-454B-4E6B-9D69-0A075C9F426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29007</xdr:rowOff>
    </xdr:from>
    <xdr:to>
      <xdr:col>24</xdr:col>
      <xdr:colOff>114300</xdr:colOff>
      <xdr:row>33</xdr:row>
      <xdr:rowOff>130607</xdr:rowOff>
    </xdr:to>
    <xdr:sp macro="" textlink="">
      <xdr:nvSpPr>
        <xdr:cNvPr id="78" name="楕円 77">
          <a:extLst>
            <a:ext uri="{FF2B5EF4-FFF2-40B4-BE49-F238E27FC236}">
              <a16:creationId xmlns:a16="http://schemas.microsoft.com/office/drawing/2014/main" id="{3692C755-7EB6-49F2-9821-5CF7C9A46A7D}"/>
            </a:ext>
          </a:extLst>
        </xdr:cNvPr>
        <xdr:cNvSpPr/>
      </xdr:nvSpPr>
      <xdr:spPr>
        <a:xfrm>
          <a:off x="4584700" y="56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51884</xdr:rowOff>
    </xdr:from>
    <xdr:ext cx="469744" cy="259045"/>
    <xdr:sp macro="" textlink="">
      <xdr:nvSpPr>
        <xdr:cNvPr id="79" name="議会費該当値テキスト">
          <a:extLst>
            <a:ext uri="{FF2B5EF4-FFF2-40B4-BE49-F238E27FC236}">
              <a16:creationId xmlns:a16="http://schemas.microsoft.com/office/drawing/2014/main" id="{75388A53-FA03-43BB-B26B-EC1BE30BF6D2}"/>
            </a:ext>
          </a:extLst>
        </xdr:cNvPr>
        <xdr:cNvSpPr txBox="1"/>
      </xdr:nvSpPr>
      <xdr:spPr>
        <a:xfrm>
          <a:off x="4686300" y="55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95758</xdr:rowOff>
    </xdr:from>
    <xdr:to>
      <xdr:col>20</xdr:col>
      <xdr:colOff>38100</xdr:colOff>
      <xdr:row>34</xdr:row>
      <xdr:rowOff>25908</xdr:rowOff>
    </xdr:to>
    <xdr:sp macro="" textlink="">
      <xdr:nvSpPr>
        <xdr:cNvPr id="80" name="楕円 79">
          <a:extLst>
            <a:ext uri="{FF2B5EF4-FFF2-40B4-BE49-F238E27FC236}">
              <a16:creationId xmlns:a16="http://schemas.microsoft.com/office/drawing/2014/main" id="{03A8725D-53C7-4107-8979-47A188348EE5}"/>
            </a:ext>
          </a:extLst>
        </xdr:cNvPr>
        <xdr:cNvSpPr/>
      </xdr:nvSpPr>
      <xdr:spPr>
        <a:xfrm>
          <a:off x="3746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42435</xdr:rowOff>
    </xdr:from>
    <xdr:ext cx="469744" cy="259045"/>
    <xdr:sp macro="" textlink="">
      <xdr:nvSpPr>
        <xdr:cNvPr id="81" name="テキスト ボックス 80">
          <a:extLst>
            <a:ext uri="{FF2B5EF4-FFF2-40B4-BE49-F238E27FC236}">
              <a16:creationId xmlns:a16="http://schemas.microsoft.com/office/drawing/2014/main" id="{9C27490F-DCAA-4972-B863-93B4FFCD53C9}"/>
            </a:ext>
          </a:extLst>
        </xdr:cNvPr>
        <xdr:cNvSpPr txBox="1"/>
      </xdr:nvSpPr>
      <xdr:spPr>
        <a:xfrm>
          <a:off x="3562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135077</xdr:rowOff>
    </xdr:from>
    <xdr:to>
      <xdr:col>15</xdr:col>
      <xdr:colOff>101600</xdr:colOff>
      <xdr:row>34</xdr:row>
      <xdr:rowOff>65227</xdr:rowOff>
    </xdr:to>
    <xdr:sp macro="" textlink="">
      <xdr:nvSpPr>
        <xdr:cNvPr id="82" name="楕円 81">
          <a:extLst>
            <a:ext uri="{FF2B5EF4-FFF2-40B4-BE49-F238E27FC236}">
              <a16:creationId xmlns:a16="http://schemas.microsoft.com/office/drawing/2014/main" id="{9817CA72-D0F4-4515-986D-2C346C41C43D}"/>
            </a:ext>
          </a:extLst>
        </xdr:cNvPr>
        <xdr:cNvSpPr/>
      </xdr:nvSpPr>
      <xdr:spPr>
        <a:xfrm>
          <a:off x="2857500" y="5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81754</xdr:rowOff>
    </xdr:from>
    <xdr:ext cx="469744" cy="259045"/>
    <xdr:sp macro="" textlink="">
      <xdr:nvSpPr>
        <xdr:cNvPr id="83" name="テキスト ボックス 82">
          <a:extLst>
            <a:ext uri="{FF2B5EF4-FFF2-40B4-BE49-F238E27FC236}">
              <a16:creationId xmlns:a16="http://schemas.microsoft.com/office/drawing/2014/main" id="{6EC5F56C-7E02-4300-92D5-6BA1A25BE106}"/>
            </a:ext>
          </a:extLst>
        </xdr:cNvPr>
        <xdr:cNvSpPr txBox="1"/>
      </xdr:nvSpPr>
      <xdr:spPr>
        <a:xfrm>
          <a:off x="2673428" y="55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123190</xdr:rowOff>
    </xdr:from>
    <xdr:to>
      <xdr:col>10</xdr:col>
      <xdr:colOff>165100</xdr:colOff>
      <xdr:row>34</xdr:row>
      <xdr:rowOff>53340</xdr:rowOff>
    </xdr:to>
    <xdr:sp macro="" textlink="">
      <xdr:nvSpPr>
        <xdr:cNvPr id="84" name="楕円 83">
          <a:extLst>
            <a:ext uri="{FF2B5EF4-FFF2-40B4-BE49-F238E27FC236}">
              <a16:creationId xmlns:a16="http://schemas.microsoft.com/office/drawing/2014/main" id="{666C8C6A-5A50-4653-ABA0-9F7A6552AB3B}"/>
            </a:ext>
          </a:extLst>
        </xdr:cNvPr>
        <xdr:cNvSpPr/>
      </xdr:nvSpPr>
      <xdr:spPr>
        <a:xfrm>
          <a:off x="1968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69867</xdr:rowOff>
    </xdr:from>
    <xdr:ext cx="469744" cy="259045"/>
    <xdr:sp macro="" textlink="">
      <xdr:nvSpPr>
        <xdr:cNvPr id="85" name="テキスト ボックス 84">
          <a:extLst>
            <a:ext uri="{FF2B5EF4-FFF2-40B4-BE49-F238E27FC236}">
              <a16:creationId xmlns:a16="http://schemas.microsoft.com/office/drawing/2014/main" id="{F3415E2E-8894-4130-A2F5-579EEE44545B}"/>
            </a:ext>
          </a:extLst>
        </xdr:cNvPr>
        <xdr:cNvSpPr txBox="1"/>
      </xdr:nvSpPr>
      <xdr:spPr>
        <a:xfrm>
          <a:off x="1784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123190</xdr:rowOff>
    </xdr:from>
    <xdr:to>
      <xdr:col>6</xdr:col>
      <xdr:colOff>38100</xdr:colOff>
      <xdr:row>34</xdr:row>
      <xdr:rowOff>53340</xdr:rowOff>
    </xdr:to>
    <xdr:sp macro="" textlink="">
      <xdr:nvSpPr>
        <xdr:cNvPr id="86" name="楕円 85">
          <a:extLst>
            <a:ext uri="{FF2B5EF4-FFF2-40B4-BE49-F238E27FC236}">
              <a16:creationId xmlns:a16="http://schemas.microsoft.com/office/drawing/2014/main" id="{A848B333-D606-4944-A7DE-89551187604D}"/>
            </a:ext>
          </a:extLst>
        </xdr:cNvPr>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69867</xdr:rowOff>
    </xdr:from>
    <xdr:ext cx="469744" cy="259045"/>
    <xdr:sp macro="" textlink="">
      <xdr:nvSpPr>
        <xdr:cNvPr id="87" name="テキスト ボックス 86">
          <a:extLst>
            <a:ext uri="{FF2B5EF4-FFF2-40B4-BE49-F238E27FC236}">
              <a16:creationId xmlns:a16="http://schemas.microsoft.com/office/drawing/2014/main" id="{4AF49A78-131D-41A8-89CB-EC7D6A16C663}"/>
            </a:ext>
          </a:extLst>
        </xdr:cNvPr>
        <xdr:cNvSpPr txBox="1"/>
      </xdr:nvSpPr>
      <xdr:spPr>
        <a:xfrm>
          <a:off x="895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53DF9A92-F72B-49F7-B369-278DE069B6C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ECB74413-E09F-4A82-BFC7-EA36CD45795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A2788AA-89C0-4345-854D-741E955C148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AE1AB081-383F-4EEB-B1B2-E8895DD2CB1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C0BEAE12-6A3A-4BB4-A0EC-9392D5BBFCD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DDBE6FD2-F78D-4A92-96B7-15890CF0100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2FE1666F-9E53-4D07-B076-BCB5ECE69ED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6CAE2A81-8743-43B0-B6A7-37B580EF396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DE18D6B1-1DD6-4298-BCD8-764B608C735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1C4CB954-22D5-4053-AF27-425391348E8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9B17D8F9-D230-4EC2-87DF-94DF3251680A}"/>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775015B3-B2D5-4026-812A-2AEEDF2961B9}"/>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E80B6D5-B1CD-4F4F-B9A5-EB4E3724F4F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3706850-C2C8-4213-9B08-B99BE207E8E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88ABB976-1C2B-427B-9314-924494C5650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9CF0FF4C-4C15-4268-AF9E-595AD722C2B6}"/>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4F08D20A-E763-4FDA-BA93-A8DB23271784}"/>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CB47FC0E-595E-41E0-B3EA-4F2261AFCA7D}"/>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2E0F16E1-ECEC-484D-9F24-C4CA986AE24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CCD8FE-2232-4F5D-B58F-057AEB25BC27}"/>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58D5F676-CFC6-4C72-ABEE-990EBB7C0D0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86146785-CFD5-44BB-A274-89BD833E7704}"/>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4A4450FF-CEAF-4B71-BD86-D45242D92124}"/>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9C33D67-04AB-47E6-99A9-F31E8D0C073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408F0FE9-108D-4E76-9A69-597C68A6FCE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1BEF385B-06CA-42EF-9686-5CBEB648E92F}"/>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C5868020-68E5-4B48-AE50-157259CB13BC}"/>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D7B00C1-6924-4139-8E2E-4C622586973E}"/>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5FFDF61B-C03C-41D5-9619-49C7122E8EFB}"/>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A8CD0181-3075-4566-8D0A-74E380E1F1D6}"/>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88973</xdr:rowOff>
    </xdr:from>
    <xdr:to>
      <xdr:col>24</xdr:col>
      <xdr:colOff>63500</xdr:colOff>
      <xdr:row>56</xdr:row>
      <xdr:rowOff>137305</xdr:rowOff>
    </xdr:to>
    <xdr:cxnSp macro="">
      <xdr:nvCxnSpPr>
        <xdr:cNvPr id="118" name="直線コネクタ 117">
          <a:extLst>
            <a:ext uri="{FF2B5EF4-FFF2-40B4-BE49-F238E27FC236}">
              <a16:creationId xmlns:a16="http://schemas.microsoft.com/office/drawing/2014/main" id="{09A42A5F-3379-4628-A617-B8344828BA16}"/>
            </a:ext>
          </a:extLst>
        </xdr:cNvPr>
        <xdr:cNvCxnSpPr/>
      </xdr:nvCxnSpPr>
      <xdr:spPr>
        <a:xfrm>
          <a:off x="3797300" y="9690173"/>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1D7406FA-7399-4981-A95F-51799F89329C}"/>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A24F629C-E65C-40E2-BDC6-97361E20A8B2}"/>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88973</xdr:rowOff>
    </xdr:from>
    <xdr:to>
      <xdr:col>19</xdr:col>
      <xdr:colOff>177800</xdr:colOff>
      <xdr:row>56</xdr:row>
      <xdr:rowOff>121412</xdr:rowOff>
    </xdr:to>
    <xdr:cxnSp macro="">
      <xdr:nvCxnSpPr>
        <xdr:cNvPr id="121" name="直線コネクタ 120">
          <a:extLst>
            <a:ext uri="{FF2B5EF4-FFF2-40B4-BE49-F238E27FC236}">
              <a16:creationId xmlns:a16="http://schemas.microsoft.com/office/drawing/2014/main" id="{0085B07D-EEC2-4EBA-9869-4DF7710006C9}"/>
            </a:ext>
          </a:extLst>
        </xdr:cNvPr>
        <xdr:cNvCxnSpPr/>
      </xdr:nvCxnSpPr>
      <xdr:spPr>
        <a:xfrm flipV="1">
          <a:off x="2908300" y="9690173"/>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ECC0B8D0-0D7B-40AD-A099-9B9C26299617}"/>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3DD09F0A-74A2-4F1E-A30D-6F542705A218}"/>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87242</xdr:rowOff>
    </xdr:from>
    <xdr:to>
      <xdr:col>15</xdr:col>
      <xdr:colOff>50800</xdr:colOff>
      <xdr:row>56</xdr:row>
      <xdr:rowOff>121412</xdr:rowOff>
    </xdr:to>
    <xdr:cxnSp macro="">
      <xdr:nvCxnSpPr>
        <xdr:cNvPr id="124" name="直線コネクタ 123">
          <a:extLst>
            <a:ext uri="{FF2B5EF4-FFF2-40B4-BE49-F238E27FC236}">
              <a16:creationId xmlns:a16="http://schemas.microsoft.com/office/drawing/2014/main" id="{AA1574D3-598E-420D-A670-46A9C6ECE4BA}"/>
            </a:ext>
          </a:extLst>
        </xdr:cNvPr>
        <xdr:cNvCxnSpPr/>
      </xdr:nvCxnSpPr>
      <xdr:spPr>
        <a:xfrm>
          <a:off x="2019300" y="8659742"/>
          <a:ext cx="889000" cy="106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FE23FF7E-88DE-44FC-AAD2-611708EB14B9}"/>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C075A82C-6941-4469-8EE5-F446FCF0FE15}"/>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87242</xdr:rowOff>
    </xdr:from>
    <xdr:to>
      <xdr:col>10</xdr:col>
      <xdr:colOff>114300</xdr:colOff>
      <xdr:row>57</xdr:row>
      <xdr:rowOff>1930</xdr:rowOff>
    </xdr:to>
    <xdr:cxnSp macro="">
      <xdr:nvCxnSpPr>
        <xdr:cNvPr id="127" name="直線コネクタ 126">
          <a:extLst>
            <a:ext uri="{FF2B5EF4-FFF2-40B4-BE49-F238E27FC236}">
              <a16:creationId xmlns:a16="http://schemas.microsoft.com/office/drawing/2014/main" id="{9A6D6ACA-A32C-47AE-919F-D6B973D9FB5B}"/>
            </a:ext>
          </a:extLst>
        </xdr:cNvPr>
        <xdr:cNvCxnSpPr/>
      </xdr:nvCxnSpPr>
      <xdr:spPr>
        <a:xfrm flipV="1">
          <a:off x="1130300" y="8659742"/>
          <a:ext cx="889000" cy="11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D1773222-6B5E-42EC-822F-E8FC0DF085A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96FC6017-1EA2-4EBC-B185-A793B7956BBE}"/>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D053B567-1532-4881-9278-6298F007A0FF}"/>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F59E62AD-9480-4427-A35C-AA3FD4559CE8}"/>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7F95EBA5-2458-47B5-B6D5-34F4C46930C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19E4054-3AEE-4207-ADD4-AB327C3BA434}"/>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72A99BB-0108-43A5-ADED-D3EEF72C5BD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D478865-2006-4594-AA1D-8891037B6E1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2A309DE-65C1-4794-9577-18FF783CAD6B}"/>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86505</xdr:rowOff>
    </xdr:from>
    <xdr:to>
      <xdr:col>24</xdr:col>
      <xdr:colOff>114300</xdr:colOff>
      <xdr:row>57</xdr:row>
      <xdr:rowOff>16655</xdr:rowOff>
    </xdr:to>
    <xdr:sp macro="" textlink="">
      <xdr:nvSpPr>
        <xdr:cNvPr id="137" name="楕円 136">
          <a:extLst>
            <a:ext uri="{FF2B5EF4-FFF2-40B4-BE49-F238E27FC236}">
              <a16:creationId xmlns:a16="http://schemas.microsoft.com/office/drawing/2014/main" id="{F7CCF8A9-191B-4BCC-B668-C1B3A111CECB}"/>
            </a:ext>
          </a:extLst>
        </xdr:cNvPr>
        <xdr:cNvSpPr/>
      </xdr:nvSpPr>
      <xdr:spPr>
        <a:xfrm>
          <a:off x="4584700" y="96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109382</xdr:rowOff>
    </xdr:from>
    <xdr:ext cx="534377" cy="259045"/>
    <xdr:sp macro="" textlink="">
      <xdr:nvSpPr>
        <xdr:cNvPr id="138" name="総務費該当値テキスト">
          <a:extLst>
            <a:ext uri="{FF2B5EF4-FFF2-40B4-BE49-F238E27FC236}">
              <a16:creationId xmlns:a16="http://schemas.microsoft.com/office/drawing/2014/main" id="{9B0A519C-EB90-40AE-A184-CC68B1ECD619}"/>
            </a:ext>
          </a:extLst>
        </xdr:cNvPr>
        <xdr:cNvSpPr txBox="1"/>
      </xdr:nvSpPr>
      <xdr:spPr>
        <a:xfrm>
          <a:off x="4686300" y="9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38173</xdr:rowOff>
    </xdr:from>
    <xdr:to>
      <xdr:col>20</xdr:col>
      <xdr:colOff>38100</xdr:colOff>
      <xdr:row>56</xdr:row>
      <xdr:rowOff>139773</xdr:rowOff>
    </xdr:to>
    <xdr:sp macro="" textlink="">
      <xdr:nvSpPr>
        <xdr:cNvPr id="139" name="楕円 138">
          <a:extLst>
            <a:ext uri="{FF2B5EF4-FFF2-40B4-BE49-F238E27FC236}">
              <a16:creationId xmlns:a16="http://schemas.microsoft.com/office/drawing/2014/main" id="{B11E5C50-607F-4F52-B66A-2426D0AD65B6}"/>
            </a:ext>
          </a:extLst>
        </xdr:cNvPr>
        <xdr:cNvSpPr/>
      </xdr:nvSpPr>
      <xdr:spPr>
        <a:xfrm>
          <a:off x="3746500" y="963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156300</xdr:rowOff>
    </xdr:from>
    <xdr:ext cx="534377" cy="259045"/>
    <xdr:sp macro="" textlink="">
      <xdr:nvSpPr>
        <xdr:cNvPr id="140" name="テキスト ボックス 139">
          <a:extLst>
            <a:ext uri="{FF2B5EF4-FFF2-40B4-BE49-F238E27FC236}">
              <a16:creationId xmlns:a16="http://schemas.microsoft.com/office/drawing/2014/main" id="{2FF79026-E686-49E8-AEE7-BAFF2B8D00B4}"/>
            </a:ext>
          </a:extLst>
        </xdr:cNvPr>
        <xdr:cNvSpPr txBox="1"/>
      </xdr:nvSpPr>
      <xdr:spPr>
        <a:xfrm>
          <a:off x="3530111" y="941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70612</xdr:rowOff>
    </xdr:from>
    <xdr:to>
      <xdr:col>15</xdr:col>
      <xdr:colOff>101600</xdr:colOff>
      <xdr:row>57</xdr:row>
      <xdr:rowOff>762</xdr:rowOff>
    </xdr:to>
    <xdr:sp macro="" textlink="">
      <xdr:nvSpPr>
        <xdr:cNvPr id="141" name="楕円 140">
          <a:extLst>
            <a:ext uri="{FF2B5EF4-FFF2-40B4-BE49-F238E27FC236}">
              <a16:creationId xmlns:a16="http://schemas.microsoft.com/office/drawing/2014/main" id="{9972B629-829C-4B4B-97C9-DFFA286C4424}"/>
            </a:ext>
          </a:extLst>
        </xdr:cNvPr>
        <xdr:cNvSpPr/>
      </xdr:nvSpPr>
      <xdr:spPr>
        <a:xfrm>
          <a:off x="2857500" y="96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163339</xdr:rowOff>
    </xdr:from>
    <xdr:ext cx="534377" cy="259045"/>
    <xdr:sp macro="" textlink="">
      <xdr:nvSpPr>
        <xdr:cNvPr id="142" name="テキスト ボックス 141">
          <a:extLst>
            <a:ext uri="{FF2B5EF4-FFF2-40B4-BE49-F238E27FC236}">
              <a16:creationId xmlns:a16="http://schemas.microsoft.com/office/drawing/2014/main" id="{48D41C7C-1ABA-414E-B901-DF7DC2332F71}"/>
            </a:ext>
          </a:extLst>
        </xdr:cNvPr>
        <xdr:cNvSpPr txBox="1"/>
      </xdr:nvSpPr>
      <xdr:spPr>
        <a:xfrm>
          <a:off x="2641111" y="976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36442</xdr:rowOff>
    </xdr:from>
    <xdr:to>
      <xdr:col>10</xdr:col>
      <xdr:colOff>165100</xdr:colOff>
      <xdr:row>50</xdr:row>
      <xdr:rowOff>138042</xdr:rowOff>
    </xdr:to>
    <xdr:sp macro="" textlink="">
      <xdr:nvSpPr>
        <xdr:cNvPr id="143" name="楕円 142">
          <a:extLst>
            <a:ext uri="{FF2B5EF4-FFF2-40B4-BE49-F238E27FC236}">
              <a16:creationId xmlns:a16="http://schemas.microsoft.com/office/drawing/2014/main" id="{5D23E046-D755-482A-8150-EDC3E4C2A6A1}"/>
            </a:ext>
          </a:extLst>
        </xdr:cNvPr>
        <xdr:cNvSpPr/>
      </xdr:nvSpPr>
      <xdr:spPr>
        <a:xfrm>
          <a:off x="1968500" y="86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154569</xdr:rowOff>
    </xdr:from>
    <xdr:ext cx="599010" cy="259045"/>
    <xdr:sp macro="" textlink="">
      <xdr:nvSpPr>
        <xdr:cNvPr id="144" name="テキスト ボックス 143">
          <a:extLst>
            <a:ext uri="{FF2B5EF4-FFF2-40B4-BE49-F238E27FC236}">
              <a16:creationId xmlns:a16="http://schemas.microsoft.com/office/drawing/2014/main" id="{B2F6769C-1520-427B-972A-D5821F8632A8}"/>
            </a:ext>
          </a:extLst>
        </xdr:cNvPr>
        <xdr:cNvSpPr txBox="1"/>
      </xdr:nvSpPr>
      <xdr:spPr>
        <a:xfrm>
          <a:off x="1719795" y="838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122580</xdr:rowOff>
    </xdr:from>
    <xdr:to>
      <xdr:col>6</xdr:col>
      <xdr:colOff>38100</xdr:colOff>
      <xdr:row>57</xdr:row>
      <xdr:rowOff>52730</xdr:rowOff>
    </xdr:to>
    <xdr:sp macro="" textlink="">
      <xdr:nvSpPr>
        <xdr:cNvPr id="145" name="楕円 144">
          <a:extLst>
            <a:ext uri="{FF2B5EF4-FFF2-40B4-BE49-F238E27FC236}">
              <a16:creationId xmlns:a16="http://schemas.microsoft.com/office/drawing/2014/main" id="{BB10CA7A-527C-487E-BEE0-227308377570}"/>
            </a:ext>
          </a:extLst>
        </xdr:cNvPr>
        <xdr:cNvSpPr/>
      </xdr:nvSpPr>
      <xdr:spPr>
        <a:xfrm>
          <a:off x="1079500" y="97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69257</xdr:rowOff>
    </xdr:from>
    <xdr:ext cx="534377" cy="259045"/>
    <xdr:sp macro="" textlink="">
      <xdr:nvSpPr>
        <xdr:cNvPr id="146" name="テキスト ボックス 145">
          <a:extLst>
            <a:ext uri="{FF2B5EF4-FFF2-40B4-BE49-F238E27FC236}">
              <a16:creationId xmlns:a16="http://schemas.microsoft.com/office/drawing/2014/main" id="{4569F2E5-AA09-4A08-BE83-1FFD64D81795}"/>
            </a:ext>
          </a:extLst>
        </xdr:cNvPr>
        <xdr:cNvSpPr txBox="1"/>
      </xdr:nvSpPr>
      <xdr:spPr>
        <a:xfrm>
          <a:off x="863111" y="949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3110F9CE-A594-4B4D-B155-75229100B09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C76483F7-3CD3-4732-99FA-1BF061A28F1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DBA4DB82-AC59-47A3-9CE2-EDB5790400C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9B7B016C-44D7-4AE1-ADF4-0BC4F878E76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BB62C3A-3BCC-498E-8A27-8F5DE758632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3896B5C3-5BF0-4FC7-922B-3486A2D2A0F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E3209AF0-95F6-4285-AC31-985A1EB9B57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303E244A-658F-4902-83A7-86D05969F61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517506EE-D02D-4A0D-9939-38498693169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EFC7BD38-EC51-4795-8C6C-D7F2998EB74A}"/>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CCF6847A-EA65-4A0D-8E4B-2D038015F847}"/>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FBE296B1-CD66-4C80-B080-C87C9DF59D2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CB064D10-0973-4C5D-995B-0590BCC750F7}"/>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B53F9A29-07B4-4610-B99D-E9C45E59D992}"/>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9699238B-4C89-4EFF-B5B1-193384CC6B4C}"/>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3D478B4C-7E2C-4B03-8C81-380D4865FED1}"/>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E5C5448D-E6B7-4010-BC63-A569155720B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B87D03C1-92D4-4840-BF1E-5B5E1AA0BEC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54120FF0-1852-4D6A-84D7-D6E96F51082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7601398A-0CAB-4DD1-9877-4DA1E3E48186}"/>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A159C650-C5D1-44CC-A25B-294D1ECE2DF4}"/>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EF50C-AB57-49DE-9161-517E62AE4B44}"/>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81DA44F0-C07D-4F78-8F7D-DECEB4F97D3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BA5A7854-373D-4744-B3A1-0A2E57C674A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6971CF93-0F6F-478C-A143-F2826C179E27}"/>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D02EC498-F2C8-44EB-858D-6FA2C35857DF}"/>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AFA7D692-6B40-46CA-B2C1-49A104FF1481}"/>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C458096B-289B-440B-8044-A0433EF89678}"/>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4AE7C003-865B-46EF-8170-8FBE00909B74}"/>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148984</xdr:rowOff>
    </xdr:from>
    <xdr:to>
      <xdr:col>24</xdr:col>
      <xdr:colOff>63500</xdr:colOff>
      <xdr:row>71</xdr:row>
      <xdr:rowOff>46165</xdr:rowOff>
    </xdr:to>
    <xdr:cxnSp macro="">
      <xdr:nvCxnSpPr>
        <xdr:cNvPr id="176" name="直線コネクタ 175">
          <a:extLst>
            <a:ext uri="{FF2B5EF4-FFF2-40B4-BE49-F238E27FC236}">
              <a16:creationId xmlns:a16="http://schemas.microsoft.com/office/drawing/2014/main" id="{D5C00834-A1DD-41ED-8267-B70D7BA321B5}"/>
            </a:ext>
          </a:extLst>
        </xdr:cNvPr>
        <xdr:cNvCxnSpPr/>
      </xdr:nvCxnSpPr>
      <xdr:spPr>
        <a:xfrm flipV="1">
          <a:off x="3797300" y="11979034"/>
          <a:ext cx="838200" cy="2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693E5165-2A83-4F93-B88A-7FFB25C1BE3D}"/>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8CD6E9FF-F3DF-4E3F-A473-7C6D0783204C}"/>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159474</xdr:rowOff>
    </xdr:from>
    <xdr:to>
      <xdr:col>19</xdr:col>
      <xdr:colOff>177800</xdr:colOff>
      <xdr:row>71</xdr:row>
      <xdr:rowOff>46165</xdr:rowOff>
    </xdr:to>
    <xdr:cxnSp macro="">
      <xdr:nvCxnSpPr>
        <xdr:cNvPr id="179" name="直線コネクタ 178">
          <a:extLst>
            <a:ext uri="{FF2B5EF4-FFF2-40B4-BE49-F238E27FC236}">
              <a16:creationId xmlns:a16="http://schemas.microsoft.com/office/drawing/2014/main" id="{6C8C8321-E397-48BA-B3F3-718A4FF23545}"/>
            </a:ext>
          </a:extLst>
        </xdr:cNvPr>
        <xdr:cNvCxnSpPr/>
      </xdr:nvCxnSpPr>
      <xdr:spPr>
        <a:xfrm>
          <a:off x="2908300" y="11989524"/>
          <a:ext cx="889000" cy="2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F281F477-81AF-4DA7-80B1-A1B9B09C0501}"/>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11DC8967-3704-4714-BCB6-47ED32D70406}"/>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159474</xdr:rowOff>
    </xdr:from>
    <xdr:to>
      <xdr:col>15</xdr:col>
      <xdr:colOff>50800</xdr:colOff>
      <xdr:row>72</xdr:row>
      <xdr:rowOff>111633</xdr:rowOff>
    </xdr:to>
    <xdr:cxnSp macro="">
      <xdr:nvCxnSpPr>
        <xdr:cNvPr id="182" name="直線コネクタ 181">
          <a:extLst>
            <a:ext uri="{FF2B5EF4-FFF2-40B4-BE49-F238E27FC236}">
              <a16:creationId xmlns:a16="http://schemas.microsoft.com/office/drawing/2014/main" id="{CA7B1480-E682-4DB9-A80A-4EED0557D744}"/>
            </a:ext>
          </a:extLst>
        </xdr:cNvPr>
        <xdr:cNvCxnSpPr/>
      </xdr:nvCxnSpPr>
      <xdr:spPr>
        <a:xfrm flipV="1">
          <a:off x="2019300" y="11989524"/>
          <a:ext cx="889000" cy="46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C758C838-096E-48CF-B703-93B3D412792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6F50C4F1-38FD-4640-9340-B6077FE83E6C}"/>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111633</xdr:rowOff>
    </xdr:from>
    <xdr:to>
      <xdr:col>10</xdr:col>
      <xdr:colOff>114300</xdr:colOff>
      <xdr:row>73</xdr:row>
      <xdr:rowOff>32423</xdr:rowOff>
    </xdr:to>
    <xdr:cxnSp macro="">
      <xdr:nvCxnSpPr>
        <xdr:cNvPr id="185" name="直線コネクタ 184">
          <a:extLst>
            <a:ext uri="{FF2B5EF4-FFF2-40B4-BE49-F238E27FC236}">
              <a16:creationId xmlns:a16="http://schemas.microsoft.com/office/drawing/2014/main" id="{3C527D6A-C076-462A-8241-0E73EB74E842}"/>
            </a:ext>
          </a:extLst>
        </xdr:cNvPr>
        <xdr:cNvCxnSpPr/>
      </xdr:nvCxnSpPr>
      <xdr:spPr>
        <a:xfrm flipV="1">
          <a:off x="1130300" y="12456033"/>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C53D5FCF-5E85-49F1-9110-0C5DDE471DFC}"/>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267A4D00-D557-4D5F-86E8-D45E0A2DCE65}"/>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2D58E04F-5731-41E9-9F51-D7311FACE84A}"/>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FE9B5F2-6712-442A-9AAD-DD4CA18B57AC}"/>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E53FCD9-1A93-415B-B0B3-092EDA3A491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6C5453B-B340-466E-80DC-A5ACB6BE44D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FFC1547-6267-43D4-9AF9-A5F22708888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9A1D761-27D1-4B9E-BD10-048FBF74986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8663B0B-1245-434A-A8D2-24310A13CEC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98184</xdr:rowOff>
    </xdr:from>
    <xdr:to>
      <xdr:col>24</xdr:col>
      <xdr:colOff>114300</xdr:colOff>
      <xdr:row>70</xdr:row>
      <xdr:rowOff>28334</xdr:rowOff>
    </xdr:to>
    <xdr:sp macro="" textlink="">
      <xdr:nvSpPr>
        <xdr:cNvPr id="195" name="楕円 194">
          <a:extLst>
            <a:ext uri="{FF2B5EF4-FFF2-40B4-BE49-F238E27FC236}">
              <a16:creationId xmlns:a16="http://schemas.microsoft.com/office/drawing/2014/main" id="{620ED0A8-ED31-4BEB-98BC-36B030AB008C}"/>
            </a:ext>
          </a:extLst>
        </xdr:cNvPr>
        <xdr:cNvSpPr/>
      </xdr:nvSpPr>
      <xdr:spPr>
        <a:xfrm>
          <a:off x="4584700" y="1192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51211</xdr:rowOff>
    </xdr:from>
    <xdr:ext cx="599010" cy="259045"/>
    <xdr:sp macro="" textlink="">
      <xdr:nvSpPr>
        <xdr:cNvPr id="196" name="民生費該当値テキスト">
          <a:extLst>
            <a:ext uri="{FF2B5EF4-FFF2-40B4-BE49-F238E27FC236}">
              <a16:creationId xmlns:a16="http://schemas.microsoft.com/office/drawing/2014/main" id="{D66C7DAC-0A7A-4580-9C90-7D25D5BFF832}"/>
            </a:ext>
          </a:extLst>
        </xdr:cNvPr>
        <xdr:cNvSpPr txBox="1"/>
      </xdr:nvSpPr>
      <xdr:spPr>
        <a:xfrm>
          <a:off x="4686300" y="1188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166815</xdr:rowOff>
    </xdr:from>
    <xdr:to>
      <xdr:col>20</xdr:col>
      <xdr:colOff>38100</xdr:colOff>
      <xdr:row>71</xdr:row>
      <xdr:rowOff>96965</xdr:rowOff>
    </xdr:to>
    <xdr:sp macro="" textlink="">
      <xdr:nvSpPr>
        <xdr:cNvPr id="197" name="楕円 196">
          <a:extLst>
            <a:ext uri="{FF2B5EF4-FFF2-40B4-BE49-F238E27FC236}">
              <a16:creationId xmlns:a16="http://schemas.microsoft.com/office/drawing/2014/main" id="{D7DA3866-7D3D-475B-ADE4-D19D3C4F8A75}"/>
            </a:ext>
          </a:extLst>
        </xdr:cNvPr>
        <xdr:cNvSpPr/>
      </xdr:nvSpPr>
      <xdr:spPr>
        <a:xfrm>
          <a:off x="3746500" y="12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113492</xdr:rowOff>
    </xdr:from>
    <xdr:ext cx="599010" cy="259045"/>
    <xdr:sp macro="" textlink="">
      <xdr:nvSpPr>
        <xdr:cNvPr id="198" name="テキスト ボックス 197">
          <a:extLst>
            <a:ext uri="{FF2B5EF4-FFF2-40B4-BE49-F238E27FC236}">
              <a16:creationId xmlns:a16="http://schemas.microsoft.com/office/drawing/2014/main" id="{2ED7281B-790E-4B73-B73F-422CDA086BB9}"/>
            </a:ext>
          </a:extLst>
        </xdr:cNvPr>
        <xdr:cNvSpPr txBox="1"/>
      </xdr:nvSpPr>
      <xdr:spPr>
        <a:xfrm>
          <a:off x="3497795" y="1194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108674</xdr:rowOff>
    </xdr:from>
    <xdr:to>
      <xdr:col>15</xdr:col>
      <xdr:colOff>101600</xdr:colOff>
      <xdr:row>70</xdr:row>
      <xdr:rowOff>38824</xdr:rowOff>
    </xdr:to>
    <xdr:sp macro="" textlink="">
      <xdr:nvSpPr>
        <xdr:cNvPr id="199" name="楕円 198">
          <a:extLst>
            <a:ext uri="{FF2B5EF4-FFF2-40B4-BE49-F238E27FC236}">
              <a16:creationId xmlns:a16="http://schemas.microsoft.com/office/drawing/2014/main" id="{B480D835-71E7-472C-9166-35175395A5A8}"/>
            </a:ext>
          </a:extLst>
        </xdr:cNvPr>
        <xdr:cNvSpPr/>
      </xdr:nvSpPr>
      <xdr:spPr>
        <a:xfrm>
          <a:off x="2857500" y="119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55351</xdr:rowOff>
    </xdr:from>
    <xdr:ext cx="599010" cy="259045"/>
    <xdr:sp macro="" textlink="">
      <xdr:nvSpPr>
        <xdr:cNvPr id="200" name="テキスト ボックス 199">
          <a:extLst>
            <a:ext uri="{FF2B5EF4-FFF2-40B4-BE49-F238E27FC236}">
              <a16:creationId xmlns:a16="http://schemas.microsoft.com/office/drawing/2014/main" id="{33DC39A2-14A7-4EAA-80BA-4CB3DCF61C5F}"/>
            </a:ext>
          </a:extLst>
        </xdr:cNvPr>
        <xdr:cNvSpPr txBox="1"/>
      </xdr:nvSpPr>
      <xdr:spPr>
        <a:xfrm>
          <a:off x="2608795" y="1171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60833</xdr:rowOff>
    </xdr:from>
    <xdr:to>
      <xdr:col>10</xdr:col>
      <xdr:colOff>165100</xdr:colOff>
      <xdr:row>72</xdr:row>
      <xdr:rowOff>162433</xdr:rowOff>
    </xdr:to>
    <xdr:sp macro="" textlink="">
      <xdr:nvSpPr>
        <xdr:cNvPr id="201" name="楕円 200">
          <a:extLst>
            <a:ext uri="{FF2B5EF4-FFF2-40B4-BE49-F238E27FC236}">
              <a16:creationId xmlns:a16="http://schemas.microsoft.com/office/drawing/2014/main" id="{B2D8AC17-A788-478A-9186-499370CA2B2A}"/>
            </a:ext>
          </a:extLst>
        </xdr:cNvPr>
        <xdr:cNvSpPr/>
      </xdr:nvSpPr>
      <xdr:spPr>
        <a:xfrm>
          <a:off x="1968500" y="124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7510</xdr:rowOff>
    </xdr:from>
    <xdr:ext cx="599010" cy="259045"/>
    <xdr:sp macro="" textlink="">
      <xdr:nvSpPr>
        <xdr:cNvPr id="202" name="テキスト ボックス 201">
          <a:extLst>
            <a:ext uri="{FF2B5EF4-FFF2-40B4-BE49-F238E27FC236}">
              <a16:creationId xmlns:a16="http://schemas.microsoft.com/office/drawing/2014/main" id="{635740D1-5CDE-419A-BE1D-1501A21DC944}"/>
            </a:ext>
          </a:extLst>
        </xdr:cNvPr>
        <xdr:cNvSpPr txBox="1"/>
      </xdr:nvSpPr>
      <xdr:spPr>
        <a:xfrm>
          <a:off x="1719795" y="1218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153073</xdr:rowOff>
    </xdr:from>
    <xdr:to>
      <xdr:col>6</xdr:col>
      <xdr:colOff>38100</xdr:colOff>
      <xdr:row>73</xdr:row>
      <xdr:rowOff>83223</xdr:rowOff>
    </xdr:to>
    <xdr:sp macro="" textlink="">
      <xdr:nvSpPr>
        <xdr:cNvPr id="203" name="楕円 202">
          <a:extLst>
            <a:ext uri="{FF2B5EF4-FFF2-40B4-BE49-F238E27FC236}">
              <a16:creationId xmlns:a16="http://schemas.microsoft.com/office/drawing/2014/main" id="{8A9B862F-E2D2-4D01-96AD-41C6493C693C}"/>
            </a:ext>
          </a:extLst>
        </xdr:cNvPr>
        <xdr:cNvSpPr/>
      </xdr:nvSpPr>
      <xdr:spPr>
        <a:xfrm>
          <a:off x="1079500" y="124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99750</xdr:rowOff>
    </xdr:from>
    <xdr:ext cx="599010" cy="259045"/>
    <xdr:sp macro="" textlink="">
      <xdr:nvSpPr>
        <xdr:cNvPr id="204" name="テキスト ボックス 203">
          <a:extLst>
            <a:ext uri="{FF2B5EF4-FFF2-40B4-BE49-F238E27FC236}">
              <a16:creationId xmlns:a16="http://schemas.microsoft.com/office/drawing/2014/main" id="{285359F0-C61F-4B7D-B40F-6545539F0DF4}"/>
            </a:ext>
          </a:extLst>
        </xdr:cNvPr>
        <xdr:cNvSpPr txBox="1"/>
      </xdr:nvSpPr>
      <xdr:spPr>
        <a:xfrm>
          <a:off x="830795" y="1227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A415D90-1266-430F-BD16-81AE8C1E4F0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0853DBF-31FA-4187-BEB4-04D75BB793B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12FD68D-26B7-48B6-B9D4-303772D6544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E18758E9-D7AB-43A5-B6CC-63D2DF89034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49013699-B4FF-41BF-BCB0-C1A39C2BD58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5A3A5FC1-5E12-4322-B143-B5557D9677C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69D17CEE-81A0-4A83-A065-FA783018C8A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73D2C57E-AAA1-4897-B189-9C93312421F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6D3B6C75-D706-4E1A-8A83-66BF20EE65A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77DE2CEA-80A5-4899-8AEB-2E00B943A03A}"/>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C2616EDD-EE38-4C3F-9C2B-28E694B9DBC8}"/>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487D9DD4-1081-471F-BFD8-5E0D6AFE9C3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67031922-E584-45B0-9FE5-B735F9ED392E}"/>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EFCBEF94-CD3F-405C-A4BB-0B51CCF1267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9E5CA9F-8AFD-4BA7-ACE0-59317EAA5A97}"/>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370B226A-D699-4C66-8D0B-D6CB9BB5DBD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C00C7160-148C-43F4-A74F-04B550ED0C41}"/>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655B4D7C-FD5D-4195-B523-03991C2F8882}"/>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A0D73949-86DE-46A6-BD06-F7899B8C132D}"/>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2B2E33F2-1BB1-44C1-88CC-05F3C3EC148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99099493-A004-4687-B73E-B560D9AEF40F}"/>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F26A7A8A-8E65-41D2-B1DD-FFD79ED7105D}"/>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9A5B0A8A-D1F5-4670-8C9A-0A211EB6FFAB}"/>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3449A8A1-FD59-442F-A074-473D48CC5E1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78B13FEC-EA74-439C-92C3-EA4CEC908E46}"/>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F1BD5383-5018-407C-9A63-3FD6257E59F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185418B-19D2-4699-ACC9-D2843F1E8C14}"/>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90CCD972-8B28-43A8-A8A3-3BB3C201EAA8}"/>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256FB9C1-9989-4D7F-8843-3AF5968DE9D6}"/>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5A595E03-1334-43B2-8BF8-0D0C8EE5CA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F047E0F4-6FDC-4CAC-8F89-184DD870ACC8}"/>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159359</xdr:rowOff>
    </xdr:from>
    <xdr:to>
      <xdr:col>24</xdr:col>
      <xdr:colOff>63500</xdr:colOff>
      <xdr:row>93</xdr:row>
      <xdr:rowOff>26445</xdr:rowOff>
    </xdr:to>
    <xdr:cxnSp macro="">
      <xdr:nvCxnSpPr>
        <xdr:cNvPr id="236" name="直線コネクタ 235">
          <a:extLst>
            <a:ext uri="{FF2B5EF4-FFF2-40B4-BE49-F238E27FC236}">
              <a16:creationId xmlns:a16="http://schemas.microsoft.com/office/drawing/2014/main" id="{8C8161D4-33DC-455D-BFA2-957055D188D5}"/>
            </a:ext>
          </a:extLst>
        </xdr:cNvPr>
        <xdr:cNvCxnSpPr/>
      </xdr:nvCxnSpPr>
      <xdr:spPr>
        <a:xfrm>
          <a:off x="3797300" y="15761309"/>
          <a:ext cx="838200" cy="20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211E1496-CAEF-48C4-A754-10D45B933F5E}"/>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CBB6C6BE-3E86-4D47-AEE9-9DDA88606C5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159359</xdr:rowOff>
    </xdr:from>
    <xdr:to>
      <xdr:col>19</xdr:col>
      <xdr:colOff>177800</xdr:colOff>
      <xdr:row>92</xdr:row>
      <xdr:rowOff>101426</xdr:rowOff>
    </xdr:to>
    <xdr:cxnSp macro="">
      <xdr:nvCxnSpPr>
        <xdr:cNvPr id="239" name="直線コネクタ 238">
          <a:extLst>
            <a:ext uri="{FF2B5EF4-FFF2-40B4-BE49-F238E27FC236}">
              <a16:creationId xmlns:a16="http://schemas.microsoft.com/office/drawing/2014/main" id="{F05AB668-DE58-4B75-A06E-40A81F94ED41}"/>
            </a:ext>
          </a:extLst>
        </xdr:cNvPr>
        <xdr:cNvCxnSpPr/>
      </xdr:nvCxnSpPr>
      <xdr:spPr>
        <a:xfrm flipV="1">
          <a:off x="2908300" y="15761309"/>
          <a:ext cx="889000" cy="1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6E9DB4B9-CF5E-4F78-84B9-A84B227331C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F56CBFB2-22E6-4A7B-ABA9-A81388CC0822}"/>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101426</xdr:rowOff>
    </xdr:from>
    <xdr:to>
      <xdr:col>15</xdr:col>
      <xdr:colOff>50800</xdr:colOff>
      <xdr:row>95</xdr:row>
      <xdr:rowOff>2149</xdr:rowOff>
    </xdr:to>
    <xdr:cxnSp macro="">
      <xdr:nvCxnSpPr>
        <xdr:cNvPr id="242" name="直線コネクタ 241">
          <a:extLst>
            <a:ext uri="{FF2B5EF4-FFF2-40B4-BE49-F238E27FC236}">
              <a16:creationId xmlns:a16="http://schemas.microsoft.com/office/drawing/2014/main" id="{F433C93D-1896-4239-A8D1-759B127D3A4E}"/>
            </a:ext>
          </a:extLst>
        </xdr:cNvPr>
        <xdr:cNvCxnSpPr/>
      </xdr:nvCxnSpPr>
      <xdr:spPr>
        <a:xfrm flipV="1">
          <a:off x="2019300" y="15874826"/>
          <a:ext cx="889000" cy="41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45039D13-5F23-4B11-8A1C-62E8E57B7183}"/>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535AC736-37C7-48D7-88D8-C00FDAFB997E}"/>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2149</xdr:rowOff>
    </xdr:from>
    <xdr:to>
      <xdr:col>10</xdr:col>
      <xdr:colOff>114300</xdr:colOff>
      <xdr:row>95</xdr:row>
      <xdr:rowOff>139733</xdr:rowOff>
    </xdr:to>
    <xdr:cxnSp macro="">
      <xdr:nvCxnSpPr>
        <xdr:cNvPr id="245" name="直線コネクタ 244">
          <a:extLst>
            <a:ext uri="{FF2B5EF4-FFF2-40B4-BE49-F238E27FC236}">
              <a16:creationId xmlns:a16="http://schemas.microsoft.com/office/drawing/2014/main" id="{17BB61EC-8825-4358-9F34-5072A79D7024}"/>
            </a:ext>
          </a:extLst>
        </xdr:cNvPr>
        <xdr:cNvCxnSpPr/>
      </xdr:nvCxnSpPr>
      <xdr:spPr>
        <a:xfrm flipV="1">
          <a:off x="1130300" y="16289899"/>
          <a:ext cx="889000" cy="13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34B5FA03-3E35-4161-BCA1-106028ECAF55}"/>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1E1615B9-7386-49F7-91E7-B9DAF475A4C2}"/>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32561C59-9B3D-46BA-8A89-F39809B415C2}"/>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64CC8AB9-67AC-4DE8-812E-F4F48E361541}"/>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9383A37-D711-4786-A332-5BE80961A95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D9C718A-0C64-43C6-AD9B-1DB908DF307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B82B5E1-2877-4036-BDA0-294D71047943}"/>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A082AE9-702C-478A-BFF1-908A7A11B81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1E5EDB6-EC5E-427C-8A48-2BD49EC302E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147095</xdr:rowOff>
    </xdr:from>
    <xdr:to>
      <xdr:col>24</xdr:col>
      <xdr:colOff>114300</xdr:colOff>
      <xdr:row>93</xdr:row>
      <xdr:rowOff>77245</xdr:rowOff>
    </xdr:to>
    <xdr:sp macro="" textlink="">
      <xdr:nvSpPr>
        <xdr:cNvPr id="255" name="楕円 254">
          <a:extLst>
            <a:ext uri="{FF2B5EF4-FFF2-40B4-BE49-F238E27FC236}">
              <a16:creationId xmlns:a16="http://schemas.microsoft.com/office/drawing/2014/main" id="{2F7B05C7-7812-4C46-BB6B-E5055788195E}"/>
            </a:ext>
          </a:extLst>
        </xdr:cNvPr>
        <xdr:cNvSpPr/>
      </xdr:nvSpPr>
      <xdr:spPr>
        <a:xfrm>
          <a:off x="4584700" y="159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169972</xdr:rowOff>
    </xdr:from>
    <xdr:ext cx="534377" cy="259045"/>
    <xdr:sp macro="" textlink="">
      <xdr:nvSpPr>
        <xdr:cNvPr id="256" name="衛生費該当値テキスト">
          <a:extLst>
            <a:ext uri="{FF2B5EF4-FFF2-40B4-BE49-F238E27FC236}">
              <a16:creationId xmlns:a16="http://schemas.microsoft.com/office/drawing/2014/main" id="{BBFBC327-6013-489A-90D4-C732C606565A}"/>
            </a:ext>
          </a:extLst>
        </xdr:cNvPr>
        <xdr:cNvSpPr txBox="1"/>
      </xdr:nvSpPr>
      <xdr:spPr>
        <a:xfrm>
          <a:off x="4686300" y="157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108559</xdr:rowOff>
    </xdr:from>
    <xdr:to>
      <xdr:col>20</xdr:col>
      <xdr:colOff>38100</xdr:colOff>
      <xdr:row>92</xdr:row>
      <xdr:rowOff>38709</xdr:rowOff>
    </xdr:to>
    <xdr:sp macro="" textlink="">
      <xdr:nvSpPr>
        <xdr:cNvPr id="257" name="楕円 256">
          <a:extLst>
            <a:ext uri="{FF2B5EF4-FFF2-40B4-BE49-F238E27FC236}">
              <a16:creationId xmlns:a16="http://schemas.microsoft.com/office/drawing/2014/main" id="{42D6696E-F611-4DCB-BDF7-B0C8456BC1FB}"/>
            </a:ext>
          </a:extLst>
        </xdr:cNvPr>
        <xdr:cNvSpPr/>
      </xdr:nvSpPr>
      <xdr:spPr>
        <a:xfrm>
          <a:off x="3746500" y="1571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55236</xdr:rowOff>
    </xdr:from>
    <xdr:ext cx="534377" cy="259045"/>
    <xdr:sp macro="" textlink="">
      <xdr:nvSpPr>
        <xdr:cNvPr id="258" name="テキスト ボックス 257">
          <a:extLst>
            <a:ext uri="{FF2B5EF4-FFF2-40B4-BE49-F238E27FC236}">
              <a16:creationId xmlns:a16="http://schemas.microsoft.com/office/drawing/2014/main" id="{82885971-9BB0-49F1-A5CE-8BBEE99E262E}"/>
            </a:ext>
          </a:extLst>
        </xdr:cNvPr>
        <xdr:cNvSpPr txBox="1"/>
      </xdr:nvSpPr>
      <xdr:spPr>
        <a:xfrm>
          <a:off x="3530111" y="15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50626</xdr:rowOff>
    </xdr:from>
    <xdr:to>
      <xdr:col>15</xdr:col>
      <xdr:colOff>101600</xdr:colOff>
      <xdr:row>92</xdr:row>
      <xdr:rowOff>152226</xdr:rowOff>
    </xdr:to>
    <xdr:sp macro="" textlink="">
      <xdr:nvSpPr>
        <xdr:cNvPr id="259" name="楕円 258">
          <a:extLst>
            <a:ext uri="{FF2B5EF4-FFF2-40B4-BE49-F238E27FC236}">
              <a16:creationId xmlns:a16="http://schemas.microsoft.com/office/drawing/2014/main" id="{B1AEB709-E338-47CE-90CB-FE37F4ED4099}"/>
            </a:ext>
          </a:extLst>
        </xdr:cNvPr>
        <xdr:cNvSpPr/>
      </xdr:nvSpPr>
      <xdr:spPr>
        <a:xfrm>
          <a:off x="2857500" y="158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168753</xdr:rowOff>
    </xdr:from>
    <xdr:ext cx="534377" cy="259045"/>
    <xdr:sp macro="" textlink="">
      <xdr:nvSpPr>
        <xdr:cNvPr id="260" name="テキスト ボックス 259">
          <a:extLst>
            <a:ext uri="{FF2B5EF4-FFF2-40B4-BE49-F238E27FC236}">
              <a16:creationId xmlns:a16="http://schemas.microsoft.com/office/drawing/2014/main" id="{CF5002D4-9465-420B-B2ED-5CB743156D2B}"/>
            </a:ext>
          </a:extLst>
        </xdr:cNvPr>
        <xdr:cNvSpPr txBox="1"/>
      </xdr:nvSpPr>
      <xdr:spPr>
        <a:xfrm>
          <a:off x="2641111" y="1559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122799</xdr:rowOff>
    </xdr:from>
    <xdr:to>
      <xdr:col>10</xdr:col>
      <xdr:colOff>165100</xdr:colOff>
      <xdr:row>95</xdr:row>
      <xdr:rowOff>52949</xdr:rowOff>
    </xdr:to>
    <xdr:sp macro="" textlink="">
      <xdr:nvSpPr>
        <xdr:cNvPr id="261" name="楕円 260">
          <a:extLst>
            <a:ext uri="{FF2B5EF4-FFF2-40B4-BE49-F238E27FC236}">
              <a16:creationId xmlns:a16="http://schemas.microsoft.com/office/drawing/2014/main" id="{E9020EFB-8FBB-4F68-B929-F36C15918B82}"/>
            </a:ext>
          </a:extLst>
        </xdr:cNvPr>
        <xdr:cNvSpPr/>
      </xdr:nvSpPr>
      <xdr:spPr>
        <a:xfrm>
          <a:off x="1968500" y="162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69476</xdr:rowOff>
    </xdr:from>
    <xdr:ext cx="534377" cy="259045"/>
    <xdr:sp macro="" textlink="">
      <xdr:nvSpPr>
        <xdr:cNvPr id="262" name="テキスト ボックス 261">
          <a:extLst>
            <a:ext uri="{FF2B5EF4-FFF2-40B4-BE49-F238E27FC236}">
              <a16:creationId xmlns:a16="http://schemas.microsoft.com/office/drawing/2014/main" id="{88D8862C-962C-4025-AB16-F21556D30262}"/>
            </a:ext>
          </a:extLst>
        </xdr:cNvPr>
        <xdr:cNvSpPr txBox="1"/>
      </xdr:nvSpPr>
      <xdr:spPr>
        <a:xfrm>
          <a:off x="1752111" y="1601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88933</xdr:rowOff>
    </xdr:from>
    <xdr:to>
      <xdr:col>6</xdr:col>
      <xdr:colOff>38100</xdr:colOff>
      <xdr:row>96</xdr:row>
      <xdr:rowOff>19083</xdr:rowOff>
    </xdr:to>
    <xdr:sp macro="" textlink="">
      <xdr:nvSpPr>
        <xdr:cNvPr id="263" name="楕円 262">
          <a:extLst>
            <a:ext uri="{FF2B5EF4-FFF2-40B4-BE49-F238E27FC236}">
              <a16:creationId xmlns:a16="http://schemas.microsoft.com/office/drawing/2014/main" id="{EEF1E1AF-88F1-40A8-8997-1B11E062FCF6}"/>
            </a:ext>
          </a:extLst>
        </xdr:cNvPr>
        <xdr:cNvSpPr/>
      </xdr:nvSpPr>
      <xdr:spPr>
        <a:xfrm>
          <a:off x="1079500" y="1637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35610</xdr:rowOff>
    </xdr:from>
    <xdr:ext cx="534377" cy="259045"/>
    <xdr:sp macro="" textlink="">
      <xdr:nvSpPr>
        <xdr:cNvPr id="264" name="テキスト ボックス 263">
          <a:extLst>
            <a:ext uri="{FF2B5EF4-FFF2-40B4-BE49-F238E27FC236}">
              <a16:creationId xmlns:a16="http://schemas.microsoft.com/office/drawing/2014/main" id="{66B332D4-C74C-4B2A-A951-9DA7DD65154D}"/>
            </a:ext>
          </a:extLst>
        </xdr:cNvPr>
        <xdr:cNvSpPr txBox="1"/>
      </xdr:nvSpPr>
      <xdr:spPr>
        <a:xfrm>
          <a:off x="863111" y="161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DC98D794-F873-4157-9D26-0448F7C1E93E}"/>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BBE858DA-DE17-4294-B11B-4E2D4B3E6E6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EFB95A12-8CE1-465B-9EDA-F108E6D979E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D7D8077F-0C1D-4BE8-AB7E-85035A70FEE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BAB6394-8307-4D09-9135-E232FD63306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70D50157-FAF1-4808-99AD-FA5F0A6514F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507E7D73-108F-4AC7-92AB-388A63B4BD7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6E5988-DFA3-409A-83D8-9DFED7F261E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47E7091-2D82-4BEE-BE8F-143C8A01AD6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F07BCA82-47CB-438D-AD72-C1F16491F97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FC02E05F-EABB-4E8D-B36D-B32D435EA2F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86EA56A0-3CE5-42EB-88F1-E55C1D733006}"/>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DFA795F8-4C05-4EB6-A797-83F67D87291C}"/>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FD587706-568A-4E7B-8C7C-83BFD0F9F199}"/>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456E571-01BE-42E7-A0C0-D5500499B62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AA3B1705-ADE9-43BC-8F1B-ABC967A15556}"/>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DADFF751-9234-42B8-8403-4332E5BA7A0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D0543D4B-8095-4DF7-9B26-BC797145DF6E}"/>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6A1D730-91AE-43F3-99BA-DADD47AA9B1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C174AFA-F0B2-4A65-9DD5-A0397AD0A361}"/>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7022E513-7DBA-4D90-9066-CC836445147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BA8095F1-FF3E-4CC5-A239-ABE9E1FA09E3}"/>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70AA82A-420F-4E30-AE4D-0561AF23F5A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8D9D244F-80E7-4A1F-8EB5-64359867191D}"/>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CEFFE4EB-A029-4A1D-8DE4-E32967F92C39}"/>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38BF5455-0BF2-45FE-A8B9-A99A60AE34A4}"/>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2E43E734-F58C-4A0F-A3BB-13505D8DAEAE}"/>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2005C137-AD01-4906-8A0A-CF60AE81A49A}"/>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37592</xdr:rowOff>
    </xdr:from>
    <xdr:to>
      <xdr:col>55</xdr:col>
      <xdr:colOff>0</xdr:colOff>
      <xdr:row>37</xdr:row>
      <xdr:rowOff>67691</xdr:rowOff>
    </xdr:to>
    <xdr:cxnSp macro="">
      <xdr:nvCxnSpPr>
        <xdr:cNvPr id="293" name="直線コネクタ 292">
          <a:extLst>
            <a:ext uri="{FF2B5EF4-FFF2-40B4-BE49-F238E27FC236}">
              <a16:creationId xmlns:a16="http://schemas.microsoft.com/office/drawing/2014/main" id="{A8D89C28-3A60-4DAF-A326-0B600F6B4A32}"/>
            </a:ext>
          </a:extLst>
        </xdr:cNvPr>
        <xdr:cNvCxnSpPr/>
      </xdr:nvCxnSpPr>
      <xdr:spPr>
        <a:xfrm flipV="1">
          <a:off x="9639300" y="6381242"/>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493F30EE-7276-44C5-BACA-D64B4C24BC69}"/>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22EE4491-3E45-4838-9542-529C0A844408}"/>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56261</xdr:rowOff>
    </xdr:from>
    <xdr:to>
      <xdr:col>50</xdr:col>
      <xdr:colOff>114300</xdr:colOff>
      <xdr:row>37</xdr:row>
      <xdr:rowOff>67691</xdr:rowOff>
    </xdr:to>
    <xdr:cxnSp macro="">
      <xdr:nvCxnSpPr>
        <xdr:cNvPr id="296" name="直線コネクタ 295">
          <a:extLst>
            <a:ext uri="{FF2B5EF4-FFF2-40B4-BE49-F238E27FC236}">
              <a16:creationId xmlns:a16="http://schemas.microsoft.com/office/drawing/2014/main" id="{081ADB50-90C6-4504-8AD5-3EEEA95AB869}"/>
            </a:ext>
          </a:extLst>
        </xdr:cNvPr>
        <xdr:cNvCxnSpPr/>
      </xdr:nvCxnSpPr>
      <xdr:spPr>
        <a:xfrm>
          <a:off x="8750300" y="639991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AA97A52C-7DA5-41C7-99FD-8E0C519332A5}"/>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90E7CEDA-8E5E-41C4-9CF2-264993FF6745}"/>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56261</xdr:rowOff>
    </xdr:from>
    <xdr:to>
      <xdr:col>45</xdr:col>
      <xdr:colOff>177800</xdr:colOff>
      <xdr:row>37</xdr:row>
      <xdr:rowOff>82550</xdr:rowOff>
    </xdr:to>
    <xdr:cxnSp macro="">
      <xdr:nvCxnSpPr>
        <xdr:cNvPr id="299" name="直線コネクタ 298">
          <a:extLst>
            <a:ext uri="{FF2B5EF4-FFF2-40B4-BE49-F238E27FC236}">
              <a16:creationId xmlns:a16="http://schemas.microsoft.com/office/drawing/2014/main" id="{DEAF98F8-075C-458C-8248-F0EB9CEF8637}"/>
            </a:ext>
          </a:extLst>
        </xdr:cNvPr>
        <xdr:cNvCxnSpPr/>
      </xdr:nvCxnSpPr>
      <xdr:spPr>
        <a:xfrm flipV="1">
          <a:off x="7861300" y="6399911"/>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65F1C843-3340-4731-A2EE-C4CE014926AE}"/>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BF733425-0A2D-4BAC-AFAC-2A1FCCCADCAA}"/>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55118</xdr:rowOff>
    </xdr:from>
    <xdr:to>
      <xdr:col>41</xdr:col>
      <xdr:colOff>50800</xdr:colOff>
      <xdr:row>37</xdr:row>
      <xdr:rowOff>82550</xdr:rowOff>
    </xdr:to>
    <xdr:cxnSp macro="">
      <xdr:nvCxnSpPr>
        <xdr:cNvPr id="302" name="直線コネクタ 301">
          <a:extLst>
            <a:ext uri="{FF2B5EF4-FFF2-40B4-BE49-F238E27FC236}">
              <a16:creationId xmlns:a16="http://schemas.microsoft.com/office/drawing/2014/main" id="{3355DD92-4654-4DCC-BD98-49ACD22DDCD5}"/>
            </a:ext>
          </a:extLst>
        </xdr:cNvPr>
        <xdr:cNvCxnSpPr/>
      </xdr:nvCxnSpPr>
      <xdr:spPr>
        <a:xfrm>
          <a:off x="6972300" y="6398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A31D55DB-036C-460E-8722-AA2118C46736}"/>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A426489C-E624-479A-BF1E-57CA708B93EE}"/>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EC10EF5B-414A-4ACC-AB96-4C06C627432B}"/>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8783CAE3-1E64-4B1D-8688-FFE262D8E8A4}"/>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A30ADA3-A3F5-4A22-A277-89F1888D5C6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A75DC7F-1450-42D2-9BA3-19551EECAD1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32F0C7A-5453-40B3-93C7-0D99FAB8FE3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A5C6D88-E00B-4972-BD41-17F81D30776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82000EA-495E-4569-B0EB-10FDECB44AC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158242</xdr:rowOff>
    </xdr:from>
    <xdr:to>
      <xdr:col>55</xdr:col>
      <xdr:colOff>50800</xdr:colOff>
      <xdr:row>37</xdr:row>
      <xdr:rowOff>88392</xdr:rowOff>
    </xdr:to>
    <xdr:sp macro="" textlink="">
      <xdr:nvSpPr>
        <xdr:cNvPr id="312" name="楕円 311">
          <a:extLst>
            <a:ext uri="{FF2B5EF4-FFF2-40B4-BE49-F238E27FC236}">
              <a16:creationId xmlns:a16="http://schemas.microsoft.com/office/drawing/2014/main" id="{7D56457A-B2D0-4549-AF7F-E07C05EDE290}"/>
            </a:ext>
          </a:extLst>
        </xdr:cNvPr>
        <xdr:cNvSpPr/>
      </xdr:nvSpPr>
      <xdr:spPr>
        <a:xfrm>
          <a:off x="104267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9669</xdr:rowOff>
    </xdr:from>
    <xdr:ext cx="378565" cy="259045"/>
    <xdr:sp macro="" textlink="">
      <xdr:nvSpPr>
        <xdr:cNvPr id="313" name="労働費該当値テキスト">
          <a:extLst>
            <a:ext uri="{FF2B5EF4-FFF2-40B4-BE49-F238E27FC236}">
              <a16:creationId xmlns:a16="http://schemas.microsoft.com/office/drawing/2014/main" id="{1B2A22D9-D70C-4748-8967-9BBE40293C83}"/>
            </a:ext>
          </a:extLst>
        </xdr:cNvPr>
        <xdr:cNvSpPr txBox="1"/>
      </xdr:nvSpPr>
      <xdr:spPr>
        <a:xfrm>
          <a:off x="10528300"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16891</xdr:rowOff>
    </xdr:from>
    <xdr:to>
      <xdr:col>50</xdr:col>
      <xdr:colOff>165100</xdr:colOff>
      <xdr:row>37</xdr:row>
      <xdr:rowOff>118491</xdr:rowOff>
    </xdr:to>
    <xdr:sp macro="" textlink="">
      <xdr:nvSpPr>
        <xdr:cNvPr id="314" name="楕円 313">
          <a:extLst>
            <a:ext uri="{FF2B5EF4-FFF2-40B4-BE49-F238E27FC236}">
              <a16:creationId xmlns:a16="http://schemas.microsoft.com/office/drawing/2014/main" id="{F044A081-17C2-4283-907E-9CA7B162D9D5}"/>
            </a:ext>
          </a:extLst>
        </xdr:cNvPr>
        <xdr:cNvSpPr/>
      </xdr:nvSpPr>
      <xdr:spPr>
        <a:xfrm>
          <a:off x="9588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135018</xdr:rowOff>
    </xdr:from>
    <xdr:ext cx="378565" cy="259045"/>
    <xdr:sp macro="" textlink="">
      <xdr:nvSpPr>
        <xdr:cNvPr id="315" name="テキスト ボックス 314">
          <a:extLst>
            <a:ext uri="{FF2B5EF4-FFF2-40B4-BE49-F238E27FC236}">
              <a16:creationId xmlns:a16="http://schemas.microsoft.com/office/drawing/2014/main" id="{8A9B445A-B952-47B9-83B8-F2AE7A53887A}"/>
            </a:ext>
          </a:extLst>
        </xdr:cNvPr>
        <xdr:cNvSpPr txBox="1"/>
      </xdr:nvSpPr>
      <xdr:spPr>
        <a:xfrm>
          <a:off x="9450017" y="6135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5461</xdr:rowOff>
    </xdr:from>
    <xdr:to>
      <xdr:col>46</xdr:col>
      <xdr:colOff>38100</xdr:colOff>
      <xdr:row>37</xdr:row>
      <xdr:rowOff>107061</xdr:rowOff>
    </xdr:to>
    <xdr:sp macro="" textlink="">
      <xdr:nvSpPr>
        <xdr:cNvPr id="316" name="楕円 315">
          <a:extLst>
            <a:ext uri="{FF2B5EF4-FFF2-40B4-BE49-F238E27FC236}">
              <a16:creationId xmlns:a16="http://schemas.microsoft.com/office/drawing/2014/main" id="{C2E5A812-9413-45A7-9A3D-67A52EFDD228}"/>
            </a:ext>
          </a:extLst>
        </xdr:cNvPr>
        <xdr:cNvSpPr/>
      </xdr:nvSpPr>
      <xdr:spPr>
        <a:xfrm>
          <a:off x="8699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123588</xdr:rowOff>
    </xdr:from>
    <xdr:ext cx="378565" cy="259045"/>
    <xdr:sp macro="" textlink="">
      <xdr:nvSpPr>
        <xdr:cNvPr id="317" name="テキスト ボックス 316">
          <a:extLst>
            <a:ext uri="{FF2B5EF4-FFF2-40B4-BE49-F238E27FC236}">
              <a16:creationId xmlns:a16="http://schemas.microsoft.com/office/drawing/2014/main" id="{A5BDFA5E-240B-4FD7-9DA2-3C566F17098A}"/>
            </a:ext>
          </a:extLst>
        </xdr:cNvPr>
        <xdr:cNvSpPr txBox="1"/>
      </xdr:nvSpPr>
      <xdr:spPr>
        <a:xfrm>
          <a:off x="8561017" y="6124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31750</xdr:rowOff>
    </xdr:from>
    <xdr:to>
      <xdr:col>41</xdr:col>
      <xdr:colOff>101600</xdr:colOff>
      <xdr:row>37</xdr:row>
      <xdr:rowOff>133350</xdr:rowOff>
    </xdr:to>
    <xdr:sp macro="" textlink="">
      <xdr:nvSpPr>
        <xdr:cNvPr id="318" name="楕円 317">
          <a:extLst>
            <a:ext uri="{FF2B5EF4-FFF2-40B4-BE49-F238E27FC236}">
              <a16:creationId xmlns:a16="http://schemas.microsoft.com/office/drawing/2014/main" id="{6073E8C4-C5D0-4B2D-9CE4-16577A50470B}"/>
            </a:ext>
          </a:extLst>
        </xdr:cNvPr>
        <xdr:cNvSpPr/>
      </xdr:nvSpPr>
      <xdr:spPr>
        <a:xfrm>
          <a:off x="7810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124477</xdr:rowOff>
    </xdr:from>
    <xdr:ext cx="378565" cy="259045"/>
    <xdr:sp macro="" textlink="">
      <xdr:nvSpPr>
        <xdr:cNvPr id="319" name="テキスト ボックス 318">
          <a:extLst>
            <a:ext uri="{FF2B5EF4-FFF2-40B4-BE49-F238E27FC236}">
              <a16:creationId xmlns:a16="http://schemas.microsoft.com/office/drawing/2014/main" id="{435289C0-76AA-437F-9DC8-BF2BC5E6C8CF}"/>
            </a:ext>
          </a:extLst>
        </xdr:cNvPr>
        <xdr:cNvSpPr txBox="1"/>
      </xdr:nvSpPr>
      <xdr:spPr>
        <a:xfrm>
          <a:off x="7672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xdr:rowOff>
    </xdr:from>
    <xdr:to>
      <xdr:col>36</xdr:col>
      <xdr:colOff>165100</xdr:colOff>
      <xdr:row>37</xdr:row>
      <xdr:rowOff>105918</xdr:rowOff>
    </xdr:to>
    <xdr:sp macro="" textlink="">
      <xdr:nvSpPr>
        <xdr:cNvPr id="320" name="楕円 319">
          <a:extLst>
            <a:ext uri="{FF2B5EF4-FFF2-40B4-BE49-F238E27FC236}">
              <a16:creationId xmlns:a16="http://schemas.microsoft.com/office/drawing/2014/main" id="{F0B93796-9184-45E7-860F-162B27F359A1}"/>
            </a:ext>
          </a:extLst>
        </xdr:cNvPr>
        <xdr:cNvSpPr/>
      </xdr:nvSpPr>
      <xdr:spPr>
        <a:xfrm>
          <a:off x="69215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97045</xdr:rowOff>
    </xdr:from>
    <xdr:ext cx="378565" cy="259045"/>
    <xdr:sp macro="" textlink="">
      <xdr:nvSpPr>
        <xdr:cNvPr id="321" name="テキスト ボックス 320">
          <a:extLst>
            <a:ext uri="{FF2B5EF4-FFF2-40B4-BE49-F238E27FC236}">
              <a16:creationId xmlns:a16="http://schemas.microsoft.com/office/drawing/2014/main" id="{9FF6064E-D6DF-416B-89D2-132657FAD50A}"/>
            </a:ext>
          </a:extLst>
        </xdr:cNvPr>
        <xdr:cNvSpPr txBox="1"/>
      </xdr:nvSpPr>
      <xdr:spPr>
        <a:xfrm>
          <a:off x="6783017" y="644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A87758B7-8587-4C28-84F9-C77479C4737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48A3EAD0-167D-427A-8DD7-9C8AE92E569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E216FFBF-5BB7-4F7D-8E61-CCB89294705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CF65C3AC-58CB-4010-B017-85889383169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E14FEB6E-3ABC-4797-BC8C-4F5C36E404F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1FD0874C-E2F6-4A9E-98C7-F68015E64AB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18FC1524-0411-4F17-93A2-B872C84E421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74462065-19B7-4041-B199-58B56012474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FBECB082-F02B-482A-A3F6-A29AD56AE8A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E22A89C-B91F-4A8B-ACCF-9C0EA624E712}"/>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CFED23DA-615B-4247-B0CA-BA910276FCD3}"/>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FB39871-BD1C-4A65-9A92-6308E1CC2365}"/>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53E4B0D1-1C35-4207-ACD6-35EB435370A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9C59A72C-850B-4D34-BF26-42E1E00C612A}"/>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3E5E62DB-F672-4F51-BFC3-0E8A045E977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DF6A22E7-1B85-487D-8EB4-30280AC9C5A8}"/>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CD3341D9-CF52-43C5-A613-6EFF97FEB74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8429EB00-19A8-4652-9B64-4718C207B03A}"/>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67121583-6CBB-43B8-8269-5E70BFB6E32E}"/>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530B383F-7625-415E-AE76-D42D12C8E24E}"/>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E05F9E28-202C-46D8-8DB9-76C6EB22B48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1C7D6049-0057-4764-A88F-E215B87B1001}"/>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73E0EE81-01A4-4E9A-A50E-71764F2AE66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853B4C0B-14B2-40AD-898F-42AC70843F85}"/>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C053C23A-EDF0-497F-91F3-B3F49BFB32D2}"/>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A9C5D26A-DF24-49FA-9F53-E29EE8489F06}"/>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2212E330-E5E5-43BE-8771-4551E90F9756}"/>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9DAC97AB-96B1-41E8-AC64-1EEBAE309B3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17628</xdr:rowOff>
    </xdr:from>
    <xdr:to>
      <xdr:col>55</xdr:col>
      <xdr:colOff>0</xdr:colOff>
      <xdr:row>54</xdr:row>
      <xdr:rowOff>60071</xdr:rowOff>
    </xdr:to>
    <xdr:cxnSp macro="">
      <xdr:nvCxnSpPr>
        <xdr:cNvPr id="350" name="直線コネクタ 349">
          <a:extLst>
            <a:ext uri="{FF2B5EF4-FFF2-40B4-BE49-F238E27FC236}">
              <a16:creationId xmlns:a16="http://schemas.microsoft.com/office/drawing/2014/main" id="{B7D66AB9-61C9-4024-83D8-11A546CFA5F2}"/>
            </a:ext>
          </a:extLst>
        </xdr:cNvPr>
        <xdr:cNvCxnSpPr/>
      </xdr:nvCxnSpPr>
      <xdr:spPr>
        <a:xfrm flipV="1">
          <a:off x="9639300" y="9104478"/>
          <a:ext cx="838200" cy="2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42132C99-C4D2-42CB-A318-60C0CD450361}"/>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3E0806F6-0205-41F9-9595-897A2DDA20D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60071</xdr:rowOff>
    </xdr:from>
    <xdr:to>
      <xdr:col>50</xdr:col>
      <xdr:colOff>114300</xdr:colOff>
      <xdr:row>54</xdr:row>
      <xdr:rowOff>61747</xdr:rowOff>
    </xdr:to>
    <xdr:cxnSp macro="">
      <xdr:nvCxnSpPr>
        <xdr:cNvPr id="353" name="直線コネクタ 352">
          <a:extLst>
            <a:ext uri="{FF2B5EF4-FFF2-40B4-BE49-F238E27FC236}">
              <a16:creationId xmlns:a16="http://schemas.microsoft.com/office/drawing/2014/main" id="{87A42126-A3B5-48E3-B59D-E27D66035304}"/>
            </a:ext>
          </a:extLst>
        </xdr:cNvPr>
        <xdr:cNvCxnSpPr/>
      </xdr:nvCxnSpPr>
      <xdr:spPr>
        <a:xfrm flipV="1">
          <a:off x="8750300" y="931837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8FF46EA1-C8FE-48B3-B1D5-3800991DD8B5}"/>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8024C074-31F8-4084-A2AB-4E3525026423}"/>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61747</xdr:rowOff>
    </xdr:from>
    <xdr:to>
      <xdr:col>45</xdr:col>
      <xdr:colOff>177800</xdr:colOff>
      <xdr:row>55</xdr:row>
      <xdr:rowOff>9246</xdr:rowOff>
    </xdr:to>
    <xdr:cxnSp macro="">
      <xdr:nvCxnSpPr>
        <xdr:cNvPr id="356" name="直線コネクタ 355">
          <a:extLst>
            <a:ext uri="{FF2B5EF4-FFF2-40B4-BE49-F238E27FC236}">
              <a16:creationId xmlns:a16="http://schemas.microsoft.com/office/drawing/2014/main" id="{189506E2-281B-4742-87D6-69E3CA248DF1}"/>
            </a:ext>
          </a:extLst>
        </xdr:cNvPr>
        <xdr:cNvCxnSpPr/>
      </xdr:nvCxnSpPr>
      <xdr:spPr>
        <a:xfrm flipV="1">
          <a:off x="7861300" y="9320047"/>
          <a:ext cx="889000" cy="1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ECF7B1A7-9534-4013-8696-6367F87B8573}"/>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1CB0C6DE-DD1F-4EE1-A13A-DF54B3B1D9FC}"/>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158369</xdr:rowOff>
    </xdr:from>
    <xdr:to>
      <xdr:col>41</xdr:col>
      <xdr:colOff>50800</xdr:colOff>
      <xdr:row>55</xdr:row>
      <xdr:rowOff>9246</xdr:rowOff>
    </xdr:to>
    <xdr:cxnSp macro="">
      <xdr:nvCxnSpPr>
        <xdr:cNvPr id="359" name="直線コネクタ 358">
          <a:extLst>
            <a:ext uri="{FF2B5EF4-FFF2-40B4-BE49-F238E27FC236}">
              <a16:creationId xmlns:a16="http://schemas.microsoft.com/office/drawing/2014/main" id="{F5D8E7B8-6F8E-44DD-8EE3-DFBC6697C074}"/>
            </a:ext>
          </a:extLst>
        </xdr:cNvPr>
        <xdr:cNvCxnSpPr/>
      </xdr:nvCxnSpPr>
      <xdr:spPr>
        <a:xfrm>
          <a:off x="6972300" y="9416669"/>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BAE95648-D5EB-4E63-9CF1-3D0866089874}"/>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A2D459FD-67E4-4C53-BCE6-E4F9C2B931AE}"/>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A57B6D43-CB53-4F8F-A16F-F88412DBCFFB}"/>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84B6DD8D-B6D3-44EB-AD1B-FCBCCEB86414}"/>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3260CFAC-EA50-47F8-9453-C407613BE61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8D9C197D-D156-46CF-B6BE-DCEA8377899F}"/>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06D86BE-C33E-4EFA-9143-CC349BD2E00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E7880A3A-E88B-4967-954B-21437A6B06B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312CAD86-B7A2-41D3-BF37-D8553F58091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138278</xdr:rowOff>
    </xdr:from>
    <xdr:to>
      <xdr:col>55</xdr:col>
      <xdr:colOff>50800</xdr:colOff>
      <xdr:row>53</xdr:row>
      <xdr:rowOff>68428</xdr:rowOff>
    </xdr:to>
    <xdr:sp macro="" textlink="">
      <xdr:nvSpPr>
        <xdr:cNvPr id="369" name="楕円 368">
          <a:extLst>
            <a:ext uri="{FF2B5EF4-FFF2-40B4-BE49-F238E27FC236}">
              <a16:creationId xmlns:a16="http://schemas.microsoft.com/office/drawing/2014/main" id="{8BCA2371-EDC5-457A-A6BC-45FD3539038E}"/>
            </a:ext>
          </a:extLst>
        </xdr:cNvPr>
        <xdr:cNvSpPr/>
      </xdr:nvSpPr>
      <xdr:spPr>
        <a:xfrm>
          <a:off x="10426700" y="905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161155</xdr:rowOff>
    </xdr:from>
    <xdr:ext cx="534377" cy="259045"/>
    <xdr:sp macro="" textlink="">
      <xdr:nvSpPr>
        <xdr:cNvPr id="370" name="農林水産業費該当値テキスト">
          <a:extLst>
            <a:ext uri="{FF2B5EF4-FFF2-40B4-BE49-F238E27FC236}">
              <a16:creationId xmlns:a16="http://schemas.microsoft.com/office/drawing/2014/main" id="{C29145DE-B415-4475-AC9B-5F36C8645843}"/>
            </a:ext>
          </a:extLst>
        </xdr:cNvPr>
        <xdr:cNvSpPr txBox="1"/>
      </xdr:nvSpPr>
      <xdr:spPr>
        <a:xfrm>
          <a:off x="10528300" y="89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9271</xdr:rowOff>
    </xdr:from>
    <xdr:to>
      <xdr:col>50</xdr:col>
      <xdr:colOff>165100</xdr:colOff>
      <xdr:row>54</xdr:row>
      <xdr:rowOff>110871</xdr:rowOff>
    </xdr:to>
    <xdr:sp macro="" textlink="">
      <xdr:nvSpPr>
        <xdr:cNvPr id="371" name="楕円 370">
          <a:extLst>
            <a:ext uri="{FF2B5EF4-FFF2-40B4-BE49-F238E27FC236}">
              <a16:creationId xmlns:a16="http://schemas.microsoft.com/office/drawing/2014/main" id="{D2D11923-55B3-443E-8333-C96237291623}"/>
            </a:ext>
          </a:extLst>
        </xdr:cNvPr>
        <xdr:cNvSpPr/>
      </xdr:nvSpPr>
      <xdr:spPr>
        <a:xfrm>
          <a:off x="9588500" y="92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127398</xdr:rowOff>
    </xdr:from>
    <xdr:ext cx="534377" cy="259045"/>
    <xdr:sp macro="" textlink="">
      <xdr:nvSpPr>
        <xdr:cNvPr id="372" name="テキスト ボックス 371">
          <a:extLst>
            <a:ext uri="{FF2B5EF4-FFF2-40B4-BE49-F238E27FC236}">
              <a16:creationId xmlns:a16="http://schemas.microsoft.com/office/drawing/2014/main" id="{0DAFBC1C-01D7-44D9-87A1-4E9D7E9173C2}"/>
            </a:ext>
          </a:extLst>
        </xdr:cNvPr>
        <xdr:cNvSpPr txBox="1"/>
      </xdr:nvSpPr>
      <xdr:spPr>
        <a:xfrm>
          <a:off x="9372111" y="90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10947</xdr:rowOff>
    </xdr:from>
    <xdr:to>
      <xdr:col>46</xdr:col>
      <xdr:colOff>38100</xdr:colOff>
      <xdr:row>54</xdr:row>
      <xdr:rowOff>112547</xdr:rowOff>
    </xdr:to>
    <xdr:sp macro="" textlink="">
      <xdr:nvSpPr>
        <xdr:cNvPr id="373" name="楕円 372">
          <a:extLst>
            <a:ext uri="{FF2B5EF4-FFF2-40B4-BE49-F238E27FC236}">
              <a16:creationId xmlns:a16="http://schemas.microsoft.com/office/drawing/2014/main" id="{0E1E2335-EC9D-4E65-9D85-498B5F4BF66C}"/>
            </a:ext>
          </a:extLst>
        </xdr:cNvPr>
        <xdr:cNvSpPr/>
      </xdr:nvSpPr>
      <xdr:spPr>
        <a:xfrm>
          <a:off x="8699500" y="92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129074</xdr:rowOff>
    </xdr:from>
    <xdr:ext cx="534377" cy="259045"/>
    <xdr:sp macro="" textlink="">
      <xdr:nvSpPr>
        <xdr:cNvPr id="374" name="テキスト ボックス 373">
          <a:extLst>
            <a:ext uri="{FF2B5EF4-FFF2-40B4-BE49-F238E27FC236}">
              <a16:creationId xmlns:a16="http://schemas.microsoft.com/office/drawing/2014/main" id="{08A8DF32-82FC-46D7-9D0F-623C6387643C}"/>
            </a:ext>
          </a:extLst>
        </xdr:cNvPr>
        <xdr:cNvSpPr txBox="1"/>
      </xdr:nvSpPr>
      <xdr:spPr>
        <a:xfrm>
          <a:off x="8483111" y="904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129896</xdr:rowOff>
    </xdr:from>
    <xdr:to>
      <xdr:col>41</xdr:col>
      <xdr:colOff>101600</xdr:colOff>
      <xdr:row>55</xdr:row>
      <xdr:rowOff>60046</xdr:rowOff>
    </xdr:to>
    <xdr:sp macro="" textlink="">
      <xdr:nvSpPr>
        <xdr:cNvPr id="375" name="楕円 374">
          <a:extLst>
            <a:ext uri="{FF2B5EF4-FFF2-40B4-BE49-F238E27FC236}">
              <a16:creationId xmlns:a16="http://schemas.microsoft.com/office/drawing/2014/main" id="{39DB4CF8-69FD-4D5E-B28A-93E2F0389119}"/>
            </a:ext>
          </a:extLst>
        </xdr:cNvPr>
        <xdr:cNvSpPr/>
      </xdr:nvSpPr>
      <xdr:spPr>
        <a:xfrm>
          <a:off x="7810500" y="93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76573</xdr:rowOff>
    </xdr:from>
    <xdr:ext cx="469744" cy="259045"/>
    <xdr:sp macro="" textlink="">
      <xdr:nvSpPr>
        <xdr:cNvPr id="376" name="テキスト ボックス 375">
          <a:extLst>
            <a:ext uri="{FF2B5EF4-FFF2-40B4-BE49-F238E27FC236}">
              <a16:creationId xmlns:a16="http://schemas.microsoft.com/office/drawing/2014/main" id="{B33CFC97-B191-44C6-96C0-0AA49C4AAD5F}"/>
            </a:ext>
          </a:extLst>
        </xdr:cNvPr>
        <xdr:cNvSpPr txBox="1"/>
      </xdr:nvSpPr>
      <xdr:spPr>
        <a:xfrm>
          <a:off x="7626428" y="916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107569</xdr:rowOff>
    </xdr:from>
    <xdr:to>
      <xdr:col>36</xdr:col>
      <xdr:colOff>165100</xdr:colOff>
      <xdr:row>55</xdr:row>
      <xdr:rowOff>37719</xdr:rowOff>
    </xdr:to>
    <xdr:sp macro="" textlink="">
      <xdr:nvSpPr>
        <xdr:cNvPr id="377" name="楕円 376">
          <a:extLst>
            <a:ext uri="{FF2B5EF4-FFF2-40B4-BE49-F238E27FC236}">
              <a16:creationId xmlns:a16="http://schemas.microsoft.com/office/drawing/2014/main" id="{B419721E-DADE-44F7-AC80-28754CEB1552}"/>
            </a:ext>
          </a:extLst>
        </xdr:cNvPr>
        <xdr:cNvSpPr/>
      </xdr:nvSpPr>
      <xdr:spPr>
        <a:xfrm>
          <a:off x="6921500" y="93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54246</xdr:rowOff>
    </xdr:from>
    <xdr:ext cx="469744" cy="259045"/>
    <xdr:sp macro="" textlink="">
      <xdr:nvSpPr>
        <xdr:cNvPr id="378" name="テキスト ボックス 377">
          <a:extLst>
            <a:ext uri="{FF2B5EF4-FFF2-40B4-BE49-F238E27FC236}">
              <a16:creationId xmlns:a16="http://schemas.microsoft.com/office/drawing/2014/main" id="{A92C5C03-65C1-416C-B1B9-9AA20EA4E903}"/>
            </a:ext>
          </a:extLst>
        </xdr:cNvPr>
        <xdr:cNvSpPr txBox="1"/>
      </xdr:nvSpPr>
      <xdr:spPr>
        <a:xfrm>
          <a:off x="6737428" y="914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2892AFA4-7BF4-4DFD-B97E-2E60EABFC79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A1B9620F-7398-4A56-A986-3DD155BFDC9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57D26ED5-03D3-4BE3-9E33-BCCEFF86E63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9AA24456-E42A-471F-9CBA-77BA5F649B0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2FD6579F-FBDA-487E-98B2-D9F3E25184B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EBE1E849-5B55-4EB8-9A74-77574DBF90B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9A30FA59-21A0-4A36-96E6-DE89285F295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74E852EB-8B8E-4500-A4C6-1819BA2625F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E0BBD0DD-D243-43DC-9439-E7D7D00C5F9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DF243FA9-E6C9-4D96-AED2-75BA3FFCC25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E64D7F85-E7F5-4B1C-A102-2AD1ED3A076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FF6C093F-12E8-473B-903B-18AD1E0073C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55D40AED-35D8-4BD9-BE89-F4A5DD9FFDB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5A65027A-0815-4030-8C61-BA8C6996D928}"/>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84795FF0-95BA-4900-B345-DC7B1D12379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C47C3F5-A912-4C89-81C7-3CADA9334874}"/>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9B49EF6A-4DC3-4B05-883F-2D8976128F3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705F853F-BE7C-49A0-8485-7F267B84D6C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3390E542-EFEF-463C-B8B2-92D080A9574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D5359BDB-7661-4697-8FF6-6CE08C6EA5D6}"/>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365436F3-0D3D-4163-8587-ECD9B545638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7855027D-2692-4907-9339-93ACDE21B292}"/>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86A9378C-E4CC-49FE-BB5B-A15CB0C2F89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112611</xdr:rowOff>
    </xdr:from>
    <xdr:to>
      <xdr:col>54</xdr:col>
      <xdr:colOff>189865</xdr:colOff>
      <xdr:row>78</xdr:row>
      <xdr:rowOff>167742</xdr:rowOff>
    </xdr:to>
    <xdr:cxnSp macro="">
      <xdr:nvCxnSpPr>
        <xdr:cNvPr id="402" name="直線コネクタ 401">
          <a:extLst>
            <a:ext uri="{FF2B5EF4-FFF2-40B4-BE49-F238E27FC236}">
              <a16:creationId xmlns:a16="http://schemas.microsoft.com/office/drawing/2014/main" id="{A35B6F7E-2CA5-46ED-A2EE-C228596109EC}"/>
            </a:ext>
          </a:extLst>
        </xdr:cNvPr>
        <xdr:cNvCxnSpPr/>
      </xdr:nvCxnSpPr>
      <xdr:spPr>
        <a:xfrm flipV="1">
          <a:off x="10475595" y="12628461"/>
          <a:ext cx="1270" cy="91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119</xdr:rowOff>
    </xdr:from>
    <xdr:ext cx="469744" cy="259045"/>
    <xdr:sp macro="" textlink="">
      <xdr:nvSpPr>
        <xdr:cNvPr id="403" name="商工費最小値テキスト">
          <a:extLst>
            <a:ext uri="{FF2B5EF4-FFF2-40B4-BE49-F238E27FC236}">
              <a16:creationId xmlns:a16="http://schemas.microsoft.com/office/drawing/2014/main" id="{284C5952-0A29-420B-9A0B-69C966FDA107}"/>
            </a:ext>
          </a:extLst>
        </xdr:cNvPr>
        <xdr:cNvSpPr txBox="1"/>
      </xdr:nvSpPr>
      <xdr:spPr>
        <a:xfrm>
          <a:off x="10528300" y="1354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167742</xdr:rowOff>
    </xdr:from>
    <xdr:to>
      <xdr:col>55</xdr:col>
      <xdr:colOff>88900</xdr:colOff>
      <xdr:row>78</xdr:row>
      <xdr:rowOff>167742</xdr:rowOff>
    </xdr:to>
    <xdr:cxnSp macro="">
      <xdr:nvCxnSpPr>
        <xdr:cNvPr id="404" name="直線コネクタ 403">
          <a:extLst>
            <a:ext uri="{FF2B5EF4-FFF2-40B4-BE49-F238E27FC236}">
              <a16:creationId xmlns:a16="http://schemas.microsoft.com/office/drawing/2014/main" id="{059230CD-89A0-4207-AE7B-0F4905DA58EE}"/>
            </a:ext>
          </a:extLst>
        </xdr:cNvPr>
        <xdr:cNvCxnSpPr/>
      </xdr:nvCxnSpPr>
      <xdr:spPr>
        <a:xfrm>
          <a:off x="10388600" y="1354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59288</xdr:rowOff>
    </xdr:from>
    <xdr:ext cx="534377" cy="259045"/>
    <xdr:sp macro="" textlink="">
      <xdr:nvSpPr>
        <xdr:cNvPr id="405" name="商工費最大値テキスト">
          <a:extLst>
            <a:ext uri="{FF2B5EF4-FFF2-40B4-BE49-F238E27FC236}">
              <a16:creationId xmlns:a16="http://schemas.microsoft.com/office/drawing/2014/main" id="{D798150A-F3C4-4453-A83B-5AB3EFE14A2B}"/>
            </a:ext>
          </a:extLst>
        </xdr:cNvPr>
        <xdr:cNvSpPr txBox="1"/>
      </xdr:nvSpPr>
      <xdr:spPr>
        <a:xfrm>
          <a:off x="10528300" y="1240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112611</xdr:rowOff>
    </xdr:from>
    <xdr:to>
      <xdr:col>55</xdr:col>
      <xdr:colOff>88900</xdr:colOff>
      <xdr:row>73</xdr:row>
      <xdr:rowOff>112611</xdr:rowOff>
    </xdr:to>
    <xdr:cxnSp macro="">
      <xdr:nvCxnSpPr>
        <xdr:cNvPr id="406" name="直線コネクタ 405">
          <a:extLst>
            <a:ext uri="{FF2B5EF4-FFF2-40B4-BE49-F238E27FC236}">
              <a16:creationId xmlns:a16="http://schemas.microsoft.com/office/drawing/2014/main" id="{FB286431-DF6E-426B-B79B-0B37180C8BC8}"/>
            </a:ext>
          </a:extLst>
        </xdr:cNvPr>
        <xdr:cNvCxnSpPr/>
      </xdr:nvCxnSpPr>
      <xdr:spPr>
        <a:xfrm>
          <a:off x="10388600" y="1262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159283</xdr:rowOff>
    </xdr:from>
    <xdr:to>
      <xdr:col>55</xdr:col>
      <xdr:colOff>0</xdr:colOff>
      <xdr:row>73</xdr:row>
      <xdr:rowOff>167551</xdr:rowOff>
    </xdr:to>
    <xdr:cxnSp macro="">
      <xdr:nvCxnSpPr>
        <xdr:cNvPr id="407" name="直線コネクタ 406">
          <a:extLst>
            <a:ext uri="{FF2B5EF4-FFF2-40B4-BE49-F238E27FC236}">
              <a16:creationId xmlns:a16="http://schemas.microsoft.com/office/drawing/2014/main" id="{AB407532-0457-4451-A898-816CB74E67EF}"/>
            </a:ext>
          </a:extLst>
        </xdr:cNvPr>
        <xdr:cNvCxnSpPr/>
      </xdr:nvCxnSpPr>
      <xdr:spPr>
        <a:xfrm>
          <a:off x="9639300" y="12675133"/>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81463</xdr:rowOff>
    </xdr:from>
    <xdr:ext cx="469744" cy="259045"/>
    <xdr:sp macro="" textlink="">
      <xdr:nvSpPr>
        <xdr:cNvPr id="408" name="商工費平均値テキスト">
          <a:extLst>
            <a:ext uri="{FF2B5EF4-FFF2-40B4-BE49-F238E27FC236}">
              <a16:creationId xmlns:a16="http://schemas.microsoft.com/office/drawing/2014/main" id="{D4754324-2127-4D60-B33A-F18C6DCBD82C}"/>
            </a:ext>
          </a:extLst>
        </xdr:cNvPr>
        <xdr:cNvSpPr txBox="1"/>
      </xdr:nvSpPr>
      <xdr:spPr>
        <a:xfrm>
          <a:off x="10528300" y="1328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103036</xdr:rowOff>
    </xdr:from>
    <xdr:to>
      <xdr:col>55</xdr:col>
      <xdr:colOff>50800</xdr:colOff>
      <xdr:row>78</xdr:row>
      <xdr:rowOff>33186</xdr:rowOff>
    </xdr:to>
    <xdr:sp macro="" textlink="">
      <xdr:nvSpPr>
        <xdr:cNvPr id="409" name="フローチャート: 判断 408">
          <a:extLst>
            <a:ext uri="{FF2B5EF4-FFF2-40B4-BE49-F238E27FC236}">
              <a16:creationId xmlns:a16="http://schemas.microsoft.com/office/drawing/2014/main" id="{A9A177B6-4DA4-4FFC-991D-4071FE5230A2}"/>
            </a:ext>
          </a:extLst>
        </xdr:cNvPr>
        <xdr:cNvSpPr/>
      </xdr:nvSpPr>
      <xdr:spPr>
        <a:xfrm>
          <a:off x="10426700" y="1330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147586</xdr:rowOff>
    </xdr:from>
    <xdr:to>
      <xdr:col>50</xdr:col>
      <xdr:colOff>114300</xdr:colOff>
      <xdr:row>73</xdr:row>
      <xdr:rowOff>159283</xdr:rowOff>
    </xdr:to>
    <xdr:cxnSp macro="">
      <xdr:nvCxnSpPr>
        <xdr:cNvPr id="410" name="直線コネクタ 409">
          <a:extLst>
            <a:ext uri="{FF2B5EF4-FFF2-40B4-BE49-F238E27FC236}">
              <a16:creationId xmlns:a16="http://schemas.microsoft.com/office/drawing/2014/main" id="{FE622C17-4F1A-4C05-81B2-41339DE5134E}"/>
            </a:ext>
          </a:extLst>
        </xdr:cNvPr>
        <xdr:cNvCxnSpPr/>
      </xdr:nvCxnSpPr>
      <xdr:spPr>
        <a:xfrm>
          <a:off x="8750300" y="12491986"/>
          <a:ext cx="889000" cy="18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66117</xdr:rowOff>
    </xdr:from>
    <xdr:to>
      <xdr:col>50</xdr:col>
      <xdr:colOff>165100</xdr:colOff>
      <xdr:row>77</xdr:row>
      <xdr:rowOff>167717</xdr:rowOff>
    </xdr:to>
    <xdr:sp macro="" textlink="">
      <xdr:nvSpPr>
        <xdr:cNvPr id="411" name="フローチャート: 判断 410">
          <a:extLst>
            <a:ext uri="{FF2B5EF4-FFF2-40B4-BE49-F238E27FC236}">
              <a16:creationId xmlns:a16="http://schemas.microsoft.com/office/drawing/2014/main" id="{6AA6BAB6-46EC-4C74-9985-84962E90A722}"/>
            </a:ext>
          </a:extLst>
        </xdr:cNvPr>
        <xdr:cNvSpPr/>
      </xdr:nvSpPr>
      <xdr:spPr>
        <a:xfrm>
          <a:off x="9588500" y="132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158844</xdr:rowOff>
    </xdr:from>
    <xdr:ext cx="469744" cy="259045"/>
    <xdr:sp macro="" textlink="">
      <xdr:nvSpPr>
        <xdr:cNvPr id="412" name="テキスト ボックス 411">
          <a:extLst>
            <a:ext uri="{FF2B5EF4-FFF2-40B4-BE49-F238E27FC236}">
              <a16:creationId xmlns:a16="http://schemas.microsoft.com/office/drawing/2014/main" id="{79F46701-EAA5-47D1-8FD8-A883A9813AE8}"/>
            </a:ext>
          </a:extLst>
        </xdr:cNvPr>
        <xdr:cNvSpPr txBox="1"/>
      </xdr:nvSpPr>
      <xdr:spPr>
        <a:xfrm>
          <a:off x="9404428" y="13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57900</xdr:rowOff>
    </xdr:from>
    <xdr:to>
      <xdr:col>45</xdr:col>
      <xdr:colOff>177800</xdr:colOff>
      <xdr:row>72</xdr:row>
      <xdr:rowOff>147586</xdr:rowOff>
    </xdr:to>
    <xdr:cxnSp macro="">
      <xdr:nvCxnSpPr>
        <xdr:cNvPr id="413" name="直線コネクタ 412">
          <a:extLst>
            <a:ext uri="{FF2B5EF4-FFF2-40B4-BE49-F238E27FC236}">
              <a16:creationId xmlns:a16="http://schemas.microsoft.com/office/drawing/2014/main" id="{D6CFA84C-90D2-48DB-BFD3-B4872DC3B585}"/>
            </a:ext>
          </a:extLst>
        </xdr:cNvPr>
        <xdr:cNvCxnSpPr/>
      </xdr:nvCxnSpPr>
      <xdr:spPr>
        <a:xfrm>
          <a:off x="7861300" y="12230850"/>
          <a:ext cx="889000" cy="2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68707</xdr:rowOff>
    </xdr:from>
    <xdr:to>
      <xdr:col>46</xdr:col>
      <xdr:colOff>38100</xdr:colOff>
      <xdr:row>77</xdr:row>
      <xdr:rowOff>170307</xdr:rowOff>
    </xdr:to>
    <xdr:sp macro="" textlink="">
      <xdr:nvSpPr>
        <xdr:cNvPr id="414" name="フローチャート: 判断 413">
          <a:extLst>
            <a:ext uri="{FF2B5EF4-FFF2-40B4-BE49-F238E27FC236}">
              <a16:creationId xmlns:a16="http://schemas.microsoft.com/office/drawing/2014/main" id="{17F71303-B369-476E-A210-93F25D2CD2B2}"/>
            </a:ext>
          </a:extLst>
        </xdr:cNvPr>
        <xdr:cNvSpPr/>
      </xdr:nvSpPr>
      <xdr:spPr>
        <a:xfrm>
          <a:off x="8699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161434</xdr:rowOff>
    </xdr:from>
    <xdr:ext cx="469744" cy="259045"/>
    <xdr:sp macro="" textlink="">
      <xdr:nvSpPr>
        <xdr:cNvPr id="415" name="テキスト ボックス 414">
          <a:extLst>
            <a:ext uri="{FF2B5EF4-FFF2-40B4-BE49-F238E27FC236}">
              <a16:creationId xmlns:a16="http://schemas.microsoft.com/office/drawing/2014/main" id="{1C3F10AC-BFD0-4A84-95D4-5BD4C7579430}"/>
            </a:ext>
          </a:extLst>
        </xdr:cNvPr>
        <xdr:cNvSpPr txBox="1"/>
      </xdr:nvSpPr>
      <xdr:spPr>
        <a:xfrm>
          <a:off x="8515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161760</xdr:rowOff>
    </xdr:from>
    <xdr:to>
      <xdr:col>41</xdr:col>
      <xdr:colOff>50800</xdr:colOff>
      <xdr:row>71</xdr:row>
      <xdr:rowOff>57900</xdr:rowOff>
    </xdr:to>
    <xdr:cxnSp macro="">
      <xdr:nvCxnSpPr>
        <xdr:cNvPr id="416" name="直線コネクタ 415">
          <a:extLst>
            <a:ext uri="{FF2B5EF4-FFF2-40B4-BE49-F238E27FC236}">
              <a16:creationId xmlns:a16="http://schemas.microsoft.com/office/drawing/2014/main" id="{E5A66184-96F9-4DF3-8B14-212FC7A19621}"/>
            </a:ext>
          </a:extLst>
        </xdr:cNvPr>
        <xdr:cNvCxnSpPr/>
      </xdr:nvCxnSpPr>
      <xdr:spPr>
        <a:xfrm>
          <a:off x="6972300" y="12163260"/>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2375</xdr:rowOff>
    </xdr:from>
    <xdr:to>
      <xdr:col>41</xdr:col>
      <xdr:colOff>101600</xdr:colOff>
      <xdr:row>77</xdr:row>
      <xdr:rowOff>103975</xdr:rowOff>
    </xdr:to>
    <xdr:sp macro="" textlink="">
      <xdr:nvSpPr>
        <xdr:cNvPr id="417" name="フローチャート: 判断 416">
          <a:extLst>
            <a:ext uri="{FF2B5EF4-FFF2-40B4-BE49-F238E27FC236}">
              <a16:creationId xmlns:a16="http://schemas.microsoft.com/office/drawing/2014/main" id="{5121529D-A344-4620-BBAC-23378F41EFB1}"/>
            </a:ext>
          </a:extLst>
        </xdr:cNvPr>
        <xdr:cNvSpPr/>
      </xdr:nvSpPr>
      <xdr:spPr>
        <a:xfrm>
          <a:off x="78105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95102</xdr:rowOff>
    </xdr:from>
    <xdr:ext cx="469744" cy="259045"/>
    <xdr:sp macro="" textlink="">
      <xdr:nvSpPr>
        <xdr:cNvPr id="418" name="テキスト ボックス 417">
          <a:extLst>
            <a:ext uri="{FF2B5EF4-FFF2-40B4-BE49-F238E27FC236}">
              <a16:creationId xmlns:a16="http://schemas.microsoft.com/office/drawing/2014/main" id="{4E490A2B-EFF2-4E33-8AE2-4656EECCE124}"/>
            </a:ext>
          </a:extLst>
        </xdr:cNvPr>
        <xdr:cNvSpPr txBox="1"/>
      </xdr:nvSpPr>
      <xdr:spPr>
        <a:xfrm>
          <a:off x="7626428" y="1329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125248</xdr:rowOff>
    </xdr:from>
    <xdr:to>
      <xdr:col>36</xdr:col>
      <xdr:colOff>165100</xdr:colOff>
      <xdr:row>78</xdr:row>
      <xdr:rowOff>55398</xdr:rowOff>
    </xdr:to>
    <xdr:sp macro="" textlink="">
      <xdr:nvSpPr>
        <xdr:cNvPr id="419" name="フローチャート: 判断 418">
          <a:extLst>
            <a:ext uri="{FF2B5EF4-FFF2-40B4-BE49-F238E27FC236}">
              <a16:creationId xmlns:a16="http://schemas.microsoft.com/office/drawing/2014/main" id="{536AFD3E-2264-46E7-84D4-F05514F890DA}"/>
            </a:ext>
          </a:extLst>
        </xdr:cNvPr>
        <xdr:cNvSpPr/>
      </xdr:nvSpPr>
      <xdr:spPr>
        <a:xfrm>
          <a:off x="6921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46525</xdr:rowOff>
    </xdr:from>
    <xdr:ext cx="469744" cy="259045"/>
    <xdr:sp macro="" textlink="">
      <xdr:nvSpPr>
        <xdr:cNvPr id="420" name="テキスト ボックス 419">
          <a:extLst>
            <a:ext uri="{FF2B5EF4-FFF2-40B4-BE49-F238E27FC236}">
              <a16:creationId xmlns:a16="http://schemas.microsoft.com/office/drawing/2014/main" id="{C9E3FEC8-4E46-4BE6-9C20-E991935447BD}"/>
            </a:ext>
          </a:extLst>
        </xdr:cNvPr>
        <xdr:cNvSpPr txBox="1"/>
      </xdr:nvSpPr>
      <xdr:spPr>
        <a:xfrm>
          <a:off x="6737428" y="134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10ECB9D-A830-4277-9995-83166A30CDC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30E1D5A-0507-46DD-9D12-D365564CC49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FEE3E1DF-B69B-4EB4-875C-162C35B6325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D651921-3CB0-481A-8769-FFAD6F9C9ED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8E041525-395E-4F27-B91D-BE65D36609D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116751</xdr:rowOff>
    </xdr:from>
    <xdr:to>
      <xdr:col>55</xdr:col>
      <xdr:colOff>50800</xdr:colOff>
      <xdr:row>74</xdr:row>
      <xdr:rowOff>46901</xdr:rowOff>
    </xdr:to>
    <xdr:sp macro="" textlink="">
      <xdr:nvSpPr>
        <xdr:cNvPr id="426" name="楕円 425">
          <a:extLst>
            <a:ext uri="{FF2B5EF4-FFF2-40B4-BE49-F238E27FC236}">
              <a16:creationId xmlns:a16="http://schemas.microsoft.com/office/drawing/2014/main" id="{EBC284E1-B716-4FE1-994F-66D8877649FC}"/>
            </a:ext>
          </a:extLst>
        </xdr:cNvPr>
        <xdr:cNvSpPr/>
      </xdr:nvSpPr>
      <xdr:spPr>
        <a:xfrm>
          <a:off x="10426700" y="126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31678</xdr:rowOff>
    </xdr:from>
    <xdr:ext cx="534377" cy="259045"/>
    <xdr:sp macro="" textlink="">
      <xdr:nvSpPr>
        <xdr:cNvPr id="427" name="商工費該当値テキスト">
          <a:extLst>
            <a:ext uri="{FF2B5EF4-FFF2-40B4-BE49-F238E27FC236}">
              <a16:creationId xmlns:a16="http://schemas.microsoft.com/office/drawing/2014/main" id="{8B72B5D2-5178-4E24-8A62-767EDEE8405C}"/>
            </a:ext>
          </a:extLst>
        </xdr:cNvPr>
        <xdr:cNvSpPr txBox="1"/>
      </xdr:nvSpPr>
      <xdr:spPr>
        <a:xfrm>
          <a:off x="10528300" y="125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108483</xdr:rowOff>
    </xdr:from>
    <xdr:to>
      <xdr:col>50</xdr:col>
      <xdr:colOff>165100</xdr:colOff>
      <xdr:row>74</xdr:row>
      <xdr:rowOff>38633</xdr:rowOff>
    </xdr:to>
    <xdr:sp macro="" textlink="">
      <xdr:nvSpPr>
        <xdr:cNvPr id="428" name="楕円 427">
          <a:extLst>
            <a:ext uri="{FF2B5EF4-FFF2-40B4-BE49-F238E27FC236}">
              <a16:creationId xmlns:a16="http://schemas.microsoft.com/office/drawing/2014/main" id="{CAA598E7-5647-4523-A4C6-5C671C491472}"/>
            </a:ext>
          </a:extLst>
        </xdr:cNvPr>
        <xdr:cNvSpPr/>
      </xdr:nvSpPr>
      <xdr:spPr>
        <a:xfrm>
          <a:off x="9588500" y="126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55160</xdr:rowOff>
    </xdr:from>
    <xdr:ext cx="534377" cy="259045"/>
    <xdr:sp macro="" textlink="">
      <xdr:nvSpPr>
        <xdr:cNvPr id="429" name="テキスト ボックス 428">
          <a:extLst>
            <a:ext uri="{FF2B5EF4-FFF2-40B4-BE49-F238E27FC236}">
              <a16:creationId xmlns:a16="http://schemas.microsoft.com/office/drawing/2014/main" id="{E645BADD-BC6A-41D4-B1BD-1FB80F4B666E}"/>
            </a:ext>
          </a:extLst>
        </xdr:cNvPr>
        <xdr:cNvSpPr txBox="1"/>
      </xdr:nvSpPr>
      <xdr:spPr>
        <a:xfrm>
          <a:off x="9372111" y="123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96786</xdr:rowOff>
    </xdr:from>
    <xdr:to>
      <xdr:col>46</xdr:col>
      <xdr:colOff>38100</xdr:colOff>
      <xdr:row>73</xdr:row>
      <xdr:rowOff>26936</xdr:rowOff>
    </xdr:to>
    <xdr:sp macro="" textlink="">
      <xdr:nvSpPr>
        <xdr:cNvPr id="430" name="楕円 429">
          <a:extLst>
            <a:ext uri="{FF2B5EF4-FFF2-40B4-BE49-F238E27FC236}">
              <a16:creationId xmlns:a16="http://schemas.microsoft.com/office/drawing/2014/main" id="{EB5EBBE8-F41F-4FA1-B36F-C0BD621CEC18}"/>
            </a:ext>
          </a:extLst>
        </xdr:cNvPr>
        <xdr:cNvSpPr/>
      </xdr:nvSpPr>
      <xdr:spPr>
        <a:xfrm>
          <a:off x="8699500" y="124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43463</xdr:rowOff>
    </xdr:from>
    <xdr:ext cx="534377" cy="259045"/>
    <xdr:sp macro="" textlink="">
      <xdr:nvSpPr>
        <xdr:cNvPr id="431" name="テキスト ボックス 430">
          <a:extLst>
            <a:ext uri="{FF2B5EF4-FFF2-40B4-BE49-F238E27FC236}">
              <a16:creationId xmlns:a16="http://schemas.microsoft.com/office/drawing/2014/main" id="{20FE05D1-A4A9-47EC-861C-F45D4F16247D}"/>
            </a:ext>
          </a:extLst>
        </xdr:cNvPr>
        <xdr:cNvSpPr txBox="1"/>
      </xdr:nvSpPr>
      <xdr:spPr>
        <a:xfrm>
          <a:off x="8483111" y="122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7100</xdr:rowOff>
    </xdr:from>
    <xdr:to>
      <xdr:col>41</xdr:col>
      <xdr:colOff>101600</xdr:colOff>
      <xdr:row>71</xdr:row>
      <xdr:rowOff>108700</xdr:rowOff>
    </xdr:to>
    <xdr:sp macro="" textlink="">
      <xdr:nvSpPr>
        <xdr:cNvPr id="432" name="楕円 431">
          <a:extLst>
            <a:ext uri="{FF2B5EF4-FFF2-40B4-BE49-F238E27FC236}">
              <a16:creationId xmlns:a16="http://schemas.microsoft.com/office/drawing/2014/main" id="{A33747EC-AC79-425E-8294-4343CD4FDADC}"/>
            </a:ext>
          </a:extLst>
        </xdr:cNvPr>
        <xdr:cNvSpPr/>
      </xdr:nvSpPr>
      <xdr:spPr>
        <a:xfrm>
          <a:off x="7810500" y="12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125227</xdr:rowOff>
    </xdr:from>
    <xdr:ext cx="534377" cy="259045"/>
    <xdr:sp macro="" textlink="">
      <xdr:nvSpPr>
        <xdr:cNvPr id="433" name="テキスト ボックス 432">
          <a:extLst>
            <a:ext uri="{FF2B5EF4-FFF2-40B4-BE49-F238E27FC236}">
              <a16:creationId xmlns:a16="http://schemas.microsoft.com/office/drawing/2014/main" id="{7E12C3A6-85E8-4454-AF7F-486D368CE69C}"/>
            </a:ext>
          </a:extLst>
        </xdr:cNvPr>
        <xdr:cNvSpPr txBox="1"/>
      </xdr:nvSpPr>
      <xdr:spPr>
        <a:xfrm>
          <a:off x="7594111" y="119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110960</xdr:rowOff>
    </xdr:from>
    <xdr:to>
      <xdr:col>36</xdr:col>
      <xdr:colOff>165100</xdr:colOff>
      <xdr:row>71</xdr:row>
      <xdr:rowOff>41110</xdr:rowOff>
    </xdr:to>
    <xdr:sp macro="" textlink="">
      <xdr:nvSpPr>
        <xdr:cNvPr id="434" name="楕円 433">
          <a:extLst>
            <a:ext uri="{FF2B5EF4-FFF2-40B4-BE49-F238E27FC236}">
              <a16:creationId xmlns:a16="http://schemas.microsoft.com/office/drawing/2014/main" id="{C021315B-F5D8-47A5-B83B-068355234E15}"/>
            </a:ext>
          </a:extLst>
        </xdr:cNvPr>
        <xdr:cNvSpPr/>
      </xdr:nvSpPr>
      <xdr:spPr>
        <a:xfrm>
          <a:off x="6921500" y="121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57637</xdr:rowOff>
    </xdr:from>
    <xdr:ext cx="534377" cy="259045"/>
    <xdr:sp macro="" textlink="">
      <xdr:nvSpPr>
        <xdr:cNvPr id="435" name="テキスト ボックス 434">
          <a:extLst>
            <a:ext uri="{FF2B5EF4-FFF2-40B4-BE49-F238E27FC236}">
              <a16:creationId xmlns:a16="http://schemas.microsoft.com/office/drawing/2014/main" id="{B1ED4465-B950-40E7-AA1F-C44AFC0B8979}"/>
            </a:ext>
          </a:extLst>
        </xdr:cNvPr>
        <xdr:cNvSpPr txBox="1"/>
      </xdr:nvSpPr>
      <xdr:spPr>
        <a:xfrm>
          <a:off x="6705111" y="1188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311569F4-190B-466F-B677-B606B4C0BDF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EE2A971F-1529-4AE1-96F2-C9C97BCE31E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6AA610E7-9C22-4F1E-B648-557965EE546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EEB26236-D3F4-42AB-8BFA-95EF0F61D64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89C3F09A-E0A8-4BB9-842C-AC0BA8188AE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6946D9F4-2AD5-4A4E-BD62-57F94E90884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EFC7194D-9564-4138-85B0-C93409B606F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6A8A18D0-B4A8-477F-B8F0-2B5F04B56B5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61C985B5-D344-4AE7-B538-ECF868AD3C9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B3AB2315-550F-4DEE-B965-B695FDA4ABB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5FA4C30F-792D-4E9E-B42A-08F9129423A2}"/>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2AEB75EF-EF40-4DD9-98FB-18F817B06E2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DA8DD859-6276-4285-9715-8CEB5BC5E2AB}"/>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A3797E41-D7F8-42EF-A766-E5AA4D54FA03}"/>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3A9E31B-2674-4932-BCF1-FBBE05D13086}"/>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A93AC753-3C1C-4D86-A284-90CDFF248029}"/>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9EB75CFA-1C7E-475A-805F-FD4E517EE626}"/>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722B1F33-E497-4CAA-9D1E-5BD6113F6765}"/>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802C7E4F-F381-4E00-8150-9248CCDCC8D7}"/>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77CF1E7E-FCCF-40D9-8175-EFF518E2F9FC}"/>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912103D8-F726-4429-B04F-7BF1F7ED0286}"/>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A716A91-0FE7-4F4B-BB43-9DA2E681784C}"/>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AB980B17-F2E6-461C-9657-DFAD2A5EB15B}"/>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C7DFB1DD-EA1C-4149-BE79-0BC6855596B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173E1BE1-F7B6-45F0-AFFF-6B04E545AA7A}"/>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B2295CBD-5B84-4D22-ACAB-148894DD7F4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8DDF47AE-E009-4F6B-8622-F041B9D2DF95}"/>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71970D05-1C2C-450D-A5E6-4A71CFA4C477}"/>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ED56D476-BDF5-459B-9978-4241B85792AD}"/>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6DBD96BD-F016-481B-93EF-F6445D656862}"/>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15D1AFA3-BCDE-47FC-A66B-BF52E7949252}"/>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39148</xdr:rowOff>
    </xdr:from>
    <xdr:to>
      <xdr:col>55</xdr:col>
      <xdr:colOff>0</xdr:colOff>
      <xdr:row>91</xdr:row>
      <xdr:rowOff>106324</xdr:rowOff>
    </xdr:to>
    <xdr:cxnSp macro="">
      <xdr:nvCxnSpPr>
        <xdr:cNvPr id="467" name="直線コネクタ 466">
          <a:extLst>
            <a:ext uri="{FF2B5EF4-FFF2-40B4-BE49-F238E27FC236}">
              <a16:creationId xmlns:a16="http://schemas.microsoft.com/office/drawing/2014/main" id="{80B78ED5-708D-497E-A674-AC19064B3C0B}"/>
            </a:ext>
          </a:extLst>
        </xdr:cNvPr>
        <xdr:cNvCxnSpPr/>
      </xdr:nvCxnSpPr>
      <xdr:spPr>
        <a:xfrm flipV="1">
          <a:off x="9639300" y="15641098"/>
          <a:ext cx="8382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B58AD571-C13C-4C6A-8AC6-6AD2A334A96F}"/>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5DC1DC6E-B56C-40EB-88B8-50F3FE4ABC21}"/>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106324</xdr:rowOff>
    </xdr:from>
    <xdr:to>
      <xdr:col>50</xdr:col>
      <xdr:colOff>114300</xdr:colOff>
      <xdr:row>92</xdr:row>
      <xdr:rowOff>19228</xdr:rowOff>
    </xdr:to>
    <xdr:cxnSp macro="">
      <xdr:nvCxnSpPr>
        <xdr:cNvPr id="470" name="直線コネクタ 469">
          <a:extLst>
            <a:ext uri="{FF2B5EF4-FFF2-40B4-BE49-F238E27FC236}">
              <a16:creationId xmlns:a16="http://schemas.microsoft.com/office/drawing/2014/main" id="{36FA138B-9BAB-431B-8029-003FCFF75F6A}"/>
            </a:ext>
          </a:extLst>
        </xdr:cNvPr>
        <xdr:cNvCxnSpPr/>
      </xdr:nvCxnSpPr>
      <xdr:spPr>
        <a:xfrm flipV="1">
          <a:off x="8750300" y="15708274"/>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3D0CDD6A-A2FA-44D9-AFDE-3AD6FF0D2958}"/>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AC67CBDE-089C-4EA1-960D-BD445B6E6955}"/>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32944</xdr:rowOff>
    </xdr:from>
    <xdr:to>
      <xdr:col>45</xdr:col>
      <xdr:colOff>177800</xdr:colOff>
      <xdr:row>92</xdr:row>
      <xdr:rowOff>19228</xdr:rowOff>
    </xdr:to>
    <xdr:cxnSp macro="">
      <xdr:nvCxnSpPr>
        <xdr:cNvPr id="473" name="直線コネクタ 472">
          <a:extLst>
            <a:ext uri="{FF2B5EF4-FFF2-40B4-BE49-F238E27FC236}">
              <a16:creationId xmlns:a16="http://schemas.microsoft.com/office/drawing/2014/main" id="{CF61894A-747A-4904-8111-B6A98187E8F7}"/>
            </a:ext>
          </a:extLst>
        </xdr:cNvPr>
        <xdr:cNvCxnSpPr/>
      </xdr:nvCxnSpPr>
      <xdr:spPr>
        <a:xfrm>
          <a:off x="7861300" y="15634894"/>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30D2BBFF-966B-4DB3-A80F-A4D8ACAD885E}"/>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85BD10B6-061D-49A0-B708-D75921ADD265}"/>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32944</xdr:rowOff>
    </xdr:from>
    <xdr:to>
      <xdr:col>41</xdr:col>
      <xdr:colOff>50800</xdr:colOff>
      <xdr:row>93</xdr:row>
      <xdr:rowOff>144729</xdr:rowOff>
    </xdr:to>
    <xdr:cxnSp macro="">
      <xdr:nvCxnSpPr>
        <xdr:cNvPr id="476" name="直線コネクタ 475">
          <a:extLst>
            <a:ext uri="{FF2B5EF4-FFF2-40B4-BE49-F238E27FC236}">
              <a16:creationId xmlns:a16="http://schemas.microsoft.com/office/drawing/2014/main" id="{64D940C4-6984-4E1C-9947-8F9DABAB2D4D}"/>
            </a:ext>
          </a:extLst>
        </xdr:cNvPr>
        <xdr:cNvCxnSpPr/>
      </xdr:nvCxnSpPr>
      <xdr:spPr>
        <a:xfrm flipV="1">
          <a:off x="6972300" y="15634894"/>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4C56EE85-D7E2-4ECB-A660-C43F6933804E}"/>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a:extLst>
            <a:ext uri="{FF2B5EF4-FFF2-40B4-BE49-F238E27FC236}">
              <a16:creationId xmlns:a16="http://schemas.microsoft.com/office/drawing/2014/main" id="{D7F509F4-5DE0-400B-8071-82DE7EFAAD91}"/>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a:extLst>
            <a:ext uri="{FF2B5EF4-FFF2-40B4-BE49-F238E27FC236}">
              <a16:creationId xmlns:a16="http://schemas.microsoft.com/office/drawing/2014/main" id="{1BD32CC5-2E71-4161-AD10-55C93726AACD}"/>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a:extLst>
            <a:ext uri="{FF2B5EF4-FFF2-40B4-BE49-F238E27FC236}">
              <a16:creationId xmlns:a16="http://schemas.microsoft.com/office/drawing/2014/main" id="{983A40B6-3438-45B8-982D-8E4400A8D4BC}"/>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BE883E69-F039-4ABE-8E97-227BF25F8D2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B24AEEED-C7C4-4AE7-A2D4-1705CD31D59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2409C86-E65B-4DBE-BE04-194C8A13827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386A58BC-B8D1-4C60-917E-9C7D9D789BDB}"/>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3C48A67A-21F0-4BEA-B46F-D407A0C6A8B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159798</xdr:rowOff>
    </xdr:from>
    <xdr:to>
      <xdr:col>55</xdr:col>
      <xdr:colOff>50800</xdr:colOff>
      <xdr:row>91</xdr:row>
      <xdr:rowOff>89948</xdr:rowOff>
    </xdr:to>
    <xdr:sp macro="" textlink="">
      <xdr:nvSpPr>
        <xdr:cNvPr id="486" name="楕円 485">
          <a:extLst>
            <a:ext uri="{FF2B5EF4-FFF2-40B4-BE49-F238E27FC236}">
              <a16:creationId xmlns:a16="http://schemas.microsoft.com/office/drawing/2014/main" id="{E5B9C51E-EB33-49D2-9732-DA549371AF6D}"/>
            </a:ext>
          </a:extLst>
        </xdr:cNvPr>
        <xdr:cNvSpPr/>
      </xdr:nvSpPr>
      <xdr:spPr>
        <a:xfrm>
          <a:off x="10426700" y="155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74725</xdr:rowOff>
    </xdr:from>
    <xdr:ext cx="534377" cy="259045"/>
    <xdr:sp macro="" textlink="">
      <xdr:nvSpPr>
        <xdr:cNvPr id="487" name="土木費該当値テキスト">
          <a:extLst>
            <a:ext uri="{FF2B5EF4-FFF2-40B4-BE49-F238E27FC236}">
              <a16:creationId xmlns:a16="http://schemas.microsoft.com/office/drawing/2014/main" id="{0F4CD650-E193-42E8-929B-BE895E858F2E}"/>
            </a:ext>
          </a:extLst>
        </xdr:cNvPr>
        <xdr:cNvSpPr txBox="1"/>
      </xdr:nvSpPr>
      <xdr:spPr>
        <a:xfrm>
          <a:off x="10528300" y="155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55524</xdr:rowOff>
    </xdr:from>
    <xdr:to>
      <xdr:col>50</xdr:col>
      <xdr:colOff>165100</xdr:colOff>
      <xdr:row>91</xdr:row>
      <xdr:rowOff>157124</xdr:rowOff>
    </xdr:to>
    <xdr:sp macro="" textlink="">
      <xdr:nvSpPr>
        <xdr:cNvPr id="488" name="楕円 487">
          <a:extLst>
            <a:ext uri="{FF2B5EF4-FFF2-40B4-BE49-F238E27FC236}">
              <a16:creationId xmlns:a16="http://schemas.microsoft.com/office/drawing/2014/main" id="{718CEBAA-A647-49AC-8D9A-3183E9A51047}"/>
            </a:ext>
          </a:extLst>
        </xdr:cNvPr>
        <xdr:cNvSpPr/>
      </xdr:nvSpPr>
      <xdr:spPr>
        <a:xfrm>
          <a:off x="9588500" y="156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2201</xdr:rowOff>
    </xdr:from>
    <xdr:ext cx="534377" cy="259045"/>
    <xdr:sp macro="" textlink="">
      <xdr:nvSpPr>
        <xdr:cNvPr id="489" name="テキスト ボックス 488">
          <a:extLst>
            <a:ext uri="{FF2B5EF4-FFF2-40B4-BE49-F238E27FC236}">
              <a16:creationId xmlns:a16="http://schemas.microsoft.com/office/drawing/2014/main" id="{4D90E7B6-D547-4BC4-B5A0-84B0C1E64A5C}"/>
            </a:ext>
          </a:extLst>
        </xdr:cNvPr>
        <xdr:cNvSpPr txBox="1"/>
      </xdr:nvSpPr>
      <xdr:spPr>
        <a:xfrm>
          <a:off x="9372111" y="154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139878</xdr:rowOff>
    </xdr:from>
    <xdr:to>
      <xdr:col>46</xdr:col>
      <xdr:colOff>38100</xdr:colOff>
      <xdr:row>92</xdr:row>
      <xdr:rowOff>70028</xdr:rowOff>
    </xdr:to>
    <xdr:sp macro="" textlink="">
      <xdr:nvSpPr>
        <xdr:cNvPr id="490" name="楕円 489">
          <a:extLst>
            <a:ext uri="{FF2B5EF4-FFF2-40B4-BE49-F238E27FC236}">
              <a16:creationId xmlns:a16="http://schemas.microsoft.com/office/drawing/2014/main" id="{8185E3A9-B08B-43A6-92D1-DE55DB55D40A}"/>
            </a:ext>
          </a:extLst>
        </xdr:cNvPr>
        <xdr:cNvSpPr/>
      </xdr:nvSpPr>
      <xdr:spPr>
        <a:xfrm>
          <a:off x="8699500" y="157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86555</xdr:rowOff>
    </xdr:from>
    <xdr:ext cx="534377" cy="259045"/>
    <xdr:sp macro="" textlink="">
      <xdr:nvSpPr>
        <xdr:cNvPr id="491" name="テキスト ボックス 490">
          <a:extLst>
            <a:ext uri="{FF2B5EF4-FFF2-40B4-BE49-F238E27FC236}">
              <a16:creationId xmlns:a16="http://schemas.microsoft.com/office/drawing/2014/main" id="{BC231C9D-145A-48B7-BF4E-F22169D5ECDF}"/>
            </a:ext>
          </a:extLst>
        </xdr:cNvPr>
        <xdr:cNvSpPr txBox="1"/>
      </xdr:nvSpPr>
      <xdr:spPr>
        <a:xfrm>
          <a:off x="8483111" y="155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153594</xdr:rowOff>
    </xdr:from>
    <xdr:to>
      <xdr:col>41</xdr:col>
      <xdr:colOff>101600</xdr:colOff>
      <xdr:row>91</xdr:row>
      <xdr:rowOff>83744</xdr:rowOff>
    </xdr:to>
    <xdr:sp macro="" textlink="">
      <xdr:nvSpPr>
        <xdr:cNvPr id="492" name="楕円 491">
          <a:extLst>
            <a:ext uri="{FF2B5EF4-FFF2-40B4-BE49-F238E27FC236}">
              <a16:creationId xmlns:a16="http://schemas.microsoft.com/office/drawing/2014/main" id="{3E258967-FDF6-4027-9679-435C1C3BBC09}"/>
            </a:ext>
          </a:extLst>
        </xdr:cNvPr>
        <xdr:cNvSpPr/>
      </xdr:nvSpPr>
      <xdr:spPr>
        <a:xfrm>
          <a:off x="7810500" y="155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100271</xdr:rowOff>
    </xdr:from>
    <xdr:ext cx="534377" cy="259045"/>
    <xdr:sp macro="" textlink="">
      <xdr:nvSpPr>
        <xdr:cNvPr id="493" name="テキスト ボックス 492">
          <a:extLst>
            <a:ext uri="{FF2B5EF4-FFF2-40B4-BE49-F238E27FC236}">
              <a16:creationId xmlns:a16="http://schemas.microsoft.com/office/drawing/2014/main" id="{3C4D923C-BACB-43D5-8139-B388BD56F608}"/>
            </a:ext>
          </a:extLst>
        </xdr:cNvPr>
        <xdr:cNvSpPr txBox="1"/>
      </xdr:nvSpPr>
      <xdr:spPr>
        <a:xfrm>
          <a:off x="7594111" y="1535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93929</xdr:rowOff>
    </xdr:from>
    <xdr:to>
      <xdr:col>36</xdr:col>
      <xdr:colOff>165100</xdr:colOff>
      <xdr:row>94</xdr:row>
      <xdr:rowOff>24079</xdr:rowOff>
    </xdr:to>
    <xdr:sp macro="" textlink="">
      <xdr:nvSpPr>
        <xdr:cNvPr id="494" name="楕円 493">
          <a:extLst>
            <a:ext uri="{FF2B5EF4-FFF2-40B4-BE49-F238E27FC236}">
              <a16:creationId xmlns:a16="http://schemas.microsoft.com/office/drawing/2014/main" id="{EF355106-F516-43BB-A040-5EF9A00F7D13}"/>
            </a:ext>
          </a:extLst>
        </xdr:cNvPr>
        <xdr:cNvSpPr/>
      </xdr:nvSpPr>
      <xdr:spPr>
        <a:xfrm>
          <a:off x="6921500" y="160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40606</xdr:rowOff>
    </xdr:from>
    <xdr:ext cx="534377" cy="259045"/>
    <xdr:sp macro="" textlink="">
      <xdr:nvSpPr>
        <xdr:cNvPr id="495" name="テキスト ボックス 494">
          <a:extLst>
            <a:ext uri="{FF2B5EF4-FFF2-40B4-BE49-F238E27FC236}">
              <a16:creationId xmlns:a16="http://schemas.microsoft.com/office/drawing/2014/main" id="{24100A56-F86B-489E-BB6F-498ED1A5B2F4}"/>
            </a:ext>
          </a:extLst>
        </xdr:cNvPr>
        <xdr:cNvSpPr txBox="1"/>
      </xdr:nvSpPr>
      <xdr:spPr>
        <a:xfrm>
          <a:off x="6705111" y="15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564FB12B-D148-4AE4-AB6D-91F678184E4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F26D0EC7-AA66-44AD-928A-C54ABA4C9DF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3E2B7FD-C495-4959-AEC2-3BAD77050D3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E4E54309-0A15-4E2A-A01A-FEB743BB374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940BB915-08E9-4FB2-9CF9-FD0A27581DE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F4EB6508-DBD5-4AEB-8F23-5C84B4A930D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1BC1F88D-D521-4D0C-8C78-9B00FA990C22}"/>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64E326A3-AF84-48B7-BC73-ECA7B3D6507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C348793C-D7E2-449B-874B-156E2A5253C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5CA1EC34-2B64-47AC-8200-7F3ECE6AE91C}"/>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985B4E79-FB0F-421C-B5F3-287040201137}"/>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94EE959-3846-43BA-81E2-38D78AE89EFC}"/>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A46F60CF-85B6-435E-9FF3-BF072391358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1EE08A2C-8AF2-4E3A-8632-1F8F1FE75694}"/>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976C4A05-873D-4729-9A2F-9E4D4C4F36D2}"/>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275A4581-982E-4736-8428-0E84D26DBEC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CA45C70E-17A6-4B53-B16F-18923F83B725}"/>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286688E0-4F16-4DBB-A23B-F85C44A4934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31D7EC4F-297F-4F34-B36E-3DFEE83CDF56}"/>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53C074F8-C2EE-4E9B-B91B-67626B015A6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94634D65-FF0B-4E1E-98A3-1B503F74BBC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82D130D7-F435-4736-9198-78EB588926D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25D5EE60-9147-4716-80AC-FEC749B8D24C}"/>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DF97C8F5-1469-41AE-8956-A50EBA9D2D9B}"/>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7A00F01A-7671-4EF2-98C3-149256FA8417}"/>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78FE38F0-6325-4B10-9049-B7D28AA6B168}"/>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4F6539A2-3D04-438C-95B4-9BD2A9CA17B5}"/>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12781</xdr:rowOff>
    </xdr:from>
    <xdr:to>
      <xdr:col>85</xdr:col>
      <xdr:colOff>127000</xdr:colOff>
      <xdr:row>32</xdr:row>
      <xdr:rowOff>58410</xdr:rowOff>
    </xdr:to>
    <xdr:cxnSp macro="">
      <xdr:nvCxnSpPr>
        <xdr:cNvPr id="523" name="直線コネクタ 522">
          <a:extLst>
            <a:ext uri="{FF2B5EF4-FFF2-40B4-BE49-F238E27FC236}">
              <a16:creationId xmlns:a16="http://schemas.microsoft.com/office/drawing/2014/main" id="{BF322608-A1A0-4C00-9B37-6825A55EEBA2}"/>
            </a:ext>
          </a:extLst>
        </xdr:cNvPr>
        <xdr:cNvCxnSpPr/>
      </xdr:nvCxnSpPr>
      <xdr:spPr>
        <a:xfrm flipV="1">
          <a:off x="15481300" y="5156281"/>
          <a:ext cx="838200" cy="38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414B660D-4AF5-4545-9409-34211AA63606}"/>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3B2E27A4-D9C1-4C1E-B197-1414430E498A}"/>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58410</xdr:rowOff>
    </xdr:from>
    <xdr:to>
      <xdr:col>81</xdr:col>
      <xdr:colOff>50800</xdr:colOff>
      <xdr:row>34</xdr:row>
      <xdr:rowOff>60787</xdr:rowOff>
    </xdr:to>
    <xdr:cxnSp macro="">
      <xdr:nvCxnSpPr>
        <xdr:cNvPr id="526" name="直線コネクタ 525">
          <a:extLst>
            <a:ext uri="{FF2B5EF4-FFF2-40B4-BE49-F238E27FC236}">
              <a16:creationId xmlns:a16="http://schemas.microsoft.com/office/drawing/2014/main" id="{F065887B-8205-49E8-800A-202994CAE85C}"/>
            </a:ext>
          </a:extLst>
        </xdr:cNvPr>
        <xdr:cNvCxnSpPr/>
      </xdr:nvCxnSpPr>
      <xdr:spPr>
        <a:xfrm flipV="1">
          <a:off x="14592300" y="5544810"/>
          <a:ext cx="889000" cy="3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57E6EB67-C6DE-4E3B-BD28-AC0662DAA07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F79452AC-2550-4E59-A506-A7E9724A1425}"/>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22017</xdr:rowOff>
    </xdr:from>
    <xdr:to>
      <xdr:col>76</xdr:col>
      <xdr:colOff>114300</xdr:colOff>
      <xdr:row>34</xdr:row>
      <xdr:rowOff>60787</xdr:rowOff>
    </xdr:to>
    <xdr:cxnSp macro="">
      <xdr:nvCxnSpPr>
        <xdr:cNvPr id="529" name="直線コネクタ 528">
          <a:extLst>
            <a:ext uri="{FF2B5EF4-FFF2-40B4-BE49-F238E27FC236}">
              <a16:creationId xmlns:a16="http://schemas.microsoft.com/office/drawing/2014/main" id="{D9FA2FFE-90D7-4676-B0C3-0D519E33E307}"/>
            </a:ext>
          </a:extLst>
        </xdr:cNvPr>
        <xdr:cNvCxnSpPr/>
      </xdr:nvCxnSpPr>
      <xdr:spPr>
        <a:xfrm>
          <a:off x="13703300" y="5165517"/>
          <a:ext cx="889000" cy="72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67C81F16-F58A-4C10-A9B8-E4A42F90A2B7}"/>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a:extLst>
            <a:ext uri="{FF2B5EF4-FFF2-40B4-BE49-F238E27FC236}">
              <a16:creationId xmlns:a16="http://schemas.microsoft.com/office/drawing/2014/main" id="{AAE1B533-0E22-4F24-931E-877389398C4F}"/>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22017</xdr:rowOff>
    </xdr:from>
    <xdr:to>
      <xdr:col>71</xdr:col>
      <xdr:colOff>177800</xdr:colOff>
      <xdr:row>33</xdr:row>
      <xdr:rowOff>143266</xdr:rowOff>
    </xdr:to>
    <xdr:cxnSp macro="">
      <xdr:nvCxnSpPr>
        <xdr:cNvPr id="532" name="直線コネクタ 531">
          <a:extLst>
            <a:ext uri="{FF2B5EF4-FFF2-40B4-BE49-F238E27FC236}">
              <a16:creationId xmlns:a16="http://schemas.microsoft.com/office/drawing/2014/main" id="{8FB54662-2A0F-4BC2-9D11-248B278F147B}"/>
            </a:ext>
          </a:extLst>
        </xdr:cNvPr>
        <xdr:cNvCxnSpPr/>
      </xdr:nvCxnSpPr>
      <xdr:spPr>
        <a:xfrm flipV="1">
          <a:off x="12814300" y="5165517"/>
          <a:ext cx="889000" cy="6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65AC3B64-4793-4F95-9535-1402E8F6328E}"/>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a:extLst>
            <a:ext uri="{FF2B5EF4-FFF2-40B4-BE49-F238E27FC236}">
              <a16:creationId xmlns:a16="http://schemas.microsoft.com/office/drawing/2014/main" id="{8DF0663B-B67F-4F40-8173-0C3AB16D9B66}"/>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9E104F60-3BD9-49DC-A98B-C06603EA78A6}"/>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a:extLst>
            <a:ext uri="{FF2B5EF4-FFF2-40B4-BE49-F238E27FC236}">
              <a16:creationId xmlns:a16="http://schemas.microsoft.com/office/drawing/2014/main" id="{AE0223AC-7CE0-440C-9221-17226F9092FF}"/>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B433350B-D718-4E94-AA4B-58918EAA748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1C528BE1-2CC1-4778-A0FB-337D82B043D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A43CA31-41B3-4660-AB45-1EF3F35F320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827DA2F-A7AC-4BD9-8573-BF7E49E24FF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29C81A7-00A4-423C-A018-1927EAAC6AA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133431</xdr:rowOff>
    </xdr:from>
    <xdr:to>
      <xdr:col>85</xdr:col>
      <xdr:colOff>177800</xdr:colOff>
      <xdr:row>30</xdr:row>
      <xdr:rowOff>63581</xdr:rowOff>
    </xdr:to>
    <xdr:sp macro="" textlink="">
      <xdr:nvSpPr>
        <xdr:cNvPr id="542" name="楕円 541">
          <a:extLst>
            <a:ext uri="{FF2B5EF4-FFF2-40B4-BE49-F238E27FC236}">
              <a16:creationId xmlns:a16="http://schemas.microsoft.com/office/drawing/2014/main" id="{270D7952-9E90-45FF-99CE-927F1A4A307C}"/>
            </a:ext>
          </a:extLst>
        </xdr:cNvPr>
        <xdr:cNvSpPr/>
      </xdr:nvSpPr>
      <xdr:spPr>
        <a:xfrm>
          <a:off x="16268700" y="51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86458</xdr:rowOff>
    </xdr:from>
    <xdr:ext cx="534377" cy="259045"/>
    <xdr:sp macro="" textlink="">
      <xdr:nvSpPr>
        <xdr:cNvPr id="543" name="消防費該当値テキスト">
          <a:extLst>
            <a:ext uri="{FF2B5EF4-FFF2-40B4-BE49-F238E27FC236}">
              <a16:creationId xmlns:a16="http://schemas.microsoft.com/office/drawing/2014/main" id="{24CD6089-4BE5-437C-97CD-9388566C1E37}"/>
            </a:ext>
          </a:extLst>
        </xdr:cNvPr>
        <xdr:cNvSpPr txBox="1"/>
      </xdr:nvSpPr>
      <xdr:spPr>
        <a:xfrm>
          <a:off x="16370300" y="50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7610</xdr:rowOff>
    </xdr:from>
    <xdr:to>
      <xdr:col>81</xdr:col>
      <xdr:colOff>101600</xdr:colOff>
      <xdr:row>32</xdr:row>
      <xdr:rowOff>109210</xdr:rowOff>
    </xdr:to>
    <xdr:sp macro="" textlink="">
      <xdr:nvSpPr>
        <xdr:cNvPr id="544" name="楕円 543">
          <a:extLst>
            <a:ext uri="{FF2B5EF4-FFF2-40B4-BE49-F238E27FC236}">
              <a16:creationId xmlns:a16="http://schemas.microsoft.com/office/drawing/2014/main" id="{2E575218-8C4A-4D87-81F6-E42771A55CCE}"/>
            </a:ext>
          </a:extLst>
        </xdr:cNvPr>
        <xdr:cNvSpPr/>
      </xdr:nvSpPr>
      <xdr:spPr>
        <a:xfrm>
          <a:off x="15430500" y="5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125737</xdr:rowOff>
    </xdr:from>
    <xdr:ext cx="534377" cy="259045"/>
    <xdr:sp macro="" textlink="">
      <xdr:nvSpPr>
        <xdr:cNvPr id="545" name="テキスト ボックス 544">
          <a:extLst>
            <a:ext uri="{FF2B5EF4-FFF2-40B4-BE49-F238E27FC236}">
              <a16:creationId xmlns:a16="http://schemas.microsoft.com/office/drawing/2014/main" id="{1693541A-3993-4595-BB64-4AD7EDE344B1}"/>
            </a:ext>
          </a:extLst>
        </xdr:cNvPr>
        <xdr:cNvSpPr txBox="1"/>
      </xdr:nvSpPr>
      <xdr:spPr>
        <a:xfrm>
          <a:off x="15214111" y="52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9987</xdr:rowOff>
    </xdr:from>
    <xdr:to>
      <xdr:col>76</xdr:col>
      <xdr:colOff>165100</xdr:colOff>
      <xdr:row>34</xdr:row>
      <xdr:rowOff>111587</xdr:rowOff>
    </xdr:to>
    <xdr:sp macro="" textlink="">
      <xdr:nvSpPr>
        <xdr:cNvPr id="546" name="楕円 545">
          <a:extLst>
            <a:ext uri="{FF2B5EF4-FFF2-40B4-BE49-F238E27FC236}">
              <a16:creationId xmlns:a16="http://schemas.microsoft.com/office/drawing/2014/main" id="{FBB8EB8C-6361-4B9F-928A-3AE85C79C5F3}"/>
            </a:ext>
          </a:extLst>
        </xdr:cNvPr>
        <xdr:cNvSpPr/>
      </xdr:nvSpPr>
      <xdr:spPr>
        <a:xfrm>
          <a:off x="14541500" y="58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128114</xdr:rowOff>
    </xdr:from>
    <xdr:ext cx="534377" cy="259045"/>
    <xdr:sp macro="" textlink="">
      <xdr:nvSpPr>
        <xdr:cNvPr id="547" name="テキスト ボックス 546">
          <a:extLst>
            <a:ext uri="{FF2B5EF4-FFF2-40B4-BE49-F238E27FC236}">
              <a16:creationId xmlns:a16="http://schemas.microsoft.com/office/drawing/2014/main" id="{0A1B2197-85B3-4D71-BDE3-B67EBA8E79FF}"/>
            </a:ext>
          </a:extLst>
        </xdr:cNvPr>
        <xdr:cNvSpPr txBox="1"/>
      </xdr:nvSpPr>
      <xdr:spPr>
        <a:xfrm>
          <a:off x="14325111" y="56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142667</xdr:rowOff>
    </xdr:from>
    <xdr:to>
      <xdr:col>72</xdr:col>
      <xdr:colOff>38100</xdr:colOff>
      <xdr:row>30</xdr:row>
      <xdr:rowOff>72817</xdr:rowOff>
    </xdr:to>
    <xdr:sp macro="" textlink="">
      <xdr:nvSpPr>
        <xdr:cNvPr id="548" name="楕円 547">
          <a:extLst>
            <a:ext uri="{FF2B5EF4-FFF2-40B4-BE49-F238E27FC236}">
              <a16:creationId xmlns:a16="http://schemas.microsoft.com/office/drawing/2014/main" id="{B8B804DE-2DBF-486F-BD44-4CAFD3DFB631}"/>
            </a:ext>
          </a:extLst>
        </xdr:cNvPr>
        <xdr:cNvSpPr/>
      </xdr:nvSpPr>
      <xdr:spPr>
        <a:xfrm>
          <a:off x="13652500" y="511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89344</xdr:rowOff>
    </xdr:from>
    <xdr:ext cx="534377" cy="259045"/>
    <xdr:sp macro="" textlink="">
      <xdr:nvSpPr>
        <xdr:cNvPr id="549" name="テキスト ボックス 548">
          <a:extLst>
            <a:ext uri="{FF2B5EF4-FFF2-40B4-BE49-F238E27FC236}">
              <a16:creationId xmlns:a16="http://schemas.microsoft.com/office/drawing/2014/main" id="{51B1B51F-187E-4848-82E6-29C964A94A47}"/>
            </a:ext>
          </a:extLst>
        </xdr:cNvPr>
        <xdr:cNvSpPr txBox="1"/>
      </xdr:nvSpPr>
      <xdr:spPr>
        <a:xfrm>
          <a:off x="13436111" y="488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92466</xdr:rowOff>
    </xdr:from>
    <xdr:to>
      <xdr:col>67</xdr:col>
      <xdr:colOff>101600</xdr:colOff>
      <xdr:row>34</xdr:row>
      <xdr:rowOff>22616</xdr:rowOff>
    </xdr:to>
    <xdr:sp macro="" textlink="">
      <xdr:nvSpPr>
        <xdr:cNvPr id="550" name="楕円 549">
          <a:extLst>
            <a:ext uri="{FF2B5EF4-FFF2-40B4-BE49-F238E27FC236}">
              <a16:creationId xmlns:a16="http://schemas.microsoft.com/office/drawing/2014/main" id="{3319F5E4-A7C5-4C2D-860C-915BA37D14BD}"/>
            </a:ext>
          </a:extLst>
        </xdr:cNvPr>
        <xdr:cNvSpPr/>
      </xdr:nvSpPr>
      <xdr:spPr>
        <a:xfrm>
          <a:off x="12763500" y="57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39143</xdr:rowOff>
    </xdr:from>
    <xdr:ext cx="534377" cy="259045"/>
    <xdr:sp macro="" textlink="">
      <xdr:nvSpPr>
        <xdr:cNvPr id="551" name="テキスト ボックス 550">
          <a:extLst>
            <a:ext uri="{FF2B5EF4-FFF2-40B4-BE49-F238E27FC236}">
              <a16:creationId xmlns:a16="http://schemas.microsoft.com/office/drawing/2014/main" id="{00EB83A8-B3B4-4435-913A-7714BADAB496}"/>
            </a:ext>
          </a:extLst>
        </xdr:cNvPr>
        <xdr:cNvSpPr txBox="1"/>
      </xdr:nvSpPr>
      <xdr:spPr>
        <a:xfrm>
          <a:off x="12547111" y="552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A1E0D167-4307-41DC-B4CF-EEA805EC906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BDC6E23E-274E-4EC0-8484-D7D9403B6FC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CE7EAEA7-AACF-433F-AB79-99071C7A9FF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63BF8B7A-AF57-4C35-BE38-EEE34024316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9CA76FD0-27F4-4539-8BA8-2BB62137FB4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46969606-2D43-4D90-9F0E-AB2B914822F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DF1BC5A1-2894-46A0-92F7-C649332765A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11513256-9D5F-4DE5-AE65-B0E24E286C5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F1EEE3A8-D963-48E1-81EF-E4CE852B4FA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DE714C4F-1435-4C46-8DB0-899EAE5D933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12B9B639-A73D-43D5-A243-66ADEFD61A4C}"/>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A77D76C9-E41A-40C2-A9DE-8DCD1AB4C2F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1DF10D77-888B-4077-9B2E-4EB6900665C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C882AF1C-A6E2-4699-B066-6E5722E0F3D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ACE589DC-9A73-44C3-B247-10C61D684E0B}"/>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F3523A1E-44E3-40EA-9C79-AA13F517FBC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73860AC-5C39-47A2-A2FA-ED0F0C7F368B}"/>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64A34563-CB6E-47FE-8880-B6720FCB0DC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2D37036A-5A60-4DEF-B5CF-5332061EB528}"/>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F640D671-1DC8-4094-B58C-36DD8FDBE074}"/>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E7B75AD-7955-429C-8D84-9F910C647D1F}"/>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CC8B5DFC-A2C2-4063-B5E6-E6E254A25C4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DC9BD1D3-BCEF-4647-AB5C-5E822E473378}"/>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42A197DA-12C8-4897-9CA6-7D6CE69F561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22FA05C5-0286-4CE3-BE30-A068EDB3D003}"/>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BDCB8B33-DA61-4A0C-B982-4A3DCE9FB195}"/>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558B3EF1-1DF9-4FD8-8D04-ED41D65B88D8}"/>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45D520D8-2F36-4ACF-A840-B71BD7D1843E}"/>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2A5B68B6-EC25-4CE9-81D1-5351F6F68597}"/>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93352</xdr:rowOff>
    </xdr:from>
    <xdr:to>
      <xdr:col>85</xdr:col>
      <xdr:colOff>127000</xdr:colOff>
      <xdr:row>55</xdr:row>
      <xdr:rowOff>108039</xdr:rowOff>
    </xdr:to>
    <xdr:cxnSp macro="">
      <xdr:nvCxnSpPr>
        <xdr:cNvPr id="581" name="直線コネクタ 580">
          <a:extLst>
            <a:ext uri="{FF2B5EF4-FFF2-40B4-BE49-F238E27FC236}">
              <a16:creationId xmlns:a16="http://schemas.microsoft.com/office/drawing/2014/main" id="{F9B0FE0F-2135-4B27-B98F-1511B3640090}"/>
            </a:ext>
          </a:extLst>
        </xdr:cNvPr>
        <xdr:cNvCxnSpPr/>
      </xdr:nvCxnSpPr>
      <xdr:spPr>
        <a:xfrm flipV="1">
          <a:off x="15481300" y="9351652"/>
          <a:ext cx="838200" cy="1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1ACC0255-DFD1-4B1E-8750-E9F7C4FA9A77}"/>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BA16F6F9-B321-4205-9836-2DBF9DB0BA91}"/>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95199</xdr:rowOff>
    </xdr:from>
    <xdr:to>
      <xdr:col>81</xdr:col>
      <xdr:colOff>50800</xdr:colOff>
      <xdr:row>55</xdr:row>
      <xdr:rowOff>108039</xdr:rowOff>
    </xdr:to>
    <xdr:cxnSp macro="">
      <xdr:nvCxnSpPr>
        <xdr:cNvPr id="584" name="直線コネクタ 583">
          <a:extLst>
            <a:ext uri="{FF2B5EF4-FFF2-40B4-BE49-F238E27FC236}">
              <a16:creationId xmlns:a16="http://schemas.microsoft.com/office/drawing/2014/main" id="{B955F99E-FF54-4D70-A7D7-79B2288E8462}"/>
            </a:ext>
          </a:extLst>
        </xdr:cNvPr>
        <xdr:cNvCxnSpPr/>
      </xdr:nvCxnSpPr>
      <xdr:spPr>
        <a:xfrm>
          <a:off x="14592300" y="95249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A9739FF5-ADE7-4EE0-8F18-41AE29821DB2}"/>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77FCD511-E3A7-4662-9BEA-9A5DECDF0A34}"/>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78987</xdr:rowOff>
    </xdr:from>
    <xdr:to>
      <xdr:col>76</xdr:col>
      <xdr:colOff>114300</xdr:colOff>
      <xdr:row>55</xdr:row>
      <xdr:rowOff>95199</xdr:rowOff>
    </xdr:to>
    <xdr:cxnSp macro="">
      <xdr:nvCxnSpPr>
        <xdr:cNvPr id="587" name="直線コネクタ 586">
          <a:extLst>
            <a:ext uri="{FF2B5EF4-FFF2-40B4-BE49-F238E27FC236}">
              <a16:creationId xmlns:a16="http://schemas.microsoft.com/office/drawing/2014/main" id="{6317A07C-0EF5-42B1-B174-F0BEAEA46015}"/>
            </a:ext>
          </a:extLst>
        </xdr:cNvPr>
        <xdr:cNvCxnSpPr/>
      </xdr:nvCxnSpPr>
      <xdr:spPr>
        <a:xfrm>
          <a:off x="13703300" y="9337287"/>
          <a:ext cx="889000" cy="18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4DF836EA-B0A3-4489-B9E9-510B1C5B52BA}"/>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9" name="テキスト ボックス 588">
          <a:extLst>
            <a:ext uri="{FF2B5EF4-FFF2-40B4-BE49-F238E27FC236}">
              <a16:creationId xmlns:a16="http://schemas.microsoft.com/office/drawing/2014/main" id="{2E01BB31-8A28-4A96-8322-45AFD2436845}"/>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78987</xdr:rowOff>
    </xdr:from>
    <xdr:to>
      <xdr:col>71</xdr:col>
      <xdr:colOff>177800</xdr:colOff>
      <xdr:row>56</xdr:row>
      <xdr:rowOff>15646</xdr:rowOff>
    </xdr:to>
    <xdr:cxnSp macro="">
      <xdr:nvCxnSpPr>
        <xdr:cNvPr id="590" name="直線コネクタ 589">
          <a:extLst>
            <a:ext uri="{FF2B5EF4-FFF2-40B4-BE49-F238E27FC236}">
              <a16:creationId xmlns:a16="http://schemas.microsoft.com/office/drawing/2014/main" id="{02F5BD92-4576-43AB-8669-C3B4D6702001}"/>
            </a:ext>
          </a:extLst>
        </xdr:cNvPr>
        <xdr:cNvCxnSpPr/>
      </xdr:nvCxnSpPr>
      <xdr:spPr>
        <a:xfrm flipV="1">
          <a:off x="12814300" y="9337287"/>
          <a:ext cx="889000" cy="27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A3B3BFBD-4976-4EAF-A3BD-7A59282A66CD}"/>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2" name="テキスト ボックス 591">
          <a:extLst>
            <a:ext uri="{FF2B5EF4-FFF2-40B4-BE49-F238E27FC236}">
              <a16:creationId xmlns:a16="http://schemas.microsoft.com/office/drawing/2014/main" id="{6AF16467-009A-45BA-B43F-F37F21DE6D62}"/>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53B37BF5-6AAD-4B5B-9147-8ABAEEA4E9B2}"/>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4" name="テキスト ボックス 593">
          <a:extLst>
            <a:ext uri="{FF2B5EF4-FFF2-40B4-BE49-F238E27FC236}">
              <a16:creationId xmlns:a16="http://schemas.microsoft.com/office/drawing/2014/main" id="{04899E77-DD61-49A2-AB35-34341D7800E2}"/>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856545EC-ED6B-41C4-A688-11A0D241245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63734736-55F0-458B-A8D2-4922D6BC40F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C70CCC0E-7DFF-4046-8A0F-C3E1BA84484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4FC49FF4-AAFB-4AD5-9B30-17B357C1BE5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27692CAC-B92B-4031-AD0A-B4B00829E44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42552</xdr:rowOff>
    </xdr:from>
    <xdr:to>
      <xdr:col>85</xdr:col>
      <xdr:colOff>177800</xdr:colOff>
      <xdr:row>54</xdr:row>
      <xdr:rowOff>144152</xdr:rowOff>
    </xdr:to>
    <xdr:sp macro="" textlink="">
      <xdr:nvSpPr>
        <xdr:cNvPr id="600" name="楕円 599">
          <a:extLst>
            <a:ext uri="{FF2B5EF4-FFF2-40B4-BE49-F238E27FC236}">
              <a16:creationId xmlns:a16="http://schemas.microsoft.com/office/drawing/2014/main" id="{BDAC387E-D7C7-4137-85D1-2D02B486DE4E}"/>
            </a:ext>
          </a:extLst>
        </xdr:cNvPr>
        <xdr:cNvSpPr/>
      </xdr:nvSpPr>
      <xdr:spPr>
        <a:xfrm>
          <a:off x="16268700" y="93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65429</xdr:rowOff>
    </xdr:from>
    <xdr:ext cx="534377" cy="259045"/>
    <xdr:sp macro="" textlink="">
      <xdr:nvSpPr>
        <xdr:cNvPr id="601" name="教育費該当値テキスト">
          <a:extLst>
            <a:ext uri="{FF2B5EF4-FFF2-40B4-BE49-F238E27FC236}">
              <a16:creationId xmlns:a16="http://schemas.microsoft.com/office/drawing/2014/main" id="{2D4A4EC3-95F5-4122-81AC-4FE69B4B4620}"/>
            </a:ext>
          </a:extLst>
        </xdr:cNvPr>
        <xdr:cNvSpPr txBox="1"/>
      </xdr:nvSpPr>
      <xdr:spPr>
        <a:xfrm>
          <a:off x="16370300" y="91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57239</xdr:rowOff>
    </xdr:from>
    <xdr:to>
      <xdr:col>81</xdr:col>
      <xdr:colOff>101600</xdr:colOff>
      <xdr:row>55</xdr:row>
      <xdr:rowOff>158839</xdr:rowOff>
    </xdr:to>
    <xdr:sp macro="" textlink="">
      <xdr:nvSpPr>
        <xdr:cNvPr id="602" name="楕円 601">
          <a:extLst>
            <a:ext uri="{FF2B5EF4-FFF2-40B4-BE49-F238E27FC236}">
              <a16:creationId xmlns:a16="http://schemas.microsoft.com/office/drawing/2014/main" id="{103C9DCE-FCC1-4178-B03A-8F6AD80795D0}"/>
            </a:ext>
          </a:extLst>
        </xdr:cNvPr>
        <xdr:cNvSpPr/>
      </xdr:nvSpPr>
      <xdr:spPr>
        <a:xfrm>
          <a:off x="15430500" y="94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3916</xdr:rowOff>
    </xdr:from>
    <xdr:ext cx="534377" cy="259045"/>
    <xdr:sp macro="" textlink="">
      <xdr:nvSpPr>
        <xdr:cNvPr id="603" name="テキスト ボックス 602">
          <a:extLst>
            <a:ext uri="{FF2B5EF4-FFF2-40B4-BE49-F238E27FC236}">
              <a16:creationId xmlns:a16="http://schemas.microsoft.com/office/drawing/2014/main" id="{83950603-CCC9-42ED-8BCC-7E3FABDBF841}"/>
            </a:ext>
          </a:extLst>
        </xdr:cNvPr>
        <xdr:cNvSpPr txBox="1"/>
      </xdr:nvSpPr>
      <xdr:spPr>
        <a:xfrm>
          <a:off x="15214111" y="92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44399</xdr:rowOff>
    </xdr:from>
    <xdr:to>
      <xdr:col>76</xdr:col>
      <xdr:colOff>165100</xdr:colOff>
      <xdr:row>55</xdr:row>
      <xdr:rowOff>145999</xdr:rowOff>
    </xdr:to>
    <xdr:sp macro="" textlink="">
      <xdr:nvSpPr>
        <xdr:cNvPr id="604" name="楕円 603">
          <a:extLst>
            <a:ext uri="{FF2B5EF4-FFF2-40B4-BE49-F238E27FC236}">
              <a16:creationId xmlns:a16="http://schemas.microsoft.com/office/drawing/2014/main" id="{EC273F6A-9C29-4A29-A778-191661D5010A}"/>
            </a:ext>
          </a:extLst>
        </xdr:cNvPr>
        <xdr:cNvSpPr/>
      </xdr:nvSpPr>
      <xdr:spPr>
        <a:xfrm>
          <a:off x="14541500" y="94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162526</xdr:rowOff>
    </xdr:from>
    <xdr:ext cx="534377" cy="259045"/>
    <xdr:sp macro="" textlink="">
      <xdr:nvSpPr>
        <xdr:cNvPr id="605" name="テキスト ボックス 604">
          <a:extLst>
            <a:ext uri="{FF2B5EF4-FFF2-40B4-BE49-F238E27FC236}">
              <a16:creationId xmlns:a16="http://schemas.microsoft.com/office/drawing/2014/main" id="{6A6D007D-0CC6-4136-8FD3-0BBABCED6CC8}"/>
            </a:ext>
          </a:extLst>
        </xdr:cNvPr>
        <xdr:cNvSpPr txBox="1"/>
      </xdr:nvSpPr>
      <xdr:spPr>
        <a:xfrm>
          <a:off x="14325111" y="92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28187</xdr:rowOff>
    </xdr:from>
    <xdr:to>
      <xdr:col>72</xdr:col>
      <xdr:colOff>38100</xdr:colOff>
      <xdr:row>54</xdr:row>
      <xdr:rowOff>129787</xdr:rowOff>
    </xdr:to>
    <xdr:sp macro="" textlink="">
      <xdr:nvSpPr>
        <xdr:cNvPr id="606" name="楕円 605">
          <a:extLst>
            <a:ext uri="{FF2B5EF4-FFF2-40B4-BE49-F238E27FC236}">
              <a16:creationId xmlns:a16="http://schemas.microsoft.com/office/drawing/2014/main" id="{D39AF2DE-3E45-400E-97D5-45439D355E4B}"/>
            </a:ext>
          </a:extLst>
        </xdr:cNvPr>
        <xdr:cNvSpPr/>
      </xdr:nvSpPr>
      <xdr:spPr>
        <a:xfrm>
          <a:off x="13652500" y="92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146314</xdr:rowOff>
    </xdr:from>
    <xdr:ext cx="534377" cy="259045"/>
    <xdr:sp macro="" textlink="">
      <xdr:nvSpPr>
        <xdr:cNvPr id="607" name="テキスト ボックス 606">
          <a:extLst>
            <a:ext uri="{FF2B5EF4-FFF2-40B4-BE49-F238E27FC236}">
              <a16:creationId xmlns:a16="http://schemas.microsoft.com/office/drawing/2014/main" id="{3F322469-2573-4F5A-ADB3-CA8A2558C61E}"/>
            </a:ext>
          </a:extLst>
        </xdr:cNvPr>
        <xdr:cNvSpPr txBox="1"/>
      </xdr:nvSpPr>
      <xdr:spPr>
        <a:xfrm>
          <a:off x="13436111" y="90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136296</xdr:rowOff>
    </xdr:from>
    <xdr:to>
      <xdr:col>67</xdr:col>
      <xdr:colOff>101600</xdr:colOff>
      <xdr:row>56</xdr:row>
      <xdr:rowOff>66446</xdr:rowOff>
    </xdr:to>
    <xdr:sp macro="" textlink="">
      <xdr:nvSpPr>
        <xdr:cNvPr id="608" name="楕円 607">
          <a:extLst>
            <a:ext uri="{FF2B5EF4-FFF2-40B4-BE49-F238E27FC236}">
              <a16:creationId xmlns:a16="http://schemas.microsoft.com/office/drawing/2014/main" id="{A9E316AD-89DE-454B-8B8A-07E22E605CFA}"/>
            </a:ext>
          </a:extLst>
        </xdr:cNvPr>
        <xdr:cNvSpPr/>
      </xdr:nvSpPr>
      <xdr:spPr>
        <a:xfrm>
          <a:off x="12763500" y="95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82973</xdr:rowOff>
    </xdr:from>
    <xdr:ext cx="534377" cy="259045"/>
    <xdr:sp macro="" textlink="">
      <xdr:nvSpPr>
        <xdr:cNvPr id="609" name="テキスト ボックス 608">
          <a:extLst>
            <a:ext uri="{FF2B5EF4-FFF2-40B4-BE49-F238E27FC236}">
              <a16:creationId xmlns:a16="http://schemas.microsoft.com/office/drawing/2014/main" id="{7358C425-07F1-461A-8D97-179ED05540F7}"/>
            </a:ext>
          </a:extLst>
        </xdr:cNvPr>
        <xdr:cNvSpPr txBox="1"/>
      </xdr:nvSpPr>
      <xdr:spPr>
        <a:xfrm>
          <a:off x="12547111" y="93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770BAFBC-4CE6-497E-975E-842AEC855CB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9E65600-5F90-48DE-ABE3-40D484982D5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2DEC2814-21FD-4321-B63D-1BC6BFF3A17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6BE9EA12-E2DC-4134-9E53-0FB2AE0FA69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3337D34A-7452-4790-BAEF-D84A960C31C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4ABC5C95-252D-4E88-A0B2-5F5013485EC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A4B40E21-BB69-48C3-AA86-C43F5CFD96E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814FE301-04C9-4DB8-8207-27FFBB65CDE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7F3C8973-0F93-44F9-AE88-CFF48EF1F31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71B3E7DF-5173-43E6-A574-FDBAC49B65C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3B3E5178-EF86-4F00-B6DC-2D050D15ED13}"/>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BF9ED75F-2BD7-42D2-9C7E-D818ED1CED6F}"/>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1BB9419A-E45E-4F60-8682-1EA4DE5D88D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611A1179-6BA8-4DDC-9E02-5BF4570735EE}"/>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8A6D036F-302C-4D41-8273-C484FA0B504C}"/>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20177C37-FE1E-4E68-940B-0675981E065B}"/>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BAB55C4C-5276-45DF-9A6E-AF44974E19F6}"/>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F0007428-0E1F-4894-9A0A-650D28C03AF2}"/>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1E9C0ACF-11DC-408A-8CCE-FA2BA952D7A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9501938F-FDA9-42C3-82C5-2707D199B8AE}"/>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C45E1F01-4E65-47CB-B96F-74D6E8DFEDB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B6173A7-CEF5-4DA4-9658-6ABA56DD3571}"/>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8DE11DA6-EE67-4279-8D87-6E0B640984F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49D373B4-EF7C-4D6F-9943-AF21D426CA92}"/>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6BF7B7DA-3C95-4EFC-ACE8-8D1B8E82B0B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26B27D91-C83A-4409-819B-5A7FB199C704}"/>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128727</xdr:rowOff>
    </xdr:from>
    <xdr:to>
      <xdr:col>85</xdr:col>
      <xdr:colOff>127000</xdr:colOff>
      <xdr:row>77</xdr:row>
      <xdr:rowOff>135586</xdr:rowOff>
    </xdr:to>
    <xdr:cxnSp macro="">
      <xdr:nvCxnSpPr>
        <xdr:cNvPr id="636" name="直線コネクタ 635">
          <a:extLst>
            <a:ext uri="{FF2B5EF4-FFF2-40B4-BE49-F238E27FC236}">
              <a16:creationId xmlns:a16="http://schemas.microsoft.com/office/drawing/2014/main" id="{605FF736-5C34-4300-8840-0F925CC9BFBC}"/>
            </a:ext>
          </a:extLst>
        </xdr:cNvPr>
        <xdr:cNvCxnSpPr/>
      </xdr:nvCxnSpPr>
      <xdr:spPr>
        <a:xfrm flipV="1">
          <a:off x="15481300" y="1315892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37" name="災害復旧費平均値テキスト">
          <a:extLst>
            <a:ext uri="{FF2B5EF4-FFF2-40B4-BE49-F238E27FC236}">
              <a16:creationId xmlns:a16="http://schemas.microsoft.com/office/drawing/2014/main" id="{975EE6C0-FDD9-407E-81A5-41A911511DE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AF5A48A9-6782-4B4E-BCAD-C162C1C88ACF}"/>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135586</xdr:rowOff>
    </xdr:from>
    <xdr:to>
      <xdr:col>81</xdr:col>
      <xdr:colOff>50800</xdr:colOff>
      <xdr:row>78</xdr:row>
      <xdr:rowOff>88494</xdr:rowOff>
    </xdr:to>
    <xdr:cxnSp macro="">
      <xdr:nvCxnSpPr>
        <xdr:cNvPr id="639" name="直線コネクタ 638">
          <a:extLst>
            <a:ext uri="{FF2B5EF4-FFF2-40B4-BE49-F238E27FC236}">
              <a16:creationId xmlns:a16="http://schemas.microsoft.com/office/drawing/2014/main" id="{86430411-6C86-42A7-A089-6A0ACD2D7D6C}"/>
            </a:ext>
          </a:extLst>
        </xdr:cNvPr>
        <xdr:cNvCxnSpPr/>
      </xdr:nvCxnSpPr>
      <xdr:spPr>
        <a:xfrm flipV="1">
          <a:off x="14592300" y="13337236"/>
          <a:ext cx="8890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5E672AEB-CD1A-4B3C-981C-1F7501AEE54A}"/>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8A803D0D-8567-474B-8CB0-225D0AB46D36}"/>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88494</xdr:rowOff>
    </xdr:from>
    <xdr:to>
      <xdr:col>76</xdr:col>
      <xdr:colOff>114300</xdr:colOff>
      <xdr:row>78</xdr:row>
      <xdr:rowOff>92608</xdr:rowOff>
    </xdr:to>
    <xdr:cxnSp macro="">
      <xdr:nvCxnSpPr>
        <xdr:cNvPr id="642" name="直線コネクタ 641">
          <a:extLst>
            <a:ext uri="{FF2B5EF4-FFF2-40B4-BE49-F238E27FC236}">
              <a16:creationId xmlns:a16="http://schemas.microsoft.com/office/drawing/2014/main" id="{97057396-E813-4297-8055-1A2B96C85E39}"/>
            </a:ext>
          </a:extLst>
        </xdr:cNvPr>
        <xdr:cNvCxnSpPr/>
      </xdr:nvCxnSpPr>
      <xdr:spPr>
        <a:xfrm flipV="1">
          <a:off x="13703300" y="1346159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807490B4-DC1E-4B48-AAC2-727081CF27AD}"/>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1731F0B3-308F-41F6-AA29-C6D93E3D32F9}"/>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77293</xdr:rowOff>
    </xdr:from>
    <xdr:to>
      <xdr:col>71</xdr:col>
      <xdr:colOff>177800</xdr:colOff>
      <xdr:row>78</xdr:row>
      <xdr:rowOff>92608</xdr:rowOff>
    </xdr:to>
    <xdr:cxnSp macro="">
      <xdr:nvCxnSpPr>
        <xdr:cNvPr id="645" name="直線コネクタ 644">
          <a:extLst>
            <a:ext uri="{FF2B5EF4-FFF2-40B4-BE49-F238E27FC236}">
              <a16:creationId xmlns:a16="http://schemas.microsoft.com/office/drawing/2014/main" id="{B2096741-7225-4C93-B9D6-FFF695A7231E}"/>
            </a:ext>
          </a:extLst>
        </xdr:cNvPr>
        <xdr:cNvCxnSpPr/>
      </xdr:nvCxnSpPr>
      <xdr:spPr>
        <a:xfrm>
          <a:off x="12814300" y="13450393"/>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2EA4399F-FE3A-416D-8D29-5A5A69171475}"/>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7" name="テキスト ボックス 646">
          <a:extLst>
            <a:ext uri="{FF2B5EF4-FFF2-40B4-BE49-F238E27FC236}">
              <a16:creationId xmlns:a16="http://schemas.microsoft.com/office/drawing/2014/main" id="{232702F1-3C44-4C7B-8C9B-C3F2EFF4B1E3}"/>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21232FC8-8E09-41E4-B197-32F4B9A87651}"/>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9" name="テキスト ボックス 648">
          <a:extLst>
            <a:ext uri="{FF2B5EF4-FFF2-40B4-BE49-F238E27FC236}">
              <a16:creationId xmlns:a16="http://schemas.microsoft.com/office/drawing/2014/main" id="{4E70B7B4-4553-402F-848B-5EAB7243B681}"/>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C661D96-91A4-4497-8A14-93F5096C8A8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6D8C7B56-7059-4A65-B3EA-05751905567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F43848C-25F0-47E0-9175-3703EF3E9D3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A0678732-279F-467D-A114-F0B40AC35B1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D5D334F1-6516-4235-B28E-1B80BC6DA90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77927</xdr:rowOff>
    </xdr:from>
    <xdr:to>
      <xdr:col>85</xdr:col>
      <xdr:colOff>177800</xdr:colOff>
      <xdr:row>77</xdr:row>
      <xdr:rowOff>8077</xdr:rowOff>
    </xdr:to>
    <xdr:sp macro="" textlink="">
      <xdr:nvSpPr>
        <xdr:cNvPr id="655" name="楕円 654">
          <a:extLst>
            <a:ext uri="{FF2B5EF4-FFF2-40B4-BE49-F238E27FC236}">
              <a16:creationId xmlns:a16="http://schemas.microsoft.com/office/drawing/2014/main" id="{2B14383A-40D7-409B-BC61-13544CF08673}"/>
            </a:ext>
          </a:extLst>
        </xdr:cNvPr>
        <xdr:cNvSpPr/>
      </xdr:nvSpPr>
      <xdr:spPr>
        <a:xfrm>
          <a:off x="162687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100804</xdr:rowOff>
    </xdr:from>
    <xdr:ext cx="469744" cy="259045"/>
    <xdr:sp macro="" textlink="">
      <xdr:nvSpPr>
        <xdr:cNvPr id="656" name="災害復旧費該当値テキスト">
          <a:extLst>
            <a:ext uri="{FF2B5EF4-FFF2-40B4-BE49-F238E27FC236}">
              <a16:creationId xmlns:a16="http://schemas.microsoft.com/office/drawing/2014/main" id="{A53C318A-9FA1-44D2-B64A-266B0B2C9DB2}"/>
            </a:ext>
          </a:extLst>
        </xdr:cNvPr>
        <xdr:cNvSpPr txBox="1"/>
      </xdr:nvSpPr>
      <xdr:spPr>
        <a:xfrm>
          <a:off x="16370300" y="1295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84786</xdr:rowOff>
    </xdr:from>
    <xdr:to>
      <xdr:col>81</xdr:col>
      <xdr:colOff>101600</xdr:colOff>
      <xdr:row>78</xdr:row>
      <xdr:rowOff>14936</xdr:rowOff>
    </xdr:to>
    <xdr:sp macro="" textlink="">
      <xdr:nvSpPr>
        <xdr:cNvPr id="657" name="楕円 656">
          <a:extLst>
            <a:ext uri="{FF2B5EF4-FFF2-40B4-BE49-F238E27FC236}">
              <a16:creationId xmlns:a16="http://schemas.microsoft.com/office/drawing/2014/main" id="{9773E8FB-675C-42AE-9E0A-ADB72FE9D9BB}"/>
            </a:ext>
          </a:extLst>
        </xdr:cNvPr>
        <xdr:cNvSpPr/>
      </xdr:nvSpPr>
      <xdr:spPr>
        <a:xfrm>
          <a:off x="15430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31463</xdr:rowOff>
    </xdr:from>
    <xdr:ext cx="378565" cy="259045"/>
    <xdr:sp macro="" textlink="">
      <xdr:nvSpPr>
        <xdr:cNvPr id="658" name="テキスト ボックス 657">
          <a:extLst>
            <a:ext uri="{FF2B5EF4-FFF2-40B4-BE49-F238E27FC236}">
              <a16:creationId xmlns:a16="http://schemas.microsoft.com/office/drawing/2014/main" id="{37F3F4FE-DF77-4FAB-B1BA-53695CB7A07A}"/>
            </a:ext>
          </a:extLst>
        </xdr:cNvPr>
        <xdr:cNvSpPr txBox="1"/>
      </xdr:nvSpPr>
      <xdr:spPr>
        <a:xfrm>
          <a:off x="15292017" y="13061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37694</xdr:rowOff>
    </xdr:from>
    <xdr:to>
      <xdr:col>76</xdr:col>
      <xdr:colOff>165100</xdr:colOff>
      <xdr:row>78</xdr:row>
      <xdr:rowOff>139294</xdr:rowOff>
    </xdr:to>
    <xdr:sp macro="" textlink="">
      <xdr:nvSpPr>
        <xdr:cNvPr id="659" name="楕円 658">
          <a:extLst>
            <a:ext uri="{FF2B5EF4-FFF2-40B4-BE49-F238E27FC236}">
              <a16:creationId xmlns:a16="http://schemas.microsoft.com/office/drawing/2014/main" id="{ED999F20-B351-4F1F-B73F-63AA752EA802}"/>
            </a:ext>
          </a:extLst>
        </xdr:cNvPr>
        <xdr:cNvSpPr/>
      </xdr:nvSpPr>
      <xdr:spPr>
        <a:xfrm>
          <a:off x="14541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155821</xdr:rowOff>
    </xdr:from>
    <xdr:ext cx="378565" cy="259045"/>
    <xdr:sp macro="" textlink="">
      <xdr:nvSpPr>
        <xdr:cNvPr id="660" name="テキスト ボックス 659">
          <a:extLst>
            <a:ext uri="{FF2B5EF4-FFF2-40B4-BE49-F238E27FC236}">
              <a16:creationId xmlns:a16="http://schemas.microsoft.com/office/drawing/2014/main" id="{D9055938-2A34-4587-BF86-54C3B6683C51}"/>
            </a:ext>
          </a:extLst>
        </xdr:cNvPr>
        <xdr:cNvSpPr txBox="1"/>
      </xdr:nvSpPr>
      <xdr:spPr>
        <a:xfrm>
          <a:off x="14403017" y="1318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41808</xdr:rowOff>
    </xdr:from>
    <xdr:to>
      <xdr:col>72</xdr:col>
      <xdr:colOff>38100</xdr:colOff>
      <xdr:row>78</xdr:row>
      <xdr:rowOff>143408</xdr:rowOff>
    </xdr:to>
    <xdr:sp macro="" textlink="">
      <xdr:nvSpPr>
        <xdr:cNvPr id="661" name="楕円 660">
          <a:extLst>
            <a:ext uri="{FF2B5EF4-FFF2-40B4-BE49-F238E27FC236}">
              <a16:creationId xmlns:a16="http://schemas.microsoft.com/office/drawing/2014/main" id="{229E1AA0-2946-43B5-835F-0A610124A188}"/>
            </a:ext>
          </a:extLst>
        </xdr:cNvPr>
        <xdr:cNvSpPr/>
      </xdr:nvSpPr>
      <xdr:spPr>
        <a:xfrm>
          <a:off x="13652500" y="1341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134535</xdr:rowOff>
    </xdr:from>
    <xdr:ext cx="378565" cy="259045"/>
    <xdr:sp macro="" textlink="">
      <xdr:nvSpPr>
        <xdr:cNvPr id="662" name="テキスト ボックス 661">
          <a:extLst>
            <a:ext uri="{FF2B5EF4-FFF2-40B4-BE49-F238E27FC236}">
              <a16:creationId xmlns:a16="http://schemas.microsoft.com/office/drawing/2014/main" id="{0A1D82A0-2280-4B35-AC56-D44F4D104028}"/>
            </a:ext>
          </a:extLst>
        </xdr:cNvPr>
        <xdr:cNvSpPr txBox="1"/>
      </xdr:nvSpPr>
      <xdr:spPr>
        <a:xfrm>
          <a:off x="13514017" y="13507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26493</xdr:rowOff>
    </xdr:from>
    <xdr:to>
      <xdr:col>67</xdr:col>
      <xdr:colOff>101600</xdr:colOff>
      <xdr:row>78</xdr:row>
      <xdr:rowOff>128093</xdr:rowOff>
    </xdr:to>
    <xdr:sp macro="" textlink="">
      <xdr:nvSpPr>
        <xdr:cNvPr id="663" name="楕円 662">
          <a:extLst>
            <a:ext uri="{FF2B5EF4-FFF2-40B4-BE49-F238E27FC236}">
              <a16:creationId xmlns:a16="http://schemas.microsoft.com/office/drawing/2014/main" id="{6D0A0437-64A5-412C-80C8-E7205F122F8B}"/>
            </a:ext>
          </a:extLst>
        </xdr:cNvPr>
        <xdr:cNvSpPr/>
      </xdr:nvSpPr>
      <xdr:spPr>
        <a:xfrm>
          <a:off x="127635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144620</xdr:rowOff>
    </xdr:from>
    <xdr:ext cx="378565" cy="259045"/>
    <xdr:sp macro="" textlink="">
      <xdr:nvSpPr>
        <xdr:cNvPr id="664" name="テキスト ボックス 663">
          <a:extLst>
            <a:ext uri="{FF2B5EF4-FFF2-40B4-BE49-F238E27FC236}">
              <a16:creationId xmlns:a16="http://schemas.microsoft.com/office/drawing/2014/main" id="{B7829B7B-C30D-4AF0-B965-72A80C6209B7}"/>
            </a:ext>
          </a:extLst>
        </xdr:cNvPr>
        <xdr:cNvSpPr txBox="1"/>
      </xdr:nvSpPr>
      <xdr:spPr>
        <a:xfrm>
          <a:off x="12625017" y="1317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81CA6B69-55A2-471B-9883-0B496E5E2B0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43A19516-FC71-480B-9B5F-EBB8FA82691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8311D4B9-609B-4637-B753-9618CB3A87D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DD52AF70-E738-4C2F-938D-6403CA5262A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2D09A0D1-6B7C-47DC-B893-9D0F88C55F3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6E730640-F679-4B7D-AAE2-AC0D5E0A0DA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33B0DCD8-7C3B-48D2-801F-C20F15E6211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669388A7-3F46-4125-8158-2A31FA9FDD1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832088EB-7C7B-4C8E-B902-EDAE0062E42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7D3976F-EE9E-4E16-BFDB-8D9BB91BF54D}"/>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3D618AB2-E805-4732-BE35-A2F814ADBF67}"/>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7C4B6136-90E7-4DD6-BAA9-906B0189CCA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2814F026-B702-48CD-8C63-6554A28F89F9}"/>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6BDF9C75-EEF2-4028-A287-BD9E9842430F}"/>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C6BE5F1C-16B0-46E2-BD40-06211B6A9AD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A58193A9-529E-4BCF-9BFB-F092080E143A}"/>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C85E9778-1E91-495C-9105-433548EFD6F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4E51812F-D552-49FE-A669-F75D43411F61}"/>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72112A82-CC6F-46C4-B7F0-247226D16C7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D9A7002E-F04B-4E9A-902B-D2E3500D2F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99A42AC4-9CA9-4A99-9241-EDF198458FD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18450431-4F7F-4DBD-8AC6-345EE7BC207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3618AF45-D679-41C9-A23F-DA6677E7A70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8556C1D8-55EA-4C7A-ACF8-37DBAD654AEA}"/>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B61D9A92-2876-4F0C-A87D-0C2E81570DB2}"/>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69D1BD53-6664-4838-BC8E-1E3B01BC78D9}"/>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720D42E5-A324-461C-A04C-F5A88071ED7C}"/>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98136905-94EF-4DD9-A37B-91C9126AE1E5}"/>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82511</xdr:rowOff>
    </xdr:from>
    <xdr:to>
      <xdr:col>85</xdr:col>
      <xdr:colOff>127000</xdr:colOff>
      <xdr:row>90</xdr:row>
      <xdr:rowOff>146310</xdr:rowOff>
    </xdr:to>
    <xdr:cxnSp macro="">
      <xdr:nvCxnSpPr>
        <xdr:cNvPr id="693" name="直線コネクタ 692">
          <a:extLst>
            <a:ext uri="{FF2B5EF4-FFF2-40B4-BE49-F238E27FC236}">
              <a16:creationId xmlns:a16="http://schemas.microsoft.com/office/drawing/2014/main" id="{0E93BDEC-4332-447E-B87D-B80EFD97DE61}"/>
            </a:ext>
          </a:extLst>
        </xdr:cNvPr>
        <xdr:cNvCxnSpPr/>
      </xdr:nvCxnSpPr>
      <xdr:spPr>
        <a:xfrm>
          <a:off x="15481300" y="15513011"/>
          <a:ext cx="8382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4" name="公債費平均値テキスト">
          <a:extLst>
            <a:ext uri="{FF2B5EF4-FFF2-40B4-BE49-F238E27FC236}">
              <a16:creationId xmlns:a16="http://schemas.microsoft.com/office/drawing/2014/main" id="{7FF15208-E1B9-4B8E-82C5-9164E0806B07}"/>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81592B2B-745F-4381-B29E-8D3819D5982E}"/>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82511</xdr:rowOff>
    </xdr:from>
    <xdr:to>
      <xdr:col>81</xdr:col>
      <xdr:colOff>50800</xdr:colOff>
      <xdr:row>90</xdr:row>
      <xdr:rowOff>84531</xdr:rowOff>
    </xdr:to>
    <xdr:cxnSp macro="">
      <xdr:nvCxnSpPr>
        <xdr:cNvPr id="696" name="直線コネクタ 695">
          <a:extLst>
            <a:ext uri="{FF2B5EF4-FFF2-40B4-BE49-F238E27FC236}">
              <a16:creationId xmlns:a16="http://schemas.microsoft.com/office/drawing/2014/main" id="{DAF0291A-1599-4AF0-B65C-1702C94A019E}"/>
            </a:ext>
          </a:extLst>
        </xdr:cNvPr>
        <xdr:cNvCxnSpPr/>
      </xdr:nvCxnSpPr>
      <xdr:spPr>
        <a:xfrm flipV="1">
          <a:off x="14592300" y="15513011"/>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12FF460B-0733-4541-9F16-253337269DFF}"/>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3B99BB40-59C9-4B75-91AB-1B203870B65F}"/>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84531</xdr:rowOff>
    </xdr:from>
    <xdr:to>
      <xdr:col>76</xdr:col>
      <xdr:colOff>114300</xdr:colOff>
      <xdr:row>90</xdr:row>
      <xdr:rowOff>97428</xdr:rowOff>
    </xdr:to>
    <xdr:cxnSp macro="">
      <xdr:nvCxnSpPr>
        <xdr:cNvPr id="699" name="直線コネクタ 698">
          <a:extLst>
            <a:ext uri="{FF2B5EF4-FFF2-40B4-BE49-F238E27FC236}">
              <a16:creationId xmlns:a16="http://schemas.microsoft.com/office/drawing/2014/main" id="{B0A1AF39-1B5F-4FE1-8CCA-259BE37E5FB2}"/>
            </a:ext>
          </a:extLst>
        </xdr:cNvPr>
        <xdr:cNvCxnSpPr/>
      </xdr:nvCxnSpPr>
      <xdr:spPr>
        <a:xfrm flipV="1">
          <a:off x="13703300" y="15515031"/>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87B3A862-DFB7-4344-8EA1-A9F89B667647}"/>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868A9AAD-BB5C-47B5-BF59-730126B5E4B4}"/>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97428</xdr:rowOff>
    </xdr:from>
    <xdr:to>
      <xdr:col>71</xdr:col>
      <xdr:colOff>177800</xdr:colOff>
      <xdr:row>90</xdr:row>
      <xdr:rowOff>111277</xdr:rowOff>
    </xdr:to>
    <xdr:cxnSp macro="">
      <xdr:nvCxnSpPr>
        <xdr:cNvPr id="702" name="直線コネクタ 701">
          <a:extLst>
            <a:ext uri="{FF2B5EF4-FFF2-40B4-BE49-F238E27FC236}">
              <a16:creationId xmlns:a16="http://schemas.microsoft.com/office/drawing/2014/main" id="{17527B0C-3B55-4D99-B09A-7B73717F0622}"/>
            </a:ext>
          </a:extLst>
        </xdr:cNvPr>
        <xdr:cNvCxnSpPr/>
      </xdr:nvCxnSpPr>
      <xdr:spPr>
        <a:xfrm flipV="1">
          <a:off x="12814300" y="15527928"/>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B39E1693-3BDF-4C98-B964-4AA7D0CBCDB9}"/>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4" name="テキスト ボックス 703">
          <a:extLst>
            <a:ext uri="{FF2B5EF4-FFF2-40B4-BE49-F238E27FC236}">
              <a16:creationId xmlns:a16="http://schemas.microsoft.com/office/drawing/2014/main" id="{DB72B83C-F297-44BE-AA97-463B6E030329}"/>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097B6C8F-71C5-4371-ADD8-5400C06C3019}"/>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6" name="テキスト ボックス 705">
          <a:extLst>
            <a:ext uri="{FF2B5EF4-FFF2-40B4-BE49-F238E27FC236}">
              <a16:creationId xmlns:a16="http://schemas.microsoft.com/office/drawing/2014/main" id="{E9686AAA-3203-4BEA-9FF3-CD36B56544A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15A9BA2-8EE4-415A-A457-DD7A532A85D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EAAB6C03-5BA2-4995-8B26-B59FCE53525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2D6CE593-121E-4012-B0B3-B86305C2776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7F479AFF-1245-4174-B254-828C3E90F88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A2B8594D-6B96-4350-ACC0-7C5D24D9893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95510</xdr:rowOff>
    </xdr:from>
    <xdr:to>
      <xdr:col>85</xdr:col>
      <xdr:colOff>177800</xdr:colOff>
      <xdr:row>91</xdr:row>
      <xdr:rowOff>25660</xdr:rowOff>
    </xdr:to>
    <xdr:sp macro="" textlink="">
      <xdr:nvSpPr>
        <xdr:cNvPr id="712" name="楕円 711">
          <a:extLst>
            <a:ext uri="{FF2B5EF4-FFF2-40B4-BE49-F238E27FC236}">
              <a16:creationId xmlns:a16="http://schemas.microsoft.com/office/drawing/2014/main" id="{5966378B-E064-404E-924A-CFF951549F8C}"/>
            </a:ext>
          </a:extLst>
        </xdr:cNvPr>
        <xdr:cNvSpPr/>
      </xdr:nvSpPr>
      <xdr:spPr>
        <a:xfrm>
          <a:off x="16268700" y="1552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48537</xdr:rowOff>
    </xdr:from>
    <xdr:ext cx="534377" cy="259045"/>
    <xdr:sp macro="" textlink="">
      <xdr:nvSpPr>
        <xdr:cNvPr id="713" name="公債費該当値テキスト">
          <a:extLst>
            <a:ext uri="{FF2B5EF4-FFF2-40B4-BE49-F238E27FC236}">
              <a16:creationId xmlns:a16="http://schemas.microsoft.com/office/drawing/2014/main" id="{71030189-60D8-4250-90AE-132CED277800}"/>
            </a:ext>
          </a:extLst>
        </xdr:cNvPr>
        <xdr:cNvSpPr txBox="1"/>
      </xdr:nvSpPr>
      <xdr:spPr>
        <a:xfrm>
          <a:off x="16370300" y="154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31711</xdr:rowOff>
    </xdr:from>
    <xdr:to>
      <xdr:col>81</xdr:col>
      <xdr:colOff>101600</xdr:colOff>
      <xdr:row>90</xdr:row>
      <xdr:rowOff>133311</xdr:rowOff>
    </xdr:to>
    <xdr:sp macro="" textlink="">
      <xdr:nvSpPr>
        <xdr:cNvPr id="714" name="楕円 713">
          <a:extLst>
            <a:ext uri="{FF2B5EF4-FFF2-40B4-BE49-F238E27FC236}">
              <a16:creationId xmlns:a16="http://schemas.microsoft.com/office/drawing/2014/main" id="{4F4392C3-1ECE-4475-87C8-50E658FDE173}"/>
            </a:ext>
          </a:extLst>
        </xdr:cNvPr>
        <xdr:cNvSpPr/>
      </xdr:nvSpPr>
      <xdr:spPr>
        <a:xfrm>
          <a:off x="15430500" y="154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149838</xdr:rowOff>
    </xdr:from>
    <xdr:ext cx="534377" cy="259045"/>
    <xdr:sp macro="" textlink="">
      <xdr:nvSpPr>
        <xdr:cNvPr id="715" name="テキスト ボックス 714">
          <a:extLst>
            <a:ext uri="{FF2B5EF4-FFF2-40B4-BE49-F238E27FC236}">
              <a16:creationId xmlns:a16="http://schemas.microsoft.com/office/drawing/2014/main" id="{00911329-1112-48FD-A74E-C5423C2635C2}"/>
            </a:ext>
          </a:extLst>
        </xdr:cNvPr>
        <xdr:cNvSpPr txBox="1"/>
      </xdr:nvSpPr>
      <xdr:spPr>
        <a:xfrm>
          <a:off x="15214111" y="152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33731</xdr:rowOff>
    </xdr:from>
    <xdr:to>
      <xdr:col>76</xdr:col>
      <xdr:colOff>165100</xdr:colOff>
      <xdr:row>90</xdr:row>
      <xdr:rowOff>135331</xdr:rowOff>
    </xdr:to>
    <xdr:sp macro="" textlink="">
      <xdr:nvSpPr>
        <xdr:cNvPr id="716" name="楕円 715">
          <a:extLst>
            <a:ext uri="{FF2B5EF4-FFF2-40B4-BE49-F238E27FC236}">
              <a16:creationId xmlns:a16="http://schemas.microsoft.com/office/drawing/2014/main" id="{AF66DB0C-170E-4091-B7A3-E07A9F9D7FCD}"/>
            </a:ext>
          </a:extLst>
        </xdr:cNvPr>
        <xdr:cNvSpPr/>
      </xdr:nvSpPr>
      <xdr:spPr>
        <a:xfrm>
          <a:off x="14541500" y="154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151858</xdr:rowOff>
    </xdr:from>
    <xdr:ext cx="534377" cy="259045"/>
    <xdr:sp macro="" textlink="">
      <xdr:nvSpPr>
        <xdr:cNvPr id="717" name="テキスト ボックス 716">
          <a:extLst>
            <a:ext uri="{FF2B5EF4-FFF2-40B4-BE49-F238E27FC236}">
              <a16:creationId xmlns:a16="http://schemas.microsoft.com/office/drawing/2014/main" id="{A020C3F1-4889-4208-A3F2-C36B5A8CF26F}"/>
            </a:ext>
          </a:extLst>
        </xdr:cNvPr>
        <xdr:cNvSpPr txBox="1"/>
      </xdr:nvSpPr>
      <xdr:spPr>
        <a:xfrm>
          <a:off x="14325111" y="152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46628</xdr:rowOff>
    </xdr:from>
    <xdr:to>
      <xdr:col>72</xdr:col>
      <xdr:colOff>38100</xdr:colOff>
      <xdr:row>90</xdr:row>
      <xdr:rowOff>148228</xdr:rowOff>
    </xdr:to>
    <xdr:sp macro="" textlink="">
      <xdr:nvSpPr>
        <xdr:cNvPr id="718" name="楕円 717">
          <a:extLst>
            <a:ext uri="{FF2B5EF4-FFF2-40B4-BE49-F238E27FC236}">
              <a16:creationId xmlns:a16="http://schemas.microsoft.com/office/drawing/2014/main" id="{1AA7559C-B3C8-4EC9-AA47-997D00599B9B}"/>
            </a:ext>
          </a:extLst>
        </xdr:cNvPr>
        <xdr:cNvSpPr/>
      </xdr:nvSpPr>
      <xdr:spPr>
        <a:xfrm>
          <a:off x="13652500" y="154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164755</xdr:rowOff>
    </xdr:from>
    <xdr:ext cx="534377" cy="259045"/>
    <xdr:sp macro="" textlink="">
      <xdr:nvSpPr>
        <xdr:cNvPr id="719" name="テキスト ボックス 718">
          <a:extLst>
            <a:ext uri="{FF2B5EF4-FFF2-40B4-BE49-F238E27FC236}">
              <a16:creationId xmlns:a16="http://schemas.microsoft.com/office/drawing/2014/main" id="{E84C8B0F-6000-4ACB-85F8-A3C6421278D0}"/>
            </a:ext>
          </a:extLst>
        </xdr:cNvPr>
        <xdr:cNvSpPr txBox="1"/>
      </xdr:nvSpPr>
      <xdr:spPr>
        <a:xfrm>
          <a:off x="13436111" y="152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60477</xdr:rowOff>
    </xdr:from>
    <xdr:to>
      <xdr:col>67</xdr:col>
      <xdr:colOff>101600</xdr:colOff>
      <xdr:row>90</xdr:row>
      <xdr:rowOff>162077</xdr:rowOff>
    </xdr:to>
    <xdr:sp macro="" textlink="">
      <xdr:nvSpPr>
        <xdr:cNvPr id="720" name="楕円 719">
          <a:extLst>
            <a:ext uri="{FF2B5EF4-FFF2-40B4-BE49-F238E27FC236}">
              <a16:creationId xmlns:a16="http://schemas.microsoft.com/office/drawing/2014/main" id="{1C98D431-978F-4D54-A4D6-CA8B195DFB99}"/>
            </a:ext>
          </a:extLst>
        </xdr:cNvPr>
        <xdr:cNvSpPr/>
      </xdr:nvSpPr>
      <xdr:spPr>
        <a:xfrm>
          <a:off x="12763500" y="154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7154</xdr:rowOff>
    </xdr:from>
    <xdr:ext cx="534377" cy="259045"/>
    <xdr:sp macro="" textlink="">
      <xdr:nvSpPr>
        <xdr:cNvPr id="721" name="テキスト ボックス 720">
          <a:extLst>
            <a:ext uri="{FF2B5EF4-FFF2-40B4-BE49-F238E27FC236}">
              <a16:creationId xmlns:a16="http://schemas.microsoft.com/office/drawing/2014/main" id="{B5EE991C-3A88-4044-96DE-76FD2A423B1C}"/>
            </a:ext>
          </a:extLst>
        </xdr:cNvPr>
        <xdr:cNvSpPr txBox="1"/>
      </xdr:nvSpPr>
      <xdr:spPr>
        <a:xfrm>
          <a:off x="12547111" y="1526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85106F1B-1BFF-4B76-9657-6E897CF1F3E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2ED1EA78-6950-4D34-B4E1-3FFF4A329C4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3E6F256F-E86F-4228-B12D-3D83291CC90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B1A9EAB2-D9B4-40F4-B038-DEA2C90F8B17}"/>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427E89A6-2485-4670-91C5-13EC8DC8009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1BEF10E5-C328-42B6-9094-66AD084BD10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642915D5-1B53-4369-8F11-35ADBD4B868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421F48AC-5411-4A18-B5FA-FA276FCAD27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BAE162C3-15B6-4B53-9A23-F6B45E335A8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48BD233B-9478-42A7-9B4F-0901AD5B679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18DFAB0B-FE89-433A-B7D8-820EA0D23FD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9CCE3FCA-9DFB-4F7E-94C2-B9E2ACFBE33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679572D2-D398-4ED1-82A5-72E8EBFA0FC5}"/>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DC520EC4-A71D-430C-A59A-3F479A14FCA4}"/>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B3A1BEFE-42EE-473A-AAD6-8B93EEFC4BEC}"/>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AF726A92-45C9-41F5-83FE-3BEEA03AE32F}"/>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D89FCBB5-591D-41F6-9097-B40EE030C172}"/>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644D98C6-8313-412E-977E-4C704FAFBF9F}"/>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A072BB67-62DB-4DFB-AD2C-58ECD7917799}"/>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532E646-B796-4AEF-863A-8DC107AB6D54}"/>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250C0686-3029-4DC8-8AAB-506B65AA4D4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E9E9F38B-95BC-409B-BE56-889880E6D4D2}"/>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C76101A7-D2E7-453D-B5A3-6FF529C26F6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D7A4ECE4-07CA-4724-9D7A-B5BD65C2AD4C}"/>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27079347-934F-4CCB-AF15-573612C1AD42}"/>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351CF259-70FD-4A6F-BA02-2E8281A04444}"/>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8C5200B7-9EEC-4602-BF93-70FA8443BE3C}"/>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654AD409-91B9-4DE0-8E84-D0BC39483DB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263909A4-E27E-4AFF-834B-4BB694B3A30F}"/>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397FAEE0-0F2B-4664-B584-47BA744DE7AD}"/>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B8CE4278-BB62-4FDA-991B-BBE391998D8D}"/>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820EDECF-4DFA-4C83-8E66-DF8D9ABAA0D3}"/>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385573CD-2904-49F0-B45B-9587989E3C81}"/>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BA995DFE-33EA-4BA2-8D61-8A62D0182D5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9CC82FFB-421C-44DE-8D8F-8A1634A3BBCC}"/>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41213024-1539-43BD-86B9-E987D00322D4}"/>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6317C76C-2F48-46AA-890B-5FC7F334ADAE}"/>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DD07822D-4B08-4BA1-965A-6A6410F2A79C}"/>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A2FB602C-479F-4969-8606-0AECCEC9135E}"/>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FC9E89AC-D5FB-46E6-8F0B-9EF9016FB819}"/>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24134616-7D8B-4C4E-B77E-5C8688E94303}"/>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a:extLst>
            <a:ext uri="{FF2B5EF4-FFF2-40B4-BE49-F238E27FC236}">
              <a16:creationId xmlns:a16="http://schemas.microsoft.com/office/drawing/2014/main" id="{0D531727-8B2D-411E-80CF-A98FBCB23879}"/>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752D29F7-9F02-457A-B1B1-0893DA90C99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5E6C16B8-42B3-4A1C-8036-A5BA88A4A17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68DA74CF-4F82-4806-8FB7-61F53AE1B5F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4D019C55-A2E7-423E-AA25-F23C8D9FC9B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CE7F6666-002C-48B3-A6DD-85C77481E75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EC1BC318-1F01-40E5-B108-08C2D60FC177}"/>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83137E9D-AB41-4459-B636-F548BD14A5F3}"/>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B6ED7834-30CB-430E-9B26-E289A1917462}"/>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9D81E952-D3D6-42B4-800B-F4BFAE324A71}"/>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5FC77F93-CE6E-4E2E-B50C-76DEC34A706F}"/>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4391F806-063E-4085-A136-60AC6EB0522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640A700C-948B-4AD0-9C08-ED0F0BDE8D4D}"/>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6C69EF78-98B0-4304-B8E1-8B87028ADBAD}"/>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203F0F97-0658-48F1-ABBA-8AF66DFE3393}"/>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78BB9F40-CCF1-483D-97FA-62D63967E944}"/>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28F1BBDD-A54F-4602-8E47-47EBB8DA1376}"/>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65AFFE6D-6129-4946-8C11-DC7E6A6B752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128DF58E-75E3-4EDD-B0FD-3C623BCB1D6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3DF30C4C-ED42-4A05-849B-7E3C8CB8464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5B072BC3-FCA0-46C5-9DAC-9D63E0C1C70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AD26EF89-EDD1-445D-98E7-D8C5FC46E63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3E04E961-2514-446D-B6AD-0813A8D023B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D6ED4C4C-FA52-47B9-BA60-05D8BC9719E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AF6AAAB0-C06F-4AEF-9CB8-622B503D9DB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230A811-9DD3-4056-84D0-4BD1C1D18DB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610D998B-0CDE-4A33-9D68-A986EE9C181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877F82A6-B3F6-4332-885C-8C0B42C5CEAD}"/>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D9832F1F-6694-4075-AE11-704C7589573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6B001FDC-108D-43A4-9C8F-43FF03C496E8}"/>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995DC079-8E95-4963-ABE0-C0CA355B1EB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6AE1446E-6462-4F4E-8D8B-F8BD67335DC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E624F101-0C37-4DE3-81C3-62BDB343E72D}"/>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4F12FF96-6C06-4EDE-A4D4-AD8407E4DEB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C88A4A7C-96F4-4EE6-9F22-E293C0C9D03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F59DCF65-F3D4-4849-83CD-004DB01C3A7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C5E74A1F-F031-43A0-8170-C53443B89F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7AB02C2C-E543-49B2-A691-8D7FE13F331B}"/>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C2754065-3069-45BA-9623-11695488192B}"/>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16C9BF3E-2698-4168-B4BA-ECC4881176E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664F64E0-B95D-455D-8891-8AFF2B1CF8C9}"/>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7DDBB0DE-FBC5-4664-BBAB-4A370A73EFE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45B98074-9331-4B51-9C3B-45E89355150F}"/>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4EF85325-BB5B-4788-A879-41E6DF5BFCBE}"/>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9185405A-8747-4766-BC88-CBADF593F91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3BDFF88B-F211-4B53-B306-ECCD9019B0E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67279500-017F-4E1B-A174-E77AAF43940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C340D244-C230-4168-9139-06F39BACC139}"/>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586C0476-013E-48B8-BE55-E63BEDEB68D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5CF2EC8-A330-445D-BC47-972EFD6DA043}"/>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9CFCE08-89F2-4BCC-8405-AE880A7A78F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BCAF0EE6-427E-4569-9C6A-AB1E26609D4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E6D74D6E-4105-48CC-AB1A-9407C86E35A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34C2FD06-5866-4BA4-801F-B829835D883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75E648CE-EB6E-4B2D-BB75-3DFD8C6B203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511DFEF-BEAB-4E1F-8C9A-A979885E95EA}"/>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66782A09-D311-4E10-BF05-88605A2D68AB}"/>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CBDA3A24-C42E-43B1-BD95-EDA3CC79D7F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3692EEA0-A798-467E-A6A3-EFFBAB09F2D5}"/>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76889552-401B-45D7-916C-4ED0C27B381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A0DFCCBF-6640-49FA-92DA-66F38FCAE06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903E909E-6721-4F29-B1C5-6FE50EC22054}"/>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66CF275A-B885-4182-BC70-DD1BCE94C57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84845B56-D409-415B-86ED-8953639D48E8}"/>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7718A036-96F6-4201-9DA8-0741AF1AF1F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B0E1B198-7D96-4785-B51B-9D6385BA122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9F37AA1C-FCBD-400A-9E22-4FABE751ECA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15FD0D9C-A9CA-450C-88B0-CD79BA6E6B1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・民生費～住民一人当たり</a:t>
          </a:r>
          <a:r>
            <a:rPr kumimoji="1" lang="en-US" altLang="ja-JP" sz="1300">
              <a:latin typeface="ＭＳ Ｐゴシック" panose="020B0600070205080204" pitchFamily="50" charset="-128"/>
              <a:ea typeface="ＭＳ Ｐゴシック" panose="020B0600070205080204" pitchFamily="50" charset="-128"/>
            </a:rPr>
            <a:t>276,769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円となっており、類似団体と比較してコストが高い状況が続いている。障害福祉サービス費や生活保護費等の増加が主な要因となっている。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・消防費～住民一人当たり</a:t>
          </a:r>
          <a:r>
            <a:rPr kumimoji="1" lang="en-US" altLang="ja-JP" sz="1300">
              <a:latin typeface="ＭＳ Ｐゴシック" panose="020B0600070205080204" pitchFamily="50" charset="-128"/>
              <a:ea typeface="ＭＳ Ｐゴシック" panose="020B0600070205080204" pitchFamily="50" charset="-128"/>
            </a:rPr>
            <a:t>26,388</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円となっており、類似団体平均を大きく上回っているが、これは消防救急デジタル無線整備事業が主な要因となっている。</a:t>
          </a:r>
        </a:p>
        <a:p>
          <a:r>
            <a:rPr kumimoji="1" lang="ja-JP" altLang="en-US" sz="1300">
              <a:latin typeface="ＭＳ Ｐゴシック" panose="020B0600070205080204" pitchFamily="50" charset="-128"/>
              <a:ea typeface="ＭＳ Ｐゴシック" panose="020B0600070205080204" pitchFamily="50" charset="-128"/>
            </a:rPr>
            <a:t>・公債費～住民一人当たり</a:t>
          </a:r>
          <a:r>
            <a:rPr kumimoji="1" lang="en-US" altLang="ja-JP" sz="1300">
              <a:latin typeface="ＭＳ Ｐゴシック" panose="020B0600070205080204" pitchFamily="50" charset="-128"/>
              <a:ea typeface="ＭＳ Ｐゴシック" panose="020B0600070205080204" pitchFamily="50" charset="-128"/>
            </a:rPr>
            <a:t>75,653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円となっており、類似団体と比較してコストが高い状況が続いている。平成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年度に借り入れした第三セクター等改革推進債が主な要因となっている。今後も引き続き「返す以上に借りない」という方針に基づき、公債費の縮減に努めていく。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CC4BB66-301A-40F2-9A2E-2B459495E5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63AE6A3-0AF9-4FA5-9A20-42DF475D97D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448AE3E9-8721-497F-8656-D6C81EDA6529}"/>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D951C53-B201-4068-A66B-D98014FD3ED5}"/>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3BEA23E-99FB-44E5-AEA5-1DACE3278E5E}"/>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7463232-F38B-4F72-BDDC-EC4F97FA063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F7930C5-7823-478E-8B16-3BCAF626C6E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2792B64-8D60-47D9-AACE-41DEDB2DD8E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0F522F1-80EC-40FC-94E4-7845CD48B19F}"/>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CFDF317-798E-4D03-ABFE-02984DBC3DE4}"/>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CDDF703-010E-4CD9-8AA2-7E58EF0FEEB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D36056A-BDAE-416B-9AC5-135114F78FC3}"/>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5A1C4892-FA2E-4E55-94E2-907C055FDFF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令和５年度の財政調整基金残高は、標準財政規模比</a:t>
          </a:r>
          <a:r>
            <a:rPr kumimoji="1" lang="en-US" altLang="ja-JP" sz="1400">
              <a:latin typeface="ＭＳ ゴシック" pitchFamily="49" charset="-128"/>
              <a:ea typeface="ＭＳ ゴシック" pitchFamily="49" charset="-128"/>
            </a:rPr>
            <a:t>2.06</a:t>
          </a:r>
          <a:r>
            <a:rPr kumimoji="1" lang="ja-JP" altLang="en-US" sz="1400">
              <a:latin typeface="ＭＳ ゴシック" pitchFamily="49" charset="-128"/>
              <a:ea typeface="ＭＳ ゴシック" pitchFamily="49" charset="-128"/>
            </a:rPr>
            <a:t>ポイント（約</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億円）増となったが、これは、令和４年度決算剰余金の積立てによるものである。</a:t>
          </a:r>
        </a:p>
        <a:p>
          <a:r>
            <a:rPr kumimoji="1" lang="ja-JP" altLang="en-US" sz="1400">
              <a:latin typeface="ＭＳ ゴシック" pitchFamily="49" charset="-128"/>
              <a:ea typeface="ＭＳ ゴシック" pitchFamily="49" charset="-128"/>
            </a:rPr>
            <a:t>　実質収支額は標準財政規模比</a:t>
          </a:r>
          <a:r>
            <a:rPr kumimoji="1" lang="en-US" altLang="ja-JP" sz="1400">
              <a:latin typeface="ＭＳ ゴシック" pitchFamily="49" charset="-128"/>
              <a:ea typeface="ＭＳ ゴシック" pitchFamily="49" charset="-128"/>
            </a:rPr>
            <a:t>0.32</a:t>
          </a:r>
          <a:r>
            <a:rPr kumimoji="1" lang="ja-JP" altLang="en-US" sz="1400">
              <a:latin typeface="ＭＳ ゴシック" pitchFamily="49" charset="-128"/>
              <a:ea typeface="ＭＳ ゴシック" pitchFamily="49" charset="-128"/>
            </a:rPr>
            <a:t>ポイントの増となっており、市税等の増により黒字を確保している。</a:t>
          </a:r>
        </a:p>
        <a:p>
          <a:r>
            <a:rPr kumimoji="1" lang="ja-JP" altLang="en-US" sz="1400">
              <a:latin typeface="ＭＳ ゴシック" pitchFamily="49" charset="-128"/>
              <a:ea typeface="ＭＳ ゴシック" pitchFamily="49" charset="-128"/>
            </a:rPr>
            <a:t>　今後も財政健全化推進プランの着実な実行により、健全な財政運営に努めていく。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AC9873A-5955-4D0A-A916-55A5CCAB78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08F4977-83DF-4149-A54E-2BF3C87801E7}"/>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591BCE9-5905-4CF5-96CE-1A33B5D03DE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B37618C-8C4B-498B-94CD-72F3B88F123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6284B3C-0225-43DE-8D61-6DCC48D2007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C66F486-6313-4579-94DD-3B85C1BF2EA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C7F5FF7-BAF3-4852-83EB-81CB2536EA38}"/>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北海道釧路市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C0590C3-0F99-4708-9647-390536F626C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7998552-92B4-4212-934F-7F4A63C2850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令和５年度は、前年度と比較して、一般・特別会計では実質収支額が約３千万円増加し、企業会計では資金剰余額が約３億円増加しており、全ての会計において黒字となっている。</a:t>
          </a:r>
        </a:p>
        <a:p>
          <a:r>
            <a:rPr kumimoji="1" lang="ja-JP" altLang="en-US" sz="1400">
              <a:latin typeface="ＭＳ ゴシック" pitchFamily="49" charset="-128"/>
              <a:ea typeface="ＭＳ ゴシック" pitchFamily="49" charset="-128"/>
            </a:rPr>
            <a:t>　今後も引き続き財政の健全化に向け、一層の取り組みに努めていく。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BA74B89-7FFE-43E2-AEF9-CB00D611716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6811F59-B9B3-4F8A-9CBE-5CF8715B9535}"/>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C37DE59E-0405-49B6-B07E-FABFC8C4DC34}"/>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F4E2311-F46A-47B6-A91F-FAD680456E7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AD16658-E2EC-4CE7-ACEA-9D1BC132FE2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F4CDCFC-66B6-4035-941A-E771AA91841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9543A33D-57A8-487C-9160-E632A87DAC64}"/>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2EA9989E-D4F2-4778-9570-CDBA55A4FB5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86CA8E74-FE7E-4274-AA0E-12A5B33C58AE}"/>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136A1F6C-1728-41E8-ACA9-9E1AA11F3C64}"/>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81A4FE18-E04F-439F-82B9-FB17F52FD4C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0filesv1\&#20849;&#26377;\20&#36001;&#25919;&#37096;\01&#36001;&#25919;&#35506;\01&#36001;&#25919;&#20418;\20&#24195;&#22577;&#12539;&#20844;&#34920;\03%20&#36001;&#25919;&#29366;&#27841;&#36039;&#26009;&#38598;&#65288;&#26087;&#36001;&#25919;&#27604;&#36611;&#20998;&#26512;&#34920;&#65289;\&#20196;&#21644;&#65301;&#24180;&#24230;&#29256;\&#12304;&#20844;&#20250;&#35336;&#12473;&#12488;&#12483;&#12463;&#24773;&#22577;&#12305;\R070917_&#12304;&#30906;&#35469;&#20107;&#38917;&#65306;918&#12294;&#12305;&#20196;&#21644;&#65301;&#24180;&#24230;&#36001;&#25919;&#29366;&#27841;&#36039;&#26009;&#38598;&#12398;&#20316;&#25104;&#12395;&#12388;&#12356;&#12390;&#65288;2&#22238;&#30446;&#12539;&#22320;&#26041;&#20844;&#20250;&#35336;&#38306;&#20418;&#65289;\2023zaiseizyokyo%20(1).xlsx" TargetMode="External"/><Relationship Id="rId1" Type="http://schemas.openxmlformats.org/officeDocument/2006/relationships/externalLinkPath" Target="file:///\\k0filesv1\&#20849;&#26377;\20&#36001;&#25919;&#37096;\01&#36001;&#25919;&#35506;\01&#36001;&#25919;&#20418;\20&#24195;&#22577;&#12539;&#20844;&#34920;\03%20&#36001;&#25919;&#29366;&#27841;&#36039;&#26009;&#38598;&#65288;&#26087;&#36001;&#25919;&#27604;&#36611;&#20998;&#26512;&#34920;&#65289;\&#20196;&#21644;&#65301;&#24180;&#24230;&#29256;\&#12304;&#20844;&#20250;&#35336;&#12473;&#12488;&#12483;&#12463;&#24773;&#22577;&#12305;\R070917_&#12304;&#30906;&#35469;&#20107;&#38917;&#65306;918&#12294;&#12305;&#20196;&#21644;&#65301;&#24180;&#24230;&#36001;&#25919;&#29366;&#27841;&#36039;&#26009;&#38598;&#12398;&#20316;&#25104;&#12395;&#12388;&#12356;&#12390;&#65288;2&#22238;&#30446;&#12539;&#22320;&#26041;&#20844;&#20250;&#35336;&#38306;&#20418;&#65289;\2023zaiseizyokyo%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44120</v>
          </cell>
          <cell r="F3">
            <v>37644</v>
          </cell>
        </row>
        <row r="5">
          <cell r="A5" t="str">
            <v xml:space="preserve"> R02</v>
          </cell>
          <cell r="D5">
            <v>65798</v>
          </cell>
          <cell r="F5">
            <v>39221</v>
          </cell>
        </row>
        <row r="7">
          <cell r="A7" t="str">
            <v xml:space="preserve"> R03</v>
          </cell>
          <cell r="D7">
            <v>56816</v>
          </cell>
          <cell r="F7">
            <v>38566</v>
          </cell>
        </row>
        <row r="9">
          <cell r="A9" t="str">
            <v xml:space="preserve"> R04</v>
          </cell>
          <cell r="D9">
            <v>50226</v>
          </cell>
          <cell r="F9">
            <v>35156</v>
          </cell>
        </row>
        <row r="11">
          <cell r="A11" t="str">
            <v xml:space="preserve"> R05</v>
          </cell>
          <cell r="D11">
            <v>74785</v>
          </cell>
          <cell r="F11">
            <v>37029</v>
          </cell>
        </row>
        <row r="18">
          <cell r="B18" t="str">
            <v>R01</v>
          </cell>
          <cell r="C18" t="str">
            <v>R02</v>
          </cell>
          <cell r="D18" t="str">
            <v>R03</v>
          </cell>
          <cell r="E18" t="str">
            <v>R04</v>
          </cell>
          <cell r="F18" t="str">
            <v>R05</v>
          </cell>
        </row>
        <row r="19">
          <cell r="A19" t="str">
            <v>実質収支額</v>
          </cell>
          <cell r="B19">
            <v>0.16</v>
          </cell>
          <cell r="C19">
            <v>1.27</v>
          </cell>
          <cell r="D19">
            <v>8.42</v>
          </cell>
          <cell r="E19">
            <v>3.97</v>
          </cell>
          <cell r="F19">
            <v>4.29</v>
          </cell>
        </row>
        <row r="20">
          <cell r="A20" t="str">
            <v>財政調整基金残高</v>
          </cell>
          <cell r="B20">
            <v>2.71</v>
          </cell>
          <cell r="C20">
            <v>2.74</v>
          </cell>
          <cell r="D20">
            <v>3.3</v>
          </cell>
          <cell r="E20">
            <v>7.69</v>
          </cell>
          <cell r="F20">
            <v>9.75</v>
          </cell>
        </row>
        <row r="21">
          <cell r="A21" t="str">
            <v>実質単年度収支</v>
          </cell>
          <cell r="B21">
            <v>-1.17</v>
          </cell>
          <cell r="C21">
            <v>1.1100000000000001</v>
          </cell>
          <cell r="D21">
            <v>7.19</v>
          </cell>
          <cell r="E21">
            <v>-4.63</v>
          </cell>
          <cell r="F21">
            <v>0.28999999999999998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0.62</v>
          </cell>
          <cell r="D27" t="e">
            <v>#N/A</v>
          </cell>
          <cell r="E27">
            <v>0.48</v>
          </cell>
          <cell r="F27" t="e">
            <v>#N/A</v>
          </cell>
          <cell r="G27">
            <v>0.28999999999999998</v>
          </cell>
          <cell r="H27" t="e">
            <v>#N/A</v>
          </cell>
          <cell r="I27">
            <v>0.26</v>
          </cell>
          <cell r="J27" t="e">
            <v>#N/A</v>
          </cell>
          <cell r="K27">
            <v>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釧路市工業用水道事業会計</v>
          </cell>
          <cell r="B29" t="e">
            <v>#N/A</v>
          </cell>
          <cell r="C29">
            <v>0.38</v>
          </cell>
          <cell r="D29" t="e">
            <v>#N/A</v>
          </cell>
          <cell r="E29">
            <v>0.27</v>
          </cell>
          <cell r="F29" t="e">
            <v>#N/A</v>
          </cell>
          <cell r="G29">
            <v>0.28000000000000003</v>
          </cell>
          <cell r="H29" t="e">
            <v>#N/A</v>
          </cell>
          <cell r="I29">
            <v>0.32</v>
          </cell>
          <cell r="J29" t="e">
            <v>#N/A</v>
          </cell>
          <cell r="K29">
            <v>0.34</v>
          </cell>
        </row>
        <row r="30">
          <cell r="A30" t="str">
            <v>釧路市公設地方卸売市場事業会計</v>
          </cell>
          <cell r="B30" t="e">
            <v>#N/A</v>
          </cell>
          <cell r="C30">
            <v>0.41</v>
          </cell>
          <cell r="D30" t="e">
            <v>#N/A</v>
          </cell>
          <cell r="E30">
            <v>0.48</v>
          </cell>
          <cell r="F30" t="e">
            <v>#N/A</v>
          </cell>
          <cell r="G30">
            <v>0.5</v>
          </cell>
          <cell r="H30" t="e">
            <v>#N/A</v>
          </cell>
          <cell r="I30">
            <v>0.52</v>
          </cell>
          <cell r="J30" t="e">
            <v>#N/A</v>
          </cell>
          <cell r="K30">
            <v>0.56000000000000005</v>
          </cell>
        </row>
        <row r="31">
          <cell r="A31" t="str">
            <v>介護保険特別会計</v>
          </cell>
          <cell r="B31" t="e">
            <v>#N/A</v>
          </cell>
          <cell r="C31">
            <v>1.66</v>
          </cell>
          <cell r="D31" t="e">
            <v>#N/A</v>
          </cell>
          <cell r="E31">
            <v>1.38</v>
          </cell>
          <cell r="F31" t="e">
            <v>#N/A</v>
          </cell>
          <cell r="G31">
            <v>0.91</v>
          </cell>
          <cell r="H31" t="e">
            <v>#N/A</v>
          </cell>
          <cell r="I31">
            <v>1.1000000000000001</v>
          </cell>
          <cell r="J31" t="e">
            <v>#N/A</v>
          </cell>
          <cell r="K31">
            <v>0.95</v>
          </cell>
        </row>
        <row r="32">
          <cell r="A32" t="str">
            <v>釧路市下水道事業会計</v>
          </cell>
          <cell r="B32" t="e">
            <v>#N/A</v>
          </cell>
          <cell r="C32">
            <v>0</v>
          </cell>
          <cell r="D32" t="e">
            <v>#N/A</v>
          </cell>
          <cell r="E32">
            <v>0</v>
          </cell>
          <cell r="F32" t="e">
            <v>#N/A</v>
          </cell>
          <cell r="G32">
            <v>1.1399999999999999</v>
          </cell>
          <cell r="H32" t="e">
            <v>#N/A</v>
          </cell>
          <cell r="I32">
            <v>2</v>
          </cell>
          <cell r="J32" t="e">
            <v>#N/A</v>
          </cell>
          <cell r="K32">
            <v>2.39</v>
          </cell>
        </row>
        <row r="33">
          <cell r="A33" t="str">
            <v>一般会計</v>
          </cell>
          <cell r="B33" t="e">
            <v>#N/A</v>
          </cell>
          <cell r="C33">
            <v>0.15</v>
          </cell>
          <cell r="D33" t="e">
            <v>#N/A</v>
          </cell>
          <cell r="E33">
            <v>1.26</v>
          </cell>
          <cell r="F33" t="e">
            <v>#N/A</v>
          </cell>
          <cell r="G33">
            <v>8.41</v>
          </cell>
          <cell r="H33" t="e">
            <v>#N/A</v>
          </cell>
          <cell r="I33">
            <v>3.96</v>
          </cell>
          <cell r="J33" t="e">
            <v>#N/A</v>
          </cell>
          <cell r="K33">
            <v>4.2699999999999996</v>
          </cell>
        </row>
        <row r="34">
          <cell r="A34" t="str">
            <v>釧路市港湾整備事業会計</v>
          </cell>
          <cell r="B34" t="e">
            <v>#N/A</v>
          </cell>
          <cell r="C34">
            <v>3.26</v>
          </cell>
          <cell r="D34" t="e">
            <v>#N/A</v>
          </cell>
          <cell r="E34">
            <v>8.99</v>
          </cell>
          <cell r="F34" t="e">
            <v>#N/A</v>
          </cell>
          <cell r="G34">
            <v>3.47</v>
          </cell>
          <cell r="H34" t="e">
            <v>#N/A</v>
          </cell>
          <cell r="I34">
            <v>3.93</v>
          </cell>
          <cell r="J34" t="e">
            <v>#N/A</v>
          </cell>
          <cell r="K34">
            <v>4.29</v>
          </cell>
        </row>
        <row r="35">
          <cell r="A35" t="str">
            <v>釧路市水道事業会計</v>
          </cell>
          <cell r="B35" t="e">
            <v>#N/A</v>
          </cell>
          <cell r="C35">
            <v>4.8</v>
          </cell>
          <cell r="D35" t="e">
            <v>#N/A</v>
          </cell>
          <cell r="E35">
            <v>4.9800000000000004</v>
          </cell>
          <cell r="F35" t="e">
            <v>#N/A</v>
          </cell>
          <cell r="G35">
            <v>4.9800000000000004</v>
          </cell>
          <cell r="H35" t="e">
            <v>#N/A</v>
          </cell>
          <cell r="I35">
            <v>5.18</v>
          </cell>
          <cell r="J35" t="e">
            <v>#N/A</v>
          </cell>
          <cell r="K35">
            <v>5.35</v>
          </cell>
        </row>
        <row r="36">
          <cell r="A36" t="str">
            <v>釧路市病院事業会計</v>
          </cell>
          <cell r="B36" t="e">
            <v>#N/A</v>
          </cell>
          <cell r="C36">
            <v>4.79</v>
          </cell>
          <cell r="D36" t="e">
            <v>#N/A</v>
          </cell>
          <cell r="E36">
            <v>9.5</v>
          </cell>
          <cell r="F36" t="e">
            <v>#N/A</v>
          </cell>
          <cell r="G36">
            <v>12.37</v>
          </cell>
          <cell r="H36" t="e">
            <v>#N/A</v>
          </cell>
          <cell r="I36">
            <v>13.54</v>
          </cell>
          <cell r="J36" t="e">
            <v>#N/A</v>
          </cell>
          <cell r="K36">
            <v>13.34</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10681</v>
          </cell>
          <cell r="G42">
            <v>10426</v>
          </cell>
          <cell r="J42">
            <v>10330</v>
          </cell>
          <cell r="M42">
            <v>10143</v>
          </cell>
          <cell r="P42">
            <v>9633</v>
          </cell>
        </row>
        <row r="43">
          <cell r="A43" t="str">
            <v>一時借入金の利子</v>
          </cell>
          <cell r="B43" t="str">
            <v>-</v>
          </cell>
          <cell r="E43" t="str">
            <v>-</v>
          </cell>
          <cell r="H43" t="str">
            <v>-</v>
          </cell>
          <cell r="K43" t="str">
            <v>-</v>
          </cell>
          <cell r="N43" t="str">
            <v>-</v>
          </cell>
        </row>
        <row r="44">
          <cell r="A44" t="str">
            <v>債務負担行為に基づく支出額</v>
          </cell>
          <cell r="B44">
            <v>123</v>
          </cell>
          <cell r="E44">
            <v>107</v>
          </cell>
          <cell r="H44">
            <v>102</v>
          </cell>
          <cell r="K44">
            <v>71</v>
          </cell>
          <cell r="N44">
            <v>66</v>
          </cell>
        </row>
        <row r="45">
          <cell r="A45" t="str">
            <v>組合等が起こした地方債の元利償還金に対する負担金等</v>
          </cell>
          <cell r="B45">
            <v>298</v>
          </cell>
          <cell r="E45">
            <v>118</v>
          </cell>
          <cell r="H45">
            <v>10</v>
          </cell>
          <cell r="K45">
            <v>9</v>
          </cell>
          <cell r="N45">
            <v>9</v>
          </cell>
        </row>
        <row r="46">
          <cell r="A46" t="str">
            <v>公営企業債の元利償還金に対する繰入金</v>
          </cell>
          <cell r="B46">
            <v>1627</v>
          </cell>
          <cell r="E46">
            <v>1785</v>
          </cell>
          <cell r="H46">
            <v>1672</v>
          </cell>
          <cell r="K46">
            <v>1972</v>
          </cell>
          <cell r="N46">
            <v>1860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13023</v>
          </cell>
          <cell r="E49">
            <v>12956</v>
          </cell>
          <cell r="H49">
            <v>12867</v>
          </cell>
          <cell r="K49">
            <v>12655</v>
          </cell>
          <cell r="N49">
            <v>11914</v>
          </cell>
        </row>
        <row r="50">
          <cell r="A50" t="str">
            <v>実質公債費比率の分子</v>
          </cell>
          <cell r="B50" t="e">
            <v>#N/A</v>
          </cell>
          <cell r="C50">
            <v>4390</v>
          </cell>
          <cell r="D50" t="e">
            <v>#N/A</v>
          </cell>
          <cell r="E50" t="e">
            <v>#N/A</v>
          </cell>
          <cell r="F50">
            <v>4540</v>
          </cell>
          <cell r="G50" t="e">
            <v>#N/A</v>
          </cell>
          <cell r="H50" t="e">
            <v>#N/A</v>
          </cell>
          <cell r="I50">
            <v>4321</v>
          </cell>
          <cell r="J50" t="e">
            <v>#N/A</v>
          </cell>
          <cell r="K50" t="e">
            <v>#N/A</v>
          </cell>
          <cell r="L50">
            <v>4564</v>
          </cell>
          <cell r="M50" t="e">
            <v>#N/A</v>
          </cell>
          <cell r="N50" t="e">
            <v>#N/A</v>
          </cell>
          <cell r="O50">
            <v>4216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80504</v>
          </cell>
          <cell r="G56">
            <v>81504</v>
          </cell>
          <cell r="J56">
            <v>81487</v>
          </cell>
          <cell r="M56">
            <v>78194</v>
          </cell>
          <cell r="P56">
            <v>76410</v>
          </cell>
        </row>
        <row r="57">
          <cell r="A57" t="str">
            <v>充当可能特定歳入</v>
          </cell>
          <cell r="D57">
            <v>21446</v>
          </cell>
          <cell r="G57">
            <v>21840</v>
          </cell>
          <cell r="J57">
            <v>21732</v>
          </cell>
          <cell r="M57">
            <v>20575</v>
          </cell>
          <cell r="P57">
            <v>19169</v>
          </cell>
        </row>
        <row r="58">
          <cell r="A58" t="str">
            <v>充当可能基金</v>
          </cell>
          <cell r="D58">
            <v>10398</v>
          </cell>
          <cell r="G58">
            <v>11226</v>
          </cell>
          <cell r="J58">
            <v>12479</v>
          </cell>
          <cell r="M58">
            <v>15039</v>
          </cell>
          <cell r="P58">
            <v>16296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10338</v>
          </cell>
          <cell r="E62">
            <v>10037</v>
          </cell>
          <cell r="H62">
            <v>9926</v>
          </cell>
          <cell r="K62">
            <v>9786</v>
          </cell>
          <cell r="N62">
            <v>9942</v>
          </cell>
        </row>
        <row r="63">
          <cell r="A63" t="str">
            <v>組合等負担等見込額</v>
          </cell>
          <cell r="B63">
            <v>388</v>
          </cell>
          <cell r="E63">
            <v>244</v>
          </cell>
          <cell r="H63">
            <v>205</v>
          </cell>
          <cell r="K63">
            <v>169</v>
          </cell>
          <cell r="N63">
            <v>130</v>
          </cell>
        </row>
        <row r="64">
          <cell r="A64" t="str">
            <v>公営企業債等繰入見込額</v>
          </cell>
          <cell r="B64">
            <v>17625</v>
          </cell>
          <cell r="E64">
            <v>17995</v>
          </cell>
          <cell r="H64">
            <v>17715</v>
          </cell>
          <cell r="K64">
            <v>18665</v>
          </cell>
          <cell r="N64">
            <v>18391</v>
          </cell>
        </row>
        <row r="65">
          <cell r="A65" t="str">
            <v>債務負担行為に基づく支出予定額</v>
          </cell>
          <cell r="B65">
            <v>702</v>
          </cell>
          <cell r="E65">
            <v>611</v>
          </cell>
          <cell r="H65">
            <v>522</v>
          </cell>
          <cell r="K65">
            <v>460</v>
          </cell>
          <cell r="N65">
            <v>401</v>
          </cell>
        </row>
        <row r="66">
          <cell r="A66" t="str">
            <v>一般会計等に係る地方債の現在高</v>
          </cell>
          <cell r="B66">
            <v>116544</v>
          </cell>
          <cell r="E66">
            <v>114507</v>
          </cell>
          <cell r="H66">
            <v>111610</v>
          </cell>
          <cell r="K66">
            <v>105110</v>
          </cell>
          <cell r="N66">
            <v>100796</v>
          </cell>
        </row>
        <row r="67">
          <cell r="A67" t="str">
            <v>将来負担比率の分子</v>
          </cell>
          <cell r="B67" t="e">
            <v>#N/A</v>
          </cell>
          <cell r="C67">
            <v>33249</v>
          </cell>
          <cell r="D67" t="e">
            <v>#N/A</v>
          </cell>
          <cell r="E67" t="e">
            <v>#N/A</v>
          </cell>
          <cell r="F67">
            <v>28824</v>
          </cell>
          <cell r="G67" t="e">
            <v>#N/A</v>
          </cell>
          <cell r="H67" t="e">
            <v>#N/A</v>
          </cell>
          <cell r="I67">
            <v>24280</v>
          </cell>
          <cell r="J67" t="e">
            <v>#N/A</v>
          </cell>
          <cell r="K67" t="e">
            <v>#N/A</v>
          </cell>
          <cell r="L67">
            <v>20381</v>
          </cell>
          <cell r="M67" t="e">
            <v>#N/A</v>
          </cell>
          <cell r="N67" t="e">
            <v>#N/A</v>
          </cell>
          <cell r="O67">
            <v>17786</v>
          </cell>
          <cell r="P67" t="e">
            <v>#N/A</v>
          </cell>
        </row>
        <row r="71">
          <cell r="B71" t="str">
            <v>R03</v>
          </cell>
          <cell r="C71" t="str">
            <v>R04</v>
          </cell>
          <cell r="D71" t="str">
            <v>R05</v>
          </cell>
        </row>
        <row r="72">
          <cell r="A72" t="str">
            <v>財政調整基金</v>
          </cell>
          <cell r="B72">
            <v>1671</v>
          </cell>
          <cell r="C72">
            <v>3812</v>
          </cell>
          <cell r="D72">
            <v>4803</v>
          </cell>
        </row>
        <row r="73">
          <cell r="A73" t="str">
            <v>減債基金</v>
          </cell>
          <cell r="B73">
            <v>5971</v>
          </cell>
          <cell r="C73">
            <v>5972</v>
          </cell>
          <cell r="D73">
            <v>5973</v>
          </cell>
        </row>
        <row r="74">
          <cell r="A74" t="str">
            <v>その他特定目的基金</v>
          </cell>
          <cell r="B74">
            <v>2207</v>
          </cell>
          <cell r="C74">
            <v>2564</v>
          </cell>
          <cell r="D74">
            <v>2680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0656E-4754-4B0F-8AFA-887041436AC9}">
  <sheetPr>
    <pageSetUpPr fitToPage="1"/>
  </sheetPr>
  <dimension ref="A1:DO56"/>
  <sheetViews>
    <sheetView showGridLines="0" tabSelected="1" workbookViewId="0"/>
  </sheetViews>
  <sheetFormatPr defaultColWidth="0" defaultRowHeight="11.25" zeroHeight="1" x14ac:dyDescent="0.15"/>
  <cols>
    <col min="1" max="11" width="2.125" style="77" customWidth="1"/>
    <col min="12" max="12" width="2.25" style="77" customWidth="1"/>
    <col min="13" max="17" width="2.375" style="77" customWidth="1"/>
    <col min="18" max="119" width="2.125" style="77" customWidth="1"/>
    <col min="120" max="16384" width="0" style="77" hidden="1"/>
  </cols>
  <sheetData>
    <row r="1" spans="1:119" ht="33" customHeight="1" x14ac:dyDescent="0.15">
      <c r="B1" s="604" t="s">
        <v>61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78"/>
      <c r="DK1" s="78"/>
      <c r="DL1" s="78"/>
      <c r="DM1" s="78"/>
      <c r="DN1" s="78"/>
      <c r="DO1" s="78"/>
    </row>
    <row r="2" spans="1:119" ht="24.75" thickBot="1" x14ac:dyDescent="0.2">
      <c r="B2" s="79" t="s">
        <v>62</v>
      </c>
      <c r="C2" s="79"/>
      <c r="D2" s="80"/>
    </row>
    <row r="3" spans="1:119" ht="18.75" customHeight="1" thickBot="1" x14ac:dyDescent="0.2">
      <c r="A3" s="78"/>
      <c r="B3" s="605" t="s">
        <v>63</v>
      </c>
      <c r="C3" s="606"/>
      <c r="D3" s="606"/>
      <c r="E3" s="607"/>
      <c r="F3" s="607"/>
      <c r="G3" s="607"/>
      <c r="H3" s="607"/>
      <c r="I3" s="607"/>
      <c r="J3" s="607"/>
      <c r="K3" s="607"/>
      <c r="L3" s="607" t="s">
        <v>64</v>
      </c>
      <c r="M3" s="607"/>
      <c r="N3" s="607"/>
      <c r="O3" s="607"/>
      <c r="P3" s="607"/>
      <c r="Q3" s="607"/>
      <c r="R3" s="610"/>
      <c r="S3" s="610"/>
      <c r="T3" s="610"/>
      <c r="U3" s="610"/>
      <c r="V3" s="611"/>
      <c r="W3" s="501" t="s">
        <v>65</v>
      </c>
      <c r="X3" s="502"/>
      <c r="Y3" s="502"/>
      <c r="Z3" s="502"/>
      <c r="AA3" s="502"/>
      <c r="AB3" s="606"/>
      <c r="AC3" s="610" t="s">
        <v>66</v>
      </c>
      <c r="AD3" s="502"/>
      <c r="AE3" s="502"/>
      <c r="AF3" s="502"/>
      <c r="AG3" s="502"/>
      <c r="AH3" s="502"/>
      <c r="AI3" s="502"/>
      <c r="AJ3" s="502"/>
      <c r="AK3" s="502"/>
      <c r="AL3" s="572"/>
      <c r="AM3" s="501" t="s">
        <v>67</v>
      </c>
      <c r="AN3" s="502"/>
      <c r="AO3" s="502"/>
      <c r="AP3" s="502"/>
      <c r="AQ3" s="502"/>
      <c r="AR3" s="502"/>
      <c r="AS3" s="502"/>
      <c r="AT3" s="502"/>
      <c r="AU3" s="502"/>
      <c r="AV3" s="502"/>
      <c r="AW3" s="502"/>
      <c r="AX3" s="572"/>
      <c r="AY3" s="564" t="s">
        <v>68</v>
      </c>
      <c r="AZ3" s="565"/>
      <c r="BA3" s="565"/>
      <c r="BB3" s="565"/>
      <c r="BC3" s="565"/>
      <c r="BD3" s="565"/>
      <c r="BE3" s="565"/>
      <c r="BF3" s="565"/>
      <c r="BG3" s="565"/>
      <c r="BH3" s="565"/>
      <c r="BI3" s="565"/>
      <c r="BJ3" s="565"/>
      <c r="BK3" s="565"/>
      <c r="BL3" s="565"/>
      <c r="BM3" s="614"/>
      <c r="BN3" s="501" t="s">
        <v>69</v>
      </c>
      <c r="BO3" s="502"/>
      <c r="BP3" s="502"/>
      <c r="BQ3" s="502"/>
      <c r="BR3" s="502"/>
      <c r="BS3" s="502"/>
      <c r="BT3" s="502"/>
      <c r="BU3" s="572"/>
      <c r="BV3" s="501" t="s">
        <v>70</v>
      </c>
      <c r="BW3" s="502"/>
      <c r="BX3" s="502"/>
      <c r="BY3" s="502"/>
      <c r="BZ3" s="502"/>
      <c r="CA3" s="502"/>
      <c r="CB3" s="502"/>
      <c r="CC3" s="572"/>
      <c r="CD3" s="564" t="s">
        <v>68</v>
      </c>
      <c r="CE3" s="565"/>
      <c r="CF3" s="565"/>
      <c r="CG3" s="565"/>
      <c r="CH3" s="565"/>
      <c r="CI3" s="565"/>
      <c r="CJ3" s="565"/>
      <c r="CK3" s="565"/>
      <c r="CL3" s="565"/>
      <c r="CM3" s="565"/>
      <c r="CN3" s="565"/>
      <c r="CO3" s="565"/>
      <c r="CP3" s="565"/>
      <c r="CQ3" s="565"/>
      <c r="CR3" s="565"/>
      <c r="CS3" s="614"/>
      <c r="CT3" s="501" t="s">
        <v>71</v>
      </c>
      <c r="CU3" s="502"/>
      <c r="CV3" s="502"/>
      <c r="CW3" s="502"/>
      <c r="CX3" s="502"/>
      <c r="CY3" s="502"/>
      <c r="CZ3" s="502"/>
      <c r="DA3" s="572"/>
      <c r="DB3" s="501" t="s">
        <v>72</v>
      </c>
      <c r="DC3" s="502"/>
      <c r="DD3" s="502"/>
      <c r="DE3" s="502"/>
      <c r="DF3" s="502"/>
      <c r="DG3" s="502"/>
      <c r="DH3" s="502"/>
      <c r="DI3" s="572"/>
    </row>
    <row r="4" spans="1:119" ht="18.75" customHeight="1" x14ac:dyDescent="0.15">
      <c r="A4" s="78"/>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73</v>
      </c>
      <c r="AZ4" s="425"/>
      <c r="BA4" s="425"/>
      <c r="BB4" s="425"/>
      <c r="BC4" s="425"/>
      <c r="BD4" s="425"/>
      <c r="BE4" s="425"/>
      <c r="BF4" s="425"/>
      <c r="BG4" s="425"/>
      <c r="BH4" s="425"/>
      <c r="BI4" s="425"/>
      <c r="BJ4" s="425"/>
      <c r="BK4" s="425"/>
      <c r="BL4" s="425"/>
      <c r="BM4" s="426"/>
      <c r="BN4" s="427">
        <v>103792867</v>
      </c>
      <c r="BO4" s="428"/>
      <c r="BP4" s="428"/>
      <c r="BQ4" s="428"/>
      <c r="BR4" s="428"/>
      <c r="BS4" s="428"/>
      <c r="BT4" s="428"/>
      <c r="BU4" s="429"/>
      <c r="BV4" s="427">
        <v>101629191</v>
      </c>
      <c r="BW4" s="428"/>
      <c r="BX4" s="428"/>
      <c r="BY4" s="428"/>
      <c r="BZ4" s="428"/>
      <c r="CA4" s="428"/>
      <c r="CB4" s="428"/>
      <c r="CC4" s="429"/>
      <c r="CD4" s="598" t="s">
        <v>74</v>
      </c>
      <c r="CE4" s="599"/>
      <c r="CF4" s="599"/>
      <c r="CG4" s="599"/>
      <c r="CH4" s="599"/>
      <c r="CI4" s="599"/>
      <c r="CJ4" s="599"/>
      <c r="CK4" s="599"/>
      <c r="CL4" s="599"/>
      <c r="CM4" s="599"/>
      <c r="CN4" s="599"/>
      <c r="CO4" s="599"/>
      <c r="CP4" s="599"/>
      <c r="CQ4" s="599"/>
      <c r="CR4" s="599"/>
      <c r="CS4" s="600"/>
      <c r="CT4" s="601">
        <v>4.3</v>
      </c>
      <c r="CU4" s="602"/>
      <c r="CV4" s="602"/>
      <c r="CW4" s="602"/>
      <c r="CX4" s="602"/>
      <c r="CY4" s="602"/>
      <c r="CZ4" s="602"/>
      <c r="DA4" s="603"/>
      <c r="DB4" s="601">
        <v>4</v>
      </c>
      <c r="DC4" s="602"/>
      <c r="DD4" s="602"/>
      <c r="DE4" s="602"/>
      <c r="DF4" s="602"/>
      <c r="DG4" s="602"/>
      <c r="DH4" s="602"/>
      <c r="DI4" s="603"/>
    </row>
    <row r="5" spans="1:119" ht="18.75" customHeight="1" x14ac:dyDescent="0.15">
      <c r="A5" s="78"/>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75</v>
      </c>
      <c r="AN5" s="406"/>
      <c r="AO5" s="406"/>
      <c r="AP5" s="406"/>
      <c r="AQ5" s="406"/>
      <c r="AR5" s="406"/>
      <c r="AS5" s="406"/>
      <c r="AT5" s="407"/>
      <c r="AU5" s="479" t="s">
        <v>76</v>
      </c>
      <c r="AV5" s="480"/>
      <c r="AW5" s="480"/>
      <c r="AX5" s="480"/>
      <c r="AY5" s="412" t="s">
        <v>77</v>
      </c>
      <c r="AZ5" s="413"/>
      <c r="BA5" s="413"/>
      <c r="BB5" s="413"/>
      <c r="BC5" s="413"/>
      <c r="BD5" s="413"/>
      <c r="BE5" s="413"/>
      <c r="BF5" s="413"/>
      <c r="BG5" s="413"/>
      <c r="BH5" s="413"/>
      <c r="BI5" s="413"/>
      <c r="BJ5" s="413"/>
      <c r="BK5" s="413"/>
      <c r="BL5" s="413"/>
      <c r="BM5" s="414"/>
      <c r="BN5" s="432">
        <v>101615354</v>
      </c>
      <c r="BO5" s="433"/>
      <c r="BP5" s="433"/>
      <c r="BQ5" s="433"/>
      <c r="BR5" s="433"/>
      <c r="BS5" s="433"/>
      <c r="BT5" s="433"/>
      <c r="BU5" s="434"/>
      <c r="BV5" s="432">
        <v>99630262</v>
      </c>
      <c r="BW5" s="433"/>
      <c r="BX5" s="433"/>
      <c r="BY5" s="433"/>
      <c r="BZ5" s="433"/>
      <c r="CA5" s="433"/>
      <c r="CB5" s="433"/>
      <c r="CC5" s="434"/>
      <c r="CD5" s="441" t="s">
        <v>78</v>
      </c>
      <c r="CE5" s="386"/>
      <c r="CF5" s="386"/>
      <c r="CG5" s="386"/>
      <c r="CH5" s="386"/>
      <c r="CI5" s="386"/>
      <c r="CJ5" s="386"/>
      <c r="CK5" s="386"/>
      <c r="CL5" s="386"/>
      <c r="CM5" s="386"/>
      <c r="CN5" s="386"/>
      <c r="CO5" s="386"/>
      <c r="CP5" s="386"/>
      <c r="CQ5" s="386"/>
      <c r="CR5" s="386"/>
      <c r="CS5" s="442"/>
      <c r="CT5" s="402">
        <v>94.8</v>
      </c>
      <c r="CU5" s="403"/>
      <c r="CV5" s="403"/>
      <c r="CW5" s="403"/>
      <c r="CX5" s="403"/>
      <c r="CY5" s="403"/>
      <c r="CZ5" s="403"/>
      <c r="DA5" s="404"/>
      <c r="DB5" s="402">
        <v>94.1</v>
      </c>
      <c r="DC5" s="403"/>
      <c r="DD5" s="403"/>
      <c r="DE5" s="403"/>
      <c r="DF5" s="403"/>
      <c r="DG5" s="403"/>
      <c r="DH5" s="403"/>
      <c r="DI5" s="404"/>
    </row>
    <row r="6" spans="1:119" ht="18.75" customHeight="1" x14ac:dyDescent="0.15">
      <c r="A6" s="78"/>
      <c r="B6" s="578" t="s">
        <v>79</v>
      </c>
      <c r="C6" s="456"/>
      <c r="D6" s="456"/>
      <c r="E6" s="579"/>
      <c r="F6" s="579"/>
      <c r="G6" s="579"/>
      <c r="H6" s="579"/>
      <c r="I6" s="579"/>
      <c r="J6" s="579"/>
      <c r="K6" s="579"/>
      <c r="L6" s="579" t="s">
        <v>80</v>
      </c>
      <c r="M6" s="579"/>
      <c r="N6" s="579"/>
      <c r="O6" s="579"/>
      <c r="P6" s="579"/>
      <c r="Q6" s="579"/>
      <c r="R6" s="454"/>
      <c r="S6" s="454"/>
      <c r="T6" s="454"/>
      <c r="U6" s="454"/>
      <c r="V6" s="585"/>
      <c r="W6" s="513" t="s">
        <v>81</v>
      </c>
      <c r="X6" s="455"/>
      <c r="Y6" s="455"/>
      <c r="Z6" s="455"/>
      <c r="AA6" s="455"/>
      <c r="AB6" s="456"/>
      <c r="AC6" s="590" t="s">
        <v>82</v>
      </c>
      <c r="AD6" s="591"/>
      <c r="AE6" s="591"/>
      <c r="AF6" s="591"/>
      <c r="AG6" s="591"/>
      <c r="AH6" s="591"/>
      <c r="AI6" s="591"/>
      <c r="AJ6" s="591"/>
      <c r="AK6" s="591"/>
      <c r="AL6" s="592"/>
      <c r="AM6" s="491" t="s">
        <v>83</v>
      </c>
      <c r="AN6" s="406"/>
      <c r="AO6" s="406"/>
      <c r="AP6" s="406"/>
      <c r="AQ6" s="406"/>
      <c r="AR6" s="406"/>
      <c r="AS6" s="406"/>
      <c r="AT6" s="407"/>
      <c r="AU6" s="479" t="s">
        <v>76</v>
      </c>
      <c r="AV6" s="480"/>
      <c r="AW6" s="480"/>
      <c r="AX6" s="480"/>
      <c r="AY6" s="412" t="s">
        <v>84</v>
      </c>
      <c r="AZ6" s="413"/>
      <c r="BA6" s="413"/>
      <c r="BB6" s="413"/>
      <c r="BC6" s="413"/>
      <c r="BD6" s="413"/>
      <c r="BE6" s="413"/>
      <c r="BF6" s="413"/>
      <c r="BG6" s="413"/>
      <c r="BH6" s="413"/>
      <c r="BI6" s="413"/>
      <c r="BJ6" s="413"/>
      <c r="BK6" s="413"/>
      <c r="BL6" s="413"/>
      <c r="BM6" s="414"/>
      <c r="BN6" s="432">
        <v>2177513</v>
      </c>
      <c r="BO6" s="433"/>
      <c r="BP6" s="433"/>
      <c r="BQ6" s="433"/>
      <c r="BR6" s="433"/>
      <c r="BS6" s="433"/>
      <c r="BT6" s="433"/>
      <c r="BU6" s="434"/>
      <c r="BV6" s="432">
        <v>1998929</v>
      </c>
      <c r="BW6" s="433"/>
      <c r="BX6" s="433"/>
      <c r="BY6" s="433"/>
      <c r="BZ6" s="433"/>
      <c r="CA6" s="433"/>
      <c r="CB6" s="433"/>
      <c r="CC6" s="434"/>
      <c r="CD6" s="441" t="s">
        <v>85</v>
      </c>
      <c r="CE6" s="386"/>
      <c r="CF6" s="386"/>
      <c r="CG6" s="386"/>
      <c r="CH6" s="386"/>
      <c r="CI6" s="386"/>
      <c r="CJ6" s="386"/>
      <c r="CK6" s="386"/>
      <c r="CL6" s="386"/>
      <c r="CM6" s="386"/>
      <c r="CN6" s="386"/>
      <c r="CO6" s="386"/>
      <c r="CP6" s="386"/>
      <c r="CQ6" s="386"/>
      <c r="CR6" s="386"/>
      <c r="CS6" s="442"/>
      <c r="CT6" s="575">
        <v>95.4</v>
      </c>
      <c r="CU6" s="576"/>
      <c r="CV6" s="576"/>
      <c r="CW6" s="576"/>
      <c r="CX6" s="576"/>
      <c r="CY6" s="576"/>
      <c r="CZ6" s="576"/>
      <c r="DA6" s="577"/>
      <c r="DB6" s="575">
        <v>95.4</v>
      </c>
      <c r="DC6" s="576"/>
      <c r="DD6" s="576"/>
      <c r="DE6" s="576"/>
      <c r="DF6" s="576"/>
      <c r="DG6" s="576"/>
      <c r="DH6" s="576"/>
      <c r="DI6" s="577"/>
    </row>
    <row r="7" spans="1:119" ht="18.75" customHeight="1" x14ac:dyDescent="0.15">
      <c r="A7" s="78"/>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86</v>
      </c>
      <c r="AN7" s="406"/>
      <c r="AO7" s="406"/>
      <c r="AP7" s="406"/>
      <c r="AQ7" s="406"/>
      <c r="AR7" s="406"/>
      <c r="AS7" s="406"/>
      <c r="AT7" s="407"/>
      <c r="AU7" s="479" t="s">
        <v>76</v>
      </c>
      <c r="AV7" s="480"/>
      <c r="AW7" s="480"/>
      <c r="AX7" s="480"/>
      <c r="AY7" s="412" t="s">
        <v>87</v>
      </c>
      <c r="AZ7" s="413"/>
      <c r="BA7" s="413"/>
      <c r="BB7" s="413"/>
      <c r="BC7" s="413"/>
      <c r="BD7" s="413"/>
      <c r="BE7" s="413"/>
      <c r="BF7" s="413"/>
      <c r="BG7" s="413"/>
      <c r="BH7" s="413"/>
      <c r="BI7" s="413"/>
      <c r="BJ7" s="413"/>
      <c r="BK7" s="413"/>
      <c r="BL7" s="413"/>
      <c r="BM7" s="414"/>
      <c r="BN7" s="432">
        <v>65745</v>
      </c>
      <c r="BO7" s="433"/>
      <c r="BP7" s="433"/>
      <c r="BQ7" s="433"/>
      <c r="BR7" s="433"/>
      <c r="BS7" s="433"/>
      <c r="BT7" s="433"/>
      <c r="BU7" s="434"/>
      <c r="BV7" s="432">
        <v>27942</v>
      </c>
      <c r="BW7" s="433"/>
      <c r="BX7" s="433"/>
      <c r="BY7" s="433"/>
      <c r="BZ7" s="433"/>
      <c r="CA7" s="433"/>
      <c r="CB7" s="433"/>
      <c r="CC7" s="434"/>
      <c r="CD7" s="441" t="s">
        <v>88</v>
      </c>
      <c r="CE7" s="386"/>
      <c r="CF7" s="386"/>
      <c r="CG7" s="386"/>
      <c r="CH7" s="386"/>
      <c r="CI7" s="386"/>
      <c r="CJ7" s="386"/>
      <c r="CK7" s="386"/>
      <c r="CL7" s="386"/>
      <c r="CM7" s="386"/>
      <c r="CN7" s="386"/>
      <c r="CO7" s="386"/>
      <c r="CP7" s="386"/>
      <c r="CQ7" s="386"/>
      <c r="CR7" s="386"/>
      <c r="CS7" s="442"/>
      <c r="CT7" s="432">
        <v>49274541</v>
      </c>
      <c r="CU7" s="433"/>
      <c r="CV7" s="433"/>
      <c r="CW7" s="433"/>
      <c r="CX7" s="433"/>
      <c r="CY7" s="433"/>
      <c r="CZ7" s="433"/>
      <c r="DA7" s="434"/>
      <c r="DB7" s="432">
        <v>49600313</v>
      </c>
      <c r="DC7" s="433"/>
      <c r="DD7" s="433"/>
      <c r="DE7" s="433"/>
      <c r="DF7" s="433"/>
      <c r="DG7" s="433"/>
      <c r="DH7" s="433"/>
      <c r="DI7" s="434"/>
    </row>
    <row r="8" spans="1:119" ht="18.75" customHeight="1" thickBot="1" x14ac:dyDescent="0.2">
      <c r="A8" s="78"/>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89</v>
      </c>
      <c r="AN8" s="406"/>
      <c r="AO8" s="406"/>
      <c r="AP8" s="406"/>
      <c r="AQ8" s="406"/>
      <c r="AR8" s="406"/>
      <c r="AS8" s="406"/>
      <c r="AT8" s="407"/>
      <c r="AU8" s="479" t="s">
        <v>76</v>
      </c>
      <c r="AV8" s="480"/>
      <c r="AW8" s="480"/>
      <c r="AX8" s="480"/>
      <c r="AY8" s="412" t="s">
        <v>90</v>
      </c>
      <c r="AZ8" s="413"/>
      <c r="BA8" s="413"/>
      <c r="BB8" s="413"/>
      <c r="BC8" s="413"/>
      <c r="BD8" s="413"/>
      <c r="BE8" s="413"/>
      <c r="BF8" s="413"/>
      <c r="BG8" s="413"/>
      <c r="BH8" s="413"/>
      <c r="BI8" s="413"/>
      <c r="BJ8" s="413"/>
      <c r="BK8" s="413"/>
      <c r="BL8" s="413"/>
      <c r="BM8" s="414"/>
      <c r="BN8" s="432">
        <v>2111768</v>
      </c>
      <c r="BO8" s="433"/>
      <c r="BP8" s="433"/>
      <c r="BQ8" s="433"/>
      <c r="BR8" s="433"/>
      <c r="BS8" s="433"/>
      <c r="BT8" s="433"/>
      <c r="BU8" s="434"/>
      <c r="BV8" s="432">
        <v>1970987</v>
      </c>
      <c r="BW8" s="433"/>
      <c r="BX8" s="433"/>
      <c r="BY8" s="433"/>
      <c r="BZ8" s="433"/>
      <c r="CA8" s="433"/>
      <c r="CB8" s="433"/>
      <c r="CC8" s="434"/>
      <c r="CD8" s="441" t="s">
        <v>91</v>
      </c>
      <c r="CE8" s="386"/>
      <c r="CF8" s="386"/>
      <c r="CG8" s="386"/>
      <c r="CH8" s="386"/>
      <c r="CI8" s="386"/>
      <c r="CJ8" s="386"/>
      <c r="CK8" s="386"/>
      <c r="CL8" s="386"/>
      <c r="CM8" s="386"/>
      <c r="CN8" s="386"/>
      <c r="CO8" s="386"/>
      <c r="CP8" s="386"/>
      <c r="CQ8" s="386"/>
      <c r="CR8" s="386"/>
      <c r="CS8" s="442"/>
      <c r="CT8" s="535">
        <v>0.45</v>
      </c>
      <c r="CU8" s="536"/>
      <c r="CV8" s="536"/>
      <c r="CW8" s="536"/>
      <c r="CX8" s="536"/>
      <c r="CY8" s="536"/>
      <c r="CZ8" s="536"/>
      <c r="DA8" s="537"/>
      <c r="DB8" s="535">
        <v>0.45</v>
      </c>
      <c r="DC8" s="536"/>
      <c r="DD8" s="536"/>
      <c r="DE8" s="536"/>
      <c r="DF8" s="536"/>
      <c r="DG8" s="536"/>
      <c r="DH8" s="536"/>
      <c r="DI8" s="537"/>
    </row>
    <row r="9" spans="1:119" ht="18.75" customHeight="1" thickBot="1" x14ac:dyDescent="0.2">
      <c r="A9" s="78"/>
      <c r="B9" s="564" t="s">
        <v>92</v>
      </c>
      <c r="C9" s="565"/>
      <c r="D9" s="565"/>
      <c r="E9" s="565"/>
      <c r="F9" s="565"/>
      <c r="G9" s="565"/>
      <c r="H9" s="565"/>
      <c r="I9" s="565"/>
      <c r="J9" s="565"/>
      <c r="K9" s="485"/>
      <c r="L9" s="566" t="s">
        <v>93</v>
      </c>
      <c r="M9" s="567"/>
      <c r="N9" s="567"/>
      <c r="O9" s="567"/>
      <c r="P9" s="567"/>
      <c r="Q9" s="568"/>
      <c r="R9" s="569">
        <v>165077</v>
      </c>
      <c r="S9" s="570"/>
      <c r="T9" s="570"/>
      <c r="U9" s="570"/>
      <c r="V9" s="571"/>
      <c r="W9" s="501" t="s">
        <v>94</v>
      </c>
      <c r="X9" s="502"/>
      <c r="Y9" s="502"/>
      <c r="Z9" s="502"/>
      <c r="AA9" s="502"/>
      <c r="AB9" s="502"/>
      <c r="AC9" s="502"/>
      <c r="AD9" s="502"/>
      <c r="AE9" s="502"/>
      <c r="AF9" s="502"/>
      <c r="AG9" s="502"/>
      <c r="AH9" s="502"/>
      <c r="AI9" s="502"/>
      <c r="AJ9" s="502"/>
      <c r="AK9" s="502"/>
      <c r="AL9" s="572"/>
      <c r="AM9" s="491" t="s">
        <v>95</v>
      </c>
      <c r="AN9" s="406"/>
      <c r="AO9" s="406"/>
      <c r="AP9" s="406"/>
      <c r="AQ9" s="406"/>
      <c r="AR9" s="406"/>
      <c r="AS9" s="406"/>
      <c r="AT9" s="407"/>
      <c r="AU9" s="479" t="s">
        <v>76</v>
      </c>
      <c r="AV9" s="480"/>
      <c r="AW9" s="480"/>
      <c r="AX9" s="480"/>
      <c r="AY9" s="412" t="s">
        <v>96</v>
      </c>
      <c r="AZ9" s="413"/>
      <c r="BA9" s="413"/>
      <c r="BB9" s="413"/>
      <c r="BC9" s="413"/>
      <c r="BD9" s="413"/>
      <c r="BE9" s="413"/>
      <c r="BF9" s="413"/>
      <c r="BG9" s="413"/>
      <c r="BH9" s="413"/>
      <c r="BI9" s="413"/>
      <c r="BJ9" s="413"/>
      <c r="BK9" s="413"/>
      <c r="BL9" s="413"/>
      <c r="BM9" s="414"/>
      <c r="BN9" s="432">
        <v>140781</v>
      </c>
      <c r="BO9" s="433"/>
      <c r="BP9" s="433"/>
      <c r="BQ9" s="433"/>
      <c r="BR9" s="433"/>
      <c r="BS9" s="433"/>
      <c r="BT9" s="433"/>
      <c r="BU9" s="434"/>
      <c r="BV9" s="432">
        <v>-2296856</v>
      </c>
      <c r="BW9" s="433"/>
      <c r="BX9" s="433"/>
      <c r="BY9" s="433"/>
      <c r="BZ9" s="433"/>
      <c r="CA9" s="433"/>
      <c r="CB9" s="433"/>
      <c r="CC9" s="434"/>
      <c r="CD9" s="441" t="s">
        <v>97</v>
      </c>
      <c r="CE9" s="386"/>
      <c r="CF9" s="386"/>
      <c r="CG9" s="386"/>
      <c r="CH9" s="386"/>
      <c r="CI9" s="386"/>
      <c r="CJ9" s="386"/>
      <c r="CK9" s="386"/>
      <c r="CL9" s="386"/>
      <c r="CM9" s="386"/>
      <c r="CN9" s="386"/>
      <c r="CO9" s="386"/>
      <c r="CP9" s="386"/>
      <c r="CQ9" s="386"/>
      <c r="CR9" s="386"/>
      <c r="CS9" s="442"/>
      <c r="CT9" s="402">
        <v>17.8</v>
      </c>
      <c r="CU9" s="403"/>
      <c r="CV9" s="403"/>
      <c r="CW9" s="403"/>
      <c r="CX9" s="403"/>
      <c r="CY9" s="403"/>
      <c r="CZ9" s="403"/>
      <c r="DA9" s="404"/>
      <c r="DB9" s="402">
        <v>19.3</v>
      </c>
      <c r="DC9" s="403"/>
      <c r="DD9" s="403"/>
      <c r="DE9" s="403"/>
      <c r="DF9" s="403"/>
      <c r="DG9" s="403"/>
      <c r="DH9" s="403"/>
      <c r="DI9" s="404"/>
    </row>
    <row r="10" spans="1:119" ht="18.75" customHeight="1" thickBot="1" x14ac:dyDescent="0.2">
      <c r="A10" s="78"/>
      <c r="B10" s="564"/>
      <c r="C10" s="565"/>
      <c r="D10" s="565"/>
      <c r="E10" s="565"/>
      <c r="F10" s="565"/>
      <c r="G10" s="565"/>
      <c r="H10" s="565"/>
      <c r="I10" s="565"/>
      <c r="J10" s="565"/>
      <c r="K10" s="485"/>
      <c r="L10" s="405" t="s">
        <v>98</v>
      </c>
      <c r="M10" s="406"/>
      <c r="N10" s="406"/>
      <c r="O10" s="406"/>
      <c r="P10" s="406"/>
      <c r="Q10" s="407"/>
      <c r="R10" s="408">
        <v>174742</v>
      </c>
      <c r="S10" s="409"/>
      <c r="T10" s="409"/>
      <c r="U10" s="409"/>
      <c r="V10" s="411"/>
      <c r="W10" s="573"/>
      <c r="X10" s="383"/>
      <c r="Y10" s="383"/>
      <c r="Z10" s="383"/>
      <c r="AA10" s="383"/>
      <c r="AB10" s="383"/>
      <c r="AC10" s="383"/>
      <c r="AD10" s="383"/>
      <c r="AE10" s="383"/>
      <c r="AF10" s="383"/>
      <c r="AG10" s="383"/>
      <c r="AH10" s="383"/>
      <c r="AI10" s="383"/>
      <c r="AJ10" s="383"/>
      <c r="AK10" s="383"/>
      <c r="AL10" s="574"/>
      <c r="AM10" s="491" t="s">
        <v>99</v>
      </c>
      <c r="AN10" s="406"/>
      <c r="AO10" s="406"/>
      <c r="AP10" s="406"/>
      <c r="AQ10" s="406"/>
      <c r="AR10" s="406"/>
      <c r="AS10" s="406"/>
      <c r="AT10" s="407"/>
      <c r="AU10" s="479" t="s">
        <v>100</v>
      </c>
      <c r="AV10" s="480"/>
      <c r="AW10" s="480"/>
      <c r="AX10" s="480"/>
      <c r="AY10" s="412" t="s">
        <v>101</v>
      </c>
      <c r="AZ10" s="413"/>
      <c r="BA10" s="413"/>
      <c r="BB10" s="413"/>
      <c r="BC10" s="413"/>
      <c r="BD10" s="413"/>
      <c r="BE10" s="413"/>
      <c r="BF10" s="413"/>
      <c r="BG10" s="413"/>
      <c r="BH10" s="413"/>
      <c r="BI10" s="413"/>
      <c r="BJ10" s="413"/>
      <c r="BK10" s="413"/>
      <c r="BL10" s="413"/>
      <c r="BM10" s="414"/>
      <c r="BN10" s="432">
        <v>1265</v>
      </c>
      <c r="BO10" s="433"/>
      <c r="BP10" s="433"/>
      <c r="BQ10" s="433"/>
      <c r="BR10" s="433"/>
      <c r="BS10" s="433"/>
      <c r="BT10" s="433"/>
      <c r="BU10" s="434"/>
      <c r="BV10" s="432">
        <v>594</v>
      </c>
      <c r="BW10" s="433"/>
      <c r="BX10" s="433"/>
      <c r="BY10" s="433"/>
      <c r="BZ10" s="433"/>
      <c r="CA10" s="433"/>
      <c r="CB10" s="433"/>
      <c r="CC10" s="434"/>
      <c r="CD10" s="81" t="s">
        <v>102</v>
      </c>
      <c r="CE10" s="82"/>
      <c r="CF10" s="82"/>
      <c r="CG10" s="82"/>
      <c r="CH10" s="82"/>
      <c r="CI10" s="82"/>
      <c r="CJ10" s="82"/>
      <c r="CK10" s="82"/>
      <c r="CL10" s="82"/>
      <c r="CM10" s="82"/>
      <c r="CN10" s="82"/>
      <c r="CO10" s="82"/>
      <c r="CP10" s="82"/>
      <c r="CQ10" s="82"/>
      <c r="CR10" s="82"/>
      <c r="CS10" s="83"/>
      <c r="CT10" s="84"/>
      <c r="CU10" s="85"/>
      <c r="CV10" s="85"/>
      <c r="CW10" s="85"/>
      <c r="CX10" s="85"/>
      <c r="CY10" s="85"/>
      <c r="CZ10" s="85"/>
      <c r="DA10" s="86"/>
      <c r="DB10" s="84"/>
      <c r="DC10" s="85"/>
      <c r="DD10" s="85"/>
      <c r="DE10" s="85"/>
      <c r="DF10" s="85"/>
      <c r="DG10" s="85"/>
      <c r="DH10" s="85"/>
      <c r="DI10" s="86"/>
    </row>
    <row r="11" spans="1:119" ht="18.75" customHeight="1" thickBot="1" x14ac:dyDescent="0.2">
      <c r="A11" s="78"/>
      <c r="B11" s="564"/>
      <c r="C11" s="565"/>
      <c r="D11" s="565"/>
      <c r="E11" s="565"/>
      <c r="F11" s="565"/>
      <c r="G11" s="565"/>
      <c r="H11" s="565"/>
      <c r="I11" s="565"/>
      <c r="J11" s="565"/>
      <c r="K11" s="485"/>
      <c r="L11" s="387" t="s">
        <v>103</v>
      </c>
      <c r="M11" s="388"/>
      <c r="N11" s="388"/>
      <c r="O11" s="388"/>
      <c r="P11" s="388"/>
      <c r="Q11" s="389"/>
      <c r="R11" s="561" t="s">
        <v>104</v>
      </c>
      <c r="S11" s="562"/>
      <c r="T11" s="562"/>
      <c r="U11" s="562"/>
      <c r="V11" s="563"/>
      <c r="W11" s="573"/>
      <c r="X11" s="383"/>
      <c r="Y11" s="383"/>
      <c r="Z11" s="383"/>
      <c r="AA11" s="383"/>
      <c r="AB11" s="383"/>
      <c r="AC11" s="383"/>
      <c r="AD11" s="383"/>
      <c r="AE11" s="383"/>
      <c r="AF11" s="383"/>
      <c r="AG11" s="383"/>
      <c r="AH11" s="383"/>
      <c r="AI11" s="383"/>
      <c r="AJ11" s="383"/>
      <c r="AK11" s="383"/>
      <c r="AL11" s="574"/>
      <c r="AM11" s="491" t="s">
        <v>105</v>
      </c>
      <c r="AN11" s="406"/>
      <c r="AO11" s="406"/>
      <c r="AP11" s="406"/>
      <c r="AQ11" s="406"/>
      <c r="AR11" s="406"/>
      <c r="AS11" s="406"/>
      <c r="AT11" s="407"/>
      <c r="AU11" s="479" t="s">
        <v>100</v>
      </c>
      <c r="AV11" s="480"/>
      <c r="AW11" s="480"/>
      <c r="AX11" s="480"/>
      <c r="AY11" s="412" t="s">
        <v>106</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107</v>
      </c>
      <c r="CE11" s="386"/>
      <c r="CF11" s="386"/>
      <c r="CG11" s="386"/>
      <c r="CH11" s="386"/>
      <c r="CI11" s="386"/>
      <c r="CJ11" s="386"/>
      <c r="CK11" s="386"/>
      <c r="CL11" s="386"/>
      <c r="CM11" s="386"/>
      <c r="CN11" s="386"/>
      <c r="CO11" s="386"/>
      <c r="CP11" s="386"/>
      <c r="CQ11" s="386"/>
      <c r="CR11" s="386"/>
      <c r="CS11" s="442"/>
      <c r="CT11" s="535" t="s">
        <v>108</v>
      </c>
      <c r="CU11" s="536"/>
      <c r="CV11" s="536"/>
      <c r="CW11" s="536"/>
      <c r="CX11" s="536"/>
      <c r="CY11" s="536"/>
      <c r="CZ11" s="536"/>
      <c r="DA11" s="537"/>
      <c r="DB11" s="535" t="s">
        <v>108</v>
      </c>
      <c r="DC11" s="536"/>
      <c r="DD11" s="536"/>
      <c r="DE11" s="536"/>
      <c r="DF11" s="536"/>
      <c r="DG11" s="536"/>
      <c r="DH11" s="536"/>
      <c r="DI11" s="537"/>
    </row>
    <row r="12" spans="1:119" ht="18.75" customHeight="1" x14ac:dyDescent="0.15">
      <c r="A12" s="78"/>
      <c r="B12" s="538" t="s">
        <v>109</v>
      </c>
      <c r="C12" s="539"/>
      <c r="D12" s="539"/>
      <c r="E12" s="539"/>
      <c r="F12" s="539"/>
      <c r="G12" s="539"/>
      <c r="H12" s="539"/>
      <c r="I12" s="539"/>
      <c r="J12" s="539"/>
      <c r="K12" s="540"/>
      <c r="L12" s="547" t="s">
        <v>110</v>
      </c>
      <c r="M12" s="548"/>
      <c r="N12" s="548"/>
      <c r="O12" s="548"/>
      <c r="P12" s="548"/>
      <c r="Q12" s="549"/>
      <c r="R12" s="550">
        <v>157519</v>
      </c>
      <c r="S12" s="551"/>
      <c r="T12" s="551"/>
      <c r="U12" s="551"/>
      <c r="V12" s="552"/>
      <c r="W12" s="553" t="s">
        <v>68</v>
      </c>
      <c r="X12" s="480"/>
      <c r="Y12" s="480"/>
      <c r="Z12" s="480"/>
      <c r="AA12" s="480"/>
      <c r="AB12" s="554"/>
      <c r="AC12" s="555" t="s">
        <v>111</v>
      </c>
      <c r="AD12" s="556"/>
      <c r="AE12" s="556"/>
      <c r="AF12" s="556"/>
      <c r="AG12" s="557"/>
      <c r="AH12" s="555" t="s">
        <v>112</v>
      </c>
      <c r="AI12" s="556"/>
      <c r="AJ12" s="556"/>
      <c r="AK12" s="556"/>
      <c r="AL12" s="558"/>
      <c r="AM12" s="491" t="s">
        <v>113</v>
      </c>
      <c r="AN12" s="406"/>
      <c r="AO12" s="406"/>
      <c r="AP12" s="406"/>
      <c r="AQ12" s="406"/>
      <c r="AR12" s="406"/>
      <c r="AS12" s="406"/>
      <c r="AT12" s="407"/>
      <c r="AU12" s="479" t="s">
        <v>76</v>
      </c>
      <c r="AV12" s="480"/>
      <c r="AW12" s="480"/>
      <c r="AX12" s="480"/>
      <c r="AY12" s="412" t="s">
        <v>114</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0</v>
      </c>
      <c r="BW12" s="433"/>
      <c r="BX12" s="433"/>
      <c r="BY12" s="433"/>
      <c r="BZ12" s="433"/>
      <c r="CA12" s="433"/>
      <c r="CB12" s="433"/>
      <c r="CC12" s="434"/>
      <c r="CD12" s="441" t="s">
        <v>115</v>
      </c>
      <c r="CE12" s="386"/>
      <c r="CF12" s="386"/>
      <c r="CG12" s="386"/>
      <c r="CH12" s="386"/>
      <c r="CI12" s="386"/>
      <c r="CJ12" s="386"/>
      <c r="CK12" s="386"/>
      <c r="CL12" s="386"/>
      <c r="CM12" s="386"/>
      <c r="CN12" s="386"/>
      <c r="CO12" s="386"/>
      <c r="CP12" s="386"/>
      <c r="CQ12" s="386"/>
      <c r="CR12" s="386"/>
      <c r="CS12" s="442"/>
      <c r="CT12" s="535" t="s">
        <v>108</v>
      </c>
      <c r="CU12" s="536"/>
      <c r="CV12" s="536"/>
      <c r="CW12" s="536"/>
      <c r="CX12" s="536"/>
      <c r="CY12" s="536"/>
      <c r="CZ12" s="536"/>
      <c r="DA12" s="537"/>
      <c r="DB12" s="535" t="s">
        <v>108</v>
      </c>
      <c r="DC12" s="536"/>
      <c r="DD12" s="536"/>
      <c r="DE12" s="536"/>
      <c r="DF12" s="536"/>
      <c r="DG12" s="536"/>
      <c r="DH12" s="536"/>
      <c r="DI12" s="537"/>
    </row>
    <row r="13" spans="1:119" ht="18.75" customHeight="1" x14ac:dyDescent="0.15">
      <c r="A13" s="78"/>
      <c r="B13" s="541"/>
      <c r="C13" s="542"/>
      <c r="D13" s="542"/>
      <c r="E13" s="542"/>
      <c r="F13" s="542"/>
      <c r="G13" s="542"/>
      <c r="H13" s="542"/>
      <c r="I13" s="542"/>
      <c r="J13" s="542"/>
      <c r="K13" s="543"/>
      <c r="L13" s="87"/>
      <c r="M13" s="522" t="s">
        <v>116</v>
      </c>
      <c r="N13" s="523"/>
      <c r="O13" s="523"/>
      <c r="P13" s="523"/>
      <c r="Q13" s="524"/>
      <c r="R13" s="525">
        <v>156405</v>
      </c>
      <c r="S13" s="526"/>
      <c r="T13" s="526"/>
      <c r="U13" s="526"/>
      <c r="V13" s="527"/>
      <c r="W13" s="513" t="s">
        <v>117</v>
      </c>
      <c r="X13" s="455"/>
      <c r="Y13" s="455"/>
      <c r="Z13" s="455"/>
      <c r="AA13" s="455"/>
      <c r="AB13" s="456"/>
      <c r="AC13" s="408">
        <v>1511</v>
      </c>
      <c r="AD13" s="409"/>
      <c r="AE13" s="409"/>
      <c r="AF13" s="409"/>
      <c r="AG13" s="410"/>
      <c r="AH13" s="408">
        <v>1679</v>
      </c>
      <c r="AI13" s="409"/>
      <c r="AJ13" s="409"/>
      <c r="AK13" s="409"/>
      <c r="AL13" s="411"/>
      <c r="AM13" s="491" t="s">
        <v>118</v>
      </c>
      <c r="AN13" s="406"/>
      <c r="AO13" s="406"/>
      <c r="AP13" s="406"/>
      <c r="AQ13" s="406"/>
      <c r="AR13" s="406"/>
      <c r="AS13" s="406"/>
      <c r="AT13" s="407"/>
      <c r="AU13" s="479" t="s">
        <v>100</v>
      </c>
      <c r="AV13" s="480"/>
      <c r="AW13" s="480"/>
      <c r="AX13" s="480"/>
      <c r="AY13" s="412" t="s">
        <v>119</v>
      </c>
      <c r="AZ13" s="413"/>
      <c r="BA13" s="413"/>
      <c r="BB13" s="413"/>
      <c r="BC13" s="413"/>
      <c r="BD13" s="413"/>
      <c r="BE13" s="413"/>
      <c r="BF13" s="413"/>
      <c r="BG13" s="413"/>
      <c r="BH13" s="413"/>
      <c r="BI13" s="413"/>
      <c r="BJ13" s="413"/>
      <c r="BK13" s="413"/>
      <c r="BL13" s="413"/>
      <c r="BM13" s="414"/>
      <c r="BN13" s="432">
        <v>142046</v>
      </c>
      <c r="BO13" s="433"/>
      <c r="BP13" s="433"/>
      <c r="BQ13" s="433"/>
      <c r="BR13" s="433"/>
      <c r="BS13" s="433"/>
      <c r="BT13" s="433"/>
      <c r="BU13" s="434"/>
      <c r="BV13" s="432">
        <v>-2296262</v>
      </c>
      <c r="BW13" s="433"/>
      <c r="BX13" s="433"/>
      <c r="BY13" s="433"/>
      <c r="BZ13" s="433"/>
      <c r="CA13" s="433"/>
      <c r="CB13" s="433"/>
      <c r="CC13" s="434"/>
      <c r="CD13" s="441" t="s">
        <v>120</v>
      </c>
      <c r="CE13" s="386"/>
      <c r="CF13" s="386"/>
      <c r="CG13" s="386"/>
      <c r="CH13" s="386"/>
      <c r="CI13" s="386"/>
      <c r="CJ13" s="386"/>
      <c r="CK13" s="386"/>
      <c r="CL13" s="386"/>
      <c r="CM13" s="386"/>
      <c r="CN13" s="386"/>
      <c r="CO13" s="386"/>
      <c r="CP13" s="386"/>
      <c r="CQ13" s="386"/>
      <c r="CR13" s="386"/>
      <c r="CS13" s="442"/>
      <c r="CT13" s="402">
        <v>10.4</v>
      </c>
      <c r="CU13" s="403"/>
      <c r="CV13" s="403"/>
      <c r="CW13" s="403"/>
      <c r="CX13" s="403"/>
      <c r="CY13" s="403"/>
      <c r="CZ13" s="403"/>
      <c r="DA13" s="404"/>
      <c r="DB13" s="402">
        <v>10.7</v>
      </c>
      <c r="DC13" s="403"/>
      <c r="DD13" s="403"/>
      <c r="DE13" s="403"/>
      <c r="DF13" s="403"/>
      <c r="DG13" s="403"/>
      <c r="DH13" s="403"/>
      <c r="DI13" s="404"/>
    </row>
    <row r="14" spans="1:119" ht="18.75" customHeight="1" thickBot="1" x14ac:dyDescent="0.2">
      <c r="A14" s="78"/>
      <c r="B14" s="541"/>
      <c r="C14" s="542"/>
      <c r="D14" s="542"/>
      <c r="E14" s="542"/>
      <c r="F14" s="542"/>
      <c r="G14" s="542"/>
      <c r="H14" s="542"/>
      <c r="I14" s="542"/>
      <c r="J14" s="542"/>
      <c r="K14" s="543"/>
      <c r="L14" s="515" t="s">
        <v>121</v>
      </c>
      <c r="M14" s="559"/>
      <c r="N14" s="559"/>
      <c r="O14" s="559"/>
      <c r="P14" s="559"/>
      <c r="Q14" s="560"/>
      <c r="R14" s="525">
        <v>160483</v>
      </c>
      <c r="S14" s="526"/>
      <c r="T14" s="526"/>
      <c r="U14" s="526"/>
      <c r="V14" s="527"/>
      <c r="W14" s="528"/>
      <c r="X14" s="458"/>
      <c r="Y14" s="458"/>
      <c r="Z14" s="458"/>
      <c r="AA14" s="458"/>
      <c r="AB14" s="459"/>
      <c r="AC14" s="518">
        <v>2.2999999999999998</v>
      </c>
      <c r="AD14" s="519"/>
      <c r="AE14" s="519"/>
      <c r="AF14" s="519"/>
      <c r="AG14" s="520"/>
      <c r="AH14" s="518">
        <v>2.4</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122</v>
      </c>
      <c r="CE14" s="439"/>
      <c r="CF14" s="439"/>
      <c r="CG14" s="439"/>
      <c r="CH14" s="439"/>
      <c r="CI14" s="439"/>
      <c r="CJ14" s="439"/>
      <c r="CK14" s="439"/>
      <c r="CL14" s="439"/>
      <c r="CM14" s="439"/>
      <c r="CN14" s="439"/>
      <c r="CO14" s="439"/>
      <c r="CP14" s="439"/>
      <c r="CQ14" s="439"/>
      <c r="CR14" s="439"/>
      <c r="CS14" s="440"/>
      <c r="CT14" s="529">
        <v>42.8</v>
      </c>
      <c r="CU14" s="530"/>
      <c r="CV14" s="530"/>
      <c r="CW14" s="530"/>
      <c r="CX14" s="530"/>
      <c r="CY14" s="530"/>
      <c r="CZ14" s="530"/>
      <c r="DA14" s="531"/>
      <c r="DB14" s="529">
        <v>49.3</v>
      </c>
      <c r="DC14" s="530"/>
      <c r="DD14" s="530"/>
      <c r="DE14" s="530"/>
      <c r="DF14" s="530"/>
      <c r="DG14" s="530"/>
      <c r="DH14" s="530"/>
      <c r="DI14" s="531"/>
    </row>
    <row r="15" spans="1:119" ht="18.75" customHeight="1" x14ac:dyDescent="0.15">
      <c r="A15" s="78"/>
      <c r="B15" s="541"/>
      <c r="C15" s="542"/>
      <c r="D15" s="542"/>
      <c r="E15" s="542"/>
      <c r="F15" s="542"/>
      <c r="G15" s="542"/>
      <c r="H15" s="542"/>
      <c r="I15" s="542"/>
      <c r="J15" s="542"/>
      <c r="K15" s="543"/>
      <c r="L15" s="87"/>
      <c r="M15" s="522" t="s">
        <v>116</v>
      </c>
      <c r="N15" s="523"/>
      <c r="O15" s="523"/>
      <c r="P15" s="523"/>
      <c r="Q15" s="524"/>
      <c r="R15" s="525">
        <v>159576</v>
      </c>
      <c r="S15" s="526"/>
      <c r="T15" s="526"/>
      <c r="U15" s="526"/>
      <c r="V15" s="527"/>
      <c r="W15" s="513" t="s">
        <v>123</v>
      </c>
      <c r="X15" s="455"/>
      <c r="Y15" s="455"/>
      <c r="Z15" s="455"/>
      <c r="AA15" s="455"/>
      <c r="AB15" s="456"/>
      <c r="AC15" s="408">
        <v>12561</v>
      </c>
      <c r="AD15" s="409"/>
      <c r="AE15" s="409"/>
      <c r="AF15" s="409"/>
      <c r="AG15" s="410"/>
      <c r="AH15" s="408">
        <v>13682</v>
      </c>
      <c r="AI15" s="409"/>
      <c r="AJ15" s="409"/>
      <c r="AK15" s="409"/>
      <c r="AL15" s="411"/>
      <c r="AM15" s="491"/>
      <c r="AN15" s="406"/>
      <c r="AO15" s="406"/>
      <c r="AP15" s="406"/>
      <c r="AQ15" s="406"/>
      <c r="AR15" s="406"/>
      <c r="AS15" s="406"/>
      <c r="AT15" s="407"/>
      <c r="AU15" s="479"/>
      <c r="AV15" s="480"/>
      <c r="AW15" s="480"/>
      <c r="AX15" s="480"/>
      <c r="AY15" s="424" t="s">
        <v>124</v>
      </c>
      <c r="AZ15" s="425"/>
      <c r="BA15" s="425"/>
      <c r="BB15" s="425"/>
      <c r="BC15" s="425"/>
      <c r="BD15" s="425"/>
      <c r="BE15" s="425"/>
      <c r="BF15" s="425"/>
      <c r="BG15" s="425"/>
      <c r="BH15" s="425"/>
      <c r="BI15" s="425"/>
      <c r="BJ15" s="425"/>
      <c r="BK15" s="425"/>
      <c r="BL15" s="425"/>
      <c r="BM15" s="426"/>
      <c r="BN15" s="427">
        <v>20116926</v>
      </c>
      <c r="BO15" s="428"/>
      <c r="BP15" s="428"/>
      <c r="BQ15" s="428"/>
      <c r="BR15" s="428"/>
      <c r="BS15" s="428"/>
      <c r="BT15" s="428"/>
      <c r="BU15" s="429"/>
      <c r="BV15" s="427">
        <v>19777675</v>
      </c>
      <c r="BW15" s="428"/>
      <c r="BX15" s="428"/>
      <c r="BY15" s="428"/>
      <c r="BZ15" s="428"/>
      <c r="CA15" s="428"/>
      <c r="CB15" s="428"/>
      <c r="CC15" s="429"/>
      <c r="CD15" s="532" t="s">
        <v>125</v>
      </c>
      <c r="CE15" s="533"/>
      <c r="CF15" s="533"/>
      <c r="CG15" s="533"/>
      <c r="CH15" s="533"/>
      <c r="CI15" s="533"/>
      <c r="CJ15" s="533"/>
      <c r="CK15" s="533"/>
      <c r="CL15" s="533"/>
      <c r="CM15" s="533"/>
      <c r="CN15" s="533"/>
      <c r="CO15" s="533"/>
      <c r="CP15" s="533"/>
      <c r="CQ15" s="533"/>
      <c r="CR15" s="533"/>
      <c r="CS15" s="534"/>
      <c r="CT15" s="88"/>
      <c r="CU15" s="89"/>
      <c r="CV15" s="89"/>
      <c r="CW15" s="89"/>
      <c r="CX15" s="89"/>
      <c r="CY15" s="89"/>
      <c r="CZ15" s="89"/>
      <c r="DA15" s="90"/>
      <c r="DB15" s="88"/>
      <c r="DC15" s="89"/>
      <c r="DD15" s="89"/>
      <c r="DE15" s="89"/>
      <c r="DF15" s="89"/>
      <c r="DG15" s="89"/>
      <c r="DH15" s="89"/>
      <c r="DI15" s="90"/>
    </row>
    <row r="16" spans="1:119" ht="18.75" customHeight="1" x14ac:dyDescent="0.15">
      <c r="A16" s="78"/>
      <c r="B16" s="541"/>
      <c r="C16" s="542"/>
      <c r="D16" s="542"/>
      <c r="E16" s="542"/>
      <c r="F16" s="542"/>
      <c r="G16" s="542"/>
      <c r="H16" s="542"/>
      <c r="I16" s="542"/>
      <c r="J16" s="542"/>
      <c r="K16" s="543"/>
      <c r="L16" s="515" t="s">
        <v>126</v>
      </c>
      <c r="M16" s="516"/>
      <c r="N16" s="516"/>
      <c r="O16" s="516"/>
      <c r="P16" s="516"/>
      <c r="Q16" s="517"/>
      <c r="R16" s="510" t="s">
        <v>127</v>
      </c>
      <c r="S16" s="511"/>
      <c r="T16" s="511"/>
      <c r="U16" s="511"/>
      <c r="V16" s="512"/>
      <c r="W16" s="528"/>
      <c r="X16" s="458"/>
      <c r="Y16" s="458"/>
      <c r="Z16" s="458"/>
      <c r="AA16" s="458"/>
      <c r="AB16" s="459"/>
      <c r="AC16" s="518">
        <v>18.7</v>
      </c>
      <c r="AD16" s="519"/>
      <c r="AE16" s="519"/>
      <c r="AF16" s="519"/>
      <c r="AG16" s="520"/>
      <c r="AH16" s="518">
        <v>19.5</v>
      </c>
      <c r="AI16" s="519"/>
      <c r="AJ16" s="519"/>
      <c r="AK16" s="519"/>
      <c r="AL16" s="521"/>
      <c r="AM16" s="491"/>
      <c r="AN16" s="406"/>
      <c r="AO16" s="406"/>
      <c r="AP16" s="406"/>
      <c r="AQ16" s="406"/>
      <c r="AR16" s="406"/>
      <c r="AS16" s="406"/>
      <c r="AT16" s="407"/>
      <c r="AU16" s="479"/>
      <c r="AV16" s="480"/>
      <c r="AW16" s="480"/>
      <c r="AX16" s="480"/>
      <c r="AY16" s="412" t="s">
        <v>128</v>
      </c>
      <c r="AZ16" s="413"/>
      <c r="BA16" s="413"/>
      <c r="BB16" s="413"/>
      <c r="BC16" s="413"/>
      <c r="BD16" s="413"/>
      <c r="BE16" s="413"/>
      <c r="BF16" s="413"/>
      <c r="BG16" s="413"/>
      <c r="BH16" s="413"/>
      <c r="BI16" s="413"/>
      <c r="BJ16" s="413"/>
      <c r="BK16" s="413"/>
      <c r="BL16" s="413"/>
      <c r="BM16" s="414"/>
      <c r="BN16" s="432">
        <v>43830263</v>
      </c>
      <c r="BO16" s="433"/>
      <c r="BP16" s="433"/>
      <c r="BQ16" s="433"/>
      <c r="BR16" s="433"/>
      <c r="BS16" s="433"/>
      <c r="BT16" s="433"/>
      <c r="BU16" s="434"/>
      <c r="BV16" s="432">
        <v>43772247</v>
      </c>
      <c r="BW16" s="433"/>
      <c r="BX16" s="433"/>
      <c r="BY16" s="433"/>
      <c r="BZ16" s="433"/>
      <c r="CA16" s="433"/>
      <c r="CB16" s="433"/>
      <c r="CC16" s="434"/>
      <c r="CD16" s="91"/>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78"/>
      <c r="B17" s="544"/>
      <c r="C17" s="545"/>
      <c r="D17" s="545"/>
      <c r="E17" s="545"/>
      <c r="F17" s="545"/>
      <c r="G17" s="545"/>
      <c r="H17" s="545"/>
      <c r="I17" s="545"/>
      <c r="J17" s="545"/>
      <c r="K17" s="546"/>
      <c r="L17" s="92"/>
      <c r="M17" s="507" t="s">
        <v>129</v>
      </c>
      <c r="N17" s="508"/>
      <c r="O17" s="508"/>
      <c r="P17" s="508"/>
      <c r="Q17" s="509"/>
      <c r="R17" s="510" t="s">
        <v>130</v>
      </c>
      <c r="S17" s="511"/>
      <c r="T17" s="511"/>
      <c r="U17" s="511"/>
      <c r="V17" s="512"/>
      <c r="W17" s="513" t="s">
        <v>131</v>
      </c>
      <c r="X17" s="455"/>
      <c r="Y17" s="455"/>
      <c r="Z17" s="455"/>
      <c r="AA17" s="455"/>
      <c r="AB17" s="456"/>
      <c r="AC17" s="408">
        <v>53046</v>
      </c>
      <c r="AD17" s="409"/>
      <c r="AE17" s="409"/>
      <c r="AF17" s="409"/>
      <c r="AG17" s="410"/>
      <c r="AH17" s="408">
        <v>54775</v>
      </c>
      <c r="AI17" s="409"/>
      <c r="AJ17" s="409"/>
      <c r="AK17" s="409"/>
      <c r="AL17" s="411"/>
      <c r="AM17" s="491"/>
      <c r="AN17" s="406"/>
      <c r="AO17" s="406"/>
      <c r="AP17" s="406"/>
      <c r="AQ17" s="406"/>
      <c r="AR17" s="406"/>
      <c r="AS17" s="406"/>
      <c r="AT17" s="407"/>
      <c r="AU17" s="479"/>
      <c r="AV17" s="480"/>
      <c r="AW17" s="480"/>
      <c r="AX17" s="480"/>
      <c r="AY17" s="412" t="s">
        <v>132</v>
      </c>
      <c r="AZ17" s="413"/>
      <c r="BA17" s="413"/>
      <c r="BB17" s="413"/>
      <c r="BC17" s="413"/>
      <c r="BD17" s="413"/>
      <c r="BE17" s="413"/>
      <c r="BF17" s="413"/>
      <c r="BG17" s="413"/>
      <c r="BH17" s="413"/>
      <c r="BI17" s="413"/>
      <c r="BJ17" s="413"/>
      <c r="BK17" s="413"/>
      <c r="BL17" s="413"/>
      <c r="BM17" s="414"/>
      <c r="BN17" s="432">
        <v>25250762</v>
      </c>
      <c r="BO17" s="433"/>
      <c r="BP17" s="433"/>
      <c r="BQ17" s="433"/>
      <c r="BR17" s="433"/>
      <c r="BS17" s="433"/>
      <c r="BT17" s="433"/>
      <c r="BU17" s="434"/>
      <c r="BV17" s="432">
        <v>24898360</v>
      </c>
      <c r="BW17" s="433"/>
      <c r="BX17" s="433"/>
      <c r="BY17" s="433"/>
      <c r="BZ17" s="433"/>
      <c r="CA17" s="433"/>
      <c r="CB17" s="433"/>
      <c r="CC17" s="434"/>
      <c r="CD17" s="91"/>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78"/>
      <c r="B18" s="484" t="s">
        <v>133</v>
      </c>
      <c r="C18" s="485"/>
      <c r="D18" s="485"/>
      <c r="E18" s="486"/>
      <c r="F18" s="486"/>
      <c r="G18" s="486"/>
      <c r="H18" s="486"/>
      <c r="I18" s="486"/>
      <c r="J18" s="486"/>
      <c r="K18" s="486"/>
      <c r="L18" s="487">
        <v>1363.26</v>
      </c>
      <c r="M18" s="487"/>
      <c r="N18" s="487"/>
      <c r="O18" s="487"/>
      <c r="P18" s="487"/>
      <c r="Q18" s="487"/>
      <c r="R18" s="488"/>
      <c r="S18" s="488"/>
      <c r="T18" s="488"/>
      <c r="U18" s="488"/>
      <c r="V18" s="489"/>
      <c r="W18" s="503"/>
      <c r="X18" s="504"/>
      <c r="Y18" s="504"/>
      <c r="Z18" s="504"/>
      <c r="AA18" s="504"/>
      <c r="AB18" s="514"/>
      <c r="AC18" s="396">
        <v>79</v>
      </c>
      <c r="AD18" s="397"/>
      <c r="AE18" s="397"/>
      <c r="AF18" s="397"/>
      <c r="AG18" s="490"/>
      <c r="AH18" s="396">
        <v>78.099999999999994</v>
      </c>
      <c r="AI18" s="397"/>
      <c r="AJ18" s="397"/>
      <c r="AK18" s="397"/>
      <c r="AL18" s="398"/>
      <c r="AM18" s="491"/>
      <c r="AN18" s="406"/>
      <c r="AO18" s="406"/>
      <c r="AP18" s="406"/>
      <c r="AQ18" s="406"/>
      <c r="AR18" s="406"/>
      <c r="AS18" s="406"/>
      <c r="AT18" s="407"/>
      <c r="AU18" s="479"/>
      <c r="AV18" s="480"/>
      <c r="AW18" s="480"/>
      <c r="AX18" s="480"/>
      <c r="AY18" s="412" t="s">
        <v>134</v>
      </c>
      <c r="AZ18" s="413"/>
      <c r="BA18" s="413"/>
      <c r="BB18" s="413"/>
      <c r="BC18" s="413"/>
      <c r="BD18" s="413"/>
      <c r="BE18" s="413"/>
      <c r="BF18" s="413"/>
      <c r="BG18" s="413"/>
      <c r="BH18" s="413"/>
      <c r="BI18" s="413"/>
      <c r="BJ18" s="413"/>
      <c r="BK18" s="413"/>
      <c r="BL18" s="413"/>
      <c r="BM18" s="414"/>
      <c r="BN18" s="432">
        <v>47337841</v>
      </c>
      <c r="BO18" s="433"/>
      <c r="BP18" s="433"/>
      <c r="BQ18" s="433"/>
      <c r="BR18" s="433"/>
      <c r="BS18" s="433"/>
      <c r="BT18" s="433"/>
      <c r="BU18" s="434"/>
      <c r="BV18" s="432">
        <v>47699757</v>
      </c>
      <c r="BW18" s="433"/>
      <c r="BX18" s="433"/>
      <c r="BY18" s="433"/>
      <c r="BZ18" s="433"/>
      <c r="CA18" s="433"/>
      <c r="CB18" s="433"/>
      <c r="CC18" s="434"/>
      <c r="CD18" s="91"/>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78"/>
      <c r="B19" s="484" t="s">
        <v>135</v>
      </c>
      <c r="C19" s="485"/>
      <c r="D19" s="485"/>
      <c r="E19" s="486"/>
      <c r="F19" s="486"/>
      <c r="G19" s="486"/>
      <c r="H19" s="486"/>
      <c r="I19" s="486"/>
      <c r="J19" s="486"/>
      <c r="K19" s="486"/>
      <c r="L19" s="492">
        <v>121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136</v>
      </c>
      <c r="AZ19" s="413"/>
      <c r="BA19" s="413"/>
      <c r="BB19" s="413"/>
      <c r="BC19" s="413"/>
      <c r="BD19" s="413"/>
      <c r="BE19" s="413"/>
      <c r="BF19" s="413"/>
      <c r="BG19" s="413"/>
      <c r="BH19" s="413"/>
      <c r="BI19" s="413"/>
      <c r="BJ19" s="413"/>
      <c r="BK19" s="413"/>
      <c r="BL19" s="413"/>
      <c r="BM19" s="414"/>
      <c r="BN19" s="432">
        <v>61538214</v>
      </c>
      <c r="BO19" s="433"/>
      <c r="BP19" s="433"/>
      <c r="BQ19" s="433"/>
      <c r="BR19" s="433"/>
      <c r="BS19" s="433"/>
      <c r="BT19" s="433"/>
      <c r="BU19" s="434"/>
      <c r="BV19" s="432">
        <v>60269652</v>
      </c>
      <c r="BW19" s="433"/>
      <c r="BX19" s="433"/>
      <c r="BY19" s="433"/>
      <c r="BZ19" s="433"/>
      <c r="CA19" s="433"/>
      <c r="CB19" s="433"/>
      <c r="CC19" s="434"/>
      <c r="CD19" s="91"/>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78"/>
      <c r="B20" s="484" t="s">
        <v>137</v>
      </c>
      <c r="C20" s="485"/>
      <c r="D20" s="485"/>
      <c r="E20" s="486"/>
      <c r="F20" s="486"/>
      <c r="G20" s="486"/>
      <c r="H20" s="486"/>
      <c r="I20" s="486"/>
      <c r="J20" s="486"/>
      <c r="K20" s="486"/>
      <c r="L20" s="492">
        <v>80349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91"/>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78"/>
      <c r="B21" s="481" t="s">
        <v>138</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91"/>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15">
      <c r="A22" s="78"/>
      <c r="B22" s="445" t="s">
        <v>139</v>
      </c>
      <c r="C22" s="446"/>
      <c r="D22" s="447"/>
      <c r="E22" s="454" t="s">
        <v>68</v>
      </c>
      <c r="F22" s="455"/>
      <c r="G22" s="455"/>
      <c r="H22" s="455"/>
      <c r="I22" s="455"/>
      <c r="J22" s="455"/>
      <c r="K22" s="456"/>
      <c r="L22" s="454" t="s">
        <v>140</v>
      </c>
      <c r="M22" s="455"/>
      <c r="N22" s="455"/>
      <c r="O22" s="455"/>
      <c r="P22" s="456"/>
      <c r="Q22" s="460" t="s">
        <v>141</v>
      </c>
      <c r="R22" s="461"/>
      <c r="S22" s="461"/>
      <c r="T22" s="461"/>
      <c r="U22" s="461"/>
      <c r="V22" s="462"/>
      <c r="W22" s="466" t="s">
        <v>142</v>
      </c>
      <c r="X22" s="446"/>
      <c r="Y22" s="447"/>
      <c r="Z22" s="454" t="s">
        <v>68</v>
      </c>
      <c r="AA22" s="455"/>
      <c r="AB22" s="455"/>
      <c r="AC22" s="455"/>
      <c r="AD22" s="455"/>
      <c r="AE22" s="455"/>
      <c r="AF22" s="455"/>
      <c r="AG22" s="456"/>
      <c r="AH22" s="471" t="s">
        <v>143</v>
      </c>
      <c r="AI22" s="455"/>
      <c r="AJ22" s="455"/>
      <c r="AK22" s="455"/>
      <c r="AL22" s="456"/>
      <c r="AM22" s="471" t="s">
        <v>144</v>
      </c>
      <c r="AN22" s="472"/>
      <c r="AO22" s="472"/>
      <c r="AP22" s="472"/>
      <c r="AQ22" s="472"/>
      <c r="AR22" s="473"/>
      <c r="AS22" s="460" t="s">
        <v>141</v>
      </c>
      <c r="AT22" s="461"/>
      <c r="AU22" s="461"/>
      <c r="AV22" s="461"/>
      <c r="AW22" s="461"/>
      <c r="AX22" s="477"/>
      <c r="AY22" s="424" t="s">
        <v>145</v>
      </c>
      <c r="AZ22" s="425"/>
      <c r="BA22" s="425"/>
      <c r="BB22" s="425"/>
      <c r="BC22" s="425"/>
      <c r="BD22" s="425"/>
      <c r="BE22" s="425"/>
      <c r="BF22" s="425"/>
      <c r="BG22" s="425"/>
      <c r="BH22" s="425"/>
      <c r="BI22" s="425"/>
      <c r="BJ22" s="425"/>
      <c r="BK22" s="425"/>
      <c r="BL22" s="425"/>
      <c r="BM22" s="426"/>
      <c r="BN22" s="427">
        <v>100796372</v>
      </c>
      <c r="BO22" s="428"/>
      <c r="BP22" s="428"/>
      <c r="BQ22" s="428"/>
      <c r="BR22" s="428"/>
      <c r="BS22" s="428"/>
      <c r="BT22" s="428"/>
      <c r="BU22" s="429"/>
      <c r="BV22" s="427">
        <v>105109672</v>
      </c>
      <c r="BW22" s="428"/>
      <c r="BX22" s="428"/>
      <c r="BY22" s="428"/>
      <c r="BZ22" s="428"/>
      <c r="CA22" s="428"/>
      <c r="CB22" s="428"/>
      <c r="CC22" s="429"/>
      <c r="CD22" s="91"/>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15">
      <c r="A23" s="78"/>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146</v>
      </c>
      <c r="AZ23" s="413"/>
      <c r="BA23" s="413"/>
      <c r="BB23" s="413"/>
      <c r="BC23" s="413"/>
      <c r="BD23" s="413"/>
      <c r="BE23" s="413"/>
      <c r="BF23" s="413"/>
      <c r="BG23" s="413"/>
      <c r="BH23" s="413"/>
      <c r="BI23" s="413"/>
      <c r="BJ23" s="413"/>
      <c r="BK23" s="413"/>
      <c r="BL23" s="413"/>
      <c r="BM23" s="414"/>
      <c r="BN23" s="432">
        <v>70051743</v>
      </c>
      <c r="BO23" s="433"/>
      <c r="BP23" s="433"/>
      <c r="BQ23" s="433"/>
      <c r="BR23" s="433"/>
      <c r="BS23" s="433"/>
      <c r="BT23" s="433"/>
      <c r="BU23" s="434"/>
      <c r="BV23" s="432">
        <v>70828407</v>
      </c>
      <c r="BW23" s="433"/>
      <c r="BX23" s="433"/>
      <c r="BY23" s="433"/>
      <c r="BZ23" s="433"/>
      <c r="CA23" s="433"/>
      <c r="CB23" s="433"/>
      <c r="CC23" s="434"/>
      <c r="CD23" s="91"/>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78"/>
      <c r="B24" s="448"/>
      <c r="C24" s="449"/>
      <c r="D24" s="450"/>
      <c r="E24" s="405" t="s">
        <v>147</v>
      </c>
      <c r="F24" s="406"/>
      <c r="G24" s="406"/>
      <c r="H24" s="406"/>
      <c r="I24" s="406"/>
      <c r="J24" s="406"/>
      <c r="K24" s="407"/>
      <c r="L24" s="408">
        <v>1</v>
      </c>
      <c r="M24" s="409"/>
      <c r="N24" s="409"/>
      <c r="O24" s="409"/>
      <c r="P24" s="410"/>
      <c r="Q24" s="408">
        <v>10350</v>
      </c>
      <c r="R24" s="409"/>
      <c r="S24" s="409"/>
      <c r="T24" s="409"/>
      <c r="U24" s="409"/>
      <c r="V24" s="410"/>
      <c r="W24" s="467"/>
      <c r="X24" s="449"/>
      <c r="Y24" s="450"/>
      <c r="Z24" s="405" t="s">
        <v>148</v>
      </c>
      <c r="AA24" s="406"/>
      <c r="AB24" s="406"/>
      <c r="AC24" s="406"/>
      <c r="AD24" s="406"/>
      <c r="AE24" s="406"/>
      <c r="AF24" s="406"/>
      <c r="AG24" s="407"/>
      <c r="AH24" s="408">
        <v>1372</v>
      </c>
      <c r="AI24" s="409"/>
      <c r="AJ24" s="409"/>
      <c r="AK24" s="409"/>
      <c r="AL24" s="410"/>
      <c r="AM24" s="408">
        <v>4118744</v>
      </c>
      <c r="AN24" s="409"/>
      <c r="AO24" s="409"/>
      <c r="AP24" s="409"/>
      <c r="AQ24" s="409"/>
      <c r="AR24" s="410"/>
      <c r="AS24" s="408">
        <v>3002</v>
      </c>
      <c r="AT24" s="409"/>
      <c r="AU24" s="409"/>
      <c r="AV24" s="409"/>
      <c r="AW24" s="409"/>
      <c r="AX24" s="411"/>
      <c r="AY24" s="399" t="s">
        <v>149</v>
      </c>
      <c r="AZ24" s="400"/>
      <c r="BA24" s="400"/>
      <c r="BB24" s="400"/>
      <c r="BC24" s="400"/>
      <c r="BD24" s="400"/>
      <c r="BE24" s="400"/>
      <c r="BF24" s="400"/>
      <c r="BG24" s="400"/>
      <c r="BH24" s="400"/>
      <c r="BI24" s="400"/>
      <c r="BJ24" s="400"/>
      <c r="BK24" s="400"/>
      <c r="BL24" s="400"/>
      <c r="BM24" s="401"/>
      <c r="BN24" s="432">
        <v>73902811</v>
      </c>
      <c r="BO24" s="433"/>
      <c r="BP24" s="433"/>
      <c r="BQ24" s="433"/>
      <c r="BR24" s="433"/>
      <c r="BS24" s="433"/>
      <c r="BT24" s="433"/>
      <c r="BU24" s="434"/>
      <c r="BV24" s="432">
        <v>75538749</v>
      </c>
      <c r="BW24" s="433"/>
      <c r="BX24" s="433"/>
      <c r="BY24" s="433"/>
      <c r="BZ24" s="433"/>
      <c r="CA24" s="433"/>
      <c r="CB24" s="433"/>
      <c r="CC24" s="434"/>
      <c r="CD24" s="91"/>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15">
      <c r="A25" s="78"/>
      <c r="B25" s="448"/>
      <c r="C25" s="449"/>
      <c r="D25" s="450"/>
      <c r="E25" s="405" t="s">
        <v>150</v>
      </c>
      <c r="F25" s="406"/>
      <c r="G25" s="406"/>
      <c r="H25" s="406"/>
      <c r="I25" s="406"/>
      <c r="J25" s="406"/>
      <c r="K25" s="407"/>
      <c r="L25" s="408">
        <v>2</v>
      </c>
      <c r="M25" s="409"/>
      <c r="N25" s="409"/>
      <c r="O25" s="409"/>
      <c r="P25" s="410"/>
      <c r="Q25" s="408">
        <v>8350</v>
      </c>
      <c r="R25" s="409"/>
      <c r="S25" s="409"/>
      <c r="T25" s="409"/>
      <c r="U25" s="409"/>
      <c r="V25" s="410"/>
      <c r="W25" s="467"/>
      <c r="X25" s="449"/>
      <c r="Y25" s="450"/>
      <c r="Z25" s="405" t="s">
        <v>151</v>
      </c>
      <c r="AA25" s="406"/>
      <c r="AB25" s="406"/>
      <c r="AC25" s="406"/>
      <c r="AD25" s="406"/>
      <c r="AE25" s="406"/>
      <c r="AF25" s="406"/>
      <c r="AG25" s="407"/>
      <c r="AH25" s="408">
        <v>319</v>
      </c>
      <c r="AI25" s="409"/>
      <c r="AJ25" s="409"/>
      <c r="AK25" s="409"/>
      <c r="AL25" s="410"/>
      <c r="AM25" s="408">
        <v>931480</v>
      </c>
      <c r="AN25" s="409"/>
      <c r="AO25" s="409"/>
      <c r="AP25" s="409"/>
      <c r="AQ25" s="409"/>
      <c r="AR25" s="410"/>
      <c r="AS25" s="408">
        <v>2920</v>
      </c>
      <c r="AT25" s="409"/>
      <c r="AU25" s="409"/>
      <c r="AV25" s="409"/>
      <c r="AW25" s="409"/>
      <c r="AX25" s="411"/>
      <c r="AY25" s="424" t="s">
        <v>152</v>
      </c>
      <c r="AZ25" s="425"/>
      <c r="BA25" s="425"/>
      <c r="BB25" s="425"/>
      <c r="BC25" s="425"/>
      <c r="BD25" s="425"/>
      <c r="BE25" s="425"/>
      <c r="BF25" s="425"/>
      <c r="BG25" s="425"/>
      <c r="BH25" s="425"/>
      <c r="BI25" s="425"/>
      <c r="BJ25" s="425"/>
      <c r="BK25" s="425"/>
      <c r="BL25" s="425"/>
      <c r="BM25" s="426"/>
      <c r="BN25" s="427">
        <v>17134160</v>
      </c>
      <c r="BO25" s="428"/>
      <c r="BP25" s="428"/>
      <c r="BQ25" s="428"/>
      <c r="BR25" s="428"/>
      <c r="BS25" s="428"/>
      <c r="BT25" s="428"/>
      <c r="BU25" s="429"/>
      <c r="BV25" s="427">
        <v>15794317</v>
      </c>
      <c r="BW25" s="428"/>
      <c r="BX25" s="428"/>
      <c r="BY25" s="428"/>
      <c r="BZ25" s="428"/>
      <c r="CA25" s="428"/>
      <c r="CB25" s="428"/>
      <c r="CC25" s="429"/>
      <c r="CD25" s="91"/>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15">
      <c r="A26" s="78"/>
      <c r="B26" s="448"/>
      <c r="C26" s="449"/>
      <c r="D26" s="450"/>
      <c r="E26" s="405" t="s">
        <v>153</v>
      </c>
      <c r="F26" s="406"/>
      <c r="G26" s="406"/>
      <c r="H26" s="406"/>
      <c r="I26" s="406"/>
      <c r="J26" s="406"/>
      <c r="K26" s="407"/>
      <c r="L26" s="408">
        <v>1</v>
      </c>
      <c r="M26" s="409"/>
      <c r="N26" s="409"/>
      <c r="O26" s="409"/>
      <c r="P26" s="410"/>
      <c r="Q26" s="408">
        <v>7250</v>
      </c>
      <c r="R26" s="409"/>
      <c r="S26" s="409"/>
      <c r="T26" s="409"/>
      <c r="U26" s="409"/>
      <c r="V26" s="410"/>
      <c r="W26" s="467"/>
      <c r="X26" s="449"/>
      <c r="Y26" s="450"/>
      <c r="Z26" s="405" t="s">
        <v>154</v>
      </c>
      <c r="AA26" s="443"/>
      <c r="AB26" s="443"/>
      <c r="AC26" s="443"/>
      <c r="AD26" s="443"/>
      <c r="AE26" s="443"/>
      <c r="AF26" s="443"/>
      <c r="AG26" s="444"/>
      <c r="AH26" s="408">
        <v>1</v>
      </c>
      <c r="AI26" s="409"/>
      <c r="AJ26" s="409"/>
      <c r="AK26" s="409"/>
      <c r="AL26" s="410"/>
      <c r="AM26" s="408" t="s">
        <v>155</v>
      </c>
      <c r="AN26" s="409"/>
      <c r="AO26" s="409"/>
      <c r="AP26" s="409"/>
      <c r="AQ26" s="409"/>
      <c r="AR26" s="410"/>
      <c r="AS26" s="408" t="s">
        <v>155</v>
      </c>
      <c r="AT26" s="409"/>
      <c r="AU26" s="409"/>
      <c r="AV26" s="409"/>
      <c r="AW26" s="409"/>
      <c r="AX26" s="411"/>
      <c r="AY26" s="441" t="s">
        <v>156</v>
      </c>
      <c r="AZ26" s="386"/>
      <c r="BA26" s="386"/>
      <c r="BB26" s="386"/>
      <c r="BC26" s="386"/>
      <c r="BD26" s="386"/>
      <c r="BE26" s="386"/>
      <c r="BF26" s="386"/>
      <c r="BG26" s="386"/>
      <c r="BH26" s="386"/>
      <c r="BI26" s="386"/>
      <c r="BJ26" s="386"/>
      <c r="BK26" s="386"/>
      <c r="BL26" s="386"/>
      <c r="BM26" s="442"/>
      <c r="BN26" s="432" t="s">
        <v>108</v>
      </c>
      <c r="BO26" s="433"/>
      <c r="BP26" s="433"/>
      <c r="BQ26" s="433"/>
      <c r="BR26" s="433"/>
      <c r="BS26" s="433"/>
      <c r="BT26" s="433"/>
      <c r="BU26" s="434"/>
      <c r="BV26" s="432" t="s">
        <v>108</v>
      </c>
      <c r="BW26" s="433"/>
      <c r="BX26" s="433"/>
      <c r="BY26" s="433"/>
      <c r="BZ26" s="433"/>
      <c r="CA26" s="433"/>
      <c r="CB26" s="433"/>
      <c r="CC26" s="434"/>
      <c r="CD26" s="91"/>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78"/>
      <c r="B27" s="448"/>
      <c r="C27" s="449"/>
      <c r="D27" s="450"/>
      <c r="E27" s="405" t="s">
        <v>157</v>
      </c>
      <c r="F27" s="406"/>
      <c r="G27" s="406"/>
      <c r="H27" s="406"/>
      <c r="I27" s="406"/>
      <c r="J27" s="406"/>
      <c r="K27" s="407"/>
      <c r="L27" s="408">
        <v>1</v>
      </c>
      <c r="M27" s="409"/>
      <c r="N27" s="409"/>
      <c r="O27" s="409"/>
      <c r="P27" s="410"/>
      <c r="Q27" s="408">
        <v>6000</v>
      </c>
      <c r="R27" s="409"/>
      <c r="S27" s="409"/>
      <c r="T27" s="409"/>
      <c r="U27" s="409"/>
      <c r="V27" s="410"/>
      <c r="W27" s="467"/>
      <c r="X27" s="449"/>
      <c r="Y27" s="450"/>
      <c r="Z27" s="405" t="s">
        <v>158</v>
      </c>
      <c r="AA27" s="406"/>
      <c r="AB27" s="406"/>
      <c r="AC27" s="406"/>
      <c r="AD27" s="406"/>
      <c r="AE27" s="406"/>
      <c r="AF27" s="406"/>
      <c r="AG27" s="407"/>
      <c r="AH27" s="408">
        <v>58</v>
      </c>
      <c r="AI27" s="409"/>
      <c r="AJ27" s="409"/>
      <c r="AK27" s="409"/>
      <c r="AL27" s="410"/>
      <c r="AM27" s="408">
        <v>202208</v>
      </c>
      <c r="AN27" s="409"/>
      <c r="AO27" s="409"/>
      <c r="AP27" s="409"/>
      <c r="AQ27" s="409"/>
      <c r="AR27" s="410"/>
      <c r="AS27" s="408">
        <v>3486</v>
      </c>
      <c r="AT27" s="409"/>
      <c r="AU27" s="409"/>
      <c r="AV27" s="409"/>
      <c r="AW27" s="409"/>
      <c r="AX27" s="411"/>
      <c r="AY27" s="438" t="s">
        <v>159</v>
      </c>
      <c r="AZ27" s="439"/>
      <c r="BA27" s="439"/>
      <c r="BB27" s="439"/>
      <c r="BC27" s="439"/>
      <c r="BD27" s="439"/>
      <c r="BE27" s="439"/>
      <c r="BF27" s="439"/>
      <c r="BG27" s="439"/>
      <c r="BH27" s="439"/>
      <c r="BI27" s="439"/>
      <c r="BJ27" s="439"/>
      <c r="BK27" s="439"/>
      <c r="BL27" s="439"/>
      <c r="BM27" s="440"/>
      <c r="BN27" s="435">
        <v>1042673</v>
      </c>
      <c r="BO27" s="436"/>
      <c r="BP27" s="436"/>
      <c r="BQ27" s="436"/>
      <c r="BR27" s="436"/>
      <c r="BS27" s="436"/>
      <c r="BT27" s="436"/>
      <c r="BU27" s="437"/>
      <c r="BV27" s="435">
        <v>1042673</v>
      </c>
      <c r="BW27" s="436"/>
      <c r="BX27" s="436"/>
      <c r="BY27" s="436"/>
      <c r="BZ27" s="436"/>
      <c r="CA27" s="436"/>
      <c r="CB27" s="436"/>
      <c r="CC27" s="437"/>
      <c r="CD27" s="93"/>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15">
      <c r="A28" s="78"/>
      <c r="B28" s="448"/>
      <c r="C28" s="449"/>
      <c r="D28" s="450"/>
      <c r="E28" s="405" t="s">
        <v>160</v>
      </c>
      <c r="F28" s="406"/>
      <c r="G28" s="406"/>
      <c r="H28" s="406"/>
      <c r="I28" s="406"/>
      <c r="J28" s="406"/>
      <c r="K28" s="407"/>
      <c r="L28" s="408">
        <v>1</v>
      </c>
      <c r="M28" s="409"/>
      <c r="N28" s="409"/>
      <c r="O28" s="409"/>
      <c r="P28" s="410"/>
      <c r="Q28" s="408">
        <v>5400</v>
      </c>
      <c r="R28" s="409"/>
      <c r="S28" s="409"/>
      <c r="T28" s="409"/>
      <c r="U28" s="409"/>
      <c r="V28" s="410"/>
      <c r="W28" s="467"/>
      <c r="X28" s="449"/>
      <c r="Y28" s="450"/>
      <c r="Z28" s="405" t="s">
        <v>161</v>
      </c>
      <c r="AA28" s="406"/>
      <c r="AB28" s="406"/>
      <c r="AC28" s="406"/>
      <c r="AD28" s="406"/>
      <c r="AE28" s="406"/>
      <c r="AF28" s="406"/>
      <c r="AG28" s="407"/>
      <c r="AH28" s="408" t="s">
        <v>108</v>
      </c>
      <c r="AI28" s="409"/>
      <c r="AJ28" s="409"/>
      <c r="AK28" s="409"/>
      <c r="AL28" s="410"/>
      <c r="AM28" s="408" t="s">
        <v>108</v>
      </c>
      <c r="AN28" s="409"/>
      <c r="AO28" s="409"/>
      <c r="AP28" s="409"/>
      <c r="AQ28" s="409"/>
      <c r="AR28" s="410"/>
      <c r="AS28" s="408" t="s">
        <v>108</v>
      </c>
      <c r="AT28" s="409"/>
      <c r="AU28" s="409"/>
      <c r="AV28" s="409"/>
      <c r="AW28" s="409"/>
      <c r="AX28" s="411"/>
      <c r="AY28" s="415" t="s">
        <v>162</v>
      </c>
      <c r="AZ28" s="416"/>
      <c r="BA28" s="416"/>
      <c r="BB28" s="417"/>
      <c r="BC28" s="424" t="s">
        <v>163</v>
      </c>
      <c r="BD28" s="425"/>
      <c r="BE28" s="425"/>
      <c r="BF28" s="425"/>
      <c r="BG28" s="425"/>
      <c r="BH28" s="425"/>
      <c r="BI28" s="425"/>
      <c r="BJ28" s="425"/>
      <c r="BK28" s="425"/>
      <c r="BL28" s="425"/>
      <c r="BM28" s="426"/>
      <c r="BN28" s="427">
        <v>4803262</v>
      </c>
      <c r="BO28" s="428"/>
      <c r="BP28" s="428"/>
      <c r="BQ28" s="428"/>
      <c r="BR28" s="428"/>
      <c r="BS28" s="428"/>
      <c r="BT28" s="428"/>
      <c r="BU28" s="429"/>
      <c r="BV28" s="427">
        <v>3811997</v>
      </c>
      <c r="BW28" s="428"/>
      <c r="BX28" s="428"/>
      <c r="BY28" s="428"/>
      <c r="BZ28" s="428"/>
      <c r="CA28" s="428"/>
      <c r="CB28" s="428"/>
      <c r="CC28" s="429"/>
      <c r="CD28" s="91"/>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15">
      <c r="A29" s="78"/>
      <c r="B29" s="448"/>
      <c r="C29" s="449"/>
      <c r="D29" s="450"/>
      <c r="E29" s="405" t="s">
        <v>164</v>
      </c>
      <c r="F29" s="406"/>
      <c r="G29" s="406"/>
      <c r="H29" s="406"/>
      <c r="I29" s="406"/>
      <c r="J29" s="406"/>
      <c r="K29" s="407"/>
      <c r="L29" s="408">
        <v>26</v>
      </c>
      <c r="M29" s="409"/>
      <c r="N29" s="409"/>
      <c r="O29" s="409"/>
      <c r="P29" s="410"/>
      <c r="Q29" s="408">
        <v>4900</v>
      </c>
      <c r="R29" s="409"/>
      <c r="S29" s="409"/>
      <c r="T29" s="409"/>
      <c r="U29" s="409"/>
      <c r="V29" s="410"/>
      <c r="W29" s="468"/>
      <c r="X29" s="469"/>
      <c r="Y29" s="470"/>
      <c r="Z29" s="405" t="s">
        <v>165</v>
      </c>
      <c r="AA29" s="406"/>
      <c r="AB29" s="406"/>
      <c r="AC29" s="406"/>
      <c r="AD29" s="406"/>
      <c r="AE29" s="406"/>
      <c r="AF29" s="406"/>
      <c r="AG29" s="407"/>
      <c r="AH29" s="408">
        <v>1430</v>
      </c>
      <c r="AI29" s="409"/>
      <c r="AJ29" s="409"/>
      <c r="AK29" s="409"/>
      <c r="AL29" s="410"/>
      <c r="AM29" s="408">
        <v>4320952</v>
      </c>
      <c r="AN29" s="409"/>
      <c r="AO29" s="409"/>
      <c r="AP29" s="409"/>
      <c r="AQ29" s="409"/>
      <c r="AR29" s="410"/>
      <c r="AS29" s="408">
        <v>3022</v>
      </c>
      <c r="AT29" s="409"/>
      <c r="AU29" s="409"/>
      <c r="AV29" s="409"/>
      <c r="AW29" s="409"/>
      <c r="AX29" s="411"/>
      <c r="AY29" s="418"/>
      <c r="AZ29" s="419"/>
      <c r="BA29" s="419"/>
      <c r="BB29" s="420"/>
      <c r="BC29" s="412" t="s">
        <v>166</v>
      </c>
      <c r="BD29" s="413"/>
      <c r="BE29" s="413"/>
      <c r="BF29" s="413"/>
      <c r="BG29" s="413"/>
      <c r="BH29" s="413"/>
      <c r="BI29" s="413"/>
      <c r="BJ29" s="413"/>
      <c r="BK29" s="413"/>
      <c r="BL29" s="413"/>
      <c r="BM29" s="414"/>
      <c r="BN29" s="432">
        <v>5973095</v>
      </c>
      <c r="BO29" s="433"/>
      <c r="BP29" s="433"/>
      <c r="BQ29" s="433"/>
      <c r="BR29" s="433"/>
      <c r="BS29" s="433"/>
      <c r="BT29" s="433"/>
      <c r="BU29" s="434"/>
      <c r="BV29" s="432">
        <v>5971523</v>
      </c>
      <c r="BW29" s="433"/>
      <c r="BX29" s="433"/>
      <c r="BY29" s="433"/>
      <c r="BZ29" s="433"/>
      <c r="CA29" s="433"/>
      <c r="CB29" s="433"/>
      <c r="CC29" s="434"/>
      <c r="CD29" s="93"/>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78"/>
      <c r="B30" s="451"/>
      <c r="C30" s="452"/>
      <c r="D30" s="453"/>
      <c r="E30" s="387"/>
      <c r="F30" s="388"/>
      <c r="G30" s="388"/>
      <c r="H30" s="388"/>
      <c r="I30" s="388"/>
      <c r="J30" s="388"/>
      <c r="K30" s="389"/>
      <c r="L30" s="390"/>
      <c r="M30" s="391"/>
      <c r="N30" s="391"/>
      <c r="O30" s="391"/>
      <c r="P30" s="392"/>
      <c r="Q30" s="390"/>
      <c r="R30" s="391"/>
      <c r="S30" s="391"/>
      <c r="T30" s="391"/>
      <c r="U30" s="391"/>
      <c r="V30" s="392"/>
      <c r="W30" s="393" t="s">
        <v>167</v>
      </c>
      <c r="X30" s="394"/>
      <c r="Y30" s="394"/>
      <c r="Z30" s="394"/>
      <c r="AA30" s="394"/>
      <c r="AB30" s="394"/>
      <c r="AC30" s="394"/>
      <c r="AD30" s="394"/>
      <c r="AE30" s="394"/>
      <c r="AF30" s="394"/>
      <c r="AG30" s="395"/>
      <c r="AH30" s="396">
        <v>99.4</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168</v>
      </c>
      <c r="BD30" s="400"/>
      <c r="BE30" s="400"/>
      <c r="BF30" s="400"/>
      <c r="BG30" s="400"/>
      <c r="BH30" s="400"/>
      <c r="BI30" s="400"/>
      <c r="BJ30" s="400"/>
      <c r="BK30" s="400"/>
      <c r="BL30" s="400"/>
      <c r="BM30" s="401"/>
      <c r="BN30" s="435">
        <v>2680285</v>
      </c>
      <c r="BO30" s="436"/>
      <c r="BP30" s="436"/>
      <c r="BQ30" s="436"/>
      <c r="BR30" s="436"/>
      <c r="BS30" s="436"/>
      <c r="BT30" s="436"/>
      <c r="BU30" s="437"/>
      <c r="BV30" s="435">
        <v>2563504</v>
      </c>
      <c r="BW30" s="436"/>
      <c r="BX30" s="436"/>
      <c r="BY30" s="436"/>
      <c r="BZ30" s="436"/>
      <c r="CA30" s="436"/>
      <c r="CB30" s="436"/>
      <c r="CC30" s="437"/>
      <c r="CD30" s="94"/>
      <c r="CE30" s="95"/>
      <c r="CF30" s="95"/>
      <c r="CG30" s="95"/>
      <c r="CH30" s="95"/>
      <c r="CI30" s="95"/>
      <c r="CJ30" s="95"/>
      <c r="CK30" s="95"/>
      <c r="CL30" s="95"/>
      <c r="CM30" s="95"/>
      <c r="CN30" s="95"/>
      <c r="CO30" s="95"/>
      <c r="CP30" s="95"/>
      <c r="CQ30" s="95"/>
      <c r="CR30" s="95"/>
      <c r="CS30" s="96"/>
      <c r="CT30" s="97"/>
      <c r="CU30" s="98"/>
      <c r="CV30" s="98"/>
      <c r="CW30" s="98"/>
      <c r="CX30" s="98"/>
      <c r="CY30" s="98"/>
      <c r="CZ30" s="98"/>
      <c r="DA30" s="99"/>
      <c r="DB30" s="97"/>
      <c r="DC30" s="98"/>
      <c r="DD30" s="98"/>
      <c r="DE30" s="98"/>
      <c r="DF30" s="98"/>
      <c r="DG30" s="98"/>
      <c r="DH30" s="98"/>
      <c r="DI30" s="99"/>
    </row>
    <row r="31" spans="1:113" ht="13.5" customHeight="1" x14ac:dyDescent="0.15">
      <c r="A31" s="78"/>
      <c r="B31" s="100"/>
      <c r="DI31" s="101"/>
    </row>
    <row r="32" spans="1:113" ht="13.5" customHeight="1" x14ac:dyDescent="0.15">
      <c r="A32" s="78"/>
      <c r="B32" s="102"/>
      <c r="C32" s="385" t="s">
        <v>169</v>
      </c>
      <c r="D32" s="385"/>
      <c r="E32" s="385"/>
      <c r="F32" s="385"/>
      <c r="G32" s="385"/>
      <c r="H32" s="385"/>
      <c r="I32" s="385"/>
      <c r="J32" s="385"/>
      <c r="K32" s="385"/>
      <c r="L32" s="385"/>
      <c r="M32" s="385"/>
      <c r="N32" s="385"/>
      <c r="O32" s="385"/>
      <c r="P32" s="385"/>
      <c r="Q32" s="385"/>
      <c r="R32" s="385"/>
      <c r="S32" s="385"/>
      <c r="U32" s="386" t="s">
        <v>170</v>
      </c>
      <c r="V32" s="386"/>
      <c r="W32" s="386"/>
      <c r="X32" s="386"/>
      <c r="Y32" s="386"/>
      <c r="Z32" s="386"/>
      <c r="AA32" s="386"/>
      <c r="AB32" s="386"/>
      <c r="AC32" s="386"/>
      <c r="AD32" s="386"/>
      <c r="AE32" s="386"/>
      <c r="AF32" s="386"/>
      <c r="AG32" s="386"/>
      <c r="AH32" s="386"/>
      <c r="AI32" s="386"/>
      <c r="AJ32" s="386"/>
      <c r="AK32" s="386"/>
      <c r="AM32" s="386" t="s">
        <v>171</v>
      </c>
      <c r="AN32" s="386"/>
      <c r="AO32" s="386"/>
      <c r="AP32" s="386"/>
      <c r="AQ32" s="386"/>
      <c r="AR32" s="386"/>
      <c r="AS32" s="386"/>
      <c r="AT32" s="386"/>
      <c r="AU32" s="386"/>
      <c r="AV32" s="386"/>
      <c r="AW32" s="386"/>
      <c r="AX32" s="386"/>
      <c r="AY32" s="386"/>
      <c r="AZ32" s="386"/>
      <c r="BA32" s="386"/>
      <c r="BB32" s="386"/>
      <c r="BC32" s="386"/>
      <c r="BE32" s="386" t="s">
        <v>172</v>
      </c>
      <c r="BF32" s="386"/>
      <c r="BG32" s="386"/>
      <c r="BH32" s="386"/>
      <c r="BI32" s="386"/>
      <c r="BJ32" s="386"/>
      <c r="BK32" s="386"/>
      <c r="BL32" s="386"/>
      <c r="BM32" s="386"/>
      <c r="BN32" s="386"/>
      <c r="BO32" s="386"/>
      <c r="BP32" s="386"/>
      <c r="BQ32" s="386"/>
      <c r="BR32" s="386"/>
      <c r="BS32" s="386"/>
      <c r="BT32" s="386"/>
      <c r="BU32" s="386"/>
      <c r="BW32" s="386" t="s">
        <v>173</v>
      </c>
      <c r="BX32" s="386"/>
      <c r="BY32" s="386"/>
      <c r="BZ32" s="386"/>
      <c r="CA32" s="386"/>
      <c r="CB32" s="386"/>
      <c r="CC32" s="386"/>
      <c r="CD32" s="386"/>
      <c r="CE32" s="386"/>
      <c r="CF32" s="386"/>
      <c r="CG32" s="386"/>
      <c r="CH32" s="386"/>
      <c r="CI32" s="386"/>
      <c r="CJ32" s="386"/>
      <c r="CK32" s="386"/>
      <c r="CL32" s="386"/>
      <c r="CM32" s="386"/>
      <c r="CO32" s="386" t="s">
        <v>174</v>
      </c>
      <c r="CP32" s="386"/>
      <c r="CQ32" s="386"/>
      <c r="CR32" s="386"/>
      <c r="CS32" s="386"/>
      <c r="CT32" s="386"/>
      <c r="CU32" s="386"/>
      <c r="CV32" s="386"/>
      <c r="CW32" s="386"/>
      <c r="CX32" s="386"/>
      <c r="CY32" s="386"/>
      <c r="CZ32" s="386"/>
      <c r="DA32" s="386"/>
      <c r="DB32" s="386"/>
      <c r="DC32" s="386"/>
      <c r="DD32" s="386"/>
      <c r="DE32" s="386"/>
      <c r="DI32" s="101"/>
    </row>
    <row r="33" spans="1:113" ht="13.5" customHeight="1" x14ac:dyDescent="0.15">
      <c r="A33" s="78"/>
      <c r="B33" s="102"/>
      <c r="C33" s="384" t="s">
        <v>175</v>
      </c>
      <c r="D33" s="384"/>
      <c r="E33" s="383" t="s">
        <v>176</v>
      </c>
      <c r="F33" s="383"/>
      <c r="G33" s="383"/>
      <c r="H33" s="383"/>
      <c r="I33" s="383"/>
      <c r="J33" s="383"/>
      <c r="K33" s="383"/>
      <c r="L33" s="383"/>
      <c r="M33" s="383"/>
      <c r="N33" s="383"/>
      <c r="O33" s="383"/>
      <c r="P33" s="383"/>
      <c r="Q33" s="383"/>
      <c r="R33" s="383"/>
      <c r="S33" s="383"/>
      <c r="T33" s="103"/>
      <c r="U33" s="384" t="s">
        <v>175</v>
      </c>
      <c r="V33" s="384"/>
      <c r="W33" s="383" t="s">
        <v>176</v>
      </c>
      <c r="X33" s="383"/>
      <c r="Y33" s="383"/>
      <c r="Z33" s="383"/>
      <c r="AA33" s="383"/>
      <c r="AB33" s="383"/>
      <c r="AC33" s="383"/>
      <c r="AD33" s="383"/>
      <c r="AE33" s="383"/>
      <c r="AF33" s="383"/>
      <c r="AG33" s="383"/>
      <c r="AH33" s="383"/>
      <c r="AI33" s="383"/>
      <c r="AJ33" s="383"/>
      <c r="AK33" s="383"/>
      <c r="AL33" s="103"/>
      <c r="AM33" s="384" t="s">
        <v>175</v>
      </c>
      <c r="AN33" s="384"/>
      <c r="AO33" s="383" t="s">
        <v>176</v>
      </c>
      <c r="AP33" s="383"/>
      <c r="AQ33" s="383"/>
      <c r="AR33" s="383"/>
      <c r="AS33" s="383"/>
      <c r="AT33" s="383"/>
      <c r="AU33" s="383"/>
      <c r="AV33" s="383"/>
      <c r="AW33" s="383"/>
      <c r="AX33" s="383"/>
      <c r="AY33" s="383"/>
      <c r="AZ33" s="383"/>
      <c r="BA33" s="383"/>
      <c r="BB33" s="383"/>
      <c r="BC33" s="383"/>
      <c r="BD33" s="104"/>
      <c r="BE33" s="383" t="s">
        <v>177</v>
      </c>
      <c r="BF33" s="383"/>
      <c r="BG33" s="383" t="s">
        <v>178</v>
      </c>
      <c r="BH33" s="383"/>
      <c r="BI33" s="383"/>
      <c r="BJ33" s="383"/>
      <c r="BK33" s="383"/>
      <c r="BL33" s="383"/>
      <c r="BM33" s="383"/>
      <c r="BN33" s="383"/>
      <c r="BO33" s="383"/>
      <c r="BP33" s="383"/>
      <c r="BQ33" s="383"/>
      <c r="BR33" s="383"/>
      <c r="BS33" s="383"/>
      <c r="BT33" s="383"/>
      <c r="BU33" s="383"/>
      <c r="BV33" s="104"/>
      <c r="BW33" s="384" t="s">
        <v>177</v>
      </c>
      <c r="BX33" s="384"/>
      <c r="BY33" s="383" t="s">
        <v>179</v>
      </c>
      <c r="BZ33" s="383"/>
      <c r="CA33" s="383"/>
      <c r="CB33" s="383"/>
      <c r="CC33" s="383"/>
      <c r="CD33" s="383"/>
      <c r="CE33" s="383"/>
      <c r="CF33" s="383"/>
      <c r="CG33" s="383"/>
      <c r="CH33" s="383"/>
      <c r="CI33" s="383"/>
      <c r="CJ33" s="383"/>
      <c r="CK33" s="383"/>
      <c r="CL33" s="383"/>
      <c r="CM33" s="383"/>
      <c r="CN33" s="103"/>
      <c r="CO33" s="384" t="s">
        <v>175</v>
      </c>
      <c r="CP33" s="384"/>
      <c r="CQ33" s="383" t="s">
        <v>180</v>
      </c>
      <c r="CR33" s="383"/>
      <c r="CS33" s="383"/>
      <c r="CT33" s="383"/>
      <c r="CU33" s="383"/>
      <c r="CV33" s="383"/>
      <c r="CW33" s="383"/>
      <c r="CX33" s="383"/>
      <c r="CY33" s="383"/>
      <c r="CZ33" s="383"/>
      <c r="DA33" s="383"/>
      <c r="DB33" s="383"/>
      <c r="DC33" s="383"/>
      <c r="DD33" s="383"/>
      <c r="DE33" s="383"/>
      <c r="DF33" s="103"/>
      <c r="DG33" s="382" t="s">
        <v>181</v>
      </c>
      <c r="DH33" s="382"/>
      <c r="DI33" s="105"/>
    </row>
    <row r="34" spans="1:113" ht="32.25" customHeight="1" x14ac:dyDescent="0.15">
      <c r="A34" s="78"/>
      <c r="B34" s="1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78"/>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78"/>
      <c r="AM34" s="380">
        <f>IF(AO34="","",MAX(C34:D43,U34:V43)+1)</f>
        <v>10</v>
      </c>
      <c r="AN34" s="380"/>
      <c r="AO34" s="381" t="str">
        <f>IF('各会計、関係団体の財政状況及び健全化判断比率'!B34="","",'各会計、関係団体の財政状況及び健全化判断比率'!B34)</f>
        <v>釧路市病院事業会計</v>
      </c>
      <c r="AP34" s="381"/>
      <c r="AQ34" s="381"/>
      <c r="AR34" s="381"/>
      <c r="AS34" s="381"/>
      <c r="AT34" s="381"/>
      <c r="AU34" s="381"/>
      <c r="AV34" s="381"/>
      <c r="AW34" s="381"/>
      <c r="AX34" s="381"/>
      <c r="AY34" s="381"/>
      <c r="AZ34" s="381"/>
      <c r="BA34" s="381"/>
      <c r="BB34" s="381"/>
      <c r="BC34" s="381"/>
      <c r="BD34" s="78"/>
      <c r="BE34" s="380" t="str">
        <f>IF(BG34="","",MAX(C34:D43,U34:V43,AM34:AN43)+1)</f>
        <v/>
      </c>
      <c r="BF34" s="380"/>
      <c r="BG34" s="381"/>
      <c r="BH34" s="381"/>
      <c r="BI34" s="381"/>
      <c r="BJ34" s="381"/>
      <c r="BK34" s="381"/>
      <c r="BL34" s="381"/>
      <c r="BM34" s="381"/>
      <c r="BN34" s="381"/>
      <c r="BO34" s="381"/>
      <c r="BP34" s="381"/>
      <c r="BQ34" s="381"/>
      <c r="BR34" s="381"/>
      <c r="BS34" s="381"/>
      <c r="BT34" s="381"/>
      <c r="BU34" s="381"/>
      <c r="BV34" s="78"/>
      <c r="BW34" s="380">
        <f>IF(BY34="","",MAX(C34:D43,U34:V43,AM34:AN43,BE34:BF43)+1)</f>
        <v>16</v>
      </c>
      <c r="BX34" s="380"/>
      <c r="BY34" s="381" t="str">
        <f>IF('各会計、関係団体の財政状況及び健全化判断比率'!B68="","",'各会計、関係団体の財政状況及び健全化判断比率'!B68)</f>
        <v>釧路広域連合</v>
      </c>
      <c r="BZ34" s="381"/>
      <c r="CA34" s="381"/>
      <c r="CB34" s="381"/>
      <c r="CC34" s="381"/>
      <c r="CD34" s="381"/>
      <c r="CE34" s="381"/>
      <c r="CF34" s="381"/>
      <c r="CG34" s="381"/>
      <c r="CH34" s="381"/>
      <c r="CI34" s="381"/>
      <c r="CJ34" s="381"/>
      <c r="CK34" s="381"/>
      <c r="CL34" s="381"/>
      <c r="CM34" s="381"/>
      <c r="CN34" s="78"/>
      <c r="CO34" s="380">
        <f>IF(CQ34="","",MAX(C34:D43,U34:V43,AM34:AN43,BE34:BF43,BW34:BX43)+1)</f>
        <v>19</v>
      </c>
      <c r="CP34" s="380"/>
      <c r="CQ34" s="381" t="str">
        <f>IF('各会計、関係団体の財政状況及び健全化判断比率'!BS7="","",'各会計、関係団体の財政状況及び健全化判断比率'!BS7)</f>
        <v>釧路熱供給公社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05"/>
    </row>
    <row r="35" spans="1:113" ht="32.25" customHeight="1" x14ac:dyDescent="0.15">
      <c r="A35" s="78"/>
      <c r="B35" s="102"/>
      <c r="C35" s="380">
        <f>IF(E35="","",C34+1)</f>
        <v>2</v>
      </c>
      <c r="D35" s="380"/>
      <c r="E35" s="381" t="str">
        <f>IF('各会計、関係団体の財政状況及び健全化判断比率'!B8="","",'各会計、関係団体の財政状況及び健全化判断比率'!B8)</f>
        <v>魚揚場事業特別会計</v>
      </c>
      <c r="F35" s="381"/>
      <c r="G35" s="381"/>
      <c r="H35" s="381"/>
      <c r="I35" s="381"/>
      <c r="J35" s="381"/>
      <c r="K35" s="381"/>
      <c r="L35" s="381"/>
      <c r="M35" s="381"/>
      <c r="N35" s="381"/>
      <c r="O35" s="381"/>
      <c r="P35" s="381"/>
      <c r="Q35" s="381"/>
      <c r="R35" s="381"/>
      <c r="S35" s="381"/>
      <c r="T35" s="78"/>
      <c r="U35" s="380">
        <f>IF(W35="","",U34+1)</f>
        <v>5</v>
      </c>
      <c r="V35" s="380"/>
      <c r="W35" s="381" t="str">
        <f>IF('各会計、関係団体の財政状況及び健全化判断比率'!B29="","",'各会計、関係団体の財政状況及び健全化判断比率'!B29)</f>
        <v>国民健康保険阿寒診療所事業特別会計</v>
      </c>
      <c r="X35" s="381"/>
      <c r="Y35" s="381"/>
      <c r="Z35" s="381"/>
      <c r="AA35" s="381"/>
      <c r="AB35" s="381"/>
      <c r="AC35" s="381"/>
      <c r="AD35" s="381"/>
      <c r="AE35" s="381"/>
      <c r="AF35" s="381"/>
      <c r="AG35" s="381"/>
      <c r="AH35" s="381"/>
      <c r="AI35" s="381"/>
      <c r="AJ35" s="381"/>
      <c r="AK35" s="381"/>
      <c r="AL35" s="78"/>
      <c r="AM35" s="380">
        <f t="shared" ref="AM35:AM43" si="0">IF(AO35="","",AM34+1)</f>
        <v>11</v>
      </c>
      <c r="AN35" s="380"/>
      <c r="AO35" s="381" t="str">
        <f>IF('各会計、関係団体の財政状況及び健全化判断比率'!B35="","",'各会計、関係団体の財政状況及び健全化判断比率'!B35)</f>
        <v>釧路市水道事業会計</v>
      </c>
      <c r="AP35" s="381"/>
      <c r="AQ35" s="381"/>
      <c r="AR35" s="381"/>
      <c r="AS35" s="381"/>
      <c r="AT35" s="381"/>
      <c r="AU35" s="381"/>
      <c r="AV35" s="381"/>
      <c r="AW35" s="381"/>
      <c r="AX35" s="381"/>
      <c r="AY35" s="381"/>
      <c r="AZ35" s="381"/>
      <c r="BA35" s="381"/>
      <c r="BB35" s="381"/>
      <c r="BC35" s="381"/>
      <c r="BD35" s="78"/>
      <c r="BE35" s="380" t="str">
        <f t="shared" ref="BE35:BE43" si="1">IF(BG35="","",BE34+1)</f>
        <v/>
      </c>
      <c r="BF35" s="380"/>
      <c r="BG35" s="381"/>
      <c r="BH35" s="381"/>
      <c r="BI35" s="381"/>
      <c r="BJ35" s="381"/>
      <c r="BK35" s="381"/>
      <c r="BL35" s="381"/>
      <c r="BM35" s="381"/>
      <c r="BN35" s="381"/>
      <c r="BO35" s="381"/>
      <c r="BP35" s="381"/>
      <c r="BQ35" s="381"/>
      <c r="BR35" s="381"/>
      <c r="BS35" s="381"/>
      <c r="BT35" s="381"/>
      <c r="BU35" s="381"/>
      <c r="BV35" s="78"/>
      <c r="BW35" s="380">
        <f t="shared" ref="BW35:BW43" si="2">IF(BY35="","",BW34+1)</f>
        <v>17</v>
      </c>
      <c r="BX35" s="380"/>
      <c r="BY35" s="381" t="str">
        <f>IF('各会計、関係団体の財政状況及び健全化判断比率'!B69="","",'各会計、関係団体の財政状況及び健全化判断比率'!B69)</f>
        <v>釧路公立大学事務組合</v>
      </c>
      <c r="BZ35" s="381"/>
      <c r="CA35" s="381"/>
      <c r="CB35" s="381"/>
      <c r="CC35" s="381"/>
      <c r="CD35" s="381"/>
      <c r="CE35" s="381"/>
      <c r="CF35" s="381"/>
      <c r="CG35" s="381"/>
      <c r="CH35" s="381"/>
      <c r="CI35" s="381"/>
      <c r="CJ35" s="381"/>
      <c r="CK35" s="381"/>
      <c r="CL35" s="381"/>
      <c r="CM35" s="381"/>
      <c r="CN35" s="78"/>
      <c r="CO35" s="380">
        <f t="shared" ref="CO35:CO43" si="3">IF(CQ35="","",CO34+1)</f>
        <v>20</v>
      </c>
      <c r="CP35" s="380"/>
      <c r="CQ35" s="381" t="str">
        <f>IF('各会計、関係団体の財政状況及び健全化判断比率'!BS8="","",'各会計、関係団体の財政状況及び健全化判断比率'!BS8)</f>
        <v>釧路西港開発埠頭</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05"/>
    </row>
    <row r="36" spans="1:113" ht="32.25" customHeight="1" x14ac:dyDescent="0.15">
      <c r="A36" s="78"/>
      <c r="B36" s="102"/>
      <c r="C36" s="380">
        <f>IF(E36="","",C35+1)</f>
        <v>3</v>
      </c>
      <c r="D36" s="380"/>
      <c r="E36" s="381" t="str">
        <f>IF('各会計、関係団体の財政状況及び健全化判断比率'!B9="","",'各会計、関係団体の財政状況及び健全化判断比率'!B9)</f>
        <v>動物園事業特別会計</v>
      </c>
      <c r="F36" s="381"/>
      <c r="G36" s="381"/>
      <c r="H36" s="381"/>
      <c r="I36" s="381"/>
      <c r="J36" s="381"/>
      <c r="K36" s="381"/>
      <c r="L36" s="381"/>
      <c r="M36" s="381"/>
      <c r="N36" s="381"/>
      <c r="O36" s="381"/>
      <c r="P36" s="381"/>
      <c r="Q36" s="381"/>
      <c r="R36" s="381"/>
      <c r="S36" s="381"/>
      <c r="T36" s="78"/>
      <c r="U36" s="380">
        <f t="shared" ref="U36:U43" si="4">IF(W36="","",U35+1)</f>
        <v>6</v>
      </c>
      <c r="V36" s="380"/>
      <c r="W36" s="381" t="str">
        <f>IF('各会計、関係団体の財政状況及び健全化判断比率'!B30="","",'各会計、関係団体の財政状況及び健全化判断比率'!B30)</f>
        <v>国民健康保険音別診療所事業特別会計</v>
      </c>
      <c r="X36" s="381"/>
      <c r="Y36" s="381"/>
      <c r="Z36" s="381"/>
      <c r="AA36" s="381"/>
      <c r="AB36" s="381"/>
      <c r="AC36" s="381"/>
      <c r="AD36" s="381"/>
      <c r="AE36" s="381"/>
      <c r="AF36" s="381"/>
      <c r="AG36" s="381"/>
      <c r="AH36" s="381"/>
      <c r="AI36" s="381"/>
      <c r="AJ36" s="381"/>
      <c r="AK36" s="381"/>
      <c r="AL36" s="78"/>
      <c r="AM36" s="380">
        <f t="shared" si="0"/>
        <v>12</v>
      </c>
      <c r="AN36" s="380"/>
      <c r="AO36" s="381" t="str">
        <f>IF('各会計、関係団体の財政状況及び健全化判断比率'!B36="","",'各会計、関係団体の財政状況及び健全化判断比率'!B36)</f>
        <v>釧路市工業用水道事業会計</v>
      </c>
      <c r="AP36" s="381"/>
      <c r="AQ36" s="381"/>
      <c r="AR36" s="381"/>
      <c r="AS36" s="381"/>
      <c r="AT36" s="381"/>
      <c r="AU36" s="381"/>
      <c r="AV36" s="381"/>
      <c r="AW36" s="381"/>
      <c r="AX36" s="381"/>
      <c r="AY36" s="381"/>
      <c r="AZ36" s="381"/>
      <c r="BA36" s="381"/>
      <c r="BB36" s="381"/>
      <c r="BC36" s="381"/>
      <c r="BD36" s="78"/>
      <c r="BE36" s="380" t="str">
        <f t="shared" si="1"/>
        <v/>
      </c>
      <c r="BF36" s="380"/>
      <c r="BG36" s="381"/>
      <c r="BH36" s="381"/>
      <c r="BI36" s="381"/>
      <c r="BJ36" s="381"/>
      <c r="BK36" s="381"/>
      <c r="BL36" s="381"/>
      <c r="BM36" s="381"/>
      <c r="BN36" s="381"/>
      <c r="BO36" s="381"/>
      <c r="BP36" s="381"/>
      <c r="BQ36" s="381"/>
      <c r="BR36" s="381"/>
      <c r="BS36" s="381"/>
      <c r="BT36" s="381"/>
      <c r="BU36" s="381"/>
      <c r="BV36" s="78"/>
      <c r="BW36" s="380">
        <f t="shared" si="2"/>
        <v>18</v>
      </c>
      <c r="BX36" s="380"/>
      <c r="BY36" s="381" t="str">
        <f>IF('各会計、関係団体の財政状況及び健全化判断比率'!B70="","",'各会計、関係団体の財政状況及び健全化判断比率'!B70)</f>
        <v>釧路白糠工業用水道企業団</v>
      </c>
      <c r="BZ36" s="381"/>
      <c r="CA36" s="381"/>
      <c r="CB36" s="381"/>
      <c r="CC36" s="381"/>
      <c r="CD36" s="381"/>
      <c r="CE36" s="381"/>
      <c r="CF36" s="381"/>
      <c r="CG36" s="381"/>
      <c r="CH36" s="381"/>
      <c r="CI36" s="381"/>
      <c r="CJ36" s="381"/>
      <c r="CK36" s="381"/>
      <c r="CL36" s="381"/>
      <c r="CM36" s="381"/>
      <c r="CN36" s="78"/>
      <c r="CO36" s="380">
        <f t="shared" si="3"/>
        <v>21</v>
      </c>
      <c r="CP36" s="380"/>
      <c r="CQ36" s="381" t="str">
        <f>IF('各会計、関係団体の財政状況及び健全化判断比率'!BS9="","",'各会計、関係団体の財政状況及び健全化判断比率'!BS9)</f>
        <v>釧路根室圏産業技術振興センター</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05"/>
    </row>
    <row r="37" spans="1:113" ht="32.25" customHeight="1" x14ac:dyDescent="0.15">
      <c r="A37" s="78"/>
      <c r="B37" s="1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78"/>
      <c r="U37" s="380">
        <f t="shared" si="4"/>
        <v>7</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78"/>
      <c r="AM37" s="380">
        <f t="shared" si="0"/>
        <v>13</v>
      </c>
      <c r="AN37" s="380"/>
      <c r="AO37" s="381" t="str">
        <f>IF('各会計、関係団体の財政状況及び健全化判断比率'!B37="","",'各会計、関係団体の財政状況及び健全化判断比率'!B37)</f>
        <v>釧路市下水道事業会計</v>
      </c>
      <c r="AP37" s="381"/>
      <c r="AQ37" s="381"/>
      <c r="AR37" s="381"/>
      <c r="AS37" s="381"/>
      <c r="AT37" s="381"/>
      <c r="AU37" s="381"/>
      <c r="AV37" s="381"/>
      <c r="AW37" s="381"/>
      <c r="AX37" s="381"/>
      <c r="AY37" s="381"/>
      <c r="AZ37" s="381"/>
      <c r="BA37" s="381"/>
      <c r="BB37" s="381"/>
      <c r="BC37" s="381"/>
      <c r="BD37" s="78"/>
      <c r="BE37" s="380" t="str">
        <f t="shared" si="1"/>
        <v/>
      </c>
      <c r="BF37" s="380"/>
      <c r="BG37" s="381"/>
      <c r="BH37" s="381"/>
      <c r="BI37" s="381"/>
      <c r="BJ37" s="381"/>
      <c r="BK37" s="381"/>
      <c r="BL37" s="381"/>
      <c r="BM37" s="381"/>
      <c r="BN37" s="381"/>
      <c r="BO37" s="381"/>
      <c r="BP37" s="381"/>
      <c r="BQ37" s="381"/>
      <c r="BR37" s="381"/>
      <c r="BS37" s="381"/>
      <c r="BT37" s="381"/>
      <c r="BU37" s="381"/>
      <c r="BV37" s="78"/>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78"/>
      <c r="CO37" s="380">
        <f t="shared" si="3"/>
        <v>22</v>
      </c>
      <c r="CP37" s="380"/>
      <c r="CQ37" s="381" t="str">
        <f>IF('各会計、関係団体の財政状況及び健全化判断比率'!BS10="","",'各会計、関係団体の財政状況及び健全化判断比率'!BS10)</f>
        <v>釧路河畔開発公社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05"/>
    </row>
    <row r="38" spans="1:113" ht="32.25" customHeight="1" x14ac:dyDescent="0.15">
      <c r="A38" s="78"/>
      <c r="B38" s="1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78"/>
      <c r="U38" s="380">
        <f t="shared" si="4"/>
        <v>8</v>
      </c>
      <c r="V38" s="380"/>
      <c r="W38" s="381" t="str">
        <f>IF('各会計、関係団体の財政状況及び健全化判断比率'!B32="","",'各会計、関係団体の財政状況及び健全化判断比率'!B32)</f>
        <v>介護保険特別会計</v>
      </c>
      <c r="X38" s="381"/>
      <c r="Y38" s="381"/>
      <c r="Z38" s="381"/>
      <c r="AA38" s="381"/>
      <c r="AB38" s="381"/>
      <c r="AC38" s="381"/>
      <c r="AD38" s="381"/>
      <c r="AE38" s="381"/>
      <c r="AF38" s="381"/>
      <c r="AG38" s="381"/>
      <c r="AH38" s="381"/>
      <c r="AI38" s="381"/>
      <c r="AJ38" s="381"/>
      <c r="AK38" s="381"/>
      <c r="AL38" s="78"/>
      <c r="AM38" s="380">
        <f t="shared" si="0"/>
        <v>14</v>
      </c>
      <c r="AN38" s="380"/>
      <c r="AO38" s="381" t="str">
        <f>IF('各会計、関係団体の財政状況及び健全化判断比率'!B38="","",'各会計、関係団体の財政状況及び健全化判断比率'!B38)</f>
        <v>釧路市公設地方卸売市場事業会計</v>
      </c>
      <c r="AP38" s="381"/>
      <c r="AQ38" s="381"/>
      <c r="AR38" s="381"/>
      <c r="AS38" s="381"/>
      <c r="AT38" s="381"/>
      <c r="AU38" s="381"/>
      <c r="AV38" s="381"/>
      <c r="AW38" s="381"/>
      <c r="AX38" s="381"/>
      <c r="AY38" s="381"/>
      <c r="AZ38" s="381"/>
      <c r="BA38" s="381"/>
      <c r="BB38" s="381"/>
      <c r="BC38" s="381"/>
      <c r="BD38" s="78"/>
      <c r="BE38" s="380" t="str">
        <f t="shared" si="1"/>
        <v/>
      </c>
      <c r="BF38" s="380"/>
      <c r="BG38" s="381"/>
      <c r="BH38" s="381"/>
      <c r="BI38" s="381"/>
      <c r="BJ38" s="381"/>
      <c r="BK38" s="381"/>
      <c r="BL38" s="381"/>
      <c r="BM38" s="381"/>
      <c r="BN38" s="381"/>
      <c r="BO38" s="381"/>
      <c r="BP38" s="381"/>
      <c r="BQ38" s="381"/>
      <c r="BR38" s="381"/>
      <c r="BS38" s="381"/>
      <c r="BT38" s="381"/>
      <c r="BU38" s="381"/>
      <c r="BV38" s="78"/>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78"/>
      <c r="CO38" s="380">
        <f t="shared" si="3"/>
        <v>23</v>
      </c>
      <c r="CP38" s="380"/>
      <c r="CQ38" s="381" t="str">
        <f>IF('各会計、関係団体の財政状況及び健全化判断比率'!BS11="","",'各会計、関係団体の財政状況及び健全化判断比率'!BS11)</f>
        <v>阿寒町観光振興公社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05"/>
    </row>
    <row r="39" spans="1:113" ht="32.25" customHeight="1" x14ac:dyDescent="0.15">
      <c r="A39" s="78"/>
      <c r="B39" s="1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78"/>
      <c r="U39" s="380">
        <f t="shared" si="4"/>
        <v>9</v>
      </c>
      <c r="V39" s="380"/>
      <c r="W39" s="381" t="str">
        <f>IF('各会計、関係団体の財政状況及び健全化判断比率'!B33="","",'各会計、関係団体の財政状況及び健全化判断比率'!B33)</f>
        <v>駐車場事業特別会計</v>
      </c>
      <c r="X39" s="381"/>
      <c r="Y39" s="381"/>
      <c r="Z39" s="381"/>
      <c r="AA39" s="381"/>
      <c r="AB39" s="381"/>
      <c r="AC39" s="381"/>
      <c r="AD39" s="381"/>
      <c r="AE39" s="381"/>
      <c r="AF39" s="381"/>
      <c r="AG39" s="381"/>
      <c r="AH39" s="381"/>
      <c r="AI39" s="381"/>
      <c r="AJ39" s="381"/>
      <c r="AK39" s="381"/>
      <c r="AL39" s="78"/>
      <c r="AM39" s="380">
        <f t="shared" si="0"/>
        <v>15</v>
      </c>
      <c r="AN39" s="380"/>
      <c r="AO39" s="381" t="str">
        <f>IF('各会計、関係団体の財政状況及び健全化判断比率'!B39="","",'各会計、関係団体の財政状況及び健全化判断比率'!B39)</f>
        <v>釧路市港湾整備事業会計</v>
      </c>
      <c r="AP39" s="381"/>
      <c r="AQ39" s="381"/>
      <c r="AR39" s="381"/>
      <c r="AS39" s="381"/>
      <c r="AT39" s="381"/>
      <c r="AU39" s="381"/>
      <c r="AV39" s="381"/>
      <c r="AW39" s="381"/>
      <c r="AX39" s="381"/>
      <c r="AY39" s="381"/>
      <c r="AZ39" s="381"/>
      <c r="BA39" s="381"/>
      <c r="BB39" s="381"/>
      <c r="BC39" s="381"/>
      <c r="BD39" s="78"/>
      <c r="BE39" s="380" t="str">
        <f t="shared" si="1"/>
        <v/>
      </c>
      <c r="BF39" s="380"/>
      <c r="BG39" s="381"/>
      <c r="BH39" s="381"/>
      <c r="BI39" s="381"/>
      <c r="BJ39" s="381"/>
      <c r="BK39" s="381"/>
      <c r="BL39" s="381"/>
      <c r="BM39" s="381"/>
      <c r="BN39" s="381"/>
      <c r="BO39" s="381"/>
      <c r="BP39" s="381"/>
      <c r="BQ39" s="381"/>
      <c r="BR39" s="381"/>
      <c r="BS39" s="381"/>
      <c r="BT39" s="381"/>
      <c r="BU39" s="381"/>
      <c r="BV39" s="78"/>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78"/>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05"/>
    </row>
    <row r="40" spans="1:113" ht="32.25" customHeight="1" x14ac:dyDescent="0.15">
      <c r="A40" s="78"/>
      <c r="B40" s="1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78"/>
      <c r="U40" s="380" t="str">
        <f t="shared" si="4"/>
        <v/>
      </c>
      <c r="V40" s="380"/>
      <c r="W40" s="381"/>
      <c r="X40" s="381"/>
      <c r="Y40" s="381"/>
      <c r="Z40" s="381"/>
      <c r="AA40" s="381"/>
      <c r="AB40" s="381"/>
      <c r="AC40" s="381"/>
      <c r="AD40" s="381"/>
      <c r="AE40" s="381"/>
      <c r="AF40" s="381"/>
      <c r="AG40" s="381"/>
      <c r="AH40" s="381"/>
      <c r="AI40" s="381"/>
      <c r="AJ40" s="381"/>
      <c r="AK40" s="381"/>
      <c r="AL40" s="78"/>
      <c r="AM40" s="380" t="str">
        <f t="shared" si="0"/>
        <v/>
      </c>
      <c r="AN40" s="380"/>
      <c r="AO40" s="381"/>
      <c r="AP40" s="381"/>
      <c r="AQ40" s="381"/>
      <c r="AR40" s="381"/>
      <c r="AS40" s="381"/>
      <c r="AT40" s="381"/>
      <c r="AU40" s="381"/>
      <c r="AV40" s="381"/>
      <c r="AW40" s="381"/>
      <c r="AX40" s="381"/>
      <c r="AY40" s="381"/>
      <c r="AZ40" s="381"/>
      <c r="BA40" s="381"/>
      <c r="BB40" s="381"/>
      <c r="BC40" s="381"/>
      <c r="BD40" s="78"/>
      <c r="BE40" s="380" t="str">
        <f t="shared" si="1"/>
        <v/>
      </c>
      <c r="BF40" s="380"/>
      <c r="BG40" s="381"/>
      <c r="BH40" s="381"/>
      <c r="BI40" s="381"/>
      <c r="BJ40" s="381"/>
      <c r="BK40" s="381"/>
      <c r="BL40" s="381"/>
      <c r="BM40" s="381"/>
      <c r="BN40" s="381"/>
      <c r="BO40" s="381"/>
      <c r="BP40" s="381"/>
      <c r="BQ40" s="381"/>
      <c r="BR40" s="381"/>
      <c r="BS40" s="381"/>
      <c r="BT40" s="381"/>
      <c r="BU40" s="381"/>
      <c r="BV40" s="78"/>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78"/>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05"/>
    </row>
    <row r="41" spans="1:113" ht="32.25" customHeight="1" x14ac:dyDescent="0.15">
      <c r="A41" s="78"/>
      <c r="B41" s="1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78"/>
      <c r="U41" s="380" t="str">
        <f t="shared" si="4"/>
        <v/>
      </c>
      <c r="V41" s="380"/>
      <c r="W41" s="381"/>
      <c r="X41" s="381"/>
      <c r="Y41" s="381"/>
      <c r="Z41" s="381"/>
      <c r="AA41" s="381"/>
      <c r="AB41" s="381"/>
      <c r="AC41" s="381"/>
      <c r="AD41" s="381"/>
      <c r="AE41" s="381"/>
      <c r="AF41" s="381"/>
      <c r="AG41" s="381"/>
      <c r="AH41" s="381"/>
      <c r="AI41" s="381"/>
      <c r="AJ41" s="381"/>
      <c r="AK41" s="381"/>
      <c r="AL41" s="78"/>
      <c r="AM41" s="380" t="str">
        <f t="shared" si="0"/>
        <v/>
      </c>
      <c r="AN41" s="380"/>
      <c r="AO41" s="381"/>
      <c r="AP41" s="381"/>
      <c r="AQ41" s="381"/>
      <c r="AR41" s="381"/>
      <c r="AS41" s="381"/>
      <c r="AT41" s="381"/>
      <c r="AU41" s="381"/>
      <c r="AV41" s="381"/>
      <c r="AW41" s="381"/>
      <c r="AX41" s="381"/>
      <c r="AY41" s="381"/>
      <c r="AZ41" s="381"/>
      <c r="BA41" s="381"/>
      <c r="BB41" s="381"/>
      <c r="BC41" s="381"/>
      <c r="BD41" s="78"/>
      <c r="BE41" s="380" t="str">
        <f t="shared" si="1"/>
        <v/>
      </c>
      <c r="BF41" s="380"/>
      <c r="BG41" s="381"/>
      <c r="BH41" s="381"/>
      <c r="BI41" s="381"/>
      <c r="BJ41" s="381"/>
      <c r="BK41" s="381"/>
      <c r="BL41" s="381"/>
      <c r="BM41" s="381"/>
      <c r="BN41" s="381"/>
      <c r="BO41" s="381"/>
      <c r="BP41" s="381"/>
      <c r="BQ41" s="381"/>
      <c r="BR41" s="381"/>
      <c r="BS41" s="381"/>
      <c r="BT41" s="381"/>
      <c r="BU41" s="381"/>
      <c r="BV41" s="78"/>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78"/>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05"/>
    </row>
    <row r="42" spans="1:113" ht="32.25" customHeight="1" x14ac:dyDescent="0.15">
      <c r="B42" s="1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78"/>
      <c r="U42" s="380" t="str">
        <f t="shared" si="4"/>
        <v/>
      </c>
      <c r="V42" s="380"/>
      <c r="W42" s="381"/>
      <c r="X42" s="381"/>
      <c r="Y42" s="381"/>
      <c r="Z42" s="381"/>
      <c r="AA42" s="381"/>
      <c r="AB42" s="381"/>
      <c r="AC42" s="381"/>
      <c r="AD42" s="381"/>
      <c r="AE42" s="381"/>
      <c r="AF42" s="381"/>
      <c r="AG42" s="381"/>
      <c r="AH42" s="381"/>
      <c r="AI42" s="381"/>
      <c r="AJ42" s="381"/>
      <c r="AK42" s="381"/>
      <c r="AL42" s="78"/>
      <c r="AM42" s="380" t="str">
        <f t="shared" si="0"/>
        <v/>
      </c>
      <c r="AN42" s="380"/>
      <c r="AO42" s="381"/>
      <c r="AP42" s="381"/>
      <c r="AQ42" s="381"/>
      <c r="AR42" s="381"/>
      <c r="AS42" s="381"/>
      <c r="AT42" s="381"/>
      <c r="AU42" s="381"/>
      <c r="AV42" s="381"/>
      <c r="AW42" s="381"/>
      <c r="AX42" s="381"/>
      <c r="AY42" s="381"/>
      <c r="AZ42" s="381"/>
      <c r="BA42" s="381"/>
      <c r="BB42" s="381"/>
      <c r="BC42" s="381"/>
      <c r="BD42" s="78"/>
      <c r="BE42" s="380" t="str">
        <f t="shared" si="1"/>
        <v/>
      </c>
      <c r="BF42" s="380"/>
      <c r="BG42" s="381"/>
      <c r="BH42" s="381"/>
      <c r="BI42" s="381"/>
      <c r="BJ42" s="381"/>
      <c r="BK42" s="381"/>
      <c r="BL42" s="381"/>
      <c r="BM42" s="381"/>
      <c r="BN42" s="381"/>
      <c r="BO42" s="381"/>
      <c r="BP42" s="381"/>
      <c r="BQ42" s="381"/>
      <c r="BR42" s="381"/>
      <c r="BS42" s="381"/>
      <c r="BT42" s="381"/>
      <c r="BU42" s="381"/>
      <c r="BV42" s="78"/>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78"/>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05"/>
    </row>
    <row r="43" spans="1:113" ht="32.25" customHeight="1" x14ac:dyDescent="0.15">
      <c r="B43" s="1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78"/>
      <c r="U43" s="380" t="str">
        <f t="shared" si="4"/>
        <v/>
      </c>
      <c r="V43" s="380"/>
      <c r="W43" s="381"/>
      <c r="X43" s="381"/>
      <c r="Y43" s="381"/>
      <c r="Z43" s="381"/>
      <c r="AA43" s="381"/>
      <c r="AB43" s="381"/>
      <c r="AC43" s="381"/>
      <c r="AD43" s="381"/>
      <c r="AE43" s="381"/>
      <c r="AF43" s="381"/>
      <c r="AG43" s="381"/>
      <c r="AH43" s="381"/>
      <c r="AI43" s="381"/>
      <c r="AJ43" s="381"/>
      <c r="AK43" s="381"/>
      <c r="AL43" s="78"/>
      <c r="AM43" s="380" t="str">
        <f t="shared" si="0"/>
        <v/>
      </c>
      <c r="AN43" s="380"/>
      <c r="AO43" s="381"/>
      <c r="AP43" s="381"/>
      <c r="AQ43" s="381"/>
      <c r="AR43" s="381"/>
      <c r="AS43" s="381"/>
      <c r="AT43" s="381"/>
      <c r="AU43" s="381"/>
      <c r="AV43" s="381"/>
      <c r="AW43" s="381"/>
      <c r="AX43" s="381"/>
      <c r="AY43" s="381"/>
      <c r="AZ43" s="381"/>
      <c r="BA43" s="381"/>
      <c r="BB43" s="381"/>
      <c r="BC43" s="381"/>
      <c r="BD43" s="78"/>
      <c r="BE43" s="380" t="str">
        <f t="shared" si="1"/>
        <v/>
      </c>
      <c r="BF43" s="380"/>
      <c r="BG43" s="381"/>
      <c r="BH43" s="381"/>
      <c r="BI43" s="381"/>
      <c r="BJ43" s="381"/>
      <c r="BK43" s="381"/>
      <c r="BL43" s="381"/>
      <c r="BM43" s="381"/>
      <c r="BN43" s="381"/>
      <c r="BO43" s="381"/>
      <c r="BP43" s="381"/>
      <c r="BQ43" s="381"/>
      <c r="BR43" s="381"/>
      <c r="BS43" s="381"/>
      <c r="BT43" s="381"/>
      <c r="BU43" s="381"/>
      <c r="BV43" s="78"/>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78"/>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05"/>
    </row>
    <row r="44" spans="1:113" ht="13.5" customHeight="1" thickBot="1" x14ac:dyDescent="0.2">
      <c r="B44" s="106"/>
      <c r="C44" s="107"/>
      <c r="D44" s="107"/>
      <c r="E44" s="107"/>
      <c r="F44" s="107"/>
      <c r="G44" s="107"/>
      <c r="H44" s="107"/>
      <c r="I44" s="107"/>
      <c r="J44" s="107"/>
      <c r="K44" s="107"/>
      <c r="L44" s="107"/>
      <c r="M44" s="107"/>
      <c r="N44" s="107"/>
      <c r="O44" s="107"/>
      <c r="P44" s="107"/>
      <c r="Q44" s="107"/>
      <c r="R44" s="107"/>
      <c r="S44" s="107"/>
      <c r="T44" s="107"/>
      <c r="U44" s="107"/>
      <c r="V44" s="107"/>
      <c r="W44" s="107"/>
      <c r="X44" s="107"/>
      <c r="Y44" s="107"/>
      <c r="Z44" s="107"/>
      <c r="AA44" s="107"/>
      <c r="AB44" s="107"/>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8"/>
    </row>
    <row r="45" spans="1:113" x14ac:dyDescent="0.15"/>
    <row r="46" spans="1:113" x14ac:dyDescent="0.15">
      <c r="B46" s="77" t="s">
        <v>182</v>
      </c>
      <c r="E46" s="377" t="s">
        <v>183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184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185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186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187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188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189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190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DELYLGkBvDnKshStHxAldQmQtZC/9VWYDTwm74YJdAj/qJVX1C7ycETpU3hvtnaQfTJGE4bbk4ST1ITuJrr+jA==" saltValue="M6tPAJ0W6ZRcsGq1q0xV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4043-C67A-4279-86D9-03E09025CCC2}">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55" customWidth="1"/>
    <col min="2" max="2" width="11" style="255" customWidth="1"/>
    <col min="3" max="3" width="17" style="255" customWidth="1"/>
    <col min="4" max="5" width="16.625" style="255" customWidth="1"/>
    <col min="6" max="15" width="15" style="255" customWidth="1"/>
    <col min="16" max="16" width="24" style="255" customWidth="1"/>
    <col min="17" max="16384" width="0" style="255" hidden="1"/>
  </cols>
  <sheetData>
    <row r="1" spans="1:16" ht="16.5" customHeight="1" x14ac:dyDescent="0.15">
      <c r="A1" s="254"/>
      <c r="B1" s="254"/>
      <c r="C1" s="254"/>
      <c r="D1" s="254"/>
      <c r="E1" s="254"/>
      <c r="F1" s="254"/>
      <c r="G1" s="254"/>
      <c r="H1" s="254"/>
      <c r="I1" s="254"/>
      <c r="J1" s="254"/>
      <c r="K1" s="254"/>
      <c r="L1" s="254"/>
      <c r="M1" s="254"/>
      <c r="N1" s="254"/>
      <c r="O1" s="254"/>
      <c r="P1" s="254"/>
    </row>
    <row r="2" spans="1:16" ht="16.5" customHeight="1" x14ac:dyDescent="0.15">
      <c r="A2" s="254"/>
      <c r="B2" s="254"/>
      <c r="C2" s="254"/>
      <c r="D2" s="254"/>
      <c r="E2" s="254"/>
      <c r="F2" s="254"/>
      <c r="G2" s="254"/>
      <c r="H2" s="254"/>
      <c r="I2" s="254"/>
      <c r="J2" s="254"/>
      <c r="K2" s="254"/>
      <c r="L2" s="254"/>
      <c r="M2" s="254"/>
      <c r="N2" s="254"/>
      <c r="O2" s="254"/>
      <c r="P2" s="254"/>
    </row>
    <row r="3" spans="1:16" ht="16.5" customHeight="1" x14ac:dyDescent="0.15">
      <c r="A3" s="254"/>
      <c r="B3" s="254"/>
      <c r="C3" s="254"/>
      <c r="D3" s="254"/>
      <c r="E3" s="254"/>
      <c r="F3" s="254"/>
      <c r="G3" s="254"/>
      <c r="H3" s="254"/>
      <c r="I3" s="254"/>
      <c r="J3" s="254"/>
      <c r="K3" s="254"/>
      <c r="L3" s="254"/>
      <c r="M3" s="254"/>
      <c r="N3" s="254"/>
      <c r="O3" s="254"/>
      <c r="P3" s="254"/>
    </row>
    <row r="4" spans="1:16" ht="16.5" customHeight="1" x14ac:dyDescent="0.15">
      <c r="A4" s="254"/>
      <c r="B4" s="254"/>
      <c r="C4" s="254"/>
      <c r="D4" s="254"/>
      <c r="E4" s="254"/>
      <c r="F4" s="254"/>
      <c r="G4" s="254"/>
      <c r="H4" s="254"/>
      <c r="I4" s="254"/>
      <c r="J4" s="254"/>
      <c r="K4" s="254"/>
      <c r="L4" s="254"/>
      <c r="M4" s="254"/>
      <c r="N4" s="254"/>
      <c r="O4" s="254"/>
      <c r="P4" s="254"/>
    </row>
    <row r="5" spans="1:16" ht="16.5" customHeight="1" x14ac:dyDescent="0.15">
      <c r="A5" s="254"/>
      <c r="B5" s="254"/>
      <c r="C5" s="254"/>
      <c r="D5" s="254"/>
      <c r="E5" s="254"/>
      <c r="F5" s="254"/>
      <c r="G5" s="254"/>
      <c r="H5" s="254"/>
      <c r="I5" s="254"/>
      <c r="J5" s="254"/>
      <c r="K5" s="254"/>
      <c r="L5" s="254"/>
      <c r="M5" s="254"/>
      <c r="N5" s="254"/>
      <c r="O5" s="254"/>
      <c r="P5" s="254"/>
    </row>
    <row r="6" spans="1:16" ht="16.5" customHeight="1" x14ac:dyDescent="0.15">
      <c r="A6" s="254"/>
      <c r="B6" s="254"/>
      <c r="C6" s="254"/>
      <c r="D6" s="254"/>
      <c r="E6" s="254"/>
      <c r="F6" s="254"/>
      <c r="G6" s="254"/>
      <c r="H6" s="254"/>
      <c r="I6" s="254"/>
      <c r="J6" s="254"/>
      <c r="K6" s="254"/>
      <c r="L6" s="254"/>
      <c r="M6" s="254"/>
      <c r="N6" s="254"/>
      <c r="O6" s="254"/>
      <c r="P6" s="254"/>
    </row>
    <row r="7" spans="1:16" ht="16.5" customHeight="1" x14ac:dyDescent="0.15">
      <c r="A7" s="254"/>
      <c r="B7" s="254"/>
      <c r="C7" s="254"/>
      <c r="D7" s="254"/>
      <c r="E7" s="254"/>
      <c r="F7" s="254"/>
      <c r="G7" s="254"/>
      <c r="H7" s="254"/>
      <c r="I7" s="254"/>
      <c r="J7" s="254"/>
      <c r="K7" s="254"/>
      <c r="L7" s="254"/>
      <c r="M7" s="254"/>
      <c r="N7" s="254"/>
      <c r="O7" s="254"/>
      <c r="P7" s="254"/>
    </row>
    <row r="8" spans="1:16" ht="16.5" customHeight="1" x14ac:dyDescent="0.15">
      <c r="A8" s="254"/>
      <c r="B8" s="254"/>
      <c r="C8" s="254"/>
      <c r="D8" s="254"/>
      <c r="E8" s="254"/>
      <c r="F8" s="254"/>
      <c r="G8" s="254"/>
      <c r="H8" s="254"/>
      <c r="I8" s="254"/>
      <c r="J8" s="254"/>
      <c r="K8" s="254"/>
      <c r="L8" s="254"/>
      <c r="M8" s="254"/>
      <c r="N8" s="254"/>
      <c r="O8" s="254"/>
      <c r="P8" s="254"/>
    </row>
    <row r="9" spans="1:16" ht="16.5" customHeight="1" x14ac:dyDescent="0.15">
      <c r="A9" s="254"/>
      <c r="B9" s="254"/>
      <c r="C9" s="254"/>
      <c r="D9" s="254"/>
      <c r="E9" s="254"/>
      <c r="F9" s="254"/>
      <c r="G9" s="254"/>
      <c r="H9" s="254"/>
      <c r="I9" s="254"/>
      <c r="J9" s="254"/>
      <c r="K9" s="254"/>
      <c r="L9" s="254"/>
      <c r="M9" s="254"/>
      <c r="N9" s="254"/>
      <c r="O9" s="254"/>
      <c r="P9" s="254"/>
    </row>
    <row r="10" spans="1:16" ht="16.5" customHeight="1" x14ac:dyDescent="0.15">
      <c r="A10" s="254"/>
      <c r="B10" s="254"/>
      <c r="C10" s="254"/>
      <c r="D10" s="254"/>
      <c r="E10" s="254"/>
      <c r="F10" s="254"/>
      <c r="G10" s="254"/>
      <c r="H10" s="254"/>
      <c r="I10" s="254"/>
      <c r="J10" s="254"/>
      <c r="K10" s="254"/>
      <c r="L10" s="254"/>
      <c r="M10" s="254"/>
      <c r="N10" s="254"/>
      <c r="O10" s="254"/>
      <c r="P10" s="254"/>
    </row>
    <row r="11" spans="1:16" ht="16.5" customHeight="1" x14ac:dyDescent="0.15">
      <c r="A11" s="254"/>
      <c r="B11" s="254"/>
      <c r="C11" s="254"/>
      <c r="D11" s="254"/>
      <c r="E11" s="254"/>
      <c r="F11" s="254"/>
      <c r="G11" s="254"/>
      <c r="H11" s="254"/>
      <c r="I11" s="254"/>
      <c r="J11" s="254"/>
      <c r="K11" s="254"/>
      <c r="L11" s="254"/>
      <c r="M11" s="254"/>
      <c r="N11" s="254"/>
      <c r="O11" s="254"/>
      <c r="P11" s="254"/>
    </row>
    <row r="12" spans="1:16" ht="16.5" customHeight="1" x14ac:dyDescent="0.15">
      <c r="A12" s="254"/>
      <c r="B12" s="254"/>
      <c r="C12" s="254"/>
      <c r="D12" s="254"/>
      <c r="E12" s="254"/>
      <c r="F12" s="254"/>
      <c r="G12" s="254"/>
      <c r="H12" s="254"/>
      <c r="I12" s="254"/>
      <c r="J12" s="254"/>
      <c r="K12" s="254"/>
      <c r="L12" s="254"/>
      <c r="M12" s="254"/>
      <c r="N12" s="254"/>
      <c r="O12" s="254"/>
      <c r="P12" s="254"/>
    </row>
    <row r="13" spans="1:16" ht="16.5" customHeight="1" x14ac:dyDescent="0.15">
      <c r="A13" s="254"/>
      <c r="B13" s="254"/>
      <c r="C13" s="254"/>
      <c r="D13" s="254"/>
      <c r="E13" s="254"/>
      <c r="F13" s="254"/>
      <c r="G13" s="254"/>
      <c r="H13" s="254"/>
      <c r="I13" s="254"/>
      <c r="J13" s="254"/>
      <c r="K13" s="254"/>
      <c r="L13" s="254"/>
      <c r="M13" s="254"/>
      <c r="N13" s="254"/>
      <c r="O13" s="254"/>
      <c r="P13" s="254"/>
    </row>
    <row r="14" spans="1:16" ht="16.5" customHeight="1" x14ac:dyDescent="0.15">
      <c r="A14" s="254"/>
      <c r="B14" s="254"/>
      <c r="C14" s="254"/>
      <c r="D14" s="254"/>
      <c r="E14" s="254"/>
      <c r="F14" s="254"/>
      <c r="G14" s="254"/>
      <c r="H14" s="254"/>
      <c r="I14" s="254"/>
      <c r="J14" s="254"/>
      <c r="K14" s="254"/>
      <c r="L14" s="254"/>
      <c r="M14" s="254"/>
      <c r="N14" s="254"/>
      <c r="O14" s="254"/>
      <c r="P14" s="254"/>
    </row>
    <row r="15" spans="1:16" ht="16.5" customHeight="1" x14ac:dyDescent="0.15">
      <c r="A15" s="254"/>
      <c r="B15" s="254"/>
      <c r="C15" s="254"/>
      <c r="D15" s="254"/>
      <c r="E15" s="254"/>
      <c r="F15" s="254"/>
      <c r="G15" s="254"/>
      <c r="H15" s="254"/>
      <c r="I15" s="254"/>
      <c r="J15" s="254"/>
      <c r="K15" s="254"/>
      <c r="L15" s="254"/>
      <c r="M15" s="254"/>
      <c r="N15" s="254"/>
      <c r="O15" s="254"/>
      <c r="P15" s="254"/>
    </row>
    <row r="16" spans="1:16" ht="16.5" customHeight="1" x14ac:dyDescent="0.15">
      <c r="A16" s="254"/>
      <c r="B16" s="254"/>
      <c r="C16" s="254"/>
      <c r="D16" s="254"/>
      <c r="E16" s="254"/>
      <c r="F16" s="254"/>
      <c r="G16" s="254"/>
      <c r="H16" s="254"/>
      <c r="I16" s="254"/>
      <c r="J16" s="254"/>
      <c r="K16" s="254"/>
      <c r="L16" s="254"/>
      <c r="M16" s="254"/>
      <c r="N16" s="254"/>
      <c r="O16" s="254"/>
      <c r="P16" s="254"/>
    </row>
    <row r="17" spans="1:16" ht="16.5" customHeight="1" x14ac:dyDescent="0.15">
      <c r="A17" s="254"/>
      <c r="B17" s="254"/>
      <c r="C17" s="254"/>
      <c r="D17" s="254"/>
      <c r="E17" s="254"/>
      <c r="F17" s="254"/>
      <c r="G17" s="254"/>
      <c r="H17" s="254"/>
      <c r="I17" s="254"/>
      <c r="J17" s="254"/>
      <c r="K17" s="254"/>
      <c r="L17" s="254"/>
      <c r="M17" s="254"/>
      <c r="N17" s="254"/>
      <c r="O17" s="254"/>
      <c r="P17" s="254"/>
    </row>
    <row r="18" spans="1:16" ht="16.5" customHeight="1" x14ac:dyDescent="0.15">
      <c r="A18" s="254"/>
      <c r="B18" s="254"/>
      <c r="C18" s="254"/>
      <c r="D18" s="254"/>
      <c r="E18" s="254"/>
      <c r="F18" s="254"/>
      <c r="G18" s="254"/>
      <c r="H18" s="254"/>
      <c r="I18" s="254"/>
      <c r="J18" s="254"/>
      <c r="K18" s="254"/>
      <c r="L18" s="254"/>
      <c r="M18" s="254"/>
      <c r="N18" s="254"/>
      <c r="O18" s="254"/>
      <c r="P18" s="254"/>
    </row>
    <row r="19" spans="1:16" ht="16.5" customHeight="1" x14ac:dyDescent="0.15">
      <c r="A19" s="254"/>
      <c r="B19" s="254"/>
      <c r="C19" s="254"/>
      <c r="D19" s="254"/>
      <c r="E19" s="254"/>
      <c r="F19" s="254"/>
      <c r="G19" s="254"/>
      <c r="H19" s="254"/>
      <c r="I19" s="254"/>
      <c r="J19" s="254"/>
      <c r="K19" s="254"/>
      <c r="L19" s="254"/>
      <c r="M19" s="254"/>
      <c r="N19" s="254"/>
      <c r="O19" s="254"/>
      <c r="P19" s="254"/>
    </row>
    <row r="20" spans="1:16" ht="16.5" customHeight="1" x14ac:dyDescent="0.15">
      <c r="A20" s="254"/>
      <c r="B20" s="254"/>
      <c r="C20" s="254"/>
      <c r="D20" s="254"/>
      <c r="E20" s="254"/>
      <c r="F20" s="254"/>
      <c r="G20" s="254"/>
      <c r="H20" s="254"/>
      <c r="I20" s="254"/>
      <c r="J20" s="254"/>
      <c r="K20" s="254"/>
      <c r="L20" s="254"/>
      <c r="M20" s="254"/>
      <c r="N20" s="254"/>
      <c r="O20" s="254"/>
      <c r="P20" s="254"/>
    </row>
    <row r="21" spans="1:16" ht="16.5" customHeight="1" x14ac:dyDescent="0.15">
      <c r="A21" s="254"/>
      <c r="B21" s="254"/>
      <c r="C21" s="254"/>
      <c r="D21" s="254"/>
      <c r="E21" s="254"/>
      <c r="F21" s="254"/>
      <c r="G21" s="254"/>
      <c r="H21" s="254"/>
      <c r="I21" s="254"/>
      <c r="J21" s="254"/>
      <c r="K21" s="254"/>
      <c r="L21" s="254"/>
      <c r="M21" s="254"/>
      <c r="N21" s="254"/>
      <c r="O21" s="254"/>
      <c r="P21" s="254"/>
    </row>
    <row r="22" spans="1:16" ht="16.5" customHeight="1" x14ac:dyDescent="0.15">
      <c r="A22" s="254"/>
      <c r="B22" s="254"/>
      <c r="C22" s="254"/>
      <c r="D22" s="254"/>
      <c r="E22" s="254"/>
      <c r="F22" s="254"/>
      <c r="G22" s="254"/>
      <c r="H22" s="254"/>
      <c r="I22" s="254"/>
      <c r="J22" s="254"/>
      <c r="K22" s="254"/>
      <c r="L22" s="254"/>
      <c r="M22" s="254"/>
      <c r="N22" s="254"/>
      <c r="O22" s="254"/>
      <c r="P22" s="254"/>
    </row>
    <row r="23" spans="1:16" ht="16.5" customHeight="1" x14ac:dyDescent="0.15">
      <c r="A23" s="254"/>
      <c r="B23" s="254"/>
      <c r="C23" s="254"/>
      <c r="D23" s="254"/>
      <c r="E23" s="254"/>
      <c r="F23" s="254"/>
      <c r="G23" s="254"/>
      <c r="H23" s="254"/>
      <c r="I23" s="254"/>
      <c r="J23" s="254"/>
      <c r="K23" s="254"/>
      <c r="L23" s="254"/>
      <c r="M23" s="254"/>
      <c r="N23" s="254"/>
      <c r="O23" s="254"/>
      <c r="P23" s="254"/>
    </row>
    <row r="24" spans="1:16" ht="16.5" customHeight="1" x14ac:dyDescent="0.15">
      <c r="A24" s="254"/>
      <c r="B24" s="254"/>
      <c r="C24" s="254"/>
      <c r="D24" s="254"/>
      <c r="E24" s="254"/>
      <c r="F24" s="254"/>
      <c r="G24" s="254"/>
      <c r="H24" s="254"/>
      <c r="I24" s="254"/>
      <c r="J24" s="254"/>
      <c r="K24" s="254"/>
      <c r="L24" s="254"/>
      <c r="M24" s="254"/>
      <c r="N24" s="254"/>
      <c r="O24" s="254"/>
      <c r="P24" s="254"/>
    </row>
    <row r="25" spans="1:16" ht="16.5" customHeight="1" x14ac:dyDescent="0.15">
      <c r="A25" s="254"/>
      <c r="B25" s="254"/>
      <c r="C25" s="254"/>
      <c r="D25" s="254"/>
      <c r="E25" s="254"/>
      <c r="F25" s="254"/>
      <c r="G25" s="254"/>
      <c r="H25" s="254"/>
      <c r="I25" s="254"/>
      <c r="J25" s="254"/>
      <c r="K25" s="254"/>
      <c r="L25" s="254"/>
      <c r="M25" s="254"/>
      <c r="N25" s="254"/>
      <c r="O25" s="254"/>
      <c r="P25" s="254"/>
    </row>
    <row r="26" spans="1:16" ht="16.5" customHeight="1" x14ac:dyDescent="0.15">
      <c r="A26" s="254"/>
      <c r="B26" s="254"/>
      <c r="C26" s="254"/>
      <c r="D26" s="254"/>
      <c r="E26" s="254"/>
      <c r="F26" s="254"/>
      <c r="G26" s="254"/>
      <c r="H26" s="254"/>
      <c r="I26" s="254"/>
      <c r="J26" s="254"/>
      <c r="K26" s="254"/>
      <c r="L26" s="254"/>
      <c r="M26" s="254"/>
      <c r="N26" s="254"/>
      <c r="O26" s="254"/>
      <c r="P26" s="254"/>
    </row>
    <row r="27" spans="1:16" ht="16.5" customHeight="1" x14ac:dyDescent="0.15">
      <c r="A27" s="254"/>
      <c r="B27" s="254"/>
      <c r="C27" s="254"/>
      <c r="D27" s="254"/>
      <c r="E27" s="254"/>
      <c r="F27" s="254"/>
      <c r="G27" s="254"/>
      <c r="H27" s="254"/>
      <c r="I27" s="254"/>
      <c r="J27" s="254"/>
      <c r="K27" s="254"/>
      <c r="L27" s="254"/>
      <c r="M27" s="254"/>
      <c r="N27" s="254"/>
      <c r="O27" s="254"/>
      <c r="P27" s="254"/>
    </row>
    <row r="28" spans="1:16" ht="16.5" customHeight="1" x14ac:dyDescent="0.15">
      <c r="A28" s="254"/>
      <c r="B28" s="254"/>
      <c r="C28" s="254"/>
      <c r="D28" s="254"/>
      <c r="E28" s="254"/>
      <c r="F28" s="254"/>
      <c r="G28" s="254"/>
      <c r="H28" s="254"/>
      <c r="I28" s="254"/>
      <c r="J28" s="254"/>
      <c r="K28" s="254"/>
      <c r="L28" s="254"/>
      <c r="M28" s="254"/>
      <c r="N28" s="254"/>
      <c r="O28" s="254"/>
      <c r="P28" s="254"/>
    </row>
    <row r="29" spans="1:16" ht="16.5" customHeight="1" x14ac:dyDescent="0.15">
      <c r="A29" s="254"/>
      <c r="B29" s="254"/>
      <c r="C29" s="254"/>
      <c r="D29" s="254"/>
      <c r="E29" s="254"/>
      <c r="F29" s="254"/>
      <c r="G29" s="254"/>
      <c r="H29" s="254"/>
      <c r="I29" s="254"/>
      <c r="J29" s="254"/>
      <c r="K29" s="254"/>
      <c r="L29" s="254"/>
      <c r="M29" s="254"/>
      <c r="N29" s="254"/>
      <c r="O29" s="254"/>
      <c r="P29" s="254"/>
    </row>
    <row r="30" spans="1:16" ht="16.5" customHeight="1" x14ac:dyDescent="0.15">
      <c r="A30" s="254"/>
      <c r="B30" s="254"/>
      <c r="C30" s="254"/>
      <c r="D30" s="254"/>
      <c r="E30" s="254"/>
      <c r="F30" s="254"/>
      <c r="G30" s="254"/>
      <c r="H30" s="254"/>
      <c r="I30" s="254"/>
      <c r="J30" s="254"/>
      <c r="K30" s="254"/>
      <c r="L30" s="254"/>
      <c r="M30" s="254"/>
      <c r="N30" s="254"/>
      <c r="O30" s="254"/>
      <c r="P30" s="254"/>
    </row>
    <row r="31" spans="1:16" ht="16.5" customHeight="1" x14ac:dyDescent="0.15">
      <c r="A31" s="254"/>
      <c r="B31" s="254"/>
      <c r="C31" s="254"/>
      <c r="D31" s="254"/>
      <c r="E31" s="254"/>
      <c r="F31" s="254"/>
      <c r="G31" s="254"/>
      <c r="H31" s="254"/>
      <c r="I31" s="254"/>
      <c r="J31" s="254"/>
      <c r="K31" s="254"/>
      <c r="L31" s="254"/>
      <c r="M31" s="254"/>
      <c r="N31" s="254"/>
      <c r="O31" s="254"/>
      <c r="P31" s="254"/>
    </row>
    <row r="32" spans="1:16" ht="31.5" customHeight="1" thickBot="1" x14ac:dyDescent="0.2">
      <c r="A32" s="254"/>
      <c r="B32" s="254"/>
      <c r="C32" s="254"/>
      <c r="D32" s="254"/>
      <c r="E32" s="254"/>
      <c r="F32" s="254"/>
      <c r="G32" s="254"/>
      <c r="H32" s="254"/>
      <c r="I32" s="254"/>
      <c r="J32" s="256" t="s">
        <v>524</v>
      </c>
      <c r="K32" s="254"/>
      <c r="L32" s="254"/>
      <c r="M32" s="254"/>
      <c r="N32" s="254"/>
      <c r="O32" s="254"/>
      <c r="P32" s="254"/>
    </row>
    <row r="33" spans="1:16" ht="39" customHeight="1" thickBot="1" x14ac:dyDescent="0.25">
      <c r="A33" s="254"/>
      <c r="B33" s="257" t="s">
        <v>531</v>
      </c>
      <c r="C33" s="258"/>
      <c r="D33" s="258"/>
      <c r="E33" s="259" t="s">
        <v>525</v>
      </c>
      <c r="F33" s="260" t="s">
        <v>46</v>
      </c>
      <c r="G33" s="261" t="s">
        <v>47</v>
      </c>
      <c r="H33" s="261" t="s">
        <v>48</v>
      </c>
      <c r="I33" s="261" t="s">
        <v>49</v>
      </c>
      <c r="J33" s="262" t="s">
        <v>50</v>
      </c>
      <c r="K33" s="254"/>
      <c r="L33" s="254"/>
      <c r="M33" s="254"/>
      <c r="N33" s="254"/>
      <c r="O33" s="254"/>
      <c r="P33" s="254"/>
    </row>
    <row r="34" spans="1:16" ht="39" customHeight="1" x14ac:dyDescent="0.15">
      <c r="A34" s="254"/>
      <c r="B34" s="263"/>
      <c r="C34" s="1162" t="s">
        <v>532</v>
      </c>
      <c r="D34" s="1162"/>
      <c r="E34" s="1163"/>
      <c r="F34" s="264">
        <v>4.79</v>
      </c>
      <c r="G34" s="265">
        <v>9.5</v>
      </c>
      <c r="H34" s="265">
        <v>12.37</v>
      </c>
      <c r="I34" s="265">
        <v>13.54</v>
      </c>
      <c r="J34" s="266">
        <v>13.34</v>
      </c>
      <c r="K34" s="254"/>
      <c r="L34" s="254"/>
      <c r="M34" s="254"/>
      <c r="N34" s="254"/>
      <c r="O34" s="254"/>
      <c r="P34" s="254"/>
    </row>
    <row r="35" spans="1:16" ht="39" customHeight="1" x14ac:dyDescent="0.15">
      <c r="A35" s="254"/>
      <c r="B35" s="267"/>
      <c r="C35" s="1158" t="s">
        <v>533</v>
      </c>
      <c r="D35" s="1158"/>
      <c r="E35" s="1159"/>
      <c r="F35" s="268">
        <v>4.8</v>
      </c>
      <c r="G35" s="269">
        <v>4.9800000000000004</v>
      </c>
      <c r="H35" s="269">
        <v>4.9800000000000004</v>
      </c>
      <c r="I35" s="269">
        <v>5.18</v>
      </c>
      <c r="J35" s="270">
        <v>5.35</v>
      </c>
      <c r="K35" s="254"/>
      <c r="L35" s="254"/>
      <c r="M35" s="254"/>
      <c r="N35" s="254"/>
      <c r="O35" s="254"/>
      <c r="P35" s="254"/>
    </row>
    <row r="36" spans="1:16" ht="39" customHeight="1" x14ac:dyDescent="0.15">
      <c r="A36" s="254"/>
      <c r="B36" s="267"/>
      <c r="C36" s="1158" t="s">
        <v>534</v>
      </c>
      <c r="D36" s="1158"/>
      <c r="E36" s="1159"/>
      <c r="F36" s="268">
        <v>3.26</v>
      </c>
      <c r="G36" s="269">
        <v>8.99</v>
      </c>
      <c r="H36" s="269">
        <v>3.47</v>
      </c>
      <c r="I36" s="269">
        <v>3.93</v>
      </c>
      <c r="J36" s="270">
        <v>4.29</v>
      </c>
      <c r="K36" s="254"/>
      <c r="L36" s="254"/>
      <c r="M36" s="254"/>
      <c r="N36" s="254"/>
      <c r="O36" s="254"/>
      <c r="P36" s="254"/>
    </row>
    <row r="37" spans="1:16" ht="39" customHeight="1" x14ac:dyDescent="0.15">
      <c r="A37" s="254"/>
      <c r="B37" s="267"/>
      <c r="C37" s="1158" t="s">
        <v>535</v>
      </c>
      <c r="D37" s="1158"/>
      <c r="E37" s="1159"/>
      <c r="F37" s="268">
        <v>0.15</v>
      </c>
      <c r="G37" s="269">
        <v>1.26</v>
      </c>
      <c r="H37" s="269">
        <v>8.41</v>
      </c>
      <c r="I37" s="269">
        <v>3.96</v>
      </c>
      <c r="J37" s="270">
        <v>4.2699999999999996</v>
      </c>
      <c r="K37" s="254"/>
      <c r="L37" s="254"/>
      <c r="M37" s="254"/>
      <c r="N37" s="254"/>
      <c r="O37" s="254"/>
      <c r="P37" s="254"/>
    </row>
    <row r="38" spans="1:16" ht="39" customHeight="1" x14ac:dyDescent="0.15">
      <c r="A38" s="254"/>
      <c r="B38" s="267"/>
      <c r="C38" s="1158" t="s">
        <v>536</v>
      </c>
      <c r="D38" s="1158"/>
      <c r="E38" s="1159"/>
      <c r="F38" s="268">
        <v>0</v>
      </c>
      <c r="G38" s="269">
        <v>0</v>
      </c>
      <c r="H38" s="269">
        <v>1.1399999999999999</v>
      </c>
      <c r="I38" s="269">
        <v>2</v>
      </c>
      <c r="J38" s="270">
        <v>2.39</v>
      </c>
      <c r="K38" s="254"/>
      <c r="L38" s="254"/>
      <c r="M38" s="254"/>
      <c r="N38" s="254"/>
      <c r="O38" s="254"/>
      <c r="P38" s="254"/>
    </row>
    <row r="39" spans="1:16" ht="39" customHeight="1" x14ac:dyDescent="0.15">
      <c r="A39" s="254"/>
      <c r="B39" s="267"/>
      <c r="C39" s="1158" t="s">
        <v>537</v>
      </c>
      <c r="D39" s="1158"/>
      <c r="E39" s="1159"/>
      <c r="F39" s="268">
        <v>1.66</v>
      </c>
      <c r="G39" s="269">
        <v>1.38</v>
      </c>
      <c r="H39" s="269">
        <v>0.91</v>
      </c>
      <c r="I39" s="269">
        <v>1.1000000000000001</v>
      </c>
      <c r="J39" s="270">
        <v>0.95</v>
      </c>
      <c r="K39" s="254"/>
      <c r="L39" s="254"/>
      <c r="M39" s="254"/>
      <c r="N39" s="254"/>
      <c r="O39" s="254"/>
      <c r="P39" s="254"/>
    </row>
    <row r="40" spans="1:16" ht="39" customHeight="1" x14ac:dyDescent="0.15">
      <c r="A40" s="254"/>
      <c r="B40" s="267"/>
      <c r="C40" s="1158" t="s">
        <v>538</v>
      </c>
      <c r="D40" s="1158"/>
      <c r="E40" s="1159"/>
      <c r="F40" s="268">
        <v>0.41</v>
      </c>
      <c r="G40" s="269">
        <v>0.48</v>
      </c>
      <c r="H40" s="269">
        <v>0.5</v>
      </c>
      <c r="I40" s="269">
        <v>0.52</v>
      </c>
      <c r="J40" s="270">
        <v>0.56000000000000005</v>
      </c>
      <c r="K40" s="254"/>
      <c r="L40" s="254"/>
      <c r="M40" s="254"/>
      <c r="N40" s="254"/>
      <c r="O40" s="254"/>
      <c r="P40" s="254"/>
    </row>
    <row r="41" spans="1:16" ht="39" customHeight="1" x14ac:dyDescent="0.15">
      <c r="A41" s="254"/>
      <c r="B41" s="267"/>
      <c r="C41" s="1158" t="s">
        <v>539</v>
      </c>
      <c r="D41" s="1158"/>
      <c r="E41" s="1159"/>
      <c r="F41" s="268">
        <v>0.38</v>
      </c>
      <c r="G41" s="269">
        <v>0.27</v>
      </c>
      <c r="H41" s="269">
        <v>0.28000000000000003</v>
      </c>
      <c r="I41" s="269">
        <v>0.32</v>
      </c>
      <c r="J41" s="270">
        <v>0.34</v>
      </c>
      <c r="K41" s="254"/>
      <c r="L41" s="254"/>
      <c r="M41" s="254"/>
      <c r="N41" s="254"/>
      <c r="O41" s="254"/>
      <c r="P41" s="254"/>
    </row>
    <row r="42" spans="1:16" ht="39" customHeight="1" x14ac:dyDescent="0.15">
      <c r="A42" s="254"/>
      <c r="B42" s="271"/>
      <c r="C42" s="1158" t="s">
        <v>540</v>
      </c>
      <c r="D42" s="1158"/>
      <c r="E42" s="1159"/>
      <c r="F42" s="268" t="s">
        <v>368</v>
      </c>
      <c r="G42" s="269" t="s">
        <v>368</v>
      </c>
      <c r="H42" s="269" t="s">
        <v>368</v>
      </c>
      <c r="I42" s="269" t="s">
        <v>368</v>
      </c>
      <c r="J42" s="270" t="s">
        <v>368</v>
      </c>
      <c r="K42" s="254"/>
      <c r="L42" s="254"/>
      <c r="M42" s="254"/>
      <c r="N42" s="254"/>
      <c r="O42" s="254"/>
      <c r="P42" s="254"/>
    </row>
    <row r="43" spans="1:16" ht="39" customHeight="1" thickBot="1" x14ac:dyDescent="0.2">
      <c r="A43" s="254"/>
      <c r="B43" s="272"/>
      <c r="C43" s="1160" t="s">
        <v>541</v>
      </c>
      <c r="D43" s="1160"/>
      <c r="E43" s="1161"/>
      <c r="F43" s="273">
        <v>0.62</v>
      </c>
      <c r="G43" s="274">
        <v>0.48</v>
      </c>
      <c r="H43" s="274">
        <v>0.28999999999999998</v>
      </c>
      <c r="I43" s="274">
        <v>0.26</v>
      </c>
      <c r="J43" s="275">
        <v>0.2</v>
      </c>
      <c r="K43" s="254"/>
      <c r="L43" s="254"/>
      <c r="M43" s="254"/>
      <c r="N43" s="254"/>
      <c r="O43" s="254"/>
      <c r="P43" s="254"/>
    </row>
    <row r="44" spans="1:16" ht="39" customHeight="1" x14ac:dyDescent="0.15">
      <c r="A44" s="254"/>
      <c r="B44" s="276"/>
      <c r="C44" s="277"/>
      <c r="D44" s="277"/>
      <c r="E44" s="277"/>
      <c r="F44" s="254"/>
      <c r="G44" s="254"/>
      <c r="H44" s="254"/>
      <c r="I44" s="254"/>
      <c r="J44" s="254"/>
      <c r="K44" s="254"/>
      <c r="L44" s="254"/>
      <c r="M44" s="254"/>
      <c r="N44" s="254"/>
      <c r="O44" s="254"/>
      <c r="P44" s="254"/>
    </row>
    <row r="45" spans="1:16" ht="17.25" x14ac:dyDescent="0.15">
      <c r="A45" s="254"/>
      <c r="B45" s="254"/>
      <c r="C45" s="254"/>
      <c r="D45" s="254"/>
      <c r="E45" s="254"/>
      <c r="F45" s="254"/>
      <c r="G45" s="254"/>
      <c r="H45" s="254"/>
      <c r="I45" s="254"/>
      <c r="J45" s="254"/>
      <c r="K45" s="254"/>
      <c r="L45" s="254"/>
      <c r="M45" s="254"/>
      <c r="N45" s="254"/>
      <c r="O45" s="254"/>
      <c r="P45" s="254"/>
    </row>
  </sheetData>
  <sheetProtection algorithmName="SHA-512" hashValue="odzD913x/DuVG37/1sxRMJrRHjdN5Kubx6Zwq2LGXbt2qgrwycns5SI0kkvOkfSUYwMRJbTcYPx3rZV5NmK+8Q==" saltValue="6sdafrDtInlwGuGKSxAl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77C8E-A4FF-48AD-A63E-60414397EBDB}">
  <sheetPr>
    <pageSetUpPr fitToPage="1"/>
  </sheetPr>
  <dimension ref="A1:U64"/>
  <sheetViews>
    <sheetView showGridLines="0" zoomScaleSheetLayoutView="55" workbookViewId="0"/>
  </sheetViews>
  <sheetFormatPr defaultColWidth="0" defaultRowHeight="12.6" customHeight="1" zeroHeight="1" x14ac:dyDescent="0.15"/>
  <cols>
    <col min="1" max="1" width="6.625" style="279" customWidth="1"/>
    <col min="2" max="3" width="10.875" style="279" customWidth="1"/>
    <col min="4" max="4" width="10" style="279" customWidth="1"/>
    <col min="5" max="10" width="11" style="279" customWidth="1"/>
    <col min="11" max="15" width="13.125" style="279" customWidth="1"/>
    <col min="16" max="21" width="11.5" style="279" customWidth="1"/>
    <col min="22" max="16384" width="0" style="279" hidden="1"/>
  </cols>
  <sheetData>
    <row r="1" spans="1:21" ht="13.5" customHeight="1" x14ac:dyDescent="0.15">
      <c r="A1" s="278"/>
      <c r="B1" s="278"/>
      <c r="C1" s="278"/>
      <c r="D1" s="278"/>
      <c r="E1" s="278"/>
      <c r="F1" s="278"/>
      <c r="G1" s="278"/>
      <c r="H1" s="278"/>
      <c r="I1" s="278"/>
      <c r="J1" s="278"/>
      <c r="K1" s="278"/>
      <c r="L1" s="278"/>
      <c r="M1" s="278"/>
      <c r="N1" s="278"/>
      <c r="O1" s="278"/>
      <c r="P1" s="278"/>
      <c r="Q1" s="278"/>
      <c r="R1" s="278"/>
      <c r="S1" s="278"/>
      <c r="T1" s="278"/>
      <c r="U1" s="278"/>
    </row>
    <row r="2" spans="1:21" ht="13.5" customHeight="1" x14ac:dyDescent="0.15">
      <c r="A2" s="278"/>
      <c r="B2" s="278"/>
      <c r="C2" s="278"/>
      <c r="D2" s="278"/>
      <c r="E2" s="278"/>
      <c r="F2" s="278"/>
      <c r="G2" s="278"/>
      <c r="H2" s="278"/>
      <c r="I2" s="278"/>
      <c r="J2" s="278"/>
      <c r="K2" s="278"/>
      <c r="L2" s="278"/>
      <c r="M2" s="278"/>
      <c r="N2" s="278"/>
      <c r="O2" s="278"/>
      <c r="P2" s="278"/>
      <c r="Q2" s="278"/>
      <c r="R2" s="278"/>
      <c r="S2" s="278"/>
      <c r="T2" s="278"/>
      <c r="U2" s="278"/>
    </row>
    <row r="3" spans="1:21" ht="13.5" customHeight="1" x14ac:dyDescent="0.15">
      <c r="A3" s="278"/>
      <c r="B3" s="278"/>
      <c r="C3" s="278"/>
      <c r="D3" s="278"/>
      <c r="E3" s="278"/>
      <c r="F3" s="278"/>
      <c r="G3" s="278"/>
      <c r="H3" s="278"/>
      <c r="I3" s="278"/>
      <c r="J3" s="278"/>
      <c r="K3" s="278"/>
      <c r="L3" s="278"/>
      <c r="M3" s="278"/>
      <c r="N3" s="278"/>
      <c r="O3" s="278"/>
      <c r="P3" s="278"/>
      <c r="Q3" s="278"/>
      <c r="R3" s="278"/>
      <c r="S3" s="278"/>
      <c r="T3" s="278"/>
      <c r="U3" s="278"/>
    </row>
    <row r="4" spans="1:21" ht="13.5" customHeight="1" x14ac:dyDescent="0.15">
      <c r="A4" s="278"/>
      <c r="B4" s="278"/>
      <c r="C4" s="278"/>
      <c r="D4" s="278"/>
      <c r="E4" s="278"/>
      <c r="F4" s="278"/>
      <c r="G4" s="278"/>
      <c r="H4" s="278"/>
      <c r="I4" s="278"/>
      <c r="J4" s="278"/>
      <c r="K4" s="278"/>
      <c r="L4" s="278"/>
      <c r="M4" s="278"/>
      <c r="N4" s="278"/>
      <c r="O4" s="278"/>
      <c r="P4" s="278"/>
      <c r="Q4" s="278"/>
      <c r="R4" s="278"/>
      <c r="S4" s="278"/>
      <c r="T4" s="278"/>
      <c r="U4" s="278"/>
    </row>
    <row r="5" spans="1:21" ht="13.5" customHeight="1" x14ac:dyDescent="0.15">
      <c r="A5" s="278"/>
      <c r="B5" s="278"/>
      <c r="C5" s="278"/>
      <c r="D5" s="278"/>
      <c r="E5" s="278"/>
      <c r="F5" s="278"/>
      <c r="G5" s="278"/>
      <c r="H5" s="278"/>
      <c r="I5" s="278"/>
      <c r="J5" s="278"/>
      <c r="K5" s="278"/>
      <c r="L5" s="278"/>
      <c r="M5" s="278"/>
      <c r="N5" s="278"/>
      <c r="O5" s="278"/>
      <c r="P5" s="278"/>
      <c r="Q5" s="278"/>
      <c r="R5" s="278"/>
      <c r="S5" s="278"/>
      <c r="T5" s="278"/>
      <c r="U5" s="278"/>
    </row>
    <row r="6" spans="1:21" ht="13.5" customHeight="1" x14ac:dyDescent="0.15">
      <c r="A6" s="278"/>
      <c r="B6" s="278"/>
      <c r="C6" s="278"/>
      <c r="D6" s="278"/>
      <c r="E6" s="278"/>
      <c r="F6" s="278"/>
      <c r="G6" s="278"/>
      <c r="H6" s="278"/>
      <c r="I6" s="278"/>
      <c r="J6" s="278"/>
      <c r="K6" s="278"/>
      <c r="L6" s="278"/>
      <c r="M6" s="278"/>
      <c r="N6" s="278"/>
      <c r="O6" s="278"/>
      <c r="P6" s="278"/>
      <c r="Q6" s="278"/>
      <c r="R6" s="278"/>
      <c r="S6" s="278"/>
      <c r="T6" s="278"/>
      <c r="U6" s="278"/>
    </row>
    <row r="7" spans="1:21" ht="13.5" customHeight="1" x14ac:dyDescent="0.15">
      <c r="A7" s="278"/>
      <c r="B7" s="278"/>
      <c r="C7" s="278"/>
      <c r="D7" s="278"/>
      <c r="E7" s="278"/>
      <c r="F7" s="278"/>
      <c r="G7" s="278"/>
      <c r="H7" s="278"/>
      <c r="I7" s="278"/>
      <c r="J7" s="278"/>
      <c r="K7" s="278"/>
      <c r="L7" s="278"/>
      <c r="M7" s="278"/>
      <c r="N7" s="278"/>
      <c r="O7" s="278"/>
      <c r="P7" s="278"/>
      <c r="Q7" s="278"/>
      <c r="R7" s="278"/>
      <c r="S7" s="278"/>
      <c r="T7" s="278"/>
      <c r="U7" s="278"/>
    </row>
    <row r="8" spans="1:21" ht="13.5" customHeight="1" x14ac:dyDescent="0.15">
      <c r="A8" s="278"/>
      <c r="B8" s="278"/>
      <c r="C8" s="278"/>
      <c r="D8" s="278"/>
      <c r="E8" s="278"/>
      <c r="F8" s="278"/>
      <c r="G8" s="278"/>
      <c r="H8" s="278"/>
      <c r="I8" s="278"/>
      <c r="J8" s="278"/>
      <c r="K8" s="278"/>
      <c r="L8" s="278"/>
      <c r="M8" s="278"/>
      <c r="N8" s="278"/>
      <c r="O8" s="278"/>
      <c r="P8" s="278"/>
      <c r="Q8" s="278"/>
      <c r="R8" s="278"/>
      <c r="S8" s="278"/>
      <c r="T8" s="278"/>
      <c r="U8" s="278"/>
    </row>
    <row r="9" spans="1:21" ht="13.5" customHeight="1" x14ac:dyDescent="0.15">
      <c r="A9" s="278"/>
      <c r="B9" s="278"/>
      <c r="C9" s="278"/>
      <c r="D9" s="278"/>
      <c r="E9" s="278"/>
      <c r="F9" s="278"/>
      <c r="G9" s="278"/>
      <c r="H9" s="278"/>
      <c r="I9" s="278"/>
      <c r="J9" s="278"/>
      <c r="K9" s="278"/>
      <c r="L9" s="278"/>
      <c r="M9" s="278"/>
      <c r="N9" s="278"/>
      <c r="O9" s="278"/>
      <c r="P9" s="278"/>
      <c r="Q9" s="278"/>
      <c r="R9" s="278"/>
      <c r="S9" s="278"/>
      <c r="T9" s="278"/>
      <c r="U9" s="278"/>
    </row>
    <row r="10" spans="1:21" ht="13.5" customHeight="1" x14ac:dyDescent="0.15">
      <c r="A10" s="278"/>
      <c r="B10" s="278"/>
      <c r="C10" s="278"/>
      <c r="D10" s="278"/>
      <c r="E10" s="278"/>
      <c r="F10" s="278"/>
      <c r="G10" s="278"/>
      <c r="H10" s="278"/>
      <c r="I10" s="278"/>
      <c r="J10" s="278"/>
      <c r="K10" s="278"/>
      <c r="L10" s="278"/>
      <c r="M10" s="278"/>
      <c r="N10" s="278"/>
      <c r="O10" s="278"/>
      <c r="P10" s="278"/>
      <c r="Q10" s="278"/>
      <c r="R10" s="278"/>
      <c r="S10" s="278"/>
      <c r="T10" s="278"/>
      <c r="U10" s="278"/>
    </row>
    <row r="11" spans="1:21" ht="13.5" customHeight="1" x14ac:dyDescent="0.15">
      <c r="A11" s="278"/>
      <c r="B11" s="278"/>
      <c r="C11" s="278"/>
      <c r="D11" s="278"/>
      <c r="E11" s="278"/>
      <c r="F11" s="278"/>
      <c r="G11" s="278"/>
      <c r="H11" s="278"/>
      <c r="I11" s="278"/>
      <c r="J11" s="278"/>
      <c r="K11" s="278"/>
      <c r="L11" s="278"/>
      <c r="M11" s="278"/>
      <c r="N11" s="278"/>
      <c r="O11" s="278"/>
      <c r="P11" s="278"/>
      <c r="Q11" s="278"/>
      <c r="R11" s="278"/>
      <c r="S11" s="278"/>
      <c r="T11" s="278"/>
      <c r="U11" s="278"/>
    </row>
    <row r="12" spans="1:21" ht="13.5" customHeight="1" x14ac:dyDescent="0.15">
      <c r="A12" s="278"/>
      <c r="B12" s="278"/>
      <c r="C12" s="278"/>
      <c r="D12" s="278"/>
      <c r="E12" s="278"/>
      <c r="F12" s="278"/>
      <c r="G12" s="278"/>
      <c r="H12" s="278"/>
      <c r="I12" s="278"/>
      <c r="J12" s="278"/>
      <c r="K12" s="278"/>
      <c r="L12" s="278"/>
      <c r="M12" s="278"/>
      <c r="N12" s="278"/>
      <c r="O12" s="278"/>
      <c r="P12" s="278"/>
      <c r="Q12" s="278"/>
      <c r="R12" s="278"/>
      <c r="S12" s="278"/>
      <c r="T12" s="278"/>
      <c r="U12" s="278"/>
    </row>
    <row r="13" spans="1:21" ht="13.5" customHeight="1" x14ac:dyDescent="0.15">
      <c r="A13" s="278"/>
      <c r="B13" s="278"/>
      <c r="C13" s="278"/>
      <c r="D13" s="278"/>
      <c r="E13" s="278"/>
      <c r="F13" s="278"/>
      <c r="G13" s="278"/>
      <c r="H13" s="278"/>
      <c r="I13" s="278"/>
      <c r="J13" s="278"/>
      <c r="K13" s="278"/>
      <c r="L13" s="278"/>
      <c r="M13" s="278"/>
      <c r="N13" s="278"/>
      <c r="O13" s="278"/>
      <c r="P13" s="278"/>
      <c r="Q13" s="278"/>
      <c r="R13" s="278"/>
      <c r="S13" s="278"/>
      <c r="T13" s="278"/>
      <c r="U13" s="278"/>
    </row>
    <row r="14" spans="1:21" ht="13.5" customHeight="1" x14ac:dyDescent="0.15">
      <c r="A14" s="278"/>
      <c r="B14" s="278"/>
      <c r="C14" s="278"/>
      <c r="D14" s="278"/>
      <c r="E14" s="278"/>
      <c r="F14" s="278"/>
      <c r="G14" s="278"/>
      <c r="H14" s="278"/>
      <c r="I14" s="278"/>
      <c r="J14" s="278"/>
      <c r="K14" s="278"/>
      <c r="L14" s="278"/>
      <c r="M14" s="278"/>
      <c r="N14" s="278"/>
      <c r="O14" s="278"/>
      <c r="P14" s="278"/>
      <c r="Q14" s="278"/>
      <c r="R14" s="278"/>
      <c r="S14" s="278"/>
      <c r="T14" s="278"/>
      <c r="U14" s="278"/>
    </row>
    <row r="15" spans="1:21" ht="13.5" customHeight="1" x14ac:dyDescent="0.15">
      <c r="A15" s="278"/>
      <c r="B15" s="278"/>
      <c r="C15" s="278"/>
      <c r="D15" s="278"/>
      <c r="E15" s="278"/>
      <c r="F15" s="278"/>
      <c r="G15" s="278"/>
      <c r="H15" s="278"/>
      <c r="I15" s="278"/>
      <c r="J15" s="278"/>
      <c r="K15" s="278"/>
      <c r="L15" s="278"/>
      <c r="M15" s="278"/>
      <c r="N15" s="278"/>
      <c r="O15" s="278"/>
      <c r="P15" s="278"/>
      <c r="Q15" s="278"/>
      <c r="R15" s="278"/>
      <c r="S15" s="278"/>
      <c r="T15" s="278"/>
      <c r="U15" s="278"/>
    </row>
    <row r="16" spans="1:21" ht="13.5" customHeight="1" x14ac:dyDescent="0.15">
      <c r="A16" s="278"/>
      <c r="B16" s="278"/>
      <c r="C16" s="278"/>
      <c r="D16" s="278"/>
      <c r="E16" s="278"/>
      <c r="F16" s="278"/>
      <c r="G16" s="278"/>
      <c r="H16" s="278"/>
      <c r="I16" s="278"/>
      <c r="J16" s="278"/>
      <c r="K16" s="278"/>
      <c r="L16" s="278"/>
      <c r="M16" s="278"/>
      <c r="N16" s="278"/>
      <c r="O16" s="278"/>
      <c r="P16" s="278"/>
      <c r="Q16" s="278"/>
      <c r="R16" s="278"/>
      <c r="S16" s="278"/>
      <c r="T16" s="278"/>
      <c r="U16" s="278"/>
    </row>
    <row r="17" spans="1:21" ht="13.5" customHeight="1" x14ac:dyDescent="0.15">
      <c r="A17" s="278"/>
      <c r="B17" s="278"/>
      <c r="C17" s="278"/>
      <c r="D17" s="278"/>
      <c r="E17" s="278"/>
      <c r="F17" s="278"/>
      <c r="G17" s="278"/>
      <c r="H17" s="278"/>
      <c r="I17" s="278"/>
      <c r="J17" s="278"/>
      <c r="K17" s="278"/>
      <c r="L17" s="278"/>
      <c r="M17" s="278"/>
      <c r="N17" s="278"/>
      <c r="O17" s="278"/>
      <c r="P17" s="278"/>
      <c r="Q17" s="278"/>
      <c r="R17" s="278"/>
      <c r="S17" s="278"/>
      <c r="T17" s="278"/>
      <c r="U17" s="278"/>
    </row>
    <row r="18" spans="1:21" ht="13.5" customHeight="1" x14ac:dyDescent="0.15">
      <c r="A18" s="278"/>
      <c r="B18" s="278"/>
      <c r="C18" s="278"/>
      <c r="D18" s="278"/>
      <c r="E18" s="278"/>
      <c r="F18" s="278"/>
      <c r="G18" s="278"/>
      <c r="H18" s="278"/>
      <c r="I18" s="278"/>
      <c r="J18" s="278"/>
      <c r="K18" s="278"/>
      <c r="L18" s="278"/>
      <c r="M18" s="278"/>
      <c r="N18" s="278"/>
      <c r="O18" s="278"/>
      <c r="P18" s="278"/>
      <c r="Q18" s="278"/>
      <c r="R18" s="278"/>
      <c r="S18" s="278"/>
      <c r="T18" s="278"/>
      <c r="U18" s="278"/>
    </row>
    <row r="19" spans="1:21" ht="13.5" customHeight="1" x14ac:dyDescent="0.15">
      <c r="A19" s="278"/>
      <c r="B19" s="278"/>
      <c r="C19" s="278"/>
      <c r="D19" s="278"/>
      <c r="E19" s="278"/>
      <c r="F19" s="278"/>
      <c r="G19" s="278"/>
      <c r="H19" s="278"/>
      <c r="I19" s="278"/>
      <c r="J19" s="278"/>
      <c r="K19" s="278"/>
      <c r="L19" s="278"/>
      <c r="M19" s="278"/>
      <c r="N19" s="278"/>
      <c r="O19" s="278"/>
      <c r="P19" s="278"/>
      <c r="Q19" s="278"/>
      <c r="R19" s="278"/>
      <c r="S19" s="278"/>
      <c r="T19" s="278"/>
      <c r="U19" s="278"/>
    </row>
    <row r="20" spans="1:21" ht="13.5" customHeight="1" x14ac:dyDescent="0.15">
      <c r="A20" s="278"/>
      <c r="B20" s="278"/>
      <c r="C20" s="278"/>
      <c r="D20" s="278"/>
      <c r="E20" s="278"/>
      <c r="F20" s="278"/>
      <c r="G20" s="278"/>
      <c r="H20" s="278"/>
      <c r="I20" s="278"/>
      <c r="J20" s="278"/>
      <c r="K20" s="278"/>
      <c r="L20" s="278"/>
      <c r="M20" s="278"/>
      <c r="N20" s="278"/>
      <c r="O20" s="278"/>
      <c r="P20" s="278"/>
      <c r="Q20" s="278"/>
      <c r="R20" s="278"/>
      <c r="S20" s="278"/>
      <c r="T20" s="278"/>
      <c r="U20" s="278"/>
    </row>
    <row r="21" spans="1:21" ht="13.5" customHeight="1" x14ac:dyDescent="0.15">
      <c r="A21" s="278"/>
      <c r="B21" s="278"/>
      <c r="C21" s="278"/>
      <c r="D21" s="278"/>
      <c r="E21" s="278"/>
      <c r="F21" s="278"/>
      <c r="G21" s="278"/>
      <c r="H21" s="278"/>
      <c r="I21" s="278"/>
      <c r="J21" s="278"/>
      <c r="K21" s="278"/>
      <c r="L21" s="278"/>
      <c r="M21" s="278"/>
      <c r="N21" s="278"/>
      <c r="O21" s="278"/>
      <c r="P21" s="278"/>
      <c r="Q21" s="278"/>
      <c r="R21" s="278"/>
      <c r="S21" s="278"/>
      <c r="T21" s="278"/>
      <c r="U21" s="278"/>
    </row>
    <row r="22" spans="1:21" ht="13.5" customHeight="1" x14ac:dyDescent="0.15">
      <c r="A22" s="278"/>
      <c r="B22" s="278"/>
      <c r="C22" s="278"/>
      <c r="D22" s="278"/>
      <c r="E22" s="278"/>
      <c r="F22" s="278"/>
      <c r="G22" s="278"/>
      <c r="H22" s="278"/>
      <c r="I22" s="278"/>
      <c r="J22" s="278"/>
      <c r="K22" s="278"/>
      <c r="L22" s="278"/>
      <c r="M22" s="278"/>
      <c r="N22" s="278"/>
      <c r="O22" s="278"/>
      <c r="P22" s="278"/>
      <c r="Q22" s="278"/>
      <c r="R22" s="278"/>
      <c r="S22" s="278"/>
      <c r="T22" s="278"/>
      <c r="U22" s="278"/>
    </row>
    <row r="23" spans="1:21" ht="13.5" customHeight="1" x14ac:dyDescent="0.15">
      <c r="A23" s="278"/>
      <c r="B23" s="278"/>
      <c r="C23" s="278"/>
      <c r="D23" s="278"/>
      <c r="E23" s="278"/>
      <c r="F23" s="278"/>
      <c r="G23" s="278"/>
      <c r="H23" s="278"/>
      <c r="I23" s="278"/>
      <c r="J23" s="278"/>
      <c r="K23" s="278"/>
      <c r="L23" s="278"/>
      <c r="M23" s="278"/>
      <c r="N23" s="278"/>
      <c r="O23" s="278"/>
      <c r="P23" s="278"/>
      <c r="Q23" s="278"/>
      <c r="R23" s="278"/>
      <c r="S23" s="278"/>
      <c r="T23" s="278"/>
      <c r="U23" s="278"/>
    </row>
    <row r="24" spans="1:21" ht="13.5" customHeight="1" x14ac:dyDescent="0.15">
      <c r="A24" s="278"/>
      <c r="B24" s="278"/>
      <c r="C24" s="278"/>
      <c r="D24" s="278"/>
      <c r="E24" s="278"/>
      <c r="F24" s="278"/>
      <c r="G24" s="278"/>
      <c r="H24" s="278"/>
      <c r="I24" s="278"/>
      <c r="J24" s="278"/>
      <c r="K24" s="278"/>
      <c r="L24" s="278"/>
      <c r="M24" s="278"/>
      <c r="N24" s="278"/>
      <c r="O24" s="278"/>
      <c r="P24" s="278"/>
      <c r="Q24" s="278"/>
      <c r="R24" s="278"/>
      <c r="S24" s="278"/>
      <c r="T24" s="278"/>
      <c r="U24" s="278"/>
    </row>
    <row r="25" spans="1:21" ht="13.5" customHeight="1" x14ac:dyDescent="0.15">
      <c r="A25" s="278"/>
      <c r="B25" s="278"/>
      <c r="C25" s="278"/>
      <c r="D25" s="278"/>
      <c r="E25" s="278"/>
      <c r="F25" s="278"/>
      <c r="G25" s="278"/>
      <c r="H25" s="278"/>
      <c r="I25" s="278"/>
      <c r="J25" s="278"/>
      <c r="K25" s="278"/>
      <c r="L25" s="278"/>
      <c r="M25" s="278"/>
      <c r="N25" s="278"/>
      <c r="O25" s="278"/>
      <c r="P25" s="278"/>
      <c r="Q25" s="278"/>
      <c r="R25" s="278"/>
      <c r="S25" s="278"/>
      <c r="T25" s="278"/>
      <c r="U25" s="278"/>
    </row>
    <row r="26" spans="1:21" ht="13.5" customHeight="1" x14ac:dyDescent="0.15">
      <c r="A26" s="278"/>
      <c r="B26" s="278"/>
      <c r="C26" s="278"/>
      <c r="D26" s="278"/>
      <c r="E26" s="278"/>
      <c r="F26" s="278"/>
      <c r="G26" s="278"/>
      <c r="H26" s="278"/>
      <c r="I26" s="278"/>
      <c r="J26" s="278"/>
      <c r="K26" s="278"/>
      <c r="L26" s="278"/>
      <c r="M26" s="278"/>
      <c r="N26" s="278"/>
      <c r="O26" s="278"/>
      <c r="P26" s="278"/>
      <c r="Q26" s="278"/>
      <c r="R26" s="278"/>
      <c r="S26" s="278"/>
      <c r="T26" s="278"/>
      <c r="U26" s="278"/>
    </row>
    <row r="27" spans="1:21" ht="13.5" customHeight="1" x14ac:dyDescent="0.15">
      <c r="A27" s="278"/>
      <c r="B27" s="278"/>
      <c r="C27" s="278"/>
      <c r="D27" s="278"/>
      <c r="E27" s="278"/>
      <c r="F27" s="278"/>
      <c r="G27" s="278"/>
      <c r="H27" s="278"/>
      <c r="I27" s="278"/>
      <c r="J27" s="278"/>
      <c r="K27" s="278"/>
      <c r="L27" s="278"/>
      <c r="M27" s="278"/>
      <c r="N27" s="278"/>
      <c r="O27" s="278"/>
      <c r="P27" s="278"/>
      <c r="Q27" s="278"/>
      <c r="R27" s="278"/>
      <c r="S27" s="278"/>
      <c r="T27" s="278"/>
      <c r="U27" s="278"/>
    </row>
    <row r="28" spans="1:21" ht="13.5" customHeight="1" x14ac:dyDescent="0.15">
      <c r="A28" s="278"/>
      <c r="B28" s="278"/>
      <c r="C28" s="278"/>
      <c r="D28" s="278"/>
      <c r="E28" s="278"/>
      <c r="F28" s="278"/>
      <c r="G28" s="278"/>
      <c r="H28" s="278"/>
      <c r="I28" s="278"/>
      <c r="J28" s="278"/>
      <c r="K28" s="278"/>
      <c r="L28" s="278"/>
      <c r="M28" s="278"/>
      <c r="N28" s="278"/>
      <c r="O28" s="278"/>
      <c r="P28" s="278"/>
      <c r="Q28" s="278"/>
      <c r="R28" s="278"/>
      <c r="S28" s="278"/>
      <c r="T28" s="278"/>
      <c r="U28" s="278"/>
    </row>
    <row r="29" spans="1:21" ht="13.5" customHeight="1" x14ac:dyDescent="0.15">
      <c r="A29" s="278"/>
      <c r="B29" s="278"/>
      <c r="C29" s="278"/>
      <c r="D29" s="278"/>
      <c r="E29" s="278"/>
      <c r="F29" s="278"/>
      <c r="G29" s="278"/>
      <c r="H29" s="278"/>
      <c r="I29" s="278"/>
      <c r="J29" s="278"/>
      <c r="K29" s="278"/>
      <c r="L29" s="278"/>
      <c r="M29" s="278"/>
      <c r="N29" s="278"/>
      <c r="O29" s="278"/>
      <c r="P29" s="278"/>
      <c r="Q29" s="278"/>
      <c r="R29" s="278"/>
      <c r="S29" s="278"/>
      <c r="T29" s="278"/>
      <c r="U29" s="278"/>
    </row>
    <row r="30" spans="1:21" ht="13.5" customHeight="1" x14ac:dyDescent="0.15">
      <c r="A30" s="278"/>
      <c r="B30" s="278"/>
      <c r="C30" s="278"/>
      <c r="D30" s="278"/>
      <c r="E30" s="278"/>
      <c r="F30" s="278"/>
      <c r="G30" s="278"/>
      <c r="H30" s="278"/>
      <c r="I30" s="278"/>
      <c r="J30" s="278"/>
      <c r="K30" s="278"/>
      <c r="L30" s="278"/>
      <c r="M30" s="278"/>
      <c r="N30" s="278"/>
      <c r="O30" s="278"/>
      <c r="P30" s="278"/>
      <c r="Q30" s="278"/>
      <c r="R30" s="278"/>
      <c r="S30" s="278"/>
      <c r="T30" s="278"/>
      <c r="U30" s="278"/>
    </row>
    <row r="31" spans="1:21" ht="13.5" customHeight="1" x14ac:dyDescent="0.15">
      <c r="A31" s="278"/>
      <c r="B31" s="278"/>
      <c r="C31" s="278"/>
      <c r="D31" s="278"/>
      <c r="E31" s="278"/>
      <c r="F31" s="278"/>
      <c r="G31" s="278"/>
      <c r="H31" s="278"/>
      <c r="I31" s="278"/>
      <c r="J31" s="278"/>
      <c r="K31" s="278"/>
      <c r="L31" s="278"/>
      <c r="M31" s="278"/>
      <c r="N31" s="278"/>
      <c r="O31" s="278"/>
      <c r="P31" s="278"/>
      <c r="Q31" s="278"/>
      <c r="R31" s="278"/>
      <c r="S31" s="278"/>
      <c r="T31" s="278"/>
      <c r="U31" s="278"/>
    </row>
    <row r="32" spans="1:21" ht="13.5" customHeight="1" x14ac:dyDescent="0.15">
      <c r="A32" s="278"/>
      <c r="B32" s="278"/>
      <c r="C32" s="278"/>
      <c r="D32" s="278"/>
      <c r="E32" s="278"/>
      <c r="F32" s="278"/>
      <c r="G32" s="278"/>
      <c r="H32" s="278"/>
      <c r="I32" s="278"/>
      <c r="J32" s="278"/>
      <c r="K32" s="278"/>
      <c r="L32" s="278"/>
      <c r="M32" s="278"/>
      <c r="N32" s="278"/>
      <c r="O32" s="278"/>
      <c r="P32" s="278"/>
      <c r="Q32" s="278"/>
      <c r="R32" s="278"/>
      <c r="S32" s="278"/>
      <c r="T32" s="278"/>
      <c r="U32" s="278"/>
    </row>
    <row r="33" spans="1:21" ht="13.5" customHeight="1" x14ac:dyDescent="0.15">
      <c r="A33" s="278"/>
      <c r="B33" s="278"/>
      <c r="C33" s="278"/>
      <c r="D33" s="278"/>
      <c r="E33" s="278"/>
      <c r="F33" s="278"/>
      <c r="G33" s="278"/>
      <c r="H33" s="278"/>
      <c r="I33" s="278"/>
      <c r="J33" s="278"/>
      <c r="K33" s="278"/>
      <c r="L33" s="278"/>
      <c r="M33" s="278"/>
      <c r="N33" s="278"/>
      <c r="O33" s="278"/>
      <c r="P33" s="278"/>
      <c r="Q33" s="278"/>
      <c r="R33" s="278"/>
      <c r="S33" s="278"/>
      <c r="T33" s="278"/>
      <c r="U33" s="278"/>
    </row>
    <row r="34" spans="1:21" ht="13.5" customHeight="1" x14ac:dyDescent="0.15">
      <c r="A34" s="278"/>
      <c r="B34" s="278"/>
      <c r="C34" s="278"/>
      <c r="D34" s="278"/>
      <c r="E34" s="278"/>
      <c r="F34" s="278"/>
      <c r="G34" s="278"/>
      <c r="H34" s="278"/>
      <c r="I34" s="278"/>
      <c r="J34" s="278"/>
      <c r="K34" s="278"/>
      <c r="L34" s="278"/>
      <c r="M34" s="278"/>
      <c r="N34" s="278"/>
      <c r="O34" s="278"/>
      <c r="P34" s="278"/>
      <c r="Q34" s="278"/>
      <c r="R34" s="278"/>
      <c r="S34" s="278"/>
      <c r="T34" s="278"/>
      <c r="U34" s="278"/>
    </row>
    <row r="35" spans="1:21" ht="13.5" customHeight="1" x14ac:dyDescent="0.15">
      <c r="A35" s="278"/>
      <c r="B35" s="278"/>
      <c r="C35" s="278"/>
      <c r="D35" s="278"/>
      <c r="E35" s="278"/>
      <c r="F35" s="278"/>
      <c r="G35" s="278"/>
      <c r="H35" s="278"/>
      <c r="I35" s="278"/>
      <c r="J35" s="278"/>
      <c r="K35" s="278"/>
      <c r="L35" s="278"/>
      <c r="M35" s="278"/>
      <c r="N35" s="278"/>
      <c r="O35" s="278"/>
      <c r="P35" s="278"/>
      <c r="Q35" s="278"/>
      <c r="R35" s="278"/>
      <c r="S35" s="278"/>
      <c r="T35" s="278"/>
      <c r="U35" s="278"/>
    </row>
    <row r="36" spans="1:21" ht="13.5" customHeight="1" x14ac:dyDescent="0.15">
      <c r="A36" s="278"/>
      <c r="B36" s="278"/>
      <c r="C36" s="278"/>
      <c r="D36" s="278"/>
      <c r="E36" s="278"/>
      <c r="F36" s="278"/>
      <c r="G36" s="278"/>
      <c r="H36" s="278"/>
      <c r="I36" s="278"/>
      <c r="J36" s="278"/>
      <c r="K36" s="278"/>
      <c r="L36" s="278"/>
      <c r="M36" s="278"/>
      <c r="N36" s="278"/>
      <c r="O36" s="278"/>
      <c r="P36" s="278"/>
      <c r="Q36" s="278"/>
      <c r="R36" s="278"/>
      <c r="S36" s="278"/>
      <c r="T36" s="278"/>
      <c r="U36" s="278"/>
    </row>
    <row r="37" spans="1:21" ht="13.5" customHeight="1" x14ac:dyDescent="0.15">
      <c r="A37" s="278"/>
      <c r="B37" s="278"/>
      <c r="C37" s="278"/>
      <c r="D37" s="278"/>
      <c r="E37" s="278"/>
      <c r="F37" s="278"/>
      <c r="G37" s="278"/>
      <c r="H37" s="278"/>
      <c r="I37" s="278"/>
      <c r="J37" s="278"/>
      <c r="K37" s="278"/>
      <c r="L37" s="278"/>
      <c r="M37" s="278"/>
      <c r="N37" s="278"/>
      <c r="O37" s="278"/>
      <c r="P37" s="278"/>
      <c r="Q37" s="278"/>
      <c r="R37" s="278"/>
      <c r="S37" s="278"/>
      <c r="T37" s="278"/>
      <c r="U37" s="278"/>
    </row>
    <row r="38" spans="1:21" ht="13.5" customHeight="1" x14ac:dyDescent="0.15">
      <c r="A38" s="278"/>
      <c r="B38" s="278"/>
      <c r="C38" s="278"/>
      <c r="D38" s="278"/>
      <c r="E38" s="278"/>
      <c r="F38" s="278"/>
      <c r="G38" s="278"/>
      <c r="H38" s="278"/>
      <c r="I38" s="278"/>
      <c r="J38" s="278"/>
      <c r="K38" s="278"/>
      <c r="L38" s="278"/>
      <c r="M38" s="278"/>
      <c r="N38" s="278"/>
      <c r="O38" s="278"/>
      <c r="P38" s="278"/>
      <c r="Q38" s="278"/>
      <c r="R38" s="278"/>
      <c r="S38" s="278"/>
      <c r="T38" s="278"/>
      <c r="U38" s="278"/>
    </row>
    <row r="39" spans="1:21" ht="13.5" customHeight="1" x14ac:dyDescent="0.15">
      <c r="A39" s="278"/>
      <c r="B39" s="278"/>
      <c r="C39" s="278"/>
      <c r="D39" s="278"/>
      <c r="E39" s="278"/>
      <c r="F39" s="278"/>
      <c r="G39" s="278"/>
      <c r="H39" s="278"/>
      <c r="I39" s="278"/>
      <c r="J39" s="278"/>
      <c r="K39" s="278"/>
      <c r="L39" s="278"/>
      <c r="M39" s="278"/>
      <c r="N39" s="278"/>
      <c r="O39" s="278"/>
      <c r="P39" s="278"/>
      <c r="Q39" s="278"/>
      <c r="R39" s="278"/>
      <c r="S39" s="278"/>
      <c r="T39" s="278"/>
      <c r="U39" s="278"/>
    </row>
    <row r="40" spans="1:21" ht="13.5" customHeight="1" x14ac:dyDescent="0.15">
      <c r="A40" s="278"/>
      <c r="B40" s="278"/>
      <c r="C40" s="278"/>
      <c r="D40" s="278"/>
      <c r="E40" s="278"/>
      <c r="F40" s="278"/>
      <c r="G40" s="278"/>
      <c r="H40" s="278"/>
      <c r="I40" s="278"/>
      <c r="J40" s="278"/>
      <c r="K40" s="278"/>
      <c r="L40" s="278"/>
      <c r="M40" s="278"/>
      <c r="N40" s="278"/>
      <c r="O40" s="278"/>
      <c r="P40" s="278"/>
      <c r="Q40" s="278"/>
      <c r="R40" s="278"/>
      <c r="S40" s="278"/>
      <c r="T40" s="278"/>
      <c r="U40" s="278"/>
    </row>
    <row r="41" spans="1:21" ht="13.5" customHeight="1" x14ac:dyDescent="0.15">
      <c r="A41" s="278"/>
      <c r="B41" s="278"/>
      <c r="C41" s="278"/>
      <c r="D41" s="278"/>
      <c r="E41" s="278"/>
      <c r="F41" s="278"/>
      <c r="G41" s="278"/>
      <c r="H41" s="278"/>
      <c r="I41" s="278"/>
      <c r="J41" s="278"/>
      <c r="K41" s="278"/>
      <c r="L41" s="278"/>
      <c r="M41" s="278"/>
      <c r="N41" s="278"/>
      <c r="O41" s="278"/>
      <c r="P41" s="278"/>
      <c r="Q41" s="278"/>
      <c r="R41" s="278"/>
      <c r="S41" s="278"/>
      <c r="T41" s="278"/>
      <c r="U41" s="278"/>
    </row>
    <row r="42" spans="1:21" ht="13.5" customHeight="1" x14ac:dyDescent="0.15">
      <c r="A42" s="278"/>
      <c r="B42" s="278"/>
      <c r="C42" s="278"/>
      <c r="D42" s="278"/>
      <c r="E42" s="278"/>
      <c r="F42" s="278"/>
      <c r="G42" s="278"/>
      <c r="H42" s="278"/>
      <c r="I42" s="278"/>
      <c r="J42" s="278"/>
      <c r="K42" s="278"/>
      <c r="L42" s="278"/>
      <c r="M42" s="278"/>
      <c r="N42" s="278"/>
      <c r="O42" s="278"/>
      <c r="P42" s="278"/>
      <c r="Q42" s="278"/>
      <c r="R42" s="278"/>
      <c r="S42" s="278"/>
      <c r="T42" s="278"/>
      <c r="U42" s="278"/>
    </row>
    <row r="43" spans="1:21" ht="30.75" customHeight="1" thickBot="1" x14ac:dyDescent="0.2">
      <c r="A43" s="278"/>
      <c r="B43" s="278"/>
      <c r="C43" s="278"/>
      <c r="D43" s="278"/>
      <c r="E43" s="278"/>
      <c r="F43" s="278"/>
      <c r="G43" s="278"/>
      <c r="H43" s="278"/>
      <c r="I43" s="278"/>
      <c r="J43" s="278"/>
      <c r="K43" s="278"/>
      <c r="L43" s="278"/>
      <c r="M43" s="278"/>
      <c r="N43" s="278"/>
      <c r="O43" s="280" t="s">
        <v>542</v>
      </c>
      <c r="P43" s="278"/>
      <c r="Q43" s="278"/>
      <c r="R43" s="278"/>
      <c r="S43" s="278"/>
      <c r="T43" s="278"/>
      <c r="U43" s="278"/>
    </row>
    <row r="44" spans="1:21" ht="30.75" customHeight="1" thickBot="1" x14ac:dyDescent="0.2">
      <c r="A44" s="278"/>
      <c r="B44" s="281" t="s">
        <v>543</v>
      </c>
      <c r="C44" s="282"/>
      <c r="D44" s="282"/>
      <c r="E44" s="283"/>
      <c r="F44" s="283"/>
      <c r="G44" s="283"/>
      <c r="H44" s="283"/>
      <c r="I44" s="283"/>
      <c r="J44" s="284" t="s">
        <v>525</v>
      </c>
      <c r="K44" s="285" t="s">
        <v>46</v>
      </c>
      <c r="L44" s="286" t="s">
        <v>47</v>
      </c>
      <c r="M44" s="286" t="s">
        <v>48</v>
      </c>
      <c r="N44" s="286" t="s">
        <v>49</v>
      </c>
      <c r="O44" s="287" t="s">
        <v>50</v>
      </c>
      <c r="P44" s="278"/>
      <c r="Q44" s="278"/>
      <c r="R44" s="278"/>
      <c r="S44" s="278"/>
      <c r="T44" s="278"/>
      <c r="U44" s="278"/>
    </row>
    <row r="45" spans="1:21" ht="30.75" customHeight="1" x14ac:dyDescent="0.15">
      <c r="A45" s="278"/>
      <c r="B45" s="1187" t="s">
        <v>544</v>
      </c>
      <c r="C45" s="1188"/>
      <c r="D45" s="288"/>
      <c r="E45" s="1193" t="s">
        <v>545</v>
      </c>
      <c r="F45" s="1193"/>
      <c r="G45" s="1193"/>
      <c r="H45" s="1193"/>
      <c r="I45" s="1193"/>
      <c r="J45" s="1194"/>
      <c r="K45" s="289">
        <v>13023</v>
      </c>
      <c r="L45" s="290">
        <v>12956</v>
      </c>
      <c r="M45" s="290">
        <v>12867</v>
      </c>
      <c r="N45" s="290">
        <v>12655</v>
      </c>
      <c r="O45" s="291">
        <v>11914</v>
      </c>
      <c r="P45" s="278"/>
      <c r="Q45" s="278"/>
      <c r="R45" s="278"/>
      <c r="S45" s="278"/>
      <c r="T45" s="278"/>
      <c r="U45" s="278"/>
    </row>
    <row r="46" spans="1:21" ht="30.75" customHeight="1" x14ac:dyDescent="0.15">
      <c r="A46" s="278"/>
      <c r="B46" s="1189"/>
      <c r="C46" s="1190"/>
      <c r="D46" s="292"/>
      <c r="E46" s="1166" t="s">
        <v>546</v>
      </c>
      <c r="F46" s="1166"/>
      <c r="G46" s="1166"/>
      <c r="H46" s="1166"/>
      <c r="I46" s="1166"/>
      <c r="J46" s="1167"/>
      <c r="K46" s="293" t="s">
        <v>368</v>
      </c>
      <c r="L46" s="294" t="s">
        <v>368</v>
      </c>
      <c r="M46" s="294" t="s">
        <v>368</v>
      </c>
      <c r="N46" s="294" t="s">
        <v>368</v>
      </c>
      <c r="O46" s="295" t="s">
        <v>368</v>
      </c>
      <c r="P46" s="278"/>
      <c r="Q46" s="278"/>
      <c r="R46" s="278"/>
      <c r="S46" s="278"/>
      <c r="T46" s="278"/>
      <c r="U46" s="278"/>
    </row>
    <row r="47" spans="1:21" ht="30.75" customHeight="1" x14ac:dyDescent="0.15">
      <c r="A47" s="278"/>
      <c r="B47" s="1189"/>
      <c r="C47" s="1190"/>
      <c r="D47" s="292"/>
      <c r="E47" s="1166" t="s">
        <v>0</v>
      </c>
      <c r="F47" s="1166"/>
      <c r="G47" s="1166"/>
      <c r="H47" s="1166"/>
      <c r="I47" s="1166"/>
      <c r="J47" s="1167"/>
      <c r="K47" s="293" t="s">
        <v>368</v>
      </c>
      <c r="L47" s="294" t="s">
        <v>368</v>
      </c>
      <c r="M47" s="294" t="s">
        <v>368</v>
      </c>
      <c r="N47" s="294" t="s">
        <v>368</v>
      </c>
      <c r="O47" s="295" t="s">
        <v>368</v>
      </c>
      <c r="P47" s="278"/>
      <c r="Q47" s="278"/>
      <c r="R47" s="278"/>
      <c r="S47" s="278"/>
      <c r="T47" s="278"/>
      <c r="U47" s="278"/>
    </row>
    <row r="48" spans="1:21" ht="30.75" customHeight="1" x14ac:dyDescent="0.15">
      <c r="A48" s="278"/>
      <c r="B48" s="1189"/>
      <c r="C48" s="1190"/>
      <c r="D48" s="292"/>
      <c r="E48" s="1166" t="s">
        <v>547</v>
      </c>
      <c r="F48" s="1166"/>
      <c r="G48" s="1166"/>
      <c r="H48" s="1166"/>
      <c r="I48" s="1166"/>
      <c r="J48" s="1167"/>
      <c r="K48" s="293">
        <v>1627</v>
      </c>
      <c r="L48" s="294">
        <v>1785</v>
      </c>
      <c r="M48" s="294">
        <v>1672</v>
      </c>
      <c r="N48" s="294">
        <v>1972</v>
      </c>
      <c r="O48" s="295">
        <v>1860</v>
      </c>
      <c r="P48" s="278"/>
      <c r="Q48" s="278"/>
      <c r="R48" s="278"/>
      <c r="S48" s="278"/>
      <c r="T48" s="278"/>
      <c r="U48" s="278"/>
    </row>
    <row r="49" spans="1:21" ht="30.75" customHeight="1" x14ac:dyDescent="0.15">
      <c r="A49" s="278"/>
      <c r="B49" s="1189"/>
      <c r="C49" s="1190"/>
      <c r="D49" s="292"/>
      <c r="E49" s="1166" t="s">
        <v>548</v>
      </c>
      <c r="F49" s="1166"/>
      <c r="G49" s="1166"/>
      <c r="H49" s="1166"/>
      <c r="I49" s="1166"/>
      <c r="J49" s="1167"/>
      <c r="K49" s="293">
        <v>298</v>
      </c>
      <c r="L49" s="294">
        <v>118</v>
      </c>
      <c r="M49" s="294">
        <v>10</v>
      </c>
      <c r="N49" s="294">
        <v>9</v>
      </c>
      <c r="O49" s="295">
        <v>9</v>
      </c>
      <c r="P49" s="278"/>
      <c r="Q49" s="278"/>
      <c r="R49" s="278"/>
      <c r="S49" s="278"/>
      <c r="T49" s="278"/>
      <c r="U49" s="278"/>
    </row>
    <row r="50" spans="1:21" ht="30.75" customHeight="1" x14ac:dyDescent="0.15">
      <c r="A50" s="278"/>
      <c r="B50" s="1189"/>
      <c r="C50" s="1190"/>
      <c r="D50" s="292"/>
      <c r="E50" s="1166" t="s">
        <v>549</v>
      </c>
      <c r="F50" s="1166"/>
      <c r="G50" s="1166"/>
      <c r="H50" s="1166"/>
      <c r="I50" s="1166"/>
      <c r="J50" s="1167"/>
      <c r="K50" s="293">
        <v>123</v>
      </c>
      <c r="L50" s="294">
        <v>107</v>
      </c>
      <c r="M50" s="294">
        <v>102</v>
      </c>
      <c r="N50" s="294">
        <v>71</v>
      </c>
      <c r="O50" s="295">
        <v>66</v>
      </c>
      <c r="P50" s="278"/>
      <c r="Q50" s="278"/>
      <c r="R50" s="278"/>
      <c r="S50" s="278"/>
      <c r="T50" s="278"/>
      <c r="U50" s="278"/>
    </row>
    <row r="51" spans="1:21" ht="30.75" customHeight="1" x14ac:dyDescent="0.15">
      <c r="A51" s="278"/>
      <c r="B51" s="1191"/>
      <c r="C51" s="1192"/>
      <c r="D51" s="296"/>
      <c r="E51" s="1166" t="s">
        <v>1</v>
      </c>
      <c r="F51" s="1166"/>
      <c r="G51" s="1166"/>
      <c r="H51" s="1166"/>
      <c r="I51" s="1166"/>
      <c r="J51" s="1167"/>
      <c r="K51" s="293" t="s">
        <v>368</v>
      </c>
      <c r="L51" s="294" t="s">
        <v>368</v>
      </c>
      <c r="M51" s="294" t="s">
        <v>368</v>
      </c>
      <c r="N51" s="294" t="s">
        <v>368</v>
      </c>
      <c r="O51" s="295" t="s">
        <v>368</v>
      </c>
      <c r="P51" s="278"/>
      <c r="Q51" s="278"/>
      <c r="R51" s="278"/>
      <c r="S51" s="278"/>
      <c r="T51" s="278"/>
      <c r="U51" s="278"/>
    </row>
    <row r="52" spans="1:21" ht="30.75" customHeight="1" x14ac:dyDescent="0.15">
      <c r="A52" s="278"/>
      <c r="B52" s="1164" t="s">
        <v>550</v>
      </c>
      <c r="C52" s="1165"/>
      <c r="D52" s="296"/>
      <c r="E52" s="1166" t="s">
        <v>551</v>
      </c>
      <c r="F52" s="1166"/>
      <c r="G52" s="1166"/>
      <c r="H52" s="1166"/>
      <c r="I52" s="1166"/>
      <c r="J52" s="1167"/>
      <c r="K52" s="293">
        <v>10681</v>
      </c>
      <c r="L52" s="294">
        <v>10426</v>
      </c>
      <c r="M52" s="294">
        <v>10330</v>
      </c>
      <c r="N52" s="294">
        <v>10143</v>
      </c>
      <c r="O52" s="295">
        <v>9633</v>
      </c>
      <c r="P52" s="278"/>
      <c r="Q52" s="278"/>
      <c r="R52" s="278"/>
      <c r="S52" s="278"/>
      <c r="T52" s="278"/>
      <c r="U52" s="278"/>
    </row>
    <row r="53" spans="1:21" ht="30.75" customHeight="1" thickBot="1" x14ac:dyDescent="0.2">
      <c r="A53" s="278"/>
      <c r="B53" s="1168" t="s">
        <v>552</v>
      </c>
      <c r="C53" s="1169"/>
      <c r="D53" s="297"/>
      <c r="E53" s="1170" t="s">
        <v>553</v>
      </c>
      <c r="F53" s="1170"/>
      <c r="G53" s="1170"/>
      <c r="H53" s="1170"/>
      <c r="I53" s="1170"/>
      <c r="J53" s="1171"/>
      <c r="K53" s="298">
        <v>4390</v>
      </c>
      <c r="L53" s="299">
        <v>4540</v>
      </c>
      <c r="M53" s="299">
        <v>4321</v>
      </c>
      <c r="N53" s="299">
        <v>4564</v>
      </c>
      <c r="O53" s="300">
        <v>4216</v>
      </c>
      <c r="P53" s="278"/>
      <c r="Q53" s="278"/>
      <c r="R53" s="278"/>
      <c r="S53" s="278"/>
      <c r="T53" s="278"/>
      <c r="U53" s="278"/>
    </row>
    <row r="54" spans="1:21" ht="24" customHeight="1" x14ac:dyDescent="0.15">
      <c r="A54" s="278"/>
      <c r="B54" s="301" t="s">
        <v>554</v>
      </c>
      <c r="C54" s="278"/>
      <c r="D54" s="278"/>
      <c r="E54" s="278"/>
      <c r="F54" s="278"/>
      <c r="G54" s="278"/>
      <c r="H54" s="278"/>
      <c r="I54" s="278"/>
      <c r="J54" s="278"/>
      <c r="K54" s="278"/>
      <c r="L54" s="278"/>
      <c r="M54" s="278"/>
      <c r="N54" s="278"/>
      <c r="O54" s="278"/>
      <c r="P54" s="278"/>
      <c r="Q54" s="278"/>
      <c r="R54" s="278"/>
      <c r="S54" s="278"/>
      <c r="T54" s="278"/>
      <c r="U54" s="278"/>
    </row>
    <row r="55" spans="1:21" ht="24" customHeight="1" x14ac:dyDescent="0.15">
      <c r="A55" s="278"/>
      <c r="B55" s="301"/>
      <c r="C55" s="278"/>
      <c r="D55" s="278"/>
      <c r="E55" s="278"/>
      <c r="F55" s="278"/>
      <c r="G55" s="278"/>
      <c r="H55" s="278"/>
      <c r="I55" s="278"/>
      <c r="J55" s="278"/>
      <c r="K55" s="278"/>
      <c r="L55" s="278"/>
      <c r="M55" s="278"/>
      <c r="N55" s="278"/>
      <c r="O55" s="278"/>
      <c r="P55" s="278"/>
      <c r="Q55" s="278"/>
      <c r="R55" s="278"/>
      <c r="S55" s="278"/>
      <c r="T55" s="278"/>
      <c r="U55" s="278"/>
    </row>
    <row r="56" spans="1:21" ht="24" customHeight="1" thickBot="1" x14ac:dyDescent="0.2">
      <c r="A56" s="278"/>
      <c r="B56" s="302" t="s">
        <v>555</v>
      </c>
      <c r="C56" s="303"/>
      <c r="D56" s="303"/>
      <c r="E56" s="303"/>
      <c r="F56" s="303"/>
      <c r="G56" s="303"/>
      <c r="H56" s="303"/>
      <c r="I56" s="303"/>
      <c r="J56" s="303"/>
      <c r="K56" s="304"/>
      <c r="L56" s="304"/>
      <c r="M56" s="304"/>
      <c r="N56" s="304"/>
      <c r="O56" s="305" t="s">
        <v>556</v>
      </c>
      <c r="P56" s="278"/>
      <c r="Q56" s="278"/>
      <c r="R56" s="278"/>
      <c r="S56" s="278"/>
      <c r="T56" s="278"/>
      <c r="U56" s="278"/>
    </row>
    <row r="57" spans="1:21" ht="31.5" customHeight="1" thickBot="1" x14ac:dyDescent="0.2">
      <c r="A57" s="278"/>
      <c r="B57" s="306"/>
      <c r="C57" s="307"/>
      <c r="D57" s="307"/>
      <c r="E57" s="308"/>
      <c r="F57" s="308"/>
      <c r="G57" s="308"/>
      <c r="H57" s="308"/>
      <c r="I57" s="308"/>
      <c r="J57" s="309" t="s">
        <v>525</v>
      </c>
      <c r="K57" s="310" t="s">
        <v>557</v>
      </c>
      <c r="L57" s="311" t="s">
        <v>558</v>
      </c>
      <c r="M57" s="311" t="s">
        <v>559</v>
      </c>
      <c r="N57" s="311" t="s">
        <v>560</v>
      </c>
      <c r="O57" s="312" t="s">
        <v>561</v>
      </c>
      <c r="P57" s="278"/>
      <c r="Q57" s="278"/>
      <c r="R57" s="278"/>
      <c r="S57" s="278"/>
      <c r="T57" s="278"/>
      <c r="U57" s="278"/>
    </row>
    <row r="58" spans="1:21" ht="31.5" customHeight="1" x14ac:dyDescent="0.15">
      <c r="B58" s="1172" t="s">
        <v>562</v>
      </c>
      <c r="C58" s="1173"/>
      <c r="D58" s="1178" t="s">
        <v>563</v>
      </c>
      <c r="E58" s="1179"/>
      <c r="F58" s="1179"/>
      <c r="G58" s="1179"/>
      <c r="H58" s="1179"/>
      <c r="I58" s="1179"/>
      <c r="J58" s="1180"/>
      <c r="K58" s="313"/>
      <c r="L58" s="314"/>
      <c r="M58" s="314"/>
      <c r="N58" s="314"/>
      <c r="O58" s="315"/>
    </row>
    <row r="59" spans="1:21" ht="31.5" customHeight="1" x14ac:dyDescent="0.15">
      <c r="B59" s="1174"/>
      <c r="C59" s="1175"/>
      <c r="D59" s="1181" t="s">
        <v>564</v>
      </c>
      <c r="E59" s="1182"/>
      <c r="F59" s="1182"/>
      <c r="G59" s="1182"/>
      <c r="H59" s="1182"/>
      <c r="I59" s="1182"/>
      <c r="J59" s="1183"/>
      <c r="K59" s="316"/>
      <c r="L59" s="317"/>
      <c r="M59" s="317"/>
      <c r="N59" s="317"/>
      <c r="O59" s="318"/>
    </row>
    <row r="60" spans="1:21" ht="31.5" customHeight="1" thickBot="1" x14ac:dyDescent="0.2">
      <c r="B60" s="1176"/>
      <c r="C60" s="1177"/>
      <c r="D60" s="1184" t="s">
        <v>565</v>
      </c>
      <c r="E60" s="1185"/>
      <c r="F60" s="1185"/>
      <c r="G60" s="1185"/>
      <c r="H60" s="1185"/>
      <c r="I60" s="1185"/>
      <c r="J60" s="1186"/>
      <c r="K60" s="319"/>
      <c r="L60" s="320"/>
      <c r="M60" s="320"/>
      <c r="N60" s="320"/>
      <c r="O60" s="321"/>
    </row>
    <row r="61" spans="1:21" ht="24" customHeight="1" x14ac:dyDescent="0.15">
      <c r="B61" s="322"/>
      <c r="C61" s="322"/>
      <c r="D61" s="323" t="s">
        <v>566</v>
      </c>
      <c r="E61" s="324"/>
      <c r="F61" s="324"/>
      <c r="G61" s="324"/>
      <c r="H61" s="324"/>
      <c r="I61" s="324"/>
      <c r="J61" s="324"/>
      <c r="K61" s="324"/>
      <c r="L61" s="324"/>
      <c r="M61" s="324"/>
      <c r="N61" s="324"/>
      <c r="O61" s="324"/>
    </row>
    <row r="62" spans="1:21" ht="24" customHeight="1" x14ac:dyDescent="0.15">
      <c r="B62" s="325"/>
      <c r="C62" s="325"/>
      <c r="D62" s="323" t="s">
        <v>567</v>
      </c>
      <c r="E62" s="324"/>
      <c r="F62" s="324"/>
      <c r="G62" s="324"/>
      <c r="H62" s="324"/>
      <c r="I62" s="324"/>
      <c r="J62" s="324"/>
      <c r="K62" s="324"/>
      <c r="L62" s="324"/>
      <c r="M62" s="324"/>
      <c r="N62" s="324"/>
      <c r="O62" s="324"/>
    </row>
    <row r="63" spans="1:21" ht="24" customHeight="1" x14ac:dyDescent="0.15">
      <c r="A63" s="278"/>
      <c r="B63" s="301"/>
      <c r="C63" s="278"/>
      <c r="D63" s="278"/>
      <c r="E63" s="278"/>
      <c r="F63" s="278"/>
      <c r="G63" s="278"/>
      <c r="H63" s="278"/>
      <c r="I63" s="278"/>
      <c r="J63" s="278"/>
      <c r="K63" s="278"/>
      <c r="L63" s="278"/>
      <c r="M63" s="278"/>
      <c r="N63" s="278"/>
      <c r="O63" s="278"/>
      <c r="P63" s="278"/>
      <c r="Q63" s="278"/>
      <c r="R63" s="278"/>
      <c r="S63" s="278"/>
      <c r="T63" s="278"/>
      <c r="U63" s="278"/>
    </row>
    <row r="64" spans="1:21" ht="24" customHeight="1" x14ac:dyDescent="0.15">
      <c r="A64" s="278"/>
      <c r="B64" s="301"/>
      <c r="C64" s="278"/>
      <c r="D64" s="278"/>
      <c r="E64" s="278"/>
      <c r="F64" s="278"/>
      <c r="G64" s="278"/>
      <c r="H64" s="278"/>
      <c r="I64" s="278"/>
      <c r="J64" s="278"/>
      <c r="K64" s="278"/>
      <c r="L64" s="278"/>
      <c r="M64" s="278"/>
      <c r="N64" s="278"/>
      <c r="O64" s="278"/>
      <c r="P64" s="278"/>
      <c r="Q64" s="278"/>
      <c r="R64" s="278"/>
      <c r="S64" s="278"/>
      <c r="T64" s="278"/>
      <c r="U64" s="278"/>
    </row>
  </sheetData>
  <sheetProtection algorithmName="SHA-512" hashValue="uLM2AlIDPlq+B25ThkSEKdLEvwhDE07AUy29gXJL15gKFCN+W2aV9V6RnO3XcvjGEgmm1ThawE9bKuAMp5sHmQ==" saltValue="mHZd98/DxEXf+BOFuHIF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7D12C-967B-479D-924D-FB7936ED5761}">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26" customWidth="1"/>
    <col min="2" max="3" width="12.625" style="326" customWidth="1"/>
    <col min="4" max="4" width="11.625" style="326" customWidth="1"/>
    <col min="5" max="8" width="10.375" style="326" customWidth="1"/>
    <col min="9" max="13" width="16.375" style="326" customWidth="1"/>
    <col min="14" max="19" width="12.625" style="326" customWidth="1"/>
    <col min="20" max="16384" width="0" style="32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27" t="s">
        <v>542</v>
      </c>
    </row>
    <row r="40" spans="2:13" ht="27.75" customHeight="1" thickBot="1" x14ac:dyDescent="0.2">
      <c r="B40" s="328" t="s">
        <v>543</v>
      </c>
      <c r="C40" s="329"/>
      <c r="D40" s="329"/>
      <c r="E40" s="330"/>
      <c r="F40" s="330"/>
      <c r="G40" s="330"/>
      <c r="H40" s="331" t="s">
        <v>525</v>
      </c>
      <c r="I40" s="332" t="s">
        <v>46</v>
      </c>
      <c r="J40" s="333" t="s">
        <v>47</v>
      </c>
      <c r="K40" s="333" t="s">
        <v>48</v>
      </c>
      <c r="L40" s="333" t="s">
        <v>49</v>
      </c>
      <c r="M40" s="334" t="s">
        <v>50</v>
      </c>
    </row>
    <row r="41" spans="2:13" ht="27.75" customHeight="1" x14ac:dyDescent="0.15">
      <c r="B41" s="1207" t="s">
        <v>568</v>
      </c>
      <c r="C41" s="1208"/>
      <c r="D41" s="335"/>
      <c r="E41" s="1209" t="s">
        <v>2</v>
      </c>
      <c r="F41" s="1209"/>
      <c r="G41" s="1209"/>
      <c r="H41" s="1210"/>
      <c r="I41" s="336">
        <v>116544</v>
      </c>
      <c r="J41" s="337">
        <v>114507</v>
      </c>
      <c r="K41" s="337">
        <v>111610</v>
      </c>
      <c r="L41" s="337">
        <v>105110</v>
      </c>
      <c r="M41" s="338">
        <v>100796</v>
      </c>
    </row>
    <row r="42" spans="2:13" ht="27.75" customHeight="1" x14ac:dyDescent="0.15">
      <c r="B42" s="1197"/>
      <c r="C42" s="1198"/>
      <c r="D42" s="339"/>
      <c r="E42" s="1201" t="s">
        <v>3</v>
      </c>
      <c r="F42" s="1201"/>
      <c r="G42" s="1201"/>
      <c r="H42" s="1202"/>
      <c r="I42" s="340">
        <v>702</v>
      </c>
      <c r="J42" s="341">
        <v>611</v>
      </c>
      <c r="K42" s="341">
        <v>522</v>
      </c>
      <c r="L42" s="341">
        <v>460</v>
      </c>
      <c r="M42" s="342">
        <v>401</v>
      </c>
    </row>
    <row r="43" spans="2:13" ht="27.75" customHeight="1" x14ac:dyDescent="0.15">
      <c r="B43" s="1197"/>
      <c r="C43" s="1198"/>
      <c r="D43" s="339"/>
      <c r="E43" s="1201" t="s">
        <v>4</v>
      </c>
      <c r="F43" s="1201"/>
      <c r="G43" s="1201"/>
      <c r="H43" s="1202"/>
      <c r="I43" s="340">
        <v>17625</v>
      </c>
      <c r="J43" s="341">
        <v>17995</v>
      </c>
      <c r="K43" s="341">
        <v>17715</v>
      </c>
      <c r="L43" s="341">
        <v>18665</v>
      </c>
      <c r="M43" s="342">
        <v>18391</v>
      </c>
    </row>
    <row r="44" spans="2:13" ht="27.75" customHeight="1" x14ac:dyDescent="0.15">
      <c r="B44" s="1197"/>
      <c r="C44" s="1198"/>
      <c r="D44" s="339"/>
      <c r="E44" s="1201" t="s">
        <v>5</v>
      </c>
      <c r="F44" s="1201"/>
      <c r="G44" s="1201"/>
      <c r="H44" s="1202"/>
      <c r="I44" s="340">
        <v>388</v>
      </c>
      <c r="J44" s="341">
        <v>244</v>
      </c>
      <c r="K44" s="341">
        <v>205</v>
      </c>
      <c r="L44" s="341">
        <v>169</v>
      </c>
      <c r="M44" s="342">
        <v>130</v>
      </c>
    </row>
    <row r="45" spans="2:13" ht="27.75" customHeight="1" x14ac:dyDescent="0.15">
      <c r="B45" s="1197"/>
      <c r="C45" s="1198"/>
      <c r="D45" s="339"/>
      <c r="E45" s="1201" t="s">
        <v>6</v>
      </c>
      <c r="F45" s="1201"/>
      <c r="G45" s="1201"/>
      <c r="H45" s="1202"/>
      <c r="I45" s="340">
        <v>10338</v>
      </c>
      <c r="J45" s="341">
        <v>10037</v>
      </c>
      <c r="K45" s="341">
        <v>9926</v>
      </c>
      <c r="L45" s="341">
        <v>9786</v>
      </c>
      <c r="M45" s="342">
        <v>9942</v>
      </c>
    </row>
    <row r="46" spans="2:13" ht="27.75" customHeight="1" x14ac:dyDescent="0.15">
      <c r="B46" s="1197"/>
      <c r="C46" s="1198"/>
      <c r="D46" s="343"/>
      <c r="E46" s="1201" t="s">
        <v>7</v>
      </c>
      <c r="F46" s="1201"/>
      <c r="G46" s="1201"/>
      <c r="H46" s="1202"/>
      <c r="I46" s="340" t="s">
        <v>368</v>
      </c>
      <c r="J46" s="341" t="s">
        <v>368</v>
      </c>
      <c r="K46" s="341" t="s">
        <v>368</v>
      </c>
      <c r="L46" s="341" t="s">
        <v>368</v>
      </c>
      <c r="M46" s="342" t="s">
        <v>368</v>
      </c>
    </row>
    <row r="47" spans="2:13" ht="27.75" customHeight="1" x14ac:dyDescent="0.15">
      <c r="B47" s="1197"/>
      <c r="C47" s="1198"/>
      <c r="D47" s="344"/>
      <c r="E47" s="1211" t="s">
        <v>569</v>
      </c>
      <c r="F47" s="1212"/>
      <c r="G47" s="1212"/>
      <c r="H47" s="1213"/>
      <c r="I47" s="340" t="s">
        <v>368</v>
      </c>
      <c r="J47" s="341" t="s">
        <v>368</v>
      </c>
      <c r="K47" s="341" t="s">
        <v>368</v>
      </c>
      <c r="L47" s="341" t="s">
        <v>368</v>
      </c>
      <c r="M47" s="342" t="s">
        <v>368</v>
      </c>
    </row>
    <row r="48" spans="2:13" ht="27.75" customHeight="1" x14ac:dyDescent="0.15">
      <c r="B48" s="1197"/>
      <c r="C48" s="1198"/>
      <c r="D48" s="339"/>
      <c r="E48" s="1201" t="s">
        <v>8</v>
      </c>
      <c r="F48" s="1201"/>
      <c r="G48" s="1201"/>
      <c r="H48" s="1202"/>
      <c r="I48" s="340" t="s">
        <v>368</v>
      </c>
      <c r="J48" s="341" t="s">
        <v>368</v>
      </c>
      <c r="K48" s="341" t="s">
        <v>368</v>
      </c>
      <c r="L48" s="341" t="s">
        <v>368</v>
      </c>
      <c r="M48" s="342" t="s">
        <v>368</v>
      </c>
    </row>
    <row r="49" spans="2:13" ht="27.75" customHeight="1" x14ac:dyDescent="0.15">
      <c r="B49" s="1199"/>
      <c r="C49" s="1200"/>
      <c r="D49" s="339"/>
      <c r="E49" s="1201" t="s">
        <v>9</v>
      </c>
      <c r="F49" s="1201"/>
      <c r="G49" s="1201"/>
      <c r="H49" s="1202"/>
      <c r="I49" s="340" t="s">
        <v>368</v>
      </c>
      <c r="J49" s="341" t="s">
        <v>368</v>
      </c>
      <c r="K49" s="341" t="s">
        <v>368</v>
      </c>
      <c r="L49" s="341" t="s">
        <v>368</v>
      </c>
      <c r="M49" s="342" t="s">
        <v>368</v>
      </c>
    </row>
    <row r="50" spans="2:13" ht="27.75" customHeight="1" x14ac:dyDescent="0.15">
      <c r="B50" s="1195" t="s">
        <v>570</v>
      </c>
      <c r="C50" s="1196"/>
      <c r="D50" s="345"/>
      <c r="E50" s="1201" t="s">
        <v>10</v>
      </c>
      <c r="F50" s="1201"/>
      <c r="G50" s="1201"/>
      <c r="H50" s="1202"/>
      <c r="I50" s="340">
        <v>10398</v>
      </c>
      <c r="J50" s="341">
        <v>11226</v>
      </c>
      <c r="K50" s="341">
        <v>12479</v>
      </c>
      <c r="L50" s="341">
        <v>15039</v>
      </c>
      <c r="M50" s="342">
        <v>16296</v>
      </c>
    </row>
    <row r="51" spans="2:13" ht="27.75" customHeight="1" x14ac:dyDescent="0.15">
      <c r="B51" s="1197"/>
      <c r="C51" s="1198"/>
      <c r="D51" s="339"/>
      <c r="E51" s="1201" t="s">
        <v>11</v>
      </c>
      <c r="F51" s="1201"/>
      <c r="G51" s="1201"/>
      <c r="H51" s="1202"/>
      <c r="I51" s="340">
        <v>21446</v>
      </c>
      <c r="J51" s="341">
        <v>21840</v>
      </c>
      <c r="K51" s="341">
        <v>21732</v>
      </c>
      <c r="L51" s="341">
        <v>20575</v>
      </c>
      <c r="M51" s="342">
        <v>19169</v>
      </c>
    </row>
    <row r="52" spans="2:13" ht="27.75" customHeight="1" x14ac:dyDescent="0.15">
      <c r="B52" s="1199"/>
      <c r="C52" s="1200"/>
      <c r="D52" s="339"/>
      <c r="E52" s="1201" t="s">
        <v>12</v>
      </c>
      <c r="F52" s="1201"/>
      <c r="G52" s="1201"/>
      <c r="H52" s="1202"/>
      <c r="I52" s="340">
        <v>80504</v>
      </c>
      <c r="J52" s="341">
        <v>81504</v>
      </c>
      <c r="K52" s="341">
        <v>81487</v>
      </c>
      <c r="L52" s="341">
        <v>78194</v>
      </c>
      <c r="M52" s="342">
        <v>76410</v>
      </c>
    </row>
    <row r="53" spans="2:13" ht="27.75" customHeight="1" thickBot="1" x14ac:dyDescent="0.2">
      <c r="B53" s="1203" t="s">
        <v>552</v>
      </c>
      <c r="C53" s="1204"/>
      <c r="D53" s="346"/>
      <c r="E53" s="1205" t="s">
        <v>571</v>
      </c>
      <c r="F53" s="1205"/>
      <c r="G53" s="1205"/>
      <c r="H53" s="1206"/>
      <c r="I53" s="347">
        <v>33249</v>
      </c>
      <c r="J53" s="348">
        <v>28824</v>
      </c>
      <c r="K53" s="348">
        <v>24280</v>
      </c>
      <c r="L53" s="348">
        <v>20381</v>
      </c>
      <c r="M53" s="349">
        <v>17786</v>
      </c>
    </row>
    <row r="54" spans="2:13" ht="27.75" customHeight="1" x14ac:dyDescent="0.15">
      <c r="B54" s="350"/>
      <c r="C54" s="351"/>
      <c r="D54" s="351"/>
      <c r="E54" s="352"/>
      <c r="F54" s="352"/>
      <c r="G54" s="352"/>
      <c r="H54" s="352"/>
      <c r="I54" s="353"/>
      <c r="J54" s="353"/>
      <c r="K54" s="353"/>
      <c r="L54" s="353"/>
      <c r="M54" s="353"/>
    </row>
    <row r="55" spans="2:13" x14ac:dyDescent="0.15"/>
  </sheetData>
  <sheetProtection algorithmName="SHA-512" hashValue="lSbrBFIxSgkGoxP9szzQlsdQchHqUYiruk0IF1Sgbgs0heohjHlRV8WQeZ8tRTfCGj55N1UMKhUnJ3mkbjhT5w==" saltValue="x9eSGukoEuGzhm95dr75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07B97-94A0-43D3-AF3A-2F30A93FB831}">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33" customWidth="1"/>
    <col min="2" max="2" width="16.375" style="233" customWidth="1"/>
    <col min="3" max="5" width="26.25" style="233" customWidth="1"/>
    <col min="6" max="8" width="24.25" style="233" customWidth="1"/>
    <col min="9" max="14" width="26" style="233" customWidth="1"/>
    <col min="15" max="15" width="6.125" style="233" customWidth="1"/>
    <col min="16" max="16" width="9" style="233" hidden="1" customWidth="1"/>
    <col min="17" max="20" width="0" style="233" hidden="1" customWidth="1"/>
    <col min="21" max="21" width="9" style="233" hidden="1" customWidth="1"/>
    <col min="22" max="22" width="0" style="233" hidden="1" customWidth="1"/>
    <col min="23" max="23" width="9" style="233" hidden="1" customWidth="1"/>
    <col min="24" max="16384" width="0" style="2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34"/>
      <c r="C53" s="234"/>
      <c r="D53" s="234"/>
      <c r="E53" s="234"/>
      <c r="F53" s="234"/>
      <c r="G53" s="234"/>
      <c r="H53" s="354" t="s">
        <v>572</v>
      </c>
    </row>
    <row r="54" spans="2:8" ht="29.25" customHeight="1" thickBot="1" x14ac:dyDescent="0.25">
      <c r="B54" s="355" t="s">
        <v>68</v>
      </c>
      <c r="C54" s="356"/>
      <c r="D54" s="356"/>
      <c r="E54" s="357" t="s">
        <v>525</v>
      </c>
      <c r="F54" s="358" t="s">
        <v>48</v>
      </c>
      <c r="G54" s="358" t="s">
        <v>49</v>
      </c>
      <c r="H54" s="359" t="s">
        <v>50</v>
      </c>
    </row>
    <row r="55" spans="2:8" ht="52.5" customHeight="1" x14ac:dyDescent="0.15">
      <c r="B55" s="360"/>
      <c r="C55" s="1222" t="s">
        <v>163</v>
      </c>
      <c r="D55" s="1222"/>
      <c r="E55" s="1223"/>
      <c r="F55" s="361">
        <v>1671</v>
      </c>
      <c r="G55" s="361">
        <v>3812</v>
      </c>
      <c r="H55" s="362">
        <v>4803</v>
      </c>
    </row>
    <row r="56" spans="2:8" ht="52.5" customHeight="1" x14ac:dyDescent="0.15">
      <c r="B56" s="363"/>
      <c r="C56" s="1224" t="s">
        <v>573</v>
      </c>
      <c r="D56" s="1224"/>
      <c r="E56" s="1225"/>
      <c r="F56" s="364">
        <v>5971</v>
      </c>
      <c r="G56" s="364">
        <v>5972</v>
      </c>
      <c r="H56" s="365">
        <v>5973</v>
      </c>
    </row>
    <row r="57" spans="2:8" ht="53.25" customHeight="1" x14ac:dyDescent="0.15">
      <c r="B57" s="363"/>
      <c r="C57" s="1226" t="s">
        <v>168</v>
      </c>
      <c r="D57" s="1226"/>
      <c r="E57" s="1227"/>
      <c r="F57" s="366">
        <v>2207</v>
      </c>
      <c r="G57" s="366">
        <v>2564</v>
      </c>
      <c r="H57" s="367">
        <v>2680</v>
      </c>
    </row>
    <row r="58" spans="2:8" ht="45.75" customHeight="1" x14ac:dyDescent="0.15">
      <c r="B58" s="368"/>
      <c r="C58" s="1214" t="s">
        <v>574</v>
      </c>
      <c r="D58" s="1215"/>
      <c r="E58" s="1216"/>
      <c r="F58" s="369">
        <v>372</v>
      </c>
      <c r="G58" s="369">
        <v>912</v>
      </c>
      <c r="H58" s="370">
        <v>1400</v>
      </c>
    </row>
    <row r="59" spans="2:8" ht="45.75" customHeight="1" x14ac:dyDescent="0.15">
      <c r="B59" s="368"/>
      <c r="C59" s="1214" t="s">
        <v>575</v>
      </c>
      <c r="D59" s="1215"/>
      <c r="E59" s="1216"/>
      <c r="F59" s="369">
        <v>1432</v>
      </c>
      <c r="G59" s="369">
        <v>1207</v>
      </c>
      <c r="H59" s="370">
        <v>775</v>
      </c>
    </row>
    <row r="60" spans="2:8" ht="45.75" customHeight="1" x14ac:dyDescent="0.15">
      <c r="B60" s="368"/>
      <c r="C60" s="1214" t="s">
        <v>576</v>
      </c>
      <c r="D60" s="1215"/>
      <c r="E60" s="1216"/>
      <c r="F60" s="369">
        <v>95</v>
      </c>
      <c r="G60" s="369">
        <v>136</v>
      </c>
      <c r="H60" s="370">
        <v>143</v>
      </c>
    </row>
    <row r="61" spans="2:8" ht="45.75" customHeight="1" x14ac:dyDescent="0.15">
      <c r="B61" s="368"/>
      <c r="C61" s="1214" t="s">
        <v>577</v>
      </c>
      <c r="D61" s="1215"/>
      <c r="E61" s="1216"/>
      <c r="F61" s="369">
        <v>66</v>
      </c>
      <c r="G61" s="369">
        <v>60</v>
      </c>
      <c r="H61" s="370">
        <v>62</v>
      </c>
    </row>
    <row r="62" spans="2:8" ht="45.75" customHeight="1" thickBot="1" x14ac:dyDescent="0.2">
      <c r="B62" s="371"/>
      <c r="C62" s="1217" t="s">
        <v>578</v>
      </c>
      <c r="D62" s="1218"/>
      <c r="E62" s="1219"/>
      <c r="F62" s="372">
        <v>61</v>
      </c>
      <c r="G62" s="372">
        <v>60</v>
      </c>
      <c r="H62" s="373">
        <v>54</v>
      </c>
    </row>
    <row r="63" spans="2:8" ht="52.5" customHeight="1" thickBot="1" x14ac:dyDescent="0.2">
      <c r="B63" s="374"/>
      <c r="C63" s="1220" t="s">
        <v>579</v>
      </c>
      <c r="D63" s="1220"/>
      <c r="E63" s="1221"/>
      <c r="F63" s="375">
        <v>9849</v>
      </c>
      <c r="G63" s="375">
        <v>12347</v>
      </c>
      <c r="H63" s="376">
        <v>13457</v>
      </c>
    </row>
    <row r="64" spans="2:8" x14ac:dyDescent="0.15"/>
  </sheetData>
  <sheetProtection algorithmName="SHA-512" hashValue="urhaKyKplCZP/nRj7NT1zy+/SaXWXK5nUgcagZrcQMERZWmgR0iZ6Te8BIVDZhRGlxg+t8JEFo7zxKeb82gE6w==" saltValue="OqKfbFjJEWdOV+7RXBu2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3EEC7-288F-4412-A5C2-478FDD7632A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41" customWidth="1"/>
    <col min="2" max="107" width="2.5" style="41" customWidth="1"/>
    <col min="108" max="108" width="6.125" style="46" customWidth="1"/>
    <col min="109" max="109" width="5.875" style="45" customWidth="1"/>
    <col min="110" max="16384" width="8.625" style="41" hidden="1"/>
  </cols>
  <sheetData>
    <row r="1" spans="1:109" ht="42.75" customHeight="1" x14ac:dyDescent="0.15">
      <c r="A1" s="51"/>
      <c r="B1" s="52"/>
      <c r="DD1" s="41"/>
      <c r="DE1" s="41"/>
    </row>
    <row r="2" spans="1:109" ht="25.5" customHeight="1" x14ac:dyDescent="0.15">
      <c r="A2" s="53"/>
      <c r="C2" s="53"/>
      <c r="O2" s="53"/>
      <c r="P2" s="53"/>
      <c r="Q2" s="53"/>
      <c r="R2" s="53"/>
      <c r="S2" s="53"/>
      <c r="T2" s="53"/>
      <c r="U2" s="53"/>
      <c r="V2" s="53"/>
      <c r="W2" s="53"/>
      <c r="X2" s="53"/>
      <c r="Y2" s="53"/>
      <c r="Z2" s="53"/>
      <c r="AA2" s="53"/>
      <c r="AB2" s="53"/>
      <c r="AC2" s="53"/>
      <c r="AD2" s="53"/>
      <c r="AE2" s="53"/>
      <c r="AF2" s="53"/>
      <c r="AG2" s="53"/>
      <c r="AH2" s="53"/>
      <c r="AI2" s="53"/>
      <c r="AU2" s="53"/>
      <c r="BG2" s="53"/>
      <c r="BS2" s="53"/>
      <c r="CE2" s="53"/>
      <c r="CQ2" s="53"/>
      <c r="DD2" s="41"/>
      <c r="DE2" s="41"/>
    </row>
    <row r="3" spans="1:109" ht="25.5" customHeight="1" x14ac:dyDescent="0.15">
      <c r="A3" s="53"/>
      <c r="C3" s="53"/>
      <c r="O3" s="53"/>
      <c r="P3" s="53"/>
      <c r="Q3" s="53"/>
      <c r="R3" s="53"/>
      <c r="S3" s="53"/>
      <c r="T3" s="53"/>
      <c r="U3" s="53"/>
      <c r="V3" s="53"/>
      <c r="W3" s="53"/>
      <c r="X3" s="53"/>
      <c r="Y3" s="53"/>
      <c r="Z3" s="53"/>
      <c r="AA3" s="53"/>
      <c r="AB3" s="53"/>
      <c r="AC3" s="53"/>
      <c r="AD3" s="53"/>
      <c r="AE3" s="53"/>
      <c r="AF3" s="53"/>
      <c r="AG3" s="53"/>
      <c r="AH3" s="53"/>
      <c r="AI3" s="53"/>
      <c r="AU3" s="53"/>
      <c r="BG3" s="53"/>
      <c r="BS3" s="53"/>
      <c r="CE3" s="53"/>
      <c r="CQ3" s="53"/>
      <c r="DD3" s="41"/>
      <c r="DE3" s="41"/>
    </row>
    <row r="4" spans="1:109" s="39" customFormat="1" x14ac:dyDescent="0.15">
      <c r="A4" s="53"/>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row>
    <row r="5" spans="1:109" s="39" customFormat="1" x14ac:dyDescent="0.15">
      <c r="A5" s="53"/>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row>
    <row r="6" spans="1:109" s="39" customFormat="1" x14ac:dyDescent="0.15">
      <c r="A6" s="53"/>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row>
    <row r="7" spans="1:109" s="39" customFormat="1" x14ac:dyDescent="0.15">
      <c r="A7" s="5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row>
    <row r="8" spans="1:109" s="39" customFormat="1" x14ac:dyDescent="0.15">
      <c r="A8" s="53"/>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row>
    <row r="9" spans="1:109" s="39" customFormat="1" x14ac:dyDescent="0.15">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row>
    <row r="10" spans="1:109" s="39" customFormat="1" x14ac:dyDescent="0.15">
      <c r="A10" s="53"/>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row>
    <row r="11" spans="1:109" s="39" customFormat="1" x14ac:dyDescent="0.15">
      <c r="A11" s="53"/>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row>
    <row r="12" spans="1:109" s="39" customFormat="1" x14ac:dyDescent="0.15">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row>
    <row r="13" spans="1:109" s="39" customFormat="1" x14ac:dyDescent="0.15">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row>
    <row r="14" spans="1:109" s="39" customFormat="1" x14ac:dyDescent="0.15">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row>
    <row r="15" spans="1:109" s="39" customFormat="1" x14ac:dyDescent="0.15">
      <c r="A15" s="41"/>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row>
    <row r="16" spans="1:109" s="39" customFormat="1" x14ac:dyDescent="0.15">
      <c r="A16" s="41"/>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row>
    <row r="17" spans="1:109" s="39" customFormat="1" x14ac:dyDescent="0.15">
      <c r="A17" s="4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row>
    <row r="18" spans="1:109" s="39" customFormat="1" x14ac:dyDescent="0.15">
      <c r="A18" s="41"/>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row>
    <row r="19" spans="1:109" x14ac:dyDescent="0.15">
      <c r="DD19" s="41"/>
      <c r="DE19" s="41"/>
    </row>
    <row r="20" spans="1:109" x14ac:dyDescent="0.15">
      <c r="DD20" s="41"/>
      <c r="DE20" s="41"/>
    </row>
    <row r="21" spans="1:109" ht="17.25" customHeight="1" x14ac:dyDescent="0.15">
      <c r="B21" s="54"/>
      <c r="C21" s="43"/>
      <c r="D21" s="43"/>
      <c r="E21" s="43"/>
      <c r="F21" s="43"/>
      <c r="G21" s="43"/>
      <c r="H21" s="43"/>
      <c r="I21" s="43"/>
      <c r="J21" s="43"/>
      <c r="K21" s="43"/>
      <c r="L21" s="43"/>
      <c r="M21" s="43"/>
      <c r="N21" s="55"/>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55"/>
      <c r="AU21" s="43"/>
      <c r="AV21" s="43"/>
      <c r="AW21" s="43"/>
      <c r="AX21" s="43"/>
      <c r="AY21" s="43"/>
      <c r="AZ21" s="43"/>
      <c r="BA21" s="43"/>
      <c r="BB21" s="43"/>
      <c r="BC21" s="43"/>
      <c r="BD21" s="43"/>
      <c r="BE21" s="43"/>
      <c r="BF21" s="55"/>
      <c r="BG21" s="43"/>
      <c r="BH21" s="43"/>
      <c r="BI21" s="43"/>
      <c r="BJ21" s="43"/>
      <c r="BK21" s="43"/>
      <c r="BL21" s="43"/>
      <c r="BM21" s="43"/>
      <c r="BN21" s="43"/>
      <c r="BO21" s="43"/>
      <c r="BP21" s="43"/>
      <c r="BQ21" s="43"/>
      <c r="BR21" s="55"/>
      <c r="BS21" s="43"/>
      <c r="BT21" s="43"/>
      <c r="BU21" s="43"/>
      <c r="BV21" s="43"/>
      <c r="BW21" s="43"/>
      <c r="BX21" s="43"/>
      <c r="BY21" s="43"/>
      <c r="BZ21" s="43"/>
      <c r="CA21" s="43"/>
      <c r="CB21" s="43"/>
      <c r="CC21" s="43"/>
      <c r="CD21" s="55"/>
      <c r="CE21" s="43"/>
      <c r="CF21" s="43"/>
      <c r="CG21" s="43"/>
      <c r="CH21" s="43"/>
      <c r="CI21" s="43"/>
      <c r="CJ21" s="43"/>
      <c r="CK21" s="43"/>
      <c r="CL21" s="43"/>
      <c r="CM21" s="43"/>
      <c r="CN21" s="43"/>
      <c r="CO21" s="43"/>
      <c r="CP21" s="55"/>
      <c r="CQ21" s="43"/>
      <c r="CR21" s="43"/>
      <c r="CS21" s="43"/>
      <c r="CT21" s="43"/>
      <c r="CU21" s="43"/>
      <c r="CV21" s="43"/>
      <c r="CW21" s="43"/>
      <c r="CX21" s="43"/>
      <c r="CY21" s="43"/>
      <c r="CZ21" s="43"/>
      <c r="DA21" s="43"/>
      <c r="DB21" s="55"/>
      <c r="DC21" s="43"/>
      <c r="DD21" s="44"/>
      <c r="DE21" s="41"/>
    </row>
    <row r="22" spans="1:109" ht="17.25" customHeight="1" x14ac:dyDescent="0.15">
      <c r="B22" s="45"/>
    </row>
    <row r="23" spans="1:109" x14ac:dyDescent="0.15">
      <c r="B23" s="45"/>
    </row>
    <row r="24" spans="1:109" x14ac:dyDescent="0.15">
      <c r="B24" s="45"/>
    </row>
    <row r="25" spans="1:109" x14ac:dyDescent="0.15">
      <c r="B25" s="45"/>
    </row>
    <row r="26" spans="1:109" x14ac:dyDescent="0.15">
      <c r="B26" s="45"/>
    </row>
    <row r="27" spans="1:109" x14ac:dyDescent="0.15">
      <c r="B27" s="45"/>
    </row>
    <row r="28" spans="1:109" x14ac:dyDescent="0.15">
      <c r="B28" s="45"/>
    </row>
    <row r="29" spans="1:109" x14ac:dyDescent="0.15">
      <c r="B29" s="45"/>
    </row>
    <row r="30" spans="1:109" x14ac:dyDescent="0.15">
      <c r="B30" s="45"/>
    </row>
    <row r="31" spans="1:109" x14ac:dyDescent="0.15">
      <c r="B31" s="45"/>
    </row>
    <row r="32" spans="1:109" x14ac:dyDescent="0.15">
      <c r="B32" s="45"/>
    </row>
    <row r="33" spans="2:109" x14ac:dyDescent="0.15">
      <c r="B33" s="45"/>
    </row>
    <row r="34" spans="2:109" x14ac:dyDescent="0.15">
      <c r="B34" s="45"/>
    </row>
    <row r="35" spans="2:109" x14ac:dyDescent="0.15">
      <c r="B35" s="45"/>
    </row>
    <row r="36" spans="2:109" x14ac:dyDescent="0.15">
      <c r="B36" s="45"/>
    </row>
    <row r="37" spans="2:109" x14ac:dyDescent="0.15">
      <c r="B37" s="45"/>
    </row>
    <row r="38" spans="2:109" x14ac:dyDescent="0.15">
      <c r="B38" s="45"/>
    </row>
    <row r="39" spans="2:109" x14ac:dyDescent="0.15">
      <c r="B39" s="49"/>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50"/>
    </row>
    <row r="40" spans="2:109" x14ac:dyDescent="0.15">
      <c r="B40" s="56"/>
      <c r="DD40" s="56"/>
      <c r="DE40" s="41"/>
    </row>
    <row r="41" spans="2:109" ht="17.25" x14ac:dyDescent="0.15">
      <c r="B41" s="42" t="s">
        <v>51</v>
      </c>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3"/>
      <c r="BG41" s="43"/>
      <c r="BH41" s="43"/>
      <c r="BI41" s="43"/>
      <c r="BJ41" s="43"/>
      <c r="BK41" s="43"/>
      <c r="BL41" s="43"/>
      <c r="BM41" s="43"/>
      <c r="BN41" s="43"/>
      <c r="BO41" s="43"/>
      <c r="BP41" s="43"/>
      <c r="BQ41" s="43"/>
      <c r="BR41" s="43"/>
      <c r="BS41" s="43"/>
      <c r="BT41" s="43"/>
      <c r="BU41" s="43"/>
      <c r="BV41" s="43"/>
      <c r="BW41" s="43"/>
      <c r="BX41" s="43"/>
      <c r="BY41" s="43"/>
      <c r="BZ41" s="43"/>
      <c r="CA41" s="43"/>
      <c r="CB41" s="43"/>
      <c r="CC41" s="43"/>
      <c r="CD41" s="43"/>
      <c r="CE41" s="43"/>
      <c r="CF41" s="43"/>
      <c r="CG41" s="43"/>
      <c r="CH41" s="43"/>
      <c r="CI41" s="43"/>
      <c r="CJ41" s="43"/>
      <c r="CK41" s="43"/>
      <c r="CL41" s="43"/>
      <c r="CM41" s="43"/>
      <c r="CN41" s="43"/>
      <c r="CO41" s="43"/>
      <c r="CP41" s="43"/>
      <c r="CQ41" s="43"/>
      <c r="CR41" s="43"/>
      <c r="CS41" s="43"/>
      <c r="CT41" s="43"/>
      <c r="CU41" s="43"/>
      <c r="CV41" s="43"/>
      <c r="CW41" s="43"/>
      <c r="CX41" s="43"/>
      <c r="CY41" s="43"/>
      <c r="CZ41" s="43"/>
      <c r="DA41" s="43"/>
      <c r="DB41" s="43"/>
      <c r="DC41" s="43"/>
      <c r="DD41" s="44"/>
    </row>
    <row r="42" spans="2:109" x14ac:dyDescent="0.15">
      <c r="B42" s="45"/>
      <c r="G42" s="57"/>
      <c r="I42" s="58"/>
      <c r="J42" s="58"/>
      <c r="K42" s="58"/>
      <c r="AM42" s="57"/>
      <c r="AN42" s="57" t="s">
        <v>52</v>
      </c>
      <c r="AP42" s="58"/>
      <c r="AQ42" s="58"/>
      <c r="AR42" s="58"/>
      <c r="AY42" s="57"/>
      <c r="BA42" s="58"/>
      <c r="BB42" s="58"/>
      <c r="BC42" s="58"/>
      <c r="BK42" s="57"/>
      <c r="BM42" s="58"/>
      <c r="BN42" s="58"/>
      <c r="BO42" s="58"/>
      <c r="BW42" s="57"/>
      <c r="BY42" s="58"/>
      <c r="BZ42" s="58"/>
      <c r="CA42" s="58"/>
      <c r="CI42" s="57"/>
      <c r="CK42" s="58"/>
      <c r="CL42" s="58"/>
      <c r="CM42" s="58"/>
      <c r="CU42" s="57"/>
      <c r="CW42" s="58"/>
      <c r="CX42" s="58"/>
      <c r="CY42" s="58"/>
    </row>
    <row r="43" spans="2:109" ht="13.5" customHeight="1" x14ac:dyDescent="0.15">
      <c r="B43" s="45"/>
      <c r="AN43" s="1250" t="s">
        <v>580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45"/>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45"/>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45"/>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45"/>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45"/>
      <c r="H48" s="59"/>
      <c r="I48" s="59"/>
      <c r="J48" s="59"/>
      <c r="AN48" s="59"/>
      <c r="AO48" s="59"/>
      <c r="AP48" s="59"/>
      <c r="AZ48" s="59"/>
      <c r="BA48" s="59"/>
      <c r="BB48" s="59"/>
      <c r="BL48" s="59"/>
      <c r="BM48" s="59"/>
      <c r="BN48" s="59"/>
      <c r="BX48" s="59"/>
      <c r="BY48" s="59"/>
      <c r="BZ48" s="59"/>
      <c r="CJ48" s="59"/>
      <c r="CK48" s="59"/>
      <c r="CL48" s="59"/>
      <c r="CV48" s="59"/>
      <c r="CW48" s="59"/>
      <c r="CX48" s="59"/>
    </row>
    <row r="49" spans="1:109" x14ac:dyDescent="0.15">
      <c r="B49" s="45"/>
      <c r="AN49" s="41" t="s">
        <v>53</v>
      </c>
    </row>
    <row r="50" spans="1:109" x14ac:dyDescent="0.15">
      <c r="B50" s="45"/>
      <c r="G50" s="1228"/>
      <c r="H50" s="1228"/>
      <c r="I50" s="1228"/>
      <c r="J50" s="1228"/>
      <c r="K50" s="60"/>
      <c r="L50" s="60"/>
      <c r="M50" s="61"/>
      <c r="N50" s="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46</v>
      </c>
      <c r="BQ50" s="1234"/>
      <c r="BR50" s="1234"/>
      <c r="BS50" s="1234"/>
      <c r="BT50" s="1234"/>
      <c r="BU50" s="1234"/>
      <c r="BV50" s="1234"/>
      <c r="BW50" s="1234"/>
      <c r="BX50" s="1234" t="s">
        <v>47</v>
      </c>
      <c r="BY50" s="1234"/>
      <c r="BZ50" s="1234"/>
      <c r="CA50" s="1234"/>
      <c r="CB50" s="1234"/>
      <c r="CC50" s="1234"/>
      <c r="CD50" s="1234"/>
      <c r="CE50" s="1234"/>
      <c r="CF50" s="1234" t="s">
        <v>48</v>
      </c>
      <c r="CG50" s="1234"/>
      <c r="CH50" s="1234"/>
      <c r="CI50" s="1234"/>
      <c r="CJ50" s="1234"/>
      <c r="CK50" s="1234"/>
      <c r="CL50" s="1234"/>
      <c r="CM50" s="1234"/>
      <c r="CN50" s="1234" t="s">
        <v>49</v>
      </c>
      <c r="CO50" s="1234"/>
      <c r="CP50" s="1234"/>
      <c r="CQ50" s="1234"/>
      <c r="CR50" s="1234"/>
      <c r="CS50" s="1234"/>
      <c r="CT50" s="1234"/>
      <c r="CU50" s="1234"/>
      <c r="CV50" s="1234" t="s">
        <v>50</v>
      </c>
      <c r="CW50" s="1234"/>
      <c r="CX50" s="1234"/>
      <c r="CY50" s="1234"/>
      <c r="CZ50" s="1234"/>
      <c r="DA50" s="1234"/>
      <c r="DB50" s="1234"/>
      <c r="DC50" s="1234"/>
    </row>
    <row r="51" spans="1:109" ht="13.5" customHeight="1" x14ac:dyDescent="0.15">
      <c r="B51" s="45"/>
      <c r="G51" s="1245"/>
      <c r="H51" s="1245"/>
      <c r="I51" s="1249"/>
      <c r="J51" s="1249"/>
      <c r="K51" s="1235"/>
      <c r="L51" s="1235"/>
      <c r="M51" s="1235"/>
      <c r="N51" s="1235"/>
      <c r="AM51" s="59"/>
      <c r="AN51" s="1233" t="s">
        <v>54</v>
      </c>
      <c r="AO51" s="1233"/>
      <c r="AP51" s="1233"/>
      <c r="AQ51" s="1233"/>
      <c r="AR51" s="1233"/>
      <c r="AS51" s="1233"/>
      <c r="AT51" s="1233"/>
      <c r="AU51" s="1233"/>
      <c r="AV51" s="1233"/>
      <c r="AW51" s="1233"/>
      <c r="AX51" s="1233"/>
      <c r="AY51" s="1233"/>
      <c r="AZ51" s="1233"/>
      <c r="BA51" s="1233"/>
      <c r="BB51" s="1233" t="s">
        <v>55</v>
      </c>
      <c r="BC51" s="1233"/>
      <c r="BD51" s="1233"/>
      <c r="BE51" s="1233"/>
      <c r="BF51" s="1233"/>
      <c r="BG51" s="1233"/>
      <c r="BH51" s="1233"/>
      <c r="BI51" s="1233"/>
      <c r="BJ51" s="1233"/>
      <c r="BK51" s="1233"/>
      <c r="BL51" s="1233"/>
      <c r="BM51" s="1233"/>
      <c r="BN51" s="1233"/>
      <c r="BO51" s="1233"/>
      <c r="BP51" s="1230">
        <v>83.6</v>
      </c>
      <c r="BQ51" s="1230"/>
      <c r="BR51" s="1230"/>
      <c r="BS51" s="1230"/>
      <c r="BT51" s="1230"/>
      <c r="BU51" s="1230"/>
      <c r="BV51" s="1230"/>
      <c r="BW51" s="1230"/>
      <c r="BX51" s="1230">
        <v>70.5</v>
      </c>
      <c r="BY51" s="1230"/>
      <c r="BZ51" s="1230"/>
      <c r="CA51" s="1230"/>
      <c r="CB51" s="1230"/>
      <c r="CC51" s="1230"/>
      <c r="CD51" s="1230"/>
      <c r="CE51" s="1230"/>
      <c r="CF51" s="1230">
        <v>57.4</v>
      </c>
      <c r="CG51" s="1230"/>
      <c r="CH51" s="1230"/>
      <c r="CI51" s="1230"/>
      <c r="CJ51" s="1230"/>
      <c r="CK51" s="1230"/>
      <c r="CL51" s="1230"/>
      <c r="CM51" s="1230"/>
      <c r="CN51" s="1230">
        <v>49.3</v>
      </c>
      <c r="CO51" s="1230"/>
      <c r="CP51" s="1230"/>
      <c r="CQ51" s="1230"/>
      <c r="CR51" s="1230"/>
      <c r="CS51" s="1230"/>
      <c r="CT51" s="1230"/>
      <c r="CU51" s="1230"/>
      <c r="CV51" s="1230">
        <v>42.8</v>
      </c>
      <c r="CW51" s="1230"/>
      <c r="CX51" s="1230"/>
      <c r="CY51" s="1230"/>
      <c r="CZ51" s="1230"/>
      <c r="DA51" s="1230"/>
      <c r="DB51" s="1230"/>
      <c r="DC51" s="1230"/>
    </row>
    <row r="52" spans="1:109" x14ac:dyDescent="0.15">
      <c r="B52" s="45"/>
      <c r="G52" s="1245"/>
      <c r="H52" s="1245"/>
      <c r="I52" s="1249"/>
      <c r="J52" s="1249"/>
      <c r="K52" s="1235"/>
      <c r="L52" s="1235"/>
      <c r="M52" s="1235"/>
      <c r="N52" s="1235"/>
      <c r="AM52" s="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58"/>
      <c r="B53" s="45"/>
      <c r="G53" s="1245"/>
      <c r="H53" s="1245"/>
      <c r="I53" s="1228"/>
      <c r="J53" s="1228"/>
      <c r="K53" s="1235"/>
      <c r="L53" s="1235"/>
      <c r="M53" s="1235"/>
      <c r="N53" s="1235"/>
      <c r="AM53" s="59"/>
      <c r="AN53" s="1233"/>
      <c r="AO53" s="1233"/>
      <c r="AP53" s="1233"/>
      <c r="AQ53" s="1233"/>
      <c r="AR53" s="1233"/>
      <c r="AS53" s="1233"/>
      <c r="AT53" s="1233"/>
      <c r="AU53" s="1233"/>
      <c r="AV53" s="1233"/>
      <c r="AW53" s="1233"/>
      <c r="AX53" s="1233"/>
      <c r="AY53" s="1233"/>
      <c r="AZ53" s="1233"/>
      <c r="BA53" s="1233"/>
      <c r="BB53" s="1233" t="s">
        <v>56</v>
      </c>
      <c r="BC53" s="1233"/>
      <c r="BD53" s="1233"/>
      <c r="BE53" s="1233"/>
      <c r="BF53" s="1233"/>
      <c r="BG53" s="1233"/>
      <c r="BH53" s="1233"/>
      <c r="BI53" s="1233"/>
      <c r="BJ53" s="1233"/>
      <c r="BK53" s="1233"/>
      <c r="BL53" s="1233"/>
      <c r="BM53" s="1233"/>
      <c r="BN53" s="1233"/>
      <c r="BO53" s="1233"/>
      <c r="BP53" s="1230">
        <v>61.9</v>
      </c>
      <c r="BQ53" s="1230"/>
      <c r="BR53" s="1230"/>
      <c r="BS53" s="1230"/>
      <c r="BT53" s="1230"/>
      <c r="BU53" s="1230"/>
      <c r="BV53" s="1230"/>
      <c r="BW53" s="1230"/>
      <c r="BX53" s="1230">
        <v>62.7</v>
      </c>
      <c r="BY53" s="1230"/>
      <c r="BZ53" s="1230"/>
      <c r="CA53" s="1230"/>
      <c r="CB53" s="1230"/>
      <c r="CC53" s="1230"/>
      <c r="CD53" s="1230"/>
      <c r="CE53" s="1230"/>
      <c r="CF53" s="1230">
        <v>63.2</v>
      </c>
      <c r="CG53" s="1230"/>
      <c r="CH53" s="1230"/>
      <c r="CI53" s="1230"/>
      <c r="CJ53" s="1230"/>
      <c r="CK53" s="1230"/>
      <c r="CL53" s="1230"/>
      <c r="CM53" s="1230"/>
      <c r="CN53" s="1230">
        <v>65</v>
      </c>
      <c r="CO53" s="1230"/>
      <c r="CP53" s="1230"/>
      <c r="CQ53" s="1230"/>
      <c r="CR53" s="1230"/>
      <c r="CS53" s="1230"/>
      <c r="CT53" s="1230"/>
      <c r="CU53" s="1230"/>
      <c r="CV53" s="1230">
        <v>65.400000000000006</v>
      </c>
      <c r="CW53" s="1230"/>
      <c r="CX53" s="1230"/>
      <c r="CY53" s="1230"/>
      <c r="CZ53" s="1230"/>
      <c r="DA53" s="1230"/>
      <c r="DB53" s="1230"/>
      <c r="DC53" s="1230"/>
    </row>
    <row r="54" spans="1:109" x14ac:dyDescent="0.15">
      <c r="A54" s="58"/>
      <c r="B54" s="45"/>
      <c r="G54" s="1245"/>
      <c r="H54" s="1245"/>
      <c r="I54" s="1228"/>
      <c r="J54" s="1228"/>
      <c r="K54" s="1235"/>
      <c r="L54" s="1235"/>
      <c r="M54" s="1235"/>
      <c r="N54" s="1235"/>
      <c r="AM54" s="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58"/>
      <c r="B55" s="45"/>
      <c r="G55" s="1228"/>
      <c r="H55" s="1228"/>
      <c r="I55" s="1228"/>
      <c r="J55" s="1228"/>
      <c r="K55" s="1235"/>
      <c r="L55" s="1235"/>
      <c r="M55" s="1235"/>
      <c r="N55" s="1235"/>
      <c r="AN55" s="1234" t="s">
        <v>57</v>
      </c>
      <c r="AO55" s="1234"/>
      <c r="AP55" s="1234"/>
      <c r="AQ55" s="1234"/>
      <c r="AR55" s="1234"/>
      <c r="AS55" s="1234"/>
      <c r="AT55" s="1234"/>
      <c r="AU55" s="1234"/>
      <c r="AV55" s="1234"/>
      <c r="AW55" s="1234"/>
      <c r="AX55" s="1234"/>
      <c r="AY55" s="1234"/>
      <c r="AZ55" s="1234"/>
      <c r="BA55" s="1234"/>
      <c r="BB55" s="1233" t="s">
        <v>55</v>
      </c>
      <c r="BC55" s="1233"/>
      <c r="BD55" s="1233"/>
      <c r="BE55" s="1233"/>
      <c r="BF55" s="1233"/>
      <c r="BG55" s="1233"/>
      <c r="BH55" s="1233"/>
      <c r="BI55" s="1233"/>
      <c r="BJ55" s="1233"/>
      <c r="BK55" s="1233"/>
      <c r="BL55" s="1233"/>
      <c r="BM55" s="1233"/>
      <c r="BN55" s="1233"/>
      <c r="BO55" s="1233"/>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x14ac:dyDescent="0.15">
      <c r="A56" s="58"/>
      <c r="B56" s="45"/>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58" customFormat="1" x14ac:dyDescent="0.15">
      <c r="B57" s="62"/>
      <c r="G57" s="1228"/>
      <c r="H57" s="1228"/>
      <c r="I57" s="1231"/>
      <c r="J57" s="1231"/>
      <c r="K57" s="1235"/>
      <c r="L57" s="1235"/>
      <c r="M57" s="1235"/>
      <c r="N57" s="1235"/>
      <c r="AM57" s="41"/>
      <c r="AN57" s="1234"/>
      <c r="AO57" s="1234"/>
      <c r="AP57" s="1234"/>
      <c r="AQ57" s="1234"/>
      <c r="AR57" s="1234"/>
      <c r="AS57" s="1234"/>
      <c r="AT57" s="1234"/>
      <c r="AU57" s="1234"/>
      <c r="AV57" s="1234"/>
      <c r="AW57" s="1234"/>
      <c r="AX57" s="1234"/>
      <c r="AY57" s="1234"/>
      <c r="AZ57" s="1234"/>
      <c r="BA57" s="1234"/>
      <c r="BB57" s="1233" t="s">
        <v>56</v>
      </c>
      <c r="BC57" s="1233"/>
      <c r="BD57" s="1233"/>
      <c r="BE57" s="1233"/>
      <c r="BF57" s="1233"/>
      <c r="BG57" s="1233"/>
      <c r="BH57" s="1233"/>
      <c r="BI57" s="1233"/>
      <c r="BJ57" s="1233"/>
      <c r="BK57" s="1233"/>
      <c r="BL57" s="1233"/>
      <c r="BM57" s="1233"/>
      <c r="BN57" s="1233"/>
      <c r="BO57" s="1233"/>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63"/>
      <c r="DE57" s="62"/>
    </row>
    <row r="58" spans="1:109" s="58" customFormat="1" x14ac:dyDescent="0.15">
      <c r="A58" s="41"/>
      <c r="B58" s="62"/>
      <c r="G58" s="1228"/>
      <c r="H58" s="1228"/>
      <c r="I58" s="1231"/>
      <c r="J58" s="1231"/>
      <c r="K58" s="1235"/>
      <c r="L58" s="1235"/>
      <c r="M58" s="1235"/>
      <c r="N58" s="1235"/>
      <c r="AM58" s="41"/>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63"/>
      <c r="DE58" s="62"/>
    </row>
    <row r="59" spans="1:109" s="58" customFormat="1" x14ac:dyDescent="0.15">
      <c r="A59" s="41"/>
      <c r="B59" s="62"/>
      <c r="K59" s="64"/>
      <c r="L59" s="64"/>
      <c r="M59" s="64"/>
      <c r="N59" s="64"/>
      <c r="AQ59" s="64"/>
      <c r="AR59" s="64"/>
      <c r="AS59" s="64"/>
      <c r="AT59" s="64"/>
      <c r="BC59" s="64"/>
      <c r="BD59" s="64"/>
      <c r="BE59" s="64"/>
      <c r="BF59" s="64"/>
      <c r="BO59" s="64"/>
      <c r="BP59" s="64"/>
      <c r="BQ59" s="64"/>
      <c r="BR59" s="64"/>
      <c r="CA59" s="64"/>
      <c r="CB59" s="64"/>
      <c r="CC59" s="64"/>
      <c r="CD59" s="64"/>
      <c r="CM59" s="64"/>
      <c r="CN59" s="64"/>
      <c r="CO59" s="64"/>
      <c r="CP59" s="64"/>
      <c r="CY59" s="64"/>
      <c r="CZ59" s="64"/>
      <c r="DA59" s="64"/>
      <c r="DB59" s="64"/>
      <c r="DC59" s="64"/>
      <c r="DD59" s="63"/>
      <c r="DE59" s="62"/>
    </row>
    <row r="60" spans="1:109" s="58" customFormat="1" x14ac:dyDescent="0.15">
      <c r="A60" s="41"/>
      <c r="B60" s="62"/>
      <c r="K60" s="64"/>
      <c r="L60" s="64"/>
      <c r="M60" s="64"/>
      <c r="N60" s="64"/>
      <c r="AQ60" s="64"/>
      <c r="AR60" s="64"/>
      <c r="AS60" s="64"/>
      <c r="AT60" s="64"/>
      <c r="BC60" s="64"/>
      <c r="BD60" s="64"/>
      <c r="BE60" s="64"/>
      <c r="BF60" s="64"/>
      <c r="BO60" s="64"/>
      <c r="BP60" s="64"/>
      <c r="BQ60" s="64"/>
      <c r="BR60" s="64"/>
      <c r="CA60" s="64"/>
      <c r="CB60" s="64"/>
      <c r="CC60" s="64"/>
      <c r="CD60" s="64"/>
      <c r="CM60" s="64"/>
      <c r="CN60" s="64"/>
      <c r="CO60" s="64"/>
      <c r="CP60" s="64"/>
      <c r="CY60" s="64"/>
      <c r="CZ60" s="64"/>
      <c r="DA60" s="64"/>
      <c r="DB60" s="64"/>
      <c r="DC60" s="64"/>
      <c r="DD60" s="63"/>
      <c r="DE60" s="62"/>
    </row>
    <row r="61" spans="1:109" s="58" customFormat="1" x14ac:dyDescent="0.15">
      <c r="A61" s="41"/>
      <c r="B61" s="65"/>
      <c r="C61" s="66"/>
      <c r="D61" s="66"/>
      <c r="E61" s="66"/>
      <c r="F61" s="66"/>
      <c r="G61" s="66"/>
      <c r="H61" s="66"/>
      <c r="I61" s="66"/>
      <c r="J61" s="66"/>
      <c r="K61" s="66"/>
      <c r="L61" s="66"/>
      <c r="M61" s="67"/>
      <c r="N61" s="67"/>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7"/>
      <c r="AT61" s="67"/>
      <c r="AU61" s="66"/>
      <c r="AV61" s="66"/>
      <c r="AW61" s="66"/>
      <c r="AX61" s="66"/>
      <c r="AY61" s="66"/>
      <c r="AZ61" s="66"/>
      <c r="BA61" s="66"/>
      <c r="BB61" s="66"/>
      <c r="BC61" s="66"/>
      <c r="BD61" s="66"/>
      <c r="BE61" s="67"/>
      <c r="BF61" s="67"/>
      <c r="BG61" s="66"/>
      <c r="BH61" s="66"/>
      <c r="BI61" s="66"/>
      <c r="BJ61" s="66"/>
      <c r="BK61" s="66"/>
      <c r="BL61" s="66"/>
      <c r="BM61" s="66"/>
      <c r="BN61" s="66"/>
      <c r="BO61" s="66"/>
      <c r="BP61" s="66"/>
      <c r="BQ61" s="67"/>
      <c r="BR61" s="67"/>
      <c r="BS61" s="66"/>
      <c r="BT61" s="66"/>
      <c r="BU61" s="66"/>
      <c r="BV61" s="66"/>
      <c r="BW61" s="66"/>
      <c r="BX61" s="66"/>
      <c r="BY61" s="66"/>
      <c r="BZ61" s="66"/>
      <c r="CA61" s="66"/>
      <c r="CB61" s="66"/>
      <c r="CC61" s="67"/>
      <c r="CD61" s="67"/>
      <c r="CE61" s="66"/>
      <c r="CF61" s="66"/>
      <c r="CG61" s="66"/>
      <c r="CH61" s="66"/>
      <c r="CI61" s="66"/>
      <c r="CJ61" s="66"/>
      <c r="CK61" s="66"/>
      <c r="CL61" s="66"/>
      <c r="CM61" s="66"/>
      <c r="CN61" s="66"/>
      <c r="CO61" s="67"/>
      <c r="CP61" s="67"/>
      <c r="CQ61" s="66"/>
      <c r="CR61" s="66"/>
      <c r="CS61" s="66"/>
      <c r="CT61" s="66"/>
      <c r="CU61" s="66"/>
      <c r="CV61" s="66"/>
      <c r="CW61" s="66"/>
      <c r="CX61" s="66"/>
      <c r="CY61" s="66"/>
      <c r="CZ61" s="66"/>
      <c r="DA61" s="67"/>
      <c r="DB61" s="67"/>
      <c r="DC61" s="67"/>
      <c r="DD61" s="68"/>
      <c r="DE61" s="62"/>
    </row>
    <row r="62" spans="1:109" x14ac:dyDescent="0.15">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41"/>
    </row>
    <row r="63" spans="1:109" ht="17.25" x14ac:dyDescent="0.15">
      <c r="B63" s="48" t="s">
        <v>58</v>
      </c>
    </row>
    <row r="64" spans="1:109" x14ac:dyDescent="0.15">
      <c r="B64" s="45"/>
      <c r="G64" s="57"/>
      <c r="I64" s="69"/>
      <c r="J64" s="69"/>
      <c r="K64" s="69"/>
      <c r="L64" s="69"/>
      <c r="M64" s="69"/>
      <c r="N64" s="70"/>
      <c r="AM64" s="57"/>
      <c r="AN64" s="57" t="s">
        <v>52</v>
      </c>
      <c r="AP64" s="58"/>
      <c r="AQ64" s="58"/>
      <c r="AR64" s="58"/>
      <c r="AY64" s="57"/>
      <c r="BA64" s="58"/>
      <c r="BB64" s="58"/>
      <c r="BC64" s="58"/>
      <c r="BK64" s="57"/>
      <c r="BM64" s="58"/>
      <c r="BN64" s="58"/>
      <c r="BO64" s="58"/>
      <c r="BW64" s="57"/>
      <c r="BY64" s="58"/>
      <c r="BZ64" s="58"/>
      <c r="CA64" s="58"/>
      <c r="CI64" s="57"/>
      <c r="CK64" s="58"/>
      <c r="CL64" s="58"/>
      <c r="CM64" s="58"/>
      <c r="CU64" s="57"/>
      <c r="CW64" s="58"/>
      <c r="CX64" s="58"/>
      <c r="CY64" s="58"/>
    </row>
    <row r="65" spans="2:107" x14ac:dyDescent="0.15">
      <c r="B65" s="45"/>
      <c r="AN65" s="1236" t="s">
        <v>59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45"/>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45"/>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45"/>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45"/>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45"/>
      <c r="H70" s="71"/>
      <c r="I70" s="71"/>
      <c r="J70" s="72"/>
      <c r="K70" s="72"/>
      <c r="L70" s="73"/>
      <c r="M70" s="72"/>
      <c r="N70" s="73"/>
      <c r="AN70" s="59"/>
      <c r="AO70" s="59"/>
      <c r="AP70" s="59"/>
      <c r="AZ70" s="59"/>
      <c r="BA70" s="59"/>
      <c r="BB70" s="59"/>
      <c r="BL70" s="59"/>
      <c r="BM70" s="59"/>
      <c r="BN70" s="59"/>
      <c r="BX70" s="59"/>
      <c r="BY70" s="59"/>
      <c r="BZ70" s="59"/>
      <c r="CJ70" s="59"/>
      <c r="CK70" s="59"/>
      <c r="CL70" s="59"/>
      <c r="CV70" s="59"/>
      <c r="CW70" s="59"/>
      <c r="CX70" s="59"/>
    </row>
    <row r="71" spans="2:107" x14ac:dyDescent="0.15">
      <c r="B71" s="45"/>
      <c r="G71" s="74"/>
      <c r="I71" s="75"/>
      <c r="J71" s="72"/>
      <c r="K71" s="72"/>
      <c r="L71" s="73"/>
      <c r="M71" s="72"/>
      <c r="N71" s="73"/>
      <c r="AM71" s="74"/>
      <c r="AN71" s="41" t="s">
        <v>53</v>
      </c>
    </row>
    <row r="72" spans="2:107" x14ac:dyDescent="0.15">
      <c r="B72" s="45"/>
      <c r="G72" s="1228"/>
      <c r="H72" s="1228"/>
      <c r="I72" s="1228"/>
      <c r="J72" s="1228"/>
      <c r="K72" s="60"/>
      <c r="L72" s="60"/>
      <c r="M72" s="61"/>
      <c r="N72" s="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46</v>
      </c>
      <c r="BQ72" s="1234"/>
      <c r="BR72" s="1234"/>
      <c r="BS72" s="1234"/>
      <c r="BT72" s="1234"/>
      <c r="BU72" s="1234"/>
      <c r="BV72" s="1234"/>
      <c r="BW72" s="1234"/>
      <c r="BX72" s="1234" t="s">
        <v>47</v>
      </c>
      <c r="BY72" s="1234"/>
      <c r="BZ72" s="1234"/>
      <c r="CA72" s="1234"/>
      <c r="CB72" s="1234"/>
      <c r="CC72" s="1234"/>
      <c r="CD72" s="1234"/>
      <c r="CE72" s="1234"/>
      <c r="CF72" s="1234" t="s">
        <v>48</v>
      </c>
      <c r="CG72" s="1234"/>
      <c r="CH72" s="1234"/>
      <c r="CI72" s="1234"/>
      <c r="CJ72" s="1234"/>
      <c r="CK72" s="1234"/>
      <c r="CL72" s="1234"/>
      <c r="CM72" s="1234"/>
      <c r="CN72" s="1234" t="s">
        <v>49</v>
      </c>
      <c r="CO72" s="1234"/>
      <c r="CP72" s="1234"/>
      <c r="CQ72" s="1234"/>
      <c r="CR72" s="1234"/>
      <c r="CS72" s="1234"/>
      <c r="CT72" s="1234"/>
      <c r="CU72" s="1234"/>
      <c r="CV72" s="1234" t="s">
        <v>50</v>
      </c>
      <c r="CW72" s="1234"/>
      <c r="CX72" s="1234"/>
      <c r="CY72" s="1234"/>
      <c r="CZ72" s="1234"/>
      <c r="DA72" s="1234"/>
      <c r="DB72" s="1234"/>
      <c r="DC72" s="1234"/>
    </row>
    <row r="73" spans="2:107" x14ac:dyDescent="0.15">
      <c r="B73" s="45"/>
      <c r="G73" s="1245"/>
      <c r="H73" s="1245"/>
      <c r="I73" s="1245"/>
      <c r="J73" s="1245"/>
      <c r="K73" s="1229"/>
      <c r="L73" s="1229"/>
      <c r="M73" s="1229"/>
      <c r="N73" s="1229"/>
      <c r="AM73" s="59"/>
      <c r="AN73" s="1233" t="s">
        <v>54</v>
      </c>
      <c r="AO73" s="1233"/>
      <c r="AP73" s="1233"/>
      <c r="AQ73" s="1233"/>
      <c r="AR73" s="1233"/>
      <c r="AS73" s="1233"/>
      <c r="AT73" s="1233"/>
      <c r="AU73" s="1233"/>
      <c r="AV73" s="1233"/>
      <c r="AW73" s="1233"/>
      <c r="AX73" s="1233"/>
      <c r="AY73" s="1233"/>
      <c r="AZ73" s="1233"/>
      <c r="BA73" s="1233"/>
      <c r="BB73" s="1233" t="s">
        <v>55</v>
      </c>
      <c r="BC73" s="1233"/>
      <c r="BD73" s="1233"/>
      <c r="BE73" s="1233"/>
      <c r="BF73" s="1233"/>
      <c r="BG73" s="1233"/>
      <c r="BH73" s="1233"/>
      <c r="BI73" s="1233"/>
      <c r="BJ73" s="1233"/>
      <c r="BK73" s="1233"/>
      <c r="BL73" s="1233"/>
      <c r="BM73" s="1233"/>
      <c r="BN73" s="1233"/>
      <c r="BO73" s="1233"/>
      <c r="BP73" s="1230">
        <v>83.6</v>
      </c>
      <c r="BQ73" s="1230"/>
      <c r="BR73" s="1230"/>
      <c r="BS73" s="1230"/>
      <c r="BT73" s="1230"/>
      <c r="BU73" s="1230"/>
      <c r="BV73" s="1230"/>
      <c r="BW73" s="1230"/>
      <c r="BX73" s="1230">
        <v>70.5</v>
      </c>
      <c r="BY73" s="1230"/>
      <c r="BZ73" s="1230"/>
      <c r="CA73" s="1230"/>
      <c r="CB73" s="1230"/>
      <c r="CC73" s="1230"/>
      <c r="CD73" s="1230"/>
      <c r="CE73" s="1230"/>
      <c r="CF73" s="1230">
        <v>57.4</v>
      </c>
      <c r="CG73" s="1230"/>
      <c r="CH73" s="1230"/>
      <c r="CI73" s="1230"/>
      <c r="CJ73" s="1230"/>
      <c r="CK73" s="1230"/>
      <c r="CL73" s="1230"/>
      <c r="CM73" s="1230"/>
      <c r="CN73" s="1230">
        <v>49.3</v>
      </c>
      <c r="CO73" s="1230"/>
      <c r="CP73" s="1230"/>
      <c r="CQ73" s="1230"/>
      <c r="CR73" s="1230"/>
      <c r="CS73" s="1230"/>
      <c r="CT73" s="1230"/>
      <c r="CU73" s="1230"/>
      <c r="CV73" s="1230">
        <v>42.8</v>
      </c>
      <c r="CW73" s="1230"/>
      <c r="CX73" s="1230"/>
      <c r="CY73" s="1230"/>
      <c r="CZ73" s="1230"/>
      <c r="DA73" s="1230"/>
      <c r="DB73" s="1230"/>
      <c r="DC73" s="1230"/>
    </row>
    <row r="74" spans="2:107" x14ac:dyDescent="0.15">
      <c r="B74" s="45"/>
      <c r="G74" s="1245"/>
      <c r="H74" s="1245"/>
      <c r="I74" s="1245"/>
      <c r="J74" s="1245"/>
      <c r="K74" s="1229"/>
      <c r="L74" s="1229"/>
      <c r="M74" s="1229"/>
      <c r="N74" s="1229"/>
      <c r="AM74" s="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45"/>
      <c r="G75" s="1245"/>
      <c r="H75" s="1245"/>
      <c r="I75" s="1228"/>
      <c r="J75" s="1228"/>
      <c r="K75" s="1235"/>
      <c r="L75" s="1235"/>
      <c r="M75" s="1235"/>
      <c r="N75" s="1235"/>
      <c r="AM75" s="59"/>
      <c r="AN75" s="1233"/>
      <c r="AO75" s="1233"/>
      <c r="AP75" s="1233"/>
      <c r="AQ75" s="1233"/>
      <c r="AR75" s="1233"/>
      <c r="AS75" s="1233"/>
      <c r="AT75" s="1233"/>
      <c r="AU75" s="1233"/>
      <c r="AV75" s="1233"/>
      <c r="AW75" s="1233"/>
      <c r="AX75" s="1233"/>
      <c r="AY75" s="1233"/>
      <c r="AZ75" s="1233"/>
      <c r="BA75" s="1233"/>
      <c r="BB75" s="1233" t="s">
        <v>60</v>
      </c>
      <c r="BC75" s="1233"/>
      <c r="BD75" s="1233"/>
      <c r="BE75" s="1233"/>
      <c r="BF75" s="1233"/>
      <c r="BG75" s="1233"/>
      <c r="BH75" s="1233"/>
      <c r="BI75" s="1233"/>
      <c r="BJ75" s="1233"/>
      <c r="BK75" s="1233"/>
      <c r="BL75" s="1233"/>
      <c r="BM75" s="1233"/>
      <c r="BN75" s="1233"/>
      <c r="BO75" s="1233"/>
      <c r="BP75" s="1230">
        <v>10.9</v>
      </c>
      <c r="BQ75" s="1230"/>
      <c r="BR75" s="1230"/>
      <c r="BS75" s="1230"/>
      <c r="BT75" s="1230"/>
      <c r="BU75" s="1230"/>
      <c r="BV75" s="1230"/>
      <c r="BW75" s="1230"/>
      <c r="BX75" s="1230">
        <v>11</v>
      </c>
      <c r="BY75" s="1230"/>
      <c r="BZ75" s="1230"/>
      <c r="CA75" s="1230"/>
      <c r="CB75" s="1230"/>
      <c r="CC75" s="1230"/>
      <c r="CD75" s="1230"/>
      <c r="CE75" s="1230"/>
      <c r="CF75" s="1230">
        <v>10.7</v>
      </c>
      <c r="CG75" s="1230"/>
      <c r="CH75" s="1230"/>
      <c r="CI75" s="1230"/>
      <c r="CJ75" s="1230"/>
      <c r="CK75" s="1230"/>
      <c r="CL75" s="1230"/>
      <c r="CM75" s="1230"/>
      <c r="CN75" s="1230">
        <v>10.7</v>
      </c>
      <c r="CO75" s="1230"/>
      <c r="CP75" s="1230"/>
      <c r="CQ75" s="1230"/>
      <c r="CR75" s="1230"/>
      <c r="CS75" s="1230"/>
      <c r="CT75" s="1230"/>
      <c r="CU75" s="1230"/>
      <c r="CV75" s="1230">
        <v>10.4</v>
      </c>
      <c r="CW75" s="1230"/>
      <c r="CX75" s="1230"/>
      <c r="CY75" s="1230"/>
      <c r="CZ75" s="1230"/>
      <c r="DA75" s="1230"/>
      <c r="DB75" s="1230"/>
      <c r="DC75" s="1230"/>
    </row>
    <row r="76" spans="2:107" x14ac:dyDescent="0.15">
      <c r="B76" s="45"/>
      <c r="G76" s="1245"/>
      <c r="H76" s="1245"/>
      <c r="I76" s="1228"/>
      <c r="J76" s="1228"/>
      <c r="K76" s="1235"/>
      <c r="L76" s="1235"/>
      <c r="M76" s="1235"/>
      <c r="N76" s="1235"/>
      <c r="AM76" s="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45"/>
      <c r="G77" s="1228"/>
      <c r="H77" s="1228"/>
      <c r="I77" s="1228"/>
      <c r="J77" s="1228"/>
      <c r="K77" s="1229"/>
      <c r="L77" s="1229"/>
      <c r="M77" s="1229"/>
      <c r="N77" s="1229"/>
      <c r="AN77" s="1234" t="s">
        <v>57</v>
      </c>
      <c r="AO77" s="1234"/>
      <c r="AP77" s="1234"/>
      <c r="AQ77" s="1234"/>
      <c r="AR77" s="1234"/>
      <c r="AS77" s="1234"/>
      <c r="AT77" s="1234"/>
      <c r="AU77" s="1234"/>
      <c r="AV77" s="1234"/>
      <c r="AW77" s="1234"/>
      <c r="AX77" s="1234"/>
      <c r="AY77" s="1234"/>
      <c r="AZ77" s="1234"/>
      <c r="BA77" s="1234"/>
      <c r="BB77" s="1233" t="s">
        <v>55</v>
      </c>
      <c r="BC77" s="1233"/>
      <c r="BD77" s="1233"/>
      <c r="BE77" s="1233"/>
      <c r="BF77" s="1233"/>
      <c r="BG77" s="1233"/>
      <c r="BH77" s="1233"/>
      <c r="BI77" s="1233"/>
      <c r="BJ77" s="1233"/>
      <c r="BK77" s="1233"/>
      <c r="BL77" s="1233"/>
      <c r="BM77" s="1233"/>
      <c r="BN77" s="1233"/>
      <c r="BO77" s="1233"/>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x14ac:dyDescent="0.15">
      <c r="B78" s="45"/>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45"/>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x14ac:dyDescent="0.15">
      <c r="B80" s="45"/>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45"/>
    </row>
    <row r="82" spans="2:109" ht="17.25" x14ac:dyDescent="0.15">
      <c r="B82" s="45"/>
      <c r="K82" s="76"/>
      <c r="L82" s="76"/>
      <c r="M82" s="76"/>
      <c r="N82" s="76"/>
      <c r="AQ82" s="76"/>
      <c r="AR82" s="76"/>
      <c r="AS82" s="76"/>
      <c r="AT82" s="76"/>
      <c r="BC82" s="76"/>
      <c r="BD82" s="76"/>
      <c r="BE82" s="76"/>
      <c r="BF82" s="76"/>
      <c r="BO82" s="76"/>
      <c r="BP82" s="76"/>
      <c r="BQ82" s="76"/>
      <c r="BR82" s="76"/>
      <c r="CA82" s="76"/>
      <c r="CB82" s="76"/>
      <c r="CC82" s="76"/>
      <c r="CD82" s="76"/>
      <c r="CM82" s="76"/>
      <c r="CN82" s="76"/>
      <c r="CO82" s="76"/>
      <c r="CP82" s="76"/>
      <c r="CY82" s="76"/>
      <c r="CZ82" s="76"/>
      <c r="DA82" s="76"/>
      <c r="DB82" s="76"/>
      <c r="DC82" s="76"/>
    </row>
    <row r="83" spans="2:109" x14ac:dyDescent="0.15">
      <c r="B83" s="49"/>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50"/>
    </row>
    <row r="84" spans="2:109" x14ac:dyDescent="0.15">
      <c r="DD84" s="41"/>
      <c r="DE84" s="41"/>
    </row>
    <row r="85" spans="2:109" x14ac:dyDescent="0.15">
      <c r="DD85" s="41"/>
      <c r="DE85" s="41"/>
    </row>
  </sheetData>
  <sheetProtection algorithmName="SHA-512" hashValue="v28WSSAjdb8ksOTidoZ4rZzXyQvM5m54aj3X+150ZEqQj2xM5AX2u3USxgSX4YwEu7m81RxW/rR0rVElQYYctg==" saltValue="LYoHjgu0T9NXWshhgj3Pn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E057A-2494-4C89-8745-28E155AE9A3A}">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40" customWidth="1"/>
    <col min="35" max="122" width="2.5" style="39" customWidth="1"/>
    <col min="123" max="16384" width="2.5" style="39" hidden="1"/>
  </cols>
  <sheetData>
    <row r="1" spans="1:34" ht="13.5" customHeight="1"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row>
    <row r="2" spans="1:34" x14ac:dyDescent="0.15">
      <c r="S2" s="39"/>
      <c r="AH2" s="39"/>
    </row>
    <row r="3" spans="1:34" x14ac:dyDescent="0.15">
      <c r="C3" s="39"/>
      <c r="D3" s="39"/>
      <c r="E3" s="39"/>
      <c r="F3" s="39"/>
      <c r="G3" s="39"/>
      <c r="H3" s="39"/>
      <c r="I3" s="39"/>
      <c r="J3" s="39"/>
      <c r="K3" s="39"/>
      <c r="L3" s="39"/>
      <c r="M3" s="39"/>
      <c r="N3" s="39"/>
      <c r="O3" s="39"/>
      <c r="P3" s="39"/>
      <c r="Q3" s="39"/>
      <c r="R3" s="39"/>
      <c r="S3" s="39"/>
      <c r="U3" s="39"/>
      <c r="V3" s="39"/>
      <c r="W3" s="39"/>
      <c r="X3" s="39"/>
      <c r="Y3" s="39"/>
      <c r="Z3" s="39"/>
      <c r="AA3" s="39"/>
      <c r="AB3" s="39"/>
      <c r="AC3" s="39"/>
      <c r="AD3" s="39"/>
      <c r="AE3" s="39"/>
      <c r="AF3" s="39"/>
      <c r="AG3" s="39"/>
      <c r="AH3" s="39"/>
    </row>
    <row r="4" spans="1:34" x14ac:dyDescent="0.15"/>
    <row r="5" spans="1:34" x14ac:dyDescent="0.15"/>
    <row r="6" spans="1:34" x14ac:dyDescent="0.15"/>
    <row r="7" spans="1:34" x14ac:dyDescent="0.15"/>
    <row r="8" spans="1:34" x14ac:dyDescent="0.15"/>
    <row r="9" spans="1:34" x14ac:dyDescent="0.15">
      <c r="AH9" s="3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9"/>
    </row>
    <row r="18" spans="12:34" x14ac:dyDescent="0.15"/>
    <row r="19" spans="12:34" x14ac:dyDescent="0.15"/>
    <row r="20" spans="12:34" x14ac:dyDescent="0.15">
      <c r="AH20" s="39"/>
    </row>
    <row r="21" spans="12:34" x14ac:dyDescent="0.15">
      <c r="AH21" s="39"/>
    </row>
    <row r="22" spans="12:34" x14ac:dyDescent="0.15"/>
    <row r="23" spans="12:34" x14ac:dyDescent="0.15"/>
    <row r="24" spans="12:34" x14ac:dyDescent="0.15">
      <c r="Q24" s="39"/>
    </row>
    <row r="25" spans="12:34" x14ac:dyDescent="0.15"/>
    <row r="26" spans="12:34" x14ac:dyDescent="0.15"/>
    <row r="27" spans="12:34" x14ac:dyDescent="0.15"/>
    <row r="28" spans="12:34" x14ac:dyDescent="0.15">
      <c r="O28" s="39"/>
      <c r="T28" s="39"/>
      <c r="AH28" s="39"/>
    </row>
    <row r="29" spans="12:34" x14ac:dyDescent="0.15"/>
    <row r="30" spans="12:34" x14ac:dyDescent="0.15"/>
    <row r="31" spans="12:34" x14ac:dyDescent="0.15">
      <c r="Q31" s="39"/>
    </row>
    <row r="32" spans="12:34" x14ac:dyDescent="0.15">
      <c r="L32" s="39"/>
    </row>
    <row r="33" spans="2:34" x14ac:dyDescent="0.15">
      <c r="C33" s="39"/>
      <c r="E33" s="39"/>
      <c r="G33" s="39"/>
      <c r="I33" s="39"/>
      <c r="X33" s="39"/>
    </row>
    <row r="34" spans="2:34" x14ac:dyDescent="0.15">
      <c r="B34" s="39"/>
      <c r="P34" s="39"/>
      <c r="R34" s="39"/>
      <c r="T34" s="39"/>
    </row>
    <row r="35" spans="2:34" x14ac:dyDescent="0.15">
      <c r="D35" s="39"/>
      <c r="W35" s="39"/>
      <c r="AC35" s="39"/>
      <c r="AD35" s="39"/>
      <c r="AE35" s="39"/>
      <c r="AF35" s="39"/>
      <c r="AG35" s="39"/>
      <c r="AH35" s="39"/>
    </row>
    <row r="36" spans="2:34" x14ac:dyDescent="0.15">
      <c r="H36" s="39"/>
      <c r="J36" s="39"/>
      <c r="K36" s="39"/>
      <c r="M36" s="39"/>
      <c r="Y36" s="39"/>
      <c r="Z36" s="39"/>
      <c r="AA36" s="39"/>
      <c r="AB36" s="39"/>
      <c r="AC36" s="39"/>
      <c r="AD36" s="39"/>
      <c r="AE36" s="39"/>
      <c r="AF36" s="39"/>
      <c r="AG36" s="39"/>
      <c r="AH36" s="39"/>
    </row>
    <row r="37" spans="2:34" x14ac:dyDescent="0.15">
      <c r="AH37" s="39"/>
    </row>
    <row r="38" spans="2:34" x14ac:dyDescent="0.15">
      <c r="AG38" s="39"/>
      <c r="AH38" s="39"/>
    </row>
    <row r="39" spans="2:34" x14ac:dyDescent="0.15"/>
    <row r="40" spans="2:34" x14ac:dyDescent="0.15">
      <c r="X40" s="39"/>
    </row>
    <row r="41" spans="2:34" x14ac:dyDescent="0.15">
      <c r="R41" s="39"/>
    </row>
    <row r="42" spans="2:34" x14ac:dyDescent="0.15">
      <c r="W42" s="39"/>
    </row>
    <row r="43" spans="2:34" x14ac:dyDescent="0.15">
      <c r="Y43" s="39"/>
      <c r="Z43" s="39"/>
      <c r="AA43" s="39"/>
      <c r="AB43" s="39"/>
      <c r="AC43" s="39"/>
      <c r="AD43" s="39"/>
      <c r="AE43" s="39"/>
      <c r="AF43" s="39"/>
      <c r="AG43" s="39"/>
      <c r="AH43" s="39"/>
    </row>
    <row r="44" spans="2:34" x14ac:dyDescent="0.15">
      <c r="AH44" s="39"/>
    </row>
    <row r="45" spans="2:34" x14ac:dyDescent="0.15">
      <c r="X45" s="39"/>
    </row>
    <row r="46" spans="2:34" x14ac:dyDescent="0.15"/>
    <row r="47" spans="2:34" x14ac:dyDescent="0.15"/>
    <row r="48" spans="2:34" x14ac:dyDescent="0.15">
      <c r="W48" s="39"/>
      <c r="Y48" s="39"/>
      <c r="Z48" s="39"/>
      <c r="AA48" s="39"/>
      <c r="AB48" s="39"/>
      <c r="AC48" s="39"/>
      <c r="AD48" s="39"/>
      <c r="AE48" s="39"/>
      <c r="AF48" s="39"/>
      <c r="AG48" s="39"/>
      <c r="AH48" s="39"/>
    </row>
    <row r="49" spans="28:34" x14ac:dyDescent="0.15"/>
    <row r="50" spans="28:34" x14ac:dyDescent="0.15">
      <c r="AE50" s="39"/>
      <c r="AF50" s="39"/>
      <c r="AG50" s="39"/>
      <c r="AH50" s="39"/>
    </row>
    <row r="51" spans="28:34" x14ac:dyDescent="0.15">
      <c r="AC51" s="39"/>
      <c r="AD51" s="39"/>
      <c r="AE51" s="39"/>
      <c r="AF51" s="39"/>
      <c r="AG51" s="39"/>
      <c r="AH51" s="39"/>
    </row>
    <row r="52" spans="28:34" x14ac:dyDescent="0.15"/>
    <row r="53" spans="28:34" x14ac:dyDescent="0.15">
      <c r="AF53" s="39"/>
      <c r="AG53" s="39"/>
      <c r="AH53" s="39"/>
    </row>
    <row r="54" spans="28:34" x14ac:dyDescent="0.15">
      <c r="AH54" s="39"/>
    </row>
    <row r="55" spans="28:34" x14ac:dyDescent="0.15"/>
    <row r="56" spans="28:34" x14ac:dyDescent="0.15">
      <c r="AB56" s="39"/>
      <c r="AC56" s="39"/>
      <c r="AD56" s="39"/>
      <c r="AE56" s="39"/>
      <c r="AF56" s="39"/>
      <c r="AG56" s="39"/>
      <c r="AH56" s="39"/>
    </row>
    <row r="57" spans="28:34" x14ac:dyDescent="0.15">
      <c r="AH57" s="39"/>
    </row>
    <row r="58" spans="28:34" x14ac:dyDescent="0.15">
      <c r="AH58" s="39"/>
    </row>
    <row r="59" spans="28:34" x14ac:dyDescent="0.15"/>
    <row r="60" spans="28:34" x14ac:dyDescent="0.15"/>
    <row r="61" spans="28:34" x14ac:dyDescent="0.15"/>
    <row r="62" spans="28:34" x14ac:dyDescent="0.15"/>
    <row r="63" spans="28:34" x14ac:dyDescent="0.15">
      <c r="AH63" s="39"/>
    </row>
    <row r="64" spans="28:34" x14ac:dyDescent="0.15">
      <c r="AG64" s="39"/>
      <c r="AH64" s="39"/>
    </row>
    <row r="65" spans="28:34" x14ac:dyDescent="0.15"/>
    <row r="66" spans="28:34" x14ac:dyDescent="0.15"/>
    <row r="67" spans="28:34" x14ac:dyDescent="0.15"/>
    <row r="68" spans="28:34" x14ac:dyDescent="0.15">
      <c r="AB68" s="39"/>
      <c r="AC68" s="39"/>
      <c r="AD68" s="39"/>
      <c r="AE68" s="39"/>
      <c r="AF68" s="39"/>
      <c r="AG68" s="39"/>
      <c r="AH68" s="39"/>
    </row>
    <row r="69" spans="28:34" x14ac:dyDescent="0.15">
      <c r="AF69" s="39"/>
      <c r="AG69" s="39"/>
      <c r="AH69" s="39"/>
    </row>
    <row r="70" spans="28:34" x14ac:dyDescent="0.15"/>
    <row r="71" spans="28:34" x14ac:dyDescent="0.15"/>
    <row r="72" spans="28:34" x14ac:dyDescent="0.15"/>
    <row r="73" spans="28:34" x14ac:dyDescent="0.15"/>
    <row r="74" spans="28:34" x14ac:dyDescent="0.15"/>
    <row r="75" spans="28:34" x14ac:dyDescent="0.15">
      <c r="AH75" s="39"/>
    </row>
    <row r="76" spans="28:34" x14ac:dyDescent="0.15">
      <c r="AF76" s="39"/>
      <c r="AG76" s="39"/>
      <c r="AH76" s="39"/>
    </row>
    <row r="77" spans="28:34" x14ac:dyDescent="0.15">
      <c r="AG77" s="39"/>
      <c r="AH77" s="39"/>
    </row>
    <row r="78" spans="28:34" x14ac:dyDescent="0.15"/>
    <row r="79" spans="28:34" x14ac:dyDescent="0.15"/>
    <row r="80" spans="28:34" x14ac:dyDescent="0.15"/>
    <row r="81" spans="25:34" x14ac:dyDescent="0.15"/>
    <row r="82" spans="25:34" x14ac:dyDescent="0.15">
      <c r="Y82" s="39"/>
    </row>
    <row r="83" spans="25:34" x14ac:dyDescent="0.15">
      <c r="Y83" s="39"/>
      <c r="Z83" s="39"/>
      <c r="AA83" s="39"/>
      <c r="AB83" s="39"/>
      <c r="AC83" s="39"/>
      <c r="AD83" s="39"/>
      <c r="AE83" s="39"/>
      <c r="AF83" s="39"/>
      <c r="AG83" s="39"/>
      <c r="AH83" s="39"/>
    </row>
    <row r="84" spans="25:34" x14ac:dyDescent="0.15"/>
    <row r="85" spans="25:34" x14ac:dyDescent="0.15"/>
    <row r="86" spans="25:34" x14ac:dyDescent="0.15"/>
    <row r="87" spans="25:34" x14ac:dyDescent="0.15"/>
    <row r="88" spans="25:34" x14ac:dyDescent="0.15">
      <c r="AH88" s="3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
      <c r="AG94" s="39"/>
      <c r="AH94" s="39"/>
    </row>
    <row r="95" spans="25:34" ht="13.5" customHeight="1" x14ac:dyDescent="0.15">
      <c r="AH95" s="3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
    </row>
    <row r="102" spans="33:34" ht="13.5" customHeight="1" x14ac:dyDescent="0.15"/>
    <row r="103" spans="33:34" ht="13.5" customHeight="1" x14ac:dyDescent="0.15"/>
    <row r="104" spans="33:34" ht="13.5" customHeight="1" x14ac:dyDescent="0.15">
      <c r="AG104" s="39"/>
      <c r="AH104" s="3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
    </row>
    <row r="117" spans="34:122" ht="13.5" customHeight="1" x14ac:dyDescent="0.15"/>
    <row r="118" spans="34:122" ht="13.5" customHeight="1" x14ac:dyDescent="0.15"/>
    <row r="119" spans="34:122" ht="13.5" customHeight="1" x14ac:dyDescent="0.15"/>
    <row r="120" spans="34:122" ht="13.5" customHeight="1" x14ac:dyDescent="0.15">
      <c r="AH120" s="39"/>
    </row>
    <row r="121" spans="34:122" ht="13.5" customHeight="1" x14ac:dyDescent="0.15">
      <c r="AH121" s="39"/>
    </row>
    <row r="122" spans="34:122" ht="13.5" customHeight="1" x14ac:dyDescent="0.15"/>
    <row r="123" spans="34:122" ht="13.5" customHeight="1" x14ac:dyDescent="0.15"/>
    <row r="124" spans="34:122" ht="13.5" customHeight="1" x14ac:dyDescent="0.15"/>
    <row r="125" spans="34:122" ht="13.5" customHeight="1" x14ac:dyDescent="0.15">
      <c r="DR125" s="39" t="s">
        <v>39</v>
      </c>
    </row>
  </sheetData>
  <sheetProtection algorithmName="SHA-512" hashValue="DRXxvVB6Y+eIdoIP58gI8uvNOAvPzcLrb6GXJrUcZ+OtzvM9DKZWC8VX4G+PS/La3QjFz1HAAyHJ4V0RATvc1Q==" saltValue="Xi2OnRZNWU+rpkMUJvZQ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E864E-5877-48C8-AF3F-46C2F9B5E0F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40" customWidth="1"/>
    <col min="35" max="122" width="2.5" style="39" customWidth="1"/>
    <col min="123" max="16384" width="2.5" style="39" hidden="1"/>
  </cols>
  <sheetData>
    <row r="1" spans="2:34" ht="13.5" customHeight="1" x14ac:dyDescent="0.15">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row>
    <row r="2" spans="2:34" x14ac:dyDescent="0.15">
      <c r="S2" s="39"/>
      <c r="AH2" s="39"/>
    </row>
    <row r="3" spans="2:34" x14ac:dyDescent="0.15">
      <c r="C3" s="39"/>
      <c r="D3" s="39"/>
      <c r="E3" s="39"/>
      <c r="F3" s="39"/>
      <c r="G3" s="39"/>
      <c r="H3" s="39"/>
      <c r="I3" s="39"/>
      <c r="J3" s="39"/>
      <c r="K3" s="39"/>
      <c r="L3" s="39"/>
      <c r="M3" s="39"/>
      <c r="N3" s="39"/>
      <c r="O3" s="39"/>
      <c r="P3" s="39"/>
      <c r="Q3" s="39"/>
      <c r="R3" s="39"/>
      <c r="S3" s="39"/>
      <c r="U3" s="39"/>
      <c r="V3" s="39"/>
      <c r="W3" s="39"/>
      <c r="X3" s="39"/>
      <c r="Y3" s="39"/>
      <c r="Z3" s="39"/>
      <c r="AA3" s="39"/>
      <c r="AB3" s="39"/>
      <c r="AC3" s="39"/>
      <c r="AD3" s="39"/>
      <c r="AE3" s="39"/>
      <c r="AF3" s="39"/>
      <c r="AG3" s="39"/>
      <c r="AH3" s="39"/>
    </row>
    <row r="4" spans="2:34" x14ac:dyDescent="0.15"/>
    <row r="5" spans="2:34" x14ac:dyDescent="0.15"/>
    <row r="6" spans="2:34" x14ac:dyDescent="0.15"/>
    <row r="7" spans="2:34" x14ac:dyDescent="0.15"/>
    <row r="8" spans="2:34" x14ac:dyDescent="0.15"/>
    <row r="9" spans="2:34" x14ac:dyDescent="0.15">
      <c r="AH9" s="3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9"/>
    </row>
    <row r="18" spans="12:34" x14ac:dyDescent="0.15"/>
    <row r="19" spans="12:34" x14ac:dyDescent="0.15"/>
    <row r="20" spans="12:34" x14ac:dyDescent="0.15">
      <c r="AH20" s="39"/>
    </row>
    <row r="21" spans="12:34" x14ac:dyDescent="0.15">
      <c r="AH21" s="39"/>
    </row>
    <row r="22" spans="12:34" x14ac:dyDescent="0.15"/>
    <row r="23" spans="12:34" x14ac:dyDescent="0.15"/>
    <row r="24" spans="12:34" x14ac:dyDescent="0.15">
      <c r="Q24" s="39"/>
    </row>
    <row r="25" spans="12:34" x14ac:dyDescent="0.15"/>
    <row r="26" spans="12:34" x14ac:dyDescent="0.15"/>
    <row r="27" spans="12:34" x14ac:dyDescent="0.15"/>
    <row r="28" spans="12:34" x14ac:dyDescent="0.15">
      <c r="O28" s="39"/>
      <c r="T28" s="39"/>
      <c r="AH28" s="39"/>
    </row>
    <row r="29" spans="12:34" x14ac:dyDescent="0.15"/>
    <row r="30" spans="12:34" x14ac:dyDescent="0.15"/>
    <row r="31" spans="12:34" x14ac:dyDescent="0.15">
      <c r="Q31" s="39"/>
    </row>
    <row r="32" spans="12:34" x14ac:dyDescent="0.15">
      <c r="L32" s="39"/>
    </row>
    <row r="33" spans="2:34" x14ac:dyDescent="0.15">
      <c r="C33" s="39"/>
      <c r="E33" s="39"/>
      <c r="G33" s="39"/>
      <c r="I33" s="39"/>
      <c r="X33" s="39"/>
    </row>
    <row r="34" spans="2:34" x14ac:dyDescent="0.15">
      <c r="B34" s="39"/>
      <c r="P34" s="39"/>
      <c r="R34" s="39"/>
      <c r="T34" s="39"/>
    </row>
    <row r="35" spans="2:34" x14ac:dyDescent="0.15">
      <c r="D35" s="39"/>
      <c r="W35" s="39"/>
      <c r="AC35" s="39"/>
      <c r="AD35" s="39"/>
      <c r="AE35" s="39"/>
      <c r="AF35" s="39"/>
      <c r="AG35" s="39"/>
      <c r="AH35" s="39"/>
    </row>
    <row r="36" spans="2:34" x14ac:dyDescent="0.15">
      <c r="H36" s="39"/>
      <c r="J36" s="39"/>
      <c r="K36" s="39"/>
      <c r="M36" s="39"/>
      <c r="Y36" s="39"/>
      <c r="Z36" s="39"/>
      <c r="AA36" s="39"/>
      <c r="AB36" s="39"/>
      <c r="AC36" s="39"/>
      <c r="AD36" s="39"/>
      <c r="AE36" s="39"/>
      <c r="AF36" s="39"/>
      <c r="AG36" s="39"/>
      <c r="AH36" s="39"/>
    </row>
    <row r="37" spans="2:34" x14ac:dyDescent="0.15">
      <c r="AH37" s="39"/>
    </row>
    <row r="38" spans="2:34" x14ac:dyDescent="0.15">
      <c r="AG38" s="39"/>
      <c r="AH38" s="39"/>
    </row>
    <row r="39" spans="2:34" x14ac:dyDescent="0.15"/>
    <row r="40" spans="2:34" x14ac:dyDescent="0.15">
      <c r="X40" s="39"/>
    </row>
    <row r="41" spans="2:34" x14ac:dyDescent="0.15">
      <c r="R41" s="39"/>
    </row>
    <row r="42" spans="2:34" x14ac:dyDescent="0.15">
      <c r="W42" s="39"/>
    </row>
    <row r="43" spans="2:34" x14ac:dyDescent="0.15">
      <c r="Y43" s="39"/>
      <c r="Z43" s="39"/>
      <c r="AA43" s="39"/>
      <c r="AB43" s="39"/>
      <c r="AC43" s="39"/>
      <c r="AD43" s="39"/>
      <c r="AE43" s="39"/>
      <c r="AF43" s="39"/>
      <c r="AG43" s="39"/>
      <c r="AH43" s="39"/>
    </row>
    <row r="44" spans="2:34" x14ac:dyDescent="0.15">
      <c r="AH44" s="39"/>
    </row>
    <row r="45" spans="2:34" x14ac:dyDescent="0.15">
      <c r="X45" s="39"/>
    </row>
    <row r="46" spans="2:34" x14ac:dyDescent="0.15"/>
    <row r="47" spans="2:34" x14ac:dyDescent="0.15"/>
    <row r="48" spans="2:34" x14ac:dyDescent="0.15">
      <c r="W48" s="39"/>
      <c r="Y48" s="39"/>
      <c r="Z48" s="39"/>
      <c r="AA48" s="39"/>
      <c r="AB48" s="39"/>
      <c r="AC48" s="39"/>
      <c r="AD48" s="39"/>
      <c r="AE48" s="39"/>
      <c r="AF48" s="39"/>
      <c r="AG48" s="39"/>
      <c r="AH48" s="39"/>
    </row>
    <row r="49" spans="28:34" x14ac:dyDescent="0.15"/>
    <row r="50" spans="28:34" x14ac:dyDescent="0.15">
      <c r="AE50" s="39"/>
      <c r="AF50" s="39"/>
      <c r="AG50" s="39"/>
      <c r="AH50" s="39"/>
    </row>
    <row r="51" spans="28:34" x14ac:dyDescent="0.15">
      <c r="AC51" s="39"/>
      <c r="AD51" s="39"/>
      <c r="AE51" s="39"/>
      <c r="AF51" s="39"/>
      <c r="AG51" s="39"/>
      <c r="AH51" s="39"/>
    </row>
    <row r="52" spans="28:34" x14ac:dyDescent="0.15"/>
    <row r="53" spans="28:34" x14ac:dyDescent="0.15">
      <c r="AF53" s="39"/>
      <c r="AG53" s="39"/>
      <c r="AH53" s="39"/>
    </row>
    <row r="54" spans="28:34" x14ac:dyDescent="0.15">
      <c r="AH54" s="39"/>
    </row>
    <row r="55" spans="28:34" x14ac:dyDescent="0.15"/>
    <row r="56" spans="28:34" x14ac:dyDescent="0.15">
      <c r="AB56" s="39"/>
      <c r="AC56" s="39"/>
      <c r="AD56" s="39"/>
      <c r="AE56" s="39"/>
      <c r="AF56" s="39"/>
      <c r="AG56" s="39"/>
      <c r="AH56" s="39"/>
    </row>
    <row r="57" spans="28:34" x14ac:dyDescent="0.15">
      <c r="AH57" s="39"/>
    </row>
    <row r="58" spans="28:34" x14ac:dyDescent="0.15">
      <c r="AH58" s="39"/>
    </row>
    <row r="59" spans="28:34" x14ac:dyDescent="0.15">
      <c r="AG59" s="39"/>
      <c r="AH59" s="39"/>
    </row>
    <row r="60" spans="28:34" x14ac:dyDescent="0.15"/>
    <row r="61" spans="28:34" x14ac:dyDescent="0.15"/>
    <row r="62" spans="28:34" x14ac:dyDescent="0.15"/>
    <row r="63" spans="28:34" x14ac:dyDescent="0.15">
      <c r="AH63" s="39"/>
    </row>
    <row r="64" spans="28:34" x14ac:dyDescent="0.15">
      <c r="AG64" s="39"/>
      <c r="AH64" s="39"/>
    </row>
    <row r="65" spans="28:34" x14ac:dyDescent="0.15"/>
    <row r="66" spans="28:34" x14ac:dyDescent="0.15"/>
    <row r="67" spans="28:34" x14ac:dyDescent="0.15"/>
    <row r="68" spans="28:34" x14ac:dyDescent="0.15">
      <c r="AB68" s="39"/>
      <c r="AC68" s="39"/>
      <c r="AD68" s="39"/>
      <c r="AE68" s="39"/>
      <c r="AF68" s="39"/>
      <c r="AG68" s="39"/>
      <c r="AH68" s="39"/>
    </row>
    <row r="69" spans="28:34" x14ac:dyDescent="0.15">
      <c r="AF69" s="39"/>
      <c r="AG69" s="39"/>
      <c r="AH69" s="39"/>
    </row>
    <row r="70" spans="28:34" x14ac:dyDescent="0.15"/>
    <row r="71" spans="28:34" x14ac:dyDescent="0.15"/>
    <row r="72" spans="28:34" x14ac:dyDescent="0.15"/>
    <row r="73" spans="28:34" x14ac:dyDescent="0.15"/>
    <row r="74" spans="28:34" x14ac:dyDescent="0.15"/>
    <row r="75" spans="28:34" x14ac:dyDescent="0.15">
      <c r="AH75" s="39"/>
    </row>
    <row r="76" spans="28:34" x14ac:dyDescent="0.15">
      <c r="AF76" s="39"/>
      <c r="AG76" s="39"/>
      <c r="AH76" s="39"/>
    </row>
    <row r="77" spans="28:34" x14ac:dyDescent="0.15">
      <c r="AG77" s="39"/>
      <c r="AH77" s="39"/>
    </row>
    <row r="78" spans="28:34" x14ac:dyDescent="0.15"/>
    <row r="79" spans="28:34" x14ac:dyDescent="0.15"/>
    <row r="80" spans="28:34" x14ac:dyDescent="0.15"/>
    <row r="81" spans="25:34" x14ac:dyDescent="0.15"/>
    <row r="82" spans="25:34" x14ac:dyDescent="0.15">
      <c r="Y82" s="39"/>
    </row>
    <row r="83" spans="25:34" x14ac:dyDescent="0.15">
      <c r="Y83" s="39"/>
      <c r="Z83" s="39"/>
      <c r="AA83" s="39"/>
      <c r="AB83" s="39"/>
      <c r="AC83" s="39"/>
      <c r="AD83" s="39"/>
      <c r="AE83" s="39"/>
      <c r="AF83" s="39"/>
      <c r="AG83" s="39"/>
      <c r="AH83" s="39"/>
    </row>
    <row r="84" spans="25:34" x14ac:dyDescent="0.15"/>
    <row r="85" spans="25:34" x14ac:dyDescent="0.15"/>
    <row r="86" spans="25:34" x14ac:dyDescent="0.15"/>
    <row r="87" spans="25:34" x14ac:dyDescent="0.15"/>
    <row r="88" spans="25:34" x14ac:dyDescent="0.15">
      <c r="AH88" s="3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9"/>
      <c r="AG94" s="39"/>
      <c r="AH94" s="39"/>
    </row>
    <row r="95" spans="25:34" ht="13.5" customHeight="1" x14ac:dyDescent="0.15">
      <c r="AH95" s="3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9"/>
    </row>
    <row r="102" spans="33:34" ht="13.5" customHeight="1" x14ac:dyDescent="0.15"/>
    <row r="103" spans="33:34" ht="13.5" customHeight="1" x14ac:dyDescent="0.15"/>
    <row r="104" spans="33:34" ht="13.5" customHeight="1" x14ac:dyDescent="0.15">
      <c r="AG104" s="39"/>
      <c r="AH104" s="3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9"/>
    </row>
    <row r="117" spans="34:122" ht="13.5" customHeight="1" x14ac:dyDescent="0.15"/>
    <row r="118" spans="34:122" ht="13.5" customHeight="1" x14ac:dyDescent="0.15"/>
    <row r="119" spans="34:122" ht="13.5" customHeight="1" x14ac:dyDescent="0.15"/>
    <row r="120" spans="34:122" ht="13.5" customHeight="1" x14ac:dyDescent="0.15">
      <c r="AH120" s="39"/>
    </row>
    <row r="121" spans="34:122" ht="13.5" customHeight="1" x14ac:dyDescent="0.15">
      <c r="AH121" s="39"/>
    </row>
    <row r="122" spans="34:122" ht="13.5" customHeight="1" x14ac:dyDescent="0.15"/>
    <row r="123" spans="34:122" ht="13.5" customHeight="1" x14ac:dyDescent="0.15"/>
    <row r="124" spans="34:122" ht="13.5" customHeight="1" x14ac:dyDescent="0.15"/>
    <row r="125" spans="34:122" ht="13.5" customHeight="1" x14ac:dyDescent="0.15">
      <c r="DR125" s="39" t="s">
        <v>39</v>
      </c>
    </row>
  </sheetData>
  <sheetProtection algorithmName="SHA-512" hashValue="rFWNzPwtQtEzA//cOkSWGYJNEirLPQ/zA3AoE7bm3mCwKehT0JvOdraKbvFHo/lE2uS4qArlkt5O/Cf+951WWA==" saltValue="P1N+GdHo56LEFQ/7R9za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7" customWidth="1"/>
    <col min="2" max="8" width="13.375" style="7" customWidth="1"/>
    <col min="9" max="16384" width="11.125" style="7"/>
  </cols>
  <sheetData>
    <row r="1" spans="1:8" x14ac:dyDescent="0.15">
      <c r="A1" s="1"/>
      <c r="B1" s="2"/>
      <c r="C1" s="3"/>
      <c r="D1" s="4"/>
      <c r="E1" s="5"/>
      <c r="F1" s="5"/>
      <c r="G1" s="5"/>
      <c r="H1" s="6"/>
    </row>
    <row r="2" spans="1:8" x14ac:dyDescent="0.15">
      <c r="A2" s="8"/>
      <c r="B2" s="9"/>
      <c r="C2" s="10"/>
      <c r="D2" s="11" t="s">
        <v>13</v>
      </c>
      <c r="E2" s="12"/>
      <c r="F2" s="13" t="s">
        <v>45</v>
      </c>
      <c r="G2" s="14"/>
      <c r="H2" s="15"/>
    </row>
    <row r="3" spans="1:8" x14ac:dyDescent="0.15">
      <c r="A3" s="11" t="s">
        <v>40</v>
      </c>
      <c r="B3" s="16"/>
      <c r="C3" s="17"/>
      <c r="D3" s="18">
        <v>44120</v>
      </c>
      <c r="E3" s="19"/>
      <c r="F3" s="20">
        <v>37644</v>
      </c>
      <c r="G3" s="21"/>
      <c r="H3" s="22"/>
    </row>
    <row r="4" spans="1:8" x14ac:dyDescent="0.15">
      <c r="A4" s="23"/>
      <c r="B4" s="24"/>
      <c r="C4" s="25"/>
      <c r="D4" s="26">
        <v>24376</v>
      </c>
      <c r="E4" s="27"/>
      <c r="F4" s="28">
        <v>24939</v>
      </c>
      <c r="G4" s="29"/>
      <c r="H4" s="30"/>
    </row>
    <row r="5" spans="1:8" x14ac:dyDescent="0.15">
      <c r="A5" s="11" t="s">
        <v>41</v>
      </c>
      <c r="B5" s="16"/>
      <c r="C5" s="17"/>
      <c r="D5" s="18">
        <v>65798</v>
      </c>
      <c r="E5" s="19"/>
      <c r="F5" s="20">
        <v>39221</v>
      </c>
      <c r="G5" s="21"/>
      <c r="H5" s="22"/>
    </row>
    <row r="6" spans="1:8" x14ac:dyDescent="0.15">
      <c r="A6" s="23"/>
      <c r="B6" s="24"/>
      <c r="C6" s="25"/>
      <c r="D6" s="26">
        <v>29944</v>
      </c>
      <c r="E6" s="27"/>
      <c r="F6" s="28">
        <v>24821</v>
      </c>
      <c r="G6" s="29"/>
      <c r="H6" s="30"/>
    </row>
    <row r="7" spans="1:8" x14ac:dyDescent="0.15">
      <c r="A7" s="11" t="s">
        <v>42</v>
      </c>
      <c r="B7" s="16"/>
      <c r="C7" s="17"/>
      <c r="D7" s="18">
        <v>56816</v>
      </c>
      <c r="E7" s="19"/>
      <c r="F7" s="20">
        <v>38566</v>
      </c>
      <c r="G7" s="21"/>
      <c r="H7" s="22"/>
    </row>
    <row r="8" spans="1:8" x14ac:dyDescent="0.15">
      <c r="A8" s="23"/>
      <c r="B8" s="24"/>
      <c r="C8" s="25"/>
      <c r="D8" s="26">
        <v>23155</v>
      </c>
      <c r="E8" s="27"/>
      <c r="F8" s="28">
        <v>24059</v>
      </c>
      <c r="G8" s="29"/>
      <c r="H8" s="30"/>
    </row>
    <row r="9" spans="1:8" x14ac:dyDescent="0.15">
      <c r="A9" s="11" t="s">
        <v>43</v>
      </c>
      <c r="B9" s="16"/>
      <c r="C9" s="17"/>
      <c r="D9" s="18">
        <v>50226</v>
      </c>
      <c r="E9" s="19"/>
      <c r="F9" s="20">
        <v>35156</v>
      </c>
      <c r="G9" s="21"/>
      <c r="H9" s="22"/>
    </row>
    <row r="10" spans="1:8" x14ac:dyDescent="0.15">
      <c r="A10" s="23"/>
      <c r="B10" s="24"/>
      <c r="C10" s="25"/>
      <c r="D10" s="26">
        <v>19845</v>
      </c>
      <c r="E10" s="27"/>
      <c r="F10" s="28">
        <v>22430</v>
      </c>
      <c r="G10" s="29"/>
      <c r="H10" s="30"/>
    </row>
    <row r="11" spans="1:8" x14ac:dyDescent="0.15">
      <c r="A11" s="11" t="s">
        <v>44</v>
      </c>
      <c r="B11" s="16"/>
      <c r="C11" s="17"/>
      <c r="D11" s="18">
        <v>74785</v>
      </c>
      <c r="E11" s="19"/>
      <c r="F11" s="20">
        <v>37029</v>
      </c>
      <c r="G11" s="21"/>
      <c r="H11" s="22"/>
    </row>
    <row r="12" spans="1:8" x14ac:dyDescent="0.15">
      <c r="A12" s="23"/>
      <c r="B12" s="24"/>
      <c r="C12" s="31"/>
      <c r="D12" s="26">
        <v>33226</v>
      </c>
      <c r="E12" s="27"/>
      <c r="F12" s="28">
        <v>23232</v>
      </c>
      <c r="G12" s="29"/>
      <c r="H12" s="30"/>
    </row>
    <row r="13" spans="1:8" x14ac:dyDescent="0.15">
      <c r="A13" s="11"/>
      <c r="B13" s="16"/>
      <c r="C13" s="17"/>
      <c r="D13" s="18">
        <v>58349</v>
      </c>
      <c r="E13" s="19"/>
      <c r="F13" s="20">
        <v>37523</v>
      </c>
      <c r="G13" s="32"/>
      <c r="H13" s="22"/>
    </row>
    <row r="14" spans="1:8" x14ac:dyDescent="0.15">
      <c r="A14" s="23"/>
      <c r="B14" s="24"/>
      <c r="C14" s="25"/>
      <c r="D14" s="26">
        <v>26109</v>
      </c>
      <c r="E14" s="27"/>
      <c r="F14" s="28">
        <v>23896</v>
      </c>
      <c r="G14" s="29"/>
      <c r="H14" s="30"/>
    </row>
    <row r="17" spans="1:11" x14ac:dyDescent="0.15">
      <c r="A17" s="7" t="s">
        <v>14</v>
      </c>
    </row>
    <row r="18" spans="1:11" x14ac:dyDescent="0.15">
      <c r="A18" s="33"/>
      <c r="B18" s="33" t="e">
        <f>#REF!</f>
        <v>#REF!</v>
      </c>
      <c r="C18" s="33" t="e">
        <f>#REF!</f>
        <v>#REF!</v>
      </c>
      <c r="D18" s="33" t="e">
        <f>#REF!</f>
        <v>#REF!</v>
      </c>
      <c r="E18" s="33" t="e">
        <f>#REF!</f>
        <v>#REF!</v>
      </c>
      <c r="F18" s="33" t="e">
        <f>#REF!</f>
        <v>#REF!</v>
      </c>
    </row>
    <row r="19" spans="1:11" x14ac:dyDescent="0.15">
      <c r="A19" s="33" t="s">
        <v>15</v>
      </c>
      <c r="B19" s="33" t="e">
        <f>ROUND(VALUE(SUBSTITUTE(#REF!,"▲","-")),2)</f>
        <v>#REF!</v>
      </c>
      <c r="C19" s="33" t="e">
        <f>ROUND(VALUE(SUBSTITUTE(#REF!,"▲","-")),2)</f>
        <v>#REF!</v>
      </c>
      <c r="D19" s="33" t="e">
        <f>ROUND(VALUE(SUBSTITUTE(#REF!,"▲","-")),2)</f>
        <v>#REF!</v>
      </c>
      <c r="E19" s="33" t="e">
        <f>ROUND(VALUE(SUBSTITUTE(#REF!,"▲","-")),2)</f>
        <v>#REF!</v>
      </c>
      <c r="F19" s="33" t="e">
        <f>ROUND(VALUE(SUBSTITUTE(#REF!,"▲","-")),2)</f>
        <v>#REF!</v>
      </c>
    </row>
    <row r="20" spans="1:11" x14ac:dyDescent="0.15">
      <c r="A20" s="33" t="s">
        <v>16</v>
      </c>
      <c r="B20" s="33" t="e">
        <f>ROUND(VALUE(SUBSTITUTE(#REF!,"▲","-")),2)</f>
        <v>#REF!</v>
      </c>
      <c r="C20" s="33" t="e">
        <f>ROUND(VALUE(SUBSTITUTE(#REF!,"▲","-")),2)</f>
        <v>#REF!</v>
      </c>
      <c r="D20" s="33" t="e">
        <f>ROUND(VALUE(SUBSTITUTE(#REF!,"▲","-")),2)</f>
        <v>#REF!</v>
      </c>
      <c r="E20" s="33" t="e">
        <f>ROUND(VALUE(SUBSTITUTE(#REF!,"▲","-")),2)</f>
        <v>#REF!</v>
      </c>
      <c r="F20" s="33" t="e">
        <f>ROUND(VALUE(SUBSTITUTE(#REF!,"▲","-")),2)</f>
        <v>#REF!</v>
      </c>
    </row>
    <row r="21" spans="1:11" x14ac:dyDescent="0.15">
      <c r="A21" s="33" t="s">
        <v>17</v>
      </c>
      <c r="B21" s="33" t="e">
        <f>IF(ISNUMBER(VALUE(SUBSTITUTE(#REF!,"▲","-"))),ROUND(VALUE(SUBSTITUTE(#REF!,"▲","-")),2),NA())</f>
        <v>#N/A</v>
      </c>
      <c r="C21" s="33" t="e">
        <f>IF(ISNUMBER(VALUE(SUBSTITUTE(#REF!,"▲","-"))),ROUND(VALUE(SUBSTITUTE(#REF!,"▲","-")),2),NA())</f>
        <v>#N/A</v>
      </c>
      <c r="D21" s="33" t="e">
        <f>IF(ISNUMBER(VALUE(SUBSTITUTE(#REF!,"▲","-"))),ROUND(VALUE(SUBSTITUTE(#REF!,"▲","-")),2),NA())</f>
        <v>#N/A</v>
      </c>
      <c r="E21" s="33" t="e">
        <f>IF(ISNUMBER(VALUE(SUBSTITUTE(#REF!,"▲","-"))),ROUND(VALUE(SUBSTITUTE(#REF!,"▲","-")),2),NA())</f>
        <v>#N/A</v>
      </c>
      <c r="F21" s="33" t="e">
        <f>IF(ISNUMBER(VALUE(SUBSTITUTE(#REF!,"▲","-"))),ROUND(VALUE(SUBSTITUTE(#REF!,"▲","-")),2),NA())</f>
        <v>#N/A</v>
      </c>
    </row>
    <row r="24" spans="1:11" x14ac:dyDescent="0.15">
      <c r="A24" s="7" t="s">
        <v>18</v>
      </c>
    </row>
    <row r="25" spans="1:11" x14ac:dyDescent="0.15">
      <c r="A25" s="34"/>
      <c r="B25" s="34" t="e">
        <f>#REF!</f>
        <v>#REF!</v>
      </c>
      <c r="C25" s="34"/>
      <c r="D25" s="34" t="e">
        <f>#REF!</f>
        <v>#REF!</v>
      </c>
      <c r="E25" s="34"/>
      <c r="F25" s="34" t="e">
        <f>#REF!</f>
        <v>#REF!</v>
      </c>
      <c r="G25" s="34"/>
      <c r="H25" s="34" t="e">
        <f>#REF!</f>
        <v>#REF!</v>
      </c>
      <c r="I25" s="34"/>
      <c r="J25" s="34" t="e">
        <f>#REF!</f>
        <v>#REF!</v>
      </c>
      <c r="K25" s="34"/>
    </row>
    <row r="26" spans="1:11" x14ac:dyDescent="0.15">
      <c r="A26" s="34"/>
      <c r="B26" s="34" t="s">
        <v>19</v>
      </c>
      <c r="C26" s="34" t="s">
        <v>20</v>
      </c>
      <c r="D26" s="34" t="s">
        <v>19</v>
      </c>
      <c r="E26" s="34" t="s">
        <v>20</v>
      </c>
      <c r="F26" s="34" t="s">
        <v>19</v>
      </c>
      <c r="G26" s="34" t="s">
        <v>20</v>
      </c>
      <c r="H26" s="34" t="s">
        <v>19</v>
      </c>
      <c r="I26" s="34" t="s">
        <v>20</v>
      </c>
      <c r="J26" s="34" t="s">
        <v>19</v>
      </c>
      <c r="K26" s="34" t="s">
        <v>20</v>
      </c>
    </row>
    <row r="27" spans="1:11" x14ac:dyDescent="0.15">
      <c r="A27" s="34" t="e">
        <f>IF(#REF!="",NA(),#REF!)</f>
        <v>#REF!</v>
      </c>
      <c r="B27" s="34" t="e">
        <f>IF(ROUND(VALUE(SUBSTITUTE(#REF!,"▲", "-")), 2) &lt; 0, ABS(ROUND(VALUE(SUBSTITUTE(#REF!,"▲", "-")), 2)), NA())</f>
        <v>#REF!</v>
      </c>
      <c r="C27" s="34" t="e">
        <f>IF(ROUND(VALUE(SUBSTITUTE(#REF!,"▲", "-")), 2) &gt;= 0, ABS(ROUND(VALUE(SUBSTITUTE(#REF!,"▲", "-")), 2)), NA())</f>
        <v>#REF!</v>
      </c>
      <c r="D27" s="34" t="e">
        <f>IF(ROUND(VALUE(SUBSTITUTE(#REF!,"▲", "-")), 2) &lt; 0, ABS(ROUND(VALUE(SUBSTITUTE(#REF!,"▲", "-")), 2)), NA())</f>
        <v>#REF!</v>
      </c>
      <c r="E27" s="34" t="e">
        <f>IF(ROUND(VALUE(SUBSTITUTE(#REF!,"▲", "-")), 2) &gt;= 0, ABS(ROUND(VALUE(SUBSTITUTE(#REF!,"▲", "-")), 2)), NA())</f>
        <v>#REF!</v>
      </c>
      <c r="F27" s="34" t="e">
        <f>IF(ROUND(VALUE(SUBSTITUTE(#REF!,"▲", "-")), 2) &lt; 0, ABS(ROUND(VALUE(SUBSTITUTE(#REF!,"▲", "-")), 2)), NA())</f>
        <v>#REF!</v>
      </c>
      <c r="G27" s="34" t="e">
        <f>IF(ROUND(VALUE(SUBSTITUTE(#REF!,"▲", "-")), 2) &gt;= 0, ABS(ROUND(VALUE(SUBSTITUTE(#REF!,"▲", "-")), 2)), NA())</f>
        <v>#REF!</v>
      </c>
      <c r="H27" s="34" t="e">
        <f>IF(ROUND(VALUE(SUBSTITUTE(#REF!,"▲", "-")), 2) &lt; 0, ABS(ROUND(VALUE(SUBSTITUTE(#REF!,"▲", "-")), 2)), NA())</f>
        <v>#REF!</v>
      </c>
      <c r="I27" s="34" t="e">
        <f>IF(ROUND(VALUE(SUBSTITUTE(#REF!,"▲", "-")), 2) &gt;= 0, ABS(ROUND(VALUE(SUBSTITUTE(#REF!,"▲", "-")), 2)), NA())</f>
        <v>#REF!</v>
      </c>
      <c r="J27" s="34" t="e">
        <f>IF(ROUND(VALUE(SUBSTITUTE(#REF!,"▲", "-")), 2) &lt; 0, ABS(ROUND(VALUE(SUBSTITUTE(#REF!,"▲", "-")), 2)), NA())</f>
        <v>#REF!</v>
      </c>
      <c r="K27" s="34" t="e">
        <f>IF(ROUND(VALUE(SUBSTITUTE(#REF!,"▲", "-")), 2) &gt;= 0, ABS(ROUND(VALUE(SUBSTITUTE(#REF!,"▲", "-")), 2)), NA())</f>
        <v>#REF!</v>
      </c>
    </row>
    <row r="28" spans="1:11" x14ac:dyDescent="0.15">
      <c r="A28" s="34" t="e">
        <f>IF(#REF!="",NA(),#REF!)</f>
        <v>#REF!</v>
      </c>
      <c r="B28" s="34" t="e">
        <f>IF(ROUND(VALUE(SUBSTITUTE(#REF!,"▲", "-")), 2) &lt; 0, ABS(ROUND(VALUE(SUBSTITUTE(#REF!,"▲", "-")), 2)), NA())</f>
        <v>#REF!</v>
      </c>
      <c r="C28" s="34" t="e">
        <f>IF(ROUND(VALUE(SUBSTITUTE(#REF!,"▲", "-")), 2) &gt;= 0, ABS(ROUND(VALUE(SUBSTITUTE(#REF!,"▲", "-")), 2)), NA())</f>
        <v>#REF!</v>
      </c>
      <c r="D28" s="34" t="e">
        <f>IF(ROUND(VALUE(SUBSTITUTE(#REF!,"▲", "-")), 2) &lt; 0, ABS(ROUND(VALUE(SUBSTITUTE(#REF!,"▲", "-")), 2)), NA())</f>
        <v>#REF!</v>
      </c>
      <c r="E28" s="34" t="e">
        <f>IF(ROUND(VALUE(SUBSTITUTE(#REF!,"▲", "-")), 2) &gt;= 0, ABS(ROUND(VALUE(SUBSTITUTE(#REF!,"▲", "-")), 2)), NA())</f>
        <v>#REF!</v>
      </c>
      <c r="F28" s="34" t="e">
        <f>IF(ROUND(VALUE(SUBSTITUTE(#REF!,"▲", "-")), 2) &lt; 0, ABS(ROUND(VALUE(SUBSTITUTE(#REF!,"▲", "-")), 2)), NA())</f>
        <v>#REF!</v>
      </c>
      <c r="G28" s="34" t="e">
        <f>IF(ROUND(VALUE(SUBSTITUTE(#REF!,"▲", "-")), 2) &gt;= 0, ABS(ROUND(VALUE(SUBSTITUTE(#REF!,"▲", "-")), 2)), NA())</f>
        <v>#REF!</v>
      </c>
      <c r="H28" s="34" t="e">
        <f>IF(ROUND(VALUE(SUBSTITUTE(#REF!,"▲", "-")), 2) &lt; 0, ABS(ROUND(VALUE(SUBSTITUTE(#REF!,"▲", "-")), 2)), NA())</f>
        <v>#REF!</v>
      </c>
      <c r="I28" s="34" t="e">
        <f>IF(ROUND(VALUE(SUBSTITUTE(#REF!,"▲", "-")), 2) &gt;= 0, ABS(ROUND(VALUE(SUBSTITUTE(#REF!,"▲", "-")), 2)), NA())</f>
        <v>#REF!</v>
      </c>
      <c r="J28" s="34" t="e">
        <f>IF(ROUND(VALUE(SUBSTITUTE(#REF!,"▲", "-")), 2) &lt; 0, ABS(ROUND(VALUE(SUBSTITUTE(#REF!,"▲", "-")), 2)), NA())</f>
        <v>#REF!</v>
      </c>
      <c r="K28" s="34" t="e">
        <f>IF(ROUND(VALUE(SUBSTITUTE(#REF!,"▲", "-")), 2) &gt;= 0, ABS(ROUND(VALUE(SUBSTITUTE(#REF!,"▲", "-")), 2)), NA())</f>
        <v>#REF!</v>
      </c>
    </row>
    <row r="29" spans="1:11" x14ac:dyDescent="0.15">
      <c r="A29" s="34" t="e">
        <f>IF(#REF!="",NA(),#REF!)</f>
        <v>#REF!</v>
      </c>
      <c r="B29" s="34" t="e">
        <f>IF(ROUND(VALUE(SUBSTITUTE(#REF!,"▲", "-")), 2) &lt; 0, ABS(ROUND(VALUE(SUBSTITUTE(#REF!,"▲", "-")), 2)), NA())</f>
        <v>#REF!</v>
      </c>
      <c r="C29" s="34" t="e">
        <f>IF(ROUND(VALUE(SUBSTITUTE(#REF!,"▲", "-")), 2) &gt;= 0, ABS(ROUND(VALUE(SUBSTITUTE(#REF!,"▲", "-")), 2)), NA())</f>
        <v>#REF!</v>
      </c>
      <c r="D29" s="34" t="e">
        <f>IF(ROUND(VALUE(SUBSTITUTE(#REF!,"▲", "-")), 2) &lt; 0, ABS(ROUND(VALUE(SUBSTITUTE(#REF!,"▲", "-")), 2)), NA())</f>
        <v>#REF!</v>
      </c>
      <c r="E29" s="34" t="e">
        <f>IF(ROUND(VALUE(SUBSTITUTE(#REF!,"▲", "-")), 2) &gt;= 0, ABS(ROUND(VALUE(SUBSTITUTE(#REF!,"▲", "-")), 2)), NA())</f>
        <v>#REF!</v>
      </c>
      <c r="F29" s="34" t="e">
        <f>IF(ROUND(VALUE(SUBSTITUTE(#REF!,"▲", "-")), 2) &lt; 0, ABS(ROUND(VALUE(SUBSTITUTE(#REF!,"▲", "-")), 2)), NA())</f>
        <v>#REF!</v>
      </c>
      <c r="G29" s="34" t="e">
        <f>IF(ROUND(VALUE(SUBSTITUTE(#REF!,"▲", "-")), 2) &gt;= 0, ABS(ROUND(VALUE(SUBSTITUTE(#REF!,"▲", "-")), 2)), NA())</f>
        <v>#REF!</v>
      </c>
      <c r="H29" s="34" t="e">
        <f>IF(ROUND(VALUE(SUBSTITUTE(#REF!,"▲", "-")), 2) &lt; 0, ABS(ROUND(VALUE(SUBSTITUTE(#REF!,"▲", "-")), 2)), NA())</f>
        <v>#REF!</v>
      </c>
      <c r="I29" s="34" t="e">
        <f>IF(ROUND(VALUE(SUBSTITUTE(#REF!,"▲", "-")), 2) &gt;= 0, ABS(ROUND(VALUE(SUBSTITUTE(#REF!,"▲", "-")), 2)), NA())</f>
        <v>#REF!</v>
      </c>
      <c r="J29" s="34" t="e">
        <f>IF(ROUND(VALUE(SUBSTITUTE(#REF!,"▲", "-")), 2) &lt; 0, ABS(ROUND(VALUE(SUBSTITUTE(#REF!,"▲", "-")), 2)), NA())</f>
        <v>#REF!</v>
      </c>
      <c r="K29" s="34" t="e">
        <f>IF(ROUND(VALUE(SUBSTITUTE(#REF!,"▲", "-")), 2) &gt;= 0, ABS(ROUND(VALUE(SUBSTITUTE(#REF!,"▲", "-")), 2)), NA())</f>
        <v>#REF!</v>
      </c>
    </row>
    <row r="30" spans="1:11" x14ac:dyDescent="0.15">
      <c r="A30" s="34" t="e">
        <f>IF(#REF!="",NA(),#REF!)</f>
        <v>#REF!</v>
      </c>
      <c r="B30" s="34" t="e">
        <f>IF(ROUND(VALUE(SUBSTITUTE(#REF!,"▲", "-")), 2) &lt; 0, ABS(ROUND(VALUE(SUBSTITUTE(#REF!,"▲", "-")), 2)), NA())</f>
        <v>#REF!</v>
      </c>
      <c r="C30" s="34" t="e">
        <f>IF(ROUND(VALUE(SUBSTITUTE(#REF!,"▲", "-")), 2) &gt;= 0, ABS(ROUND(VALUE(SUBSTITUTE(#REF!,"▲", "-")), 2)), NA())</f>
        <v>#REF!</v>
      </c>
      <c r="D30" s="34" t="e">
        <f>IF(ROUND(VALUE(SUBSTITUTE(#REF!,"▲", "-")), 2) &lt; 0, ABS(ROUND(VALUE(SUBSTITUTE(#REF!,"▲", "-")), 2)), NA())</f>
        <v>#REF!</v>
      </c>
      <c r="E30" s="34" t="e">
        <f>IF(ROUND(VALUE(SUBSTITUTE(#REF!,"▲", "-")), 2) &gt;= 0, ABS(ROUND(VALUE(SUBSTITUTE(#REF!,"▲", "-")), 2)), NA())</f>
        <v>#REF!</v>
      </c>
      <c r="F30" s="34" t="e">
        <f>IF(ROUND(VALUE(SUBSTITUTE(#REF!,"▲", "-")), 2) &lt; 0, ABS(ROUND(VALUE(SUBSTITUTE(#REF!,"▲", "-")), 2)), NA())</f>
        <v>#REF!</v>
      </c>
      <c r="G30" s="34" t="e">
        <f>IF(ROUND(VALUE(SUBSTITUTE(#REF!,"▲", "-")), 2) &gt;= 0, ABS(ROUND(VALUE(SUBSTITUTE(#REF!,"▲", "-")), 2)), NA())</f>
        <v>#REF!</v>
      </c>
      <c r="H30" s="34" t="e">
        <f>IF(ROUND(VALUE(SUBSTITUTE(#REF!,"▲", "-")), 2) &lt; 0, ABS(ROUND(VALUE(SUBSTITUTE(#REF!,"▲", "-")), 2)), NA())</f>
        <v>#REF!</v>
      </c>
      <c r="I30" s="34" t="e">
        <f>IF(ROUND(VALUE(SUBSTITUTE(#REF!,"▲", "-")), 2) &gt;= 0, ABS(ROUND(VALUE(SUBSTITUTE(#REF!,"▲", "-")), 2)), NA())</f>
        <v>#REF!</v>
      </c>
      <c r="J30" s="34" t="e">
        <f>IF(ROUND(VALUE(SUBSTITUTE(#REF!,"▲", "-")), 2) &lt; 0, ABS(ROUND(VALUE(SUBSTITUTE(#REF!,"▲", "-")), 2)), NA())</f>
        <v>#REF!</v>
      </c>
      <c r="K30" s="34" t="e">
        <f>IF(ROUND(VALUE(SUBSTITUTE(#REF!,"▲", "-")), 2) &gt;= 0, ABS(ROUND(VALUE(SUBSTITUTE(#REF!,"▲", "-")), 2)), NA())</f>
        <v>#REF!</v>
      </c>
    </row>
    <row r="31" spans="1:11" x14ac:dyDescent="0.15">
      <c r="A31" s="34" t="e">
        <f>IF(#REF!="",NA(),#REF!)</f>
        <v>#REF!</v>
      </c>
      <c r="B31" s="34" t="e">
        <f>IF(ROUND(VALUE(SUBSTITUTE(#REF!,"▲", "-")), 2) &lt; 0, ABS(ROUND(VALUE(SUBSTITUTE(#REF!,"▲", "-")), 2)), NA())</f>
        <v>#REF!</v>
      </c>
      <c r="C31" s="34" t="e">
        <f>IF(ROUND(VALUE(SUBSTITUTE(#REF!,"▲", "-")), 2) &gt;= 0, ABS(ROUND(VALUE(SUBSTITUTE(#REF!,"▲", "-")), 2)), NA())</f>
        <v>#REF!</v>
      </c>
      <c r="D31" s="34" t="e">
        <f>IF(ROUND(VALUE(SUBSTITUTE(#REF!,"▲", "-")), 2) &lt; 0, ABS(ROUND(VALUE(SUBSTITUTE(#REF!,"▲", "-")), 2)), NA())</f>
        <v>#REF!</v>
      </c>
      <c r="E31" s="34" t="e">
        <f>IF(ROUND(VALUE(SUBSTITUTE(#REF!,"▲", "-")), 2) &gt;= 0, ABS(ROUND(VALUE(SUBSTITUTE(#REF!,"▲", "-")), 2)), NA())</f>
        <v>#REF!</v>
      </c>
      <c r="F31" s="34" t="e">
        <f>IF(ROUND(VALUE(SUBSTITUTE(#REF!,"▲", "-")), 2) &lt; 0, ABS(ROUND(VALUE(SUBSTITUTE(#REF!,"▲", "-")), 2)), NA())</f>
        <v>#REF!</v>
      </c>
      <c r="G31" s="34" t="e">
        <f>IF(ROUND(VALUE(SUBSTITUTE(#REF!,"▲", "-")), 2) &gt;= 0, ABS(ROUND(VALUE(SUBSTITUTE(#REF!,"▲", "-")), 2)), NA())</f>
        <v>#REF!</v>
      </c>
      <c r="H31" s="34" t="e">
        <f>IF(ROUND(VALUE(SUBSTITUTE(#REF!,"▲", "-")), 2) &lt; 0, ABS(ROUND(VALUE(SUBSTITUTE(#REF!,"▲", "-")), 2)), NA())</f>
        <v>#REF!</v>
      </c>
      <c r="I31" s="34" t="e">
        <f>IF(ROUND(VALUE(SUBSTITUTE(#REF!,"▲", "-")), 2) &gt;= 0, ABS(ROUND(VALUE(SUBSTITUTE(#REF!,"▲", "-")), 2)), NA())</f>
        <v>#REF!</v>
      </c>
      <c r="J31" s="34" t="e">
        <f>IF(ROUND(VALUE(SUBSTITUTE(#REF!,"▲", "-")), 2) &lt; 0, ABS(ROUND(VALUE(SUBSTITUTE(#REF!,"▲", "-")), 2)), NA())</f>
        <v>#REF!</v>
      </c>
      <c r="K31" s="34" t="e">
        <f>IF(ROUND(VALUE(SUBSTITUTE(#REF!,"▲", "-")), 2) &gt;= 0, ABS(ROUND(VALUE(SUBSTITUTE(#REF!,"▲", "-")), 2)), NA())</f>
        <v>#REF!</v>
      </c>
    </row>
    <row r="32" spans="1:11" x14ac:dyDescent="0.15">
      <c r="A32" s="34" t="e">
        <f>IF(#REF!="",NA(),#REF!)</f>
        <v>#REF!</v>
      </c>
      <c r="B32" s="34" t="e">
        <f>IF(ROUND(VALUE(SUBSTITUTE(#REF!,"▲", "-")), 2) &lt; 0, ABS(ROUND(VALUE(SUBSTITUTE(#REF!,"▲", "-")), 2)), NA())</f>
        <v>#REF!</v>
      </c>
      <c r="C32" s="34" t="e">
        <f>IF(ROUND(VALUE(SUBSTITUTE(#REF!,"▲", "-")), 2) &gt;= 0, ABS(ROUND(VALUE(SUBSTITUTE(#REF!,"▲", "-")), 2)), NA())</f>
        <v>#REF!</v>
      </c>
      <c r="D32" s="34" t="e">
        <f>IF(ROUND(VALUE(SUBSTITUTE(#REF!,"▲", "-")), 2) &lt; 0, ABS(ROUND(VALUE(SUBSTITUTE(#REF!,"▲", "-")), 2)), NA())</f>
        <v>#REF!</v>
      </c>
      <c r="E32" s="34" t="e">
        <f>IF(ROUND(VALUE(SUBSTITUTE(#REF!,"▲", "-")), 2) &gt;= 0, ABS(ROUND(VALUE(SUBSTITUTE(#REF!,"▲", "-")), 2)), NA())</f>
        <v>#REF!</v>
      </c>
      <c r="F32" s="34" t="e">
        <f>IF(ROUND(VALUE(SUBSTITUTE(#REF!,"▲", "-")), 2) &lt; 0, ABS(ROUND(VALUE(SUBSTITUTE(#REF!,"▲", "-")), 2)), NA())</f>
        <v>#REF!</v>
      </c>
      <c r="G32" s="34" t="e">
        <f>IF(ROUND(VALUE(SUBSTITUTE(#REF!,"▲", "-")), 2) &gt;= 0, ABS(ROUND(VALUE(SUBSTITUTE(#REF!,"▲", "-")), 2)), NA())</f>
        <v>#REF!</v>
      </c>
      <c r="H32" s="34" t="e">
        <f>IF(ROUND(VALUE(SUBSTITUTE(#REF!,"▲", "-")), 2) &lt; 0, ABS(ROUND(VALUE(SUBSTITUTE(#REF!,"▲", "-")), 2)), NA())</f>
        <v>#REF!</v>
      </c>
      <c r="I32" s="34" t="e">
        <f>IF(ROUND(VALUE(SUBSTITUTE(#REF!,"▲", "-")), 2) &gt;= 0, ABS(ROUND(VALUE(SUBSTITUTE(#REF!,"▲", "-")), 2)), NA())</f>
        <v>#REF!</v>
      </c>
      <c r="J32" s="34" t="e">
        <f>IF(ROUND(VALUE(SUBSTITUTE(#REF!,"▲", "-")), 2) &lt; 0, ABS(ROUND(VALUE(SUBSTITUTE(#REF!,"▲", "-")), 2)), NA())</f>
        <v>#REF!</v>
      </c>
      <c r="K32" s="34" t="e">
        <f>IF(ROUND(VALUE(SUBSTITUTE(#REF!,"▲", "-")), 2) &gt;= 0, ABS(ROUND(VALUE(SUBSTITUTE(#REF!,"▲", "-")), 2)), NA())</f>
        <v>#REF!</v>
      </c>
    </row>
    <row r="33" spans="1:16" x14ac:dyDescent="0.15">
      <c r="A33" s="34" t="e">
        <f>IF(#REF!="",NA(),#REF!)</f>
        <v>#REF!</v>
      </c>
      <c r="B33" s="34" t="e">
        <f>IF(ROUND(VALUE(SUBSTITUTE(#REF!,"▲", "-")), 2) &lt; 0, ABS(ROUND(VALUE(SUBSTITUTE(#REF!,"▲", "-")), 2)), NA())</f>
        <v>#REF!</v>
      </c>
      <c r="C33" s="34" t="e">
        <f>IF(ROUND(VALUE(SUBSTITUTE(#REF!,"▲", "-")), 2) &gt;= 0, ABS(ROUND(VALUE(SUBSTITUTE(#REF!,"▲", "-")), 2)), NA())</f>
        <v>#REF!</v>
      </c>
      <c r="D33" s="34" t="e">
        <f>IF(ROUND(VALUE(SUBSTITUTE(#REF!,"▲", "-")), 2) &lt; 0, ABS(ROUND(VALUE(SUBSTITUTE(#REF!,"▲", "-")), 2)), NA())</f>
        <v>#REF!</v>
      </c>
      <c r="E33" s="34" t="e">
        <f>IF(ROUND(VALUE(SUBSTITUTE(#REF!,"▲", "-")), 2) &gt;= 0, ABS(ROUND(VALUE(SUBSTITUTE(#REF!,"▲", "-")), 2)), NA())</f>
        <v>#REF!</v>
      </c>
      <c r="F33" s="34" t="e">
        <f>IF(ROUND(VALUE(SUBSTITUTE(#REF!,"▲", "-")), 2) &lt; 0, ABS(ROUND(VALUE(SUBSTITUTE(#REF!,"▲", "-")), 2)), NA())</f>
        <v>#REF!</v>
      </c>
      <c r="G33" s="34" t="e">
        <f>IF(ROUND(VALUE(SUBSTITUTE(#REF!,"▲", "-")), 2) &gt;= 0, ABS(ROUND(VALUE(SUBSTITUTE(#REF!,"▲", "-")), 2)), NA())</f>
        <v>#REF!</v>
      </c>
      <c r="H33" s="34" t="e">
        <f>IF(ROUND(VALUE(SUBSTITUTE(#REF!,"▲", "-")), 2) &lt; 0, ABS(ROUND(VALUE(SUBSTITUTE(#REF!,"▲", "-")), 2)), NA())</f>
        <v>#REF!</v>
      </c>
      <c r="I33" s="34" t="e">
        <f>IF(ROUND(VALUE(SUBSTITUTE(#REF!,"▲", "-")), 2) &gt;= 0, ABS(ROUND(VALUE(SUBSTITUTE(#REF!,"▲", "-")), 2)), NA())</f>
        <v>#REF!</v>
      </c>
      <c r="J33" s="34" t="e">
        <f>IF(ROUND(VALUE(SUBSTITUTE(#REF!,"▲", "-")), 2) &lt; 0, ABS(ROUND(VALUE(SUBSTITUTE(#REF!,"▲", "-")), 2)), NA())</f>
        <v>#REF!</v>
      </c>
      <c r="K33" s="34" t="e">
        <f>IF(ROUND(VALUE(SUBSTITUTE(#REF!,"▲", "-")), 2) &gt;= 0, ABS(ROUND(VALUE(SUBSTITUTE(#REF!,"▲", "-")), 2)), NA())</f>
        <v>#REF!</v>
      </c>
    </row>
    <row r="34" spans="1:16" x14ac:dyDescent="0.15">
      <c r="A34" s="34" t="e">
        <f>IF(#REF!="",NA(),#REF!)</f>
        <v>#REF!</v>
      </c>
      <c r="B34" s="34" t="e">
        <f>IF(ROUND(VALUE(SUBSTITUTE(#REF!,"▲", "-")), 2) &lt; 0, ABS(ROUND(VALUE(SUBSTITUTE(#REF!,"▲", "-")), 2)), NA())</f>
        <v>#REF!</v>
      </c>
      <c r="C34" s="34" t="e">
        <f>IF(ROUND(VALUE(SUBSTITUTE(#REF!,"▲", "-")), 2) &gt;= 0, ABS(ROUND(VALUE(SUBSTITUTE(#REF!,"▲", "-")), 2)), NA())</f>
        <v>#REF!</v>
      </c>
      <c r="D34" s="34" t="e">
        <f>IF(ROUND(VALUE(SUBSTITUTE(#REF!,"▲", "-")), 2) &lt; 0, ABS(ROUND(VALUE(SUBSTITUTE(#REF!,"▲", "-")), 2)), NA())</f>
        <v>#REF!</v>
      </c>
      <c r="E34" s="34" t="e">
        <f>IF(ROUND(VALUE(SUBSTITUTE(#REF!,"▲", "-")), 2) &gt;= 0, ABS(ROUND(VALUE(SUBSTITUTE(#REF!,"▲", "-")), 2)), NA())</f>
        <v>#REF!</v>
      </c>
      <c r="F34" s="34" t="e">
        <f>IF(ROUND(VALUE(SUBSTITUTE(#REF!,"▲", "-")), 2) &lt; 0, ABS(ROUND(VALUE(SUBSTITUTE(#REF!,"▲", "-")), 2)), NA())</f>
        <v>#REF!</v>
      </c>
      <c r="G34" s="34" t="e">
        <f>IF(ROUND(VALUE(SUBSTITUTE(#REF!,"▲", "-")), 2) &gt;= 0, ABS(ROUND(VALUE(SUBSTITUTE(#REF!,"▲", "-")), 2)), NA())</f>
        <v>#REF!</v>
      </c>
      <c r="H34" s="34" t="e">
        <f>IF(ROUND(VALUE(SUBSTITUTE(#REF!,"▲", "-")), 2) &lt; 0, ABS(ROUND(VALUE(SUBSTITUTE(#REF!,"▲", "-")), 2)), NA())</f>
        <v>#REF!</v>
      </c>
      <c r="I34" s="34" t="e">
        <f>IF(ROUND(VALUE(SUBSTITUTE(#REF!,"▲", "-")), 2) &gt;= 0, ABS(ROUND(VALUE(SUBSTITUTE(#REF!,"▲", "-")), 2)), NA())</f>
        <v>#REF!</v>
      </c>
      <c r="J34" s="34" t="e">
        <f>IF(ROUND(VALUE(SUBSTITUTE(#REF!,"▲", "-")), 2) &lt; 0, ABS(ROUND(VALUE(SUBSTITUTE(#REF!,"▲", "-")), 2)), NA())</f>
        <v>#REF!</v>
      </c>
      <c r="K34" s="34" t="e">
        <f>IF(ROUND(VALUE(SUBSTITUTE(#REF!,"▲", "-")), 2) &gt;= 0, ABS(ROUND(VALUE(SUBSTITUTE(#REF!,"▲", "-")), 2)), NA())</f>
        <v>#REF!</v>
      </c>
    </row>
    <row r="35" spans="1:16" x14ac:dyDescent="0.15">
      <c r="A35" s="34" t="e">
        <f>IF(#REF!="",NA(),#REF!)</f>
        <v>#REF!</v>
      </c>
      <c r="B35" s="34" t="e">
        <f>IF(ROUND(VALUE(SUBSTITUTE(#REF!,"▲", "-")), 2) &lt; 0, ABS(ROUND(VALUE(SUBSTITUTE(#REF!,"▲", "-")), 2)), NA())</f>
        <v>#REF!</v>
      </c>
      <c r="C35" s="34" t="e">
        <f>IF(ROUND(VALUE(SUBSTITUTE(#REF!,"▲", "-")), 2) &gt;= 0, ABS(ROUND(VALUE(SUBSTITUTE(#REF!,"▲", "-")), 2)), NA())</f>
        <v>#REF!</v>
      </c>
      <c r="D35" s="34" t="e">
        <f>IF(ROUND(VALUE(SUBSTITUTE(#REF!,"▲", "-")), 2) &lt; 0, ABS(ROUND(VALUE(SUBSTITUTE(#REF!,"▲", "-")), 2)), NA())</f>
        <v>#REF!</v>
      </c>
      <c r="E35" s="34" t="e">
        <f>IF(ROUND(VALUE(SUBSTITUTE(#REF!,"▲", "-")), 2) &gt;= 0, ABS(ROUND(VALUE(SUBSTITUTE(#REF!,"▲", "-")), 2)), NA())</f>
        <v>#REF!</v>
      </c>
      <c r="F35" s="34" t="e">
        <f>IF(ROUND(VALUE(SUBSTITUTE(#REF!,"▲", "-")), 2) &lt; 0, ABS(ROUND(VALUE(SUBSTITUTE(#REF!,"▲", "-")), 2)), NA())</f>
        <v>#REF!</v>
      </c>
      <c r="G35" s="34" t="e">
        <f>IF(ROUND(VALUE(SUBSTITUTE(#REF!,"▲", "-")), 2) &gt;= 0, ABS(ROUND(VALUE(SUBSTITUTE(#REF!,"▲", "-")), 2)), NA())</f>
        <v>#REF!</v>
      </c>
      <c r="H35" s="34" t="e">
        <f>IF(ROUND(VALUE(SUBSTITUTE(#REF!,"▲", "-")), 2) &lt; 0, ABS(ROUND(VALUE(SUBSTITUTE(#REF!,"▲", "-")), 2)), NA())</f>
        <v>#REF!</v>
      </c>
      <c r="I35" s="34" t="e">
        <f>IF(ROUND(VALUE(SUBSTITUTE(#REF!,"▲", "-")), 2) &gt;= 0, ABS(ROUND(VALUE(SUBSTITUTE(#REF!,"▲", "-")), 2)), NA())</f>
        <v>#REF!</v>
      </c>
      <c r="J35" s="34" t="e">
        <f>IF(ROUND(VALUE(SUBSTITUTE(#REF!,"▲", "-")), 2) &lt; 0, ABS(ROUND(VALUE(SUBSTITUTE(#REF!,"▲", "-")), 2)), NA())</f>
        <v>#REF!</v>
      </c>
      <c r="K35" s="34" t="e">
        <f>IF(ROUND(VALUE(SUBSTITUTE(#REF!,"▲", "-")), 2) &gt;= 0, ABS(ROUND(VALUE(SUBSTITUTE(#REF!,"▲", "-")), 2)), NA())</f>
        <v>#REF!</v>
      </c>
    </row>
    <row r="36" spans="1:16" x14ac:dyDescent="0.15">
      <c r="A36" s="34" t="e">
        <f>IF(#REF!="",NA(),#REF!)</f>
        <v>#REF!</v>
      </c>
      <c r="B36" s="34" t="e">
        <f>IF(ROUND(VALUE(SUBSTITUTE(#REF!,"▲", "-")), 2) &lt; 0, ABS(ROUND(VALUE(SUBSTITUTE(#REF!,"▲", "-")), 2)), NA())</f>
        <v>#REF!</v>
      </c>
      <c r="C36" s="34" t="e">
        <f>IF(ROUND(VALUE(SUBSTITUTE(#REF!,"▲", "-")), 2) &gt;= 0, ABS(ROUND(VALUE(SUBSTITUTE(#REF!,"▲", "-")), 2)), NA())</f>
        <v>#REF!</v>
      </c>
      <c r="D36" s="34" t="e">
        <f>IF(ROUND(VALUE(SUBSTITUTE(#REF!,"▲", "-")), 2) &lt; 0, ABS(ROUND(VALUE(SUBSTITUTE(#REF!,"▲", "-")), 2)), NA())</f>
        <v>#REF!</v>
      </c>
      <c r="E36" s="34" t="e">
        <f>IF(ROUND(VALUE(SUBSTITUTE(#REF!,"▲", "-")), 2) &gt;= 0, ABS(ROUND(VALUE(SUBSTITUTE(#REF!,"▲", "-")), 2)), NA())</f>
        <v>#REF!</v>
      </c>
      <c r="F36" s="34" t="e">
        <f>IF(ROUND(VALUE(SUBSTITUTE(#REF!,"▲", "-")), 2) &lt; 0, ABS(ROUND(VALUE(SUBSTITUTE(#REF!,"▲", "-")), 2)), NA())</f>
        <v>#REF!</v>
      </c>
      <c r="G36" s="34" t="e">
        <f>IF(ROUND(VALUE(SUBSTITUTE(#REF!,"▲", "-")), 2) &gt;= 0, ABS(ROUND(VALUE(SUBSTITUTE(#REF!,"▲", "-")), 2)), NA())</f>
        <v>#REF!</v>
      </c>
      <c r="H36" s="34" t="e">
        <f>IF(ROUND(VALUE(SUBSTITUTE(#REF!,"▲", "-")), 2) &lt; 0, ABS(ROUND(VALUE(SUBSTITUTE(#REF!,"▲", "-")), 2)), NA())</f>
        <v>#REF!</v>
      </c>
      <c r="I36" s="34" t="e">
        <f>IF(ROUND(VALUE(SUBSTITUTE(#REF!,"▲", "-")), 2) &gt;= 0, ABS(ROUND(VALUE(SUBSTITUTE(#REF!,"▲", "-")), 2)), NA())</f>
        <v>#REF!</v>
      </c>
      <c r="J36" s="34" t="e">
        <f>IF(ROUND(VALUE(SUBSTITUTE(#REF!,"▲", "-")), 2) &lt; 0, ABS(ROUND(VALUE(SUBSTITUTE(#REF!,"▲", "-")), 2)), NA())</f>
        <v>#REF!</v>
      </c>
      <c r="K36" s="34" t="e">
        <f>IF(ROUND(VALUE(SUBSTITUTE(#REF!,"▲", "-")), 2) &gt;= 0, ABS(ROUND(VALUE(SUBSTITUTE(#REF!,"▲", "-")), 2)), NA())</f>
        <v>#REF!</v>
      </c>
    </row>
    <row r="39" spans="1:16" x14ac:dyDescent="0.15">
      <c r="A39" s="7" t="s">
        <v>21</v>
      </c>
    </row>
    <row r="40" spans="1:16" x14ac:dyDescent="0.15">
      <c r="A40" s="35"/>
      <c r="B40" s="35" t="e">
        <f>#REF!</f>
        <v>#REF!</v>
      </c>
      <c r="C40" s="35"/>
      <c r="D40" s="35"/>
      <c r="E40" s="35" t="e">
        <f>#REF!</f>
        <v>#REF!</v>
      </c>
      <c r="F40" s="35"/>
      <c r="G40" s="35"/>
      <c r="H40" s="35" t="e">
        <f>#REF!</f>
        <v>#REF!</v>
      </c>
      <c r="I40" s="35"/>
      <c r="J40" s="35"/>
      <c r="K40" s="35" t="e">
        <f>#REF!</f>
        <v>#REF!</v>
      </c>
      <c r="L40" s="35"/>
      <c r="M40" s="35"/>
      <c r="N40" s="35" t="e">
        <f>#REF!</f>
        <v>#REF!</v>
      </c>
      <c r="O40" s="35"/>
      <c r="P40" s="35"/>
    </row>
    <row r="41" spans="1:16" x14ac:dyDescent="0.15">
      <c r="A41" s="35"/>
      <c r="B41" s="35" t="s">
        <v>22</v>
      </c>
      <c r="C41" s="35"/>
      <c r="D41" s="35" t="s">
        <v>23</v>
      </c>
      <c r="E41" s="35" t="s">
        <v>22</v>
      </c>
      <c r="F41" s="35"/>
      <c r="G41" s="35" t="s">
        <v>23</v>
      </c>
      <c r="H41" s="35" t="s">
        <v>22</v>
      </c>
      <c r="I41" s="35"/>
      <c r="J41" s="35" t="s">
        <v>23</v>
      </c>
      <c r="K41" s="35" t="s">
        <v>22</v>
      </c>
      <c r="L41" s="35"/>
      <c r="M41" s="35" t="s">
        <v>23</v>
      </c>
      <c r="N41" s="35" t="s">
        <v>22</v>
      </c>
      <c r="O41" s="35"/>
      <c r="P41" s="35" t="s">
        <v>23</v>
      </c>
    </row>
    <row r="42" spans="1:16" x14ac:dyDescent="0.15">
      <c r="A42" s="35" t="s">
        <v>24</v>
      </c>
      <c r="B42" s="35"/>
      <c r="C42" s="35"/>
      <c r="D42" s="35" t="e">
        <f>#REF!</f>
        <v>#REF!</v>
      </c>
      <c r="E42" s="35"/>
      <c r="F42" s="35"/>
      <c r="G42" s="35" t="e">
        <f>#REF!</f>
        <v>#REF!</v>
      </c>
      <c r="H42" s="35"/>
      <c r="I42" s="35"/>
      <c r="J42" s="35" t="e">
        <f>#REF!</f>
        <v>#REF!</v>
      </c>
      <c r="K42" s="35"/>
      <c r="L42" s="35"/>
      <c r="M42" s="35" t="e">
        <f>#REF!</f>
        <v>#REF!</v>
      </c>
      <c r="N42" s="35"/>
      <c r="O42" s="35"/>
      <c r="P42" s="35" t="e">
        <f>#REF!</f>
        <v>#REF!</v>
      </c>
    </row>
    <row r="43" spans="1:16" x14ac:dyDescent="0.15">
      <c r="A43" s="35" t="s">
        <v>1</v>
      </c>
      <c r="B43" s="35" t="e">
        <f>#REF!</f>
        <v>#REF!</v>
      </c>
      <c r="C43" s="35"/>
      <c r="D43" s="35"/>
      <c r="E43" s="35" t="e">
        <f>#REF!</f>
        <v>#REF!</v>
      </c>
      <c r="F43" s="35"/>
      <c r="G43" s="35"/>
      <c r="H43" s="35" t="e">
        <f>#REF!</f>
        <v>#REF!</v>
      </c>
      <c r="I43" s="35"/>
      <c r="J43" s="35"/>
      <c r="K43" s="35" t="e">
        <f>#REF!</f>
        <v>#REF!</v>
      </c>
      <c r="L43" s="35"/>
      <c r="M43" s="35"/>
      <c r="N43" s="35" t="e">
        <f>#REF!</f>
        <v>#REF!</v>
      </c>
      <c r="O43" s="35"/>
      <c r="P43" s="35"/>
    </row>
    <row r="44" spans="1:16" x14ac:dyDescent="0.15">
      <c r="A44" s="35" t="s">
        <v>25</v>
      </c>
      <c r="B44" s="35" t="e">
        <f>#REF!</f>
        <v>#REF!</v>
      </c>
      <c r="C44" s="35"/>
      <c r="D44" s="35"/>
      <c r="E44" s="35" t="e">
        <f>#REF!</f>
        <v>#REF!</v>
      </c>
      <c r="F44" s="35"/>
      <c r="G44" s="35"/>
      <c r="H44" s="35" t="e">
        <f>#REF!</f>
        <v>#REF!</v>
      </c>
      <c r="I44" s="35"/>
      <c r="J44" s="35"/>
      <c r="K44" s="35" t="e">
        <f>#REF!</f>
        <v>#REF!</v>
      </c>
      <c r="L44" s="35"/>
      <c r="M44" s="35"/>
      <c r="N44" s="35" t="e">
        <f>#REF!</f>
        <v>#REF!</v>
      </c>
      <c r="O44" s="35"/>
      <c r="P44" s="35"/>
    </row>
    <row r="45" spans="1:16" x14ac:dyDescent="0.15">
      <c r="A45" s="35" t="s">
        <v>26</v>
      </c>
      <c r="B45" s="35" t="e">
        <f>#REF!</f>
        <v>#REF!</v>
      </c>
      <c r="C45" s="35"/>
      <c r="D45" s="35"/>
      <c r="E45" s="35" t="e">
        <f>#REF!</f>
        <v>#REF!</v>
      </c>
      <c r="F45" s="35"/>
      <c r="G45" s="35"/>
      <c r="H45" s="35" t="e">
        <f>#REF!</f>
        <v>#REF!</v>
      </c>
      <c r="I45" s="35"/>
      <c r="J45" s="35"/>
      <c r="K45" s="35" t="e">
        <f>#REF!</f>
        <v>#REF!</v>
      </c>
      <c r="L45" s="35"/>
      <c r="M45" s="35"/>
      <c r="N45" s="35" t="e">
        <f>#REF!</f>
        <v>#REF!</v>
      </c>
      <c r="O45" s="35"/>
      <c r="P45" s="35"/>
    </row>
    <row r="46" spans="1:16" x14ac:dyDescent="0.15">
      <c r="A46" s="35" t="s">
        <v>27</v>
      </c>
      <c r="B46" s="35" t="e">
        <f>#REF!</f>
        <v>#REF!</v>
      </c>
      <c r="C46" s="35"/>
      <c r="D46" s="35"/>
      <c r="E46" s="35" t="e">
        <f>#REF!</f>
        <v>#REF!</v>
      </c>
      <c r="F46" s="35"/>
      <c r="G46" s="35"/>
      <c r="H46" s="35" t="e">
        <f>#REF!</f>
        <v>#REF!</v>
      </c>
      <c r="I46" s="35"/>
      <c r="J46" s="35"/>
      <c r="K46" s="35" t="e">
        <f>#REF!</f>
        <v>#REF!</v>
      </c>
      <c r="L46" s="35"/>
      <c r="M46" s="35"/>
      <c r="N46" s="35" t="e">
        <f>#REF!</f>
        <v>#REF!</v>
      </c>
      <c r="O46" s="35"/>
      <c r="P46" s="35"/>
    </row>
    <row r="47" spans="1:16" x14ac:dyDescent="0.15">
      <c r="A47" s="35" t="s">
        <v>0</v>
      </c>
      <c r="B47" s="35" t="e">
        <f>#REF!</f>
        <v>#REF!</v>
      </c>
      <c r="C47" s="35"/>
      <c r="D47" s="35"/>
      <c r="E47" s="35" t="e">
        <f>#REF!</f>
        <v>#REF!</v>
      </c>
      <c r="F47" s="35"/>
      <c r="G47" s="35"/>
      <c r="H47" s="35" t="e">
        <f>#REF!</f>
        <v>#REF!</v>
      </c>
      <c r="I47" s="35"/>
      <c r="J47" s="35"/>
      <c r="K47" s="35" t="e">
        <f>#REF!</f>
        <v>#REF!</v>
      </c>
      <c r="L47" s="35"/>
      <c r="M47" s="35"/>
      <c r="N47" s="35" t="e">
        <f>#REF!</f>
        <v>#REF!</v>
      </c>
      <c r="O47" s="35"/>
      <c r="P47" s="35"/>
    </row>
    <row r="48" spans="1:16" x14ac:dyDescent="0.15">
      <c r="A48" s="35" t="s">
        <v>28</v>
      </c>
      <c r="B48" s="35" t="e">
        <f>#REF!</f>
        <v>#REF!</v>
      </c>
      <c r="C48" s="35"/>
      <c r="D48" s="35"/>
      <c r="E48" s="35" t="e">
        <f>#REF!</f>
        <v>#REF!</v>
      </c>
      <c r="F48" s="35"/>
      <c r="G48" s="35"/>
      <c r="H48" s="35" t="e">
        <f>#REF!</f>
        <v>#REF!</v>
      </c>
      <c r="I48" s="35"/>
      <c r="J48" s="35"/>
      <c r="K48" s="35" t="e">
        <f>#REF!</f>
        <v>#REF!</v>
      </c>
      <c r="L48" s="35"/>
      <c r="M48" s="35"/>
      <c r="N48" s="35" t="e">
        <f>#REF!</f>
        <v>#REF!</v>
      </c>
      <c r="O48" s="35"/>
      <c r="P48" s="35"/>
    </row>
    <row r="49" spans="1:16" x14ac:dyDescent="0.15">
      <c r="A49" s="35" t="s">
        <v>29</v>
      </c>
      <c r="B49" s="35" t="e">
        <f>#REF!</f>
        <v>#REF!</v>
      </c>
      <c r="C49" s="35"/>
      <c r="D49" s="35"/>
      <c r="E49" s="35" t="e">
        <f>#REF!</f>
        <v>#REF!</v>
      </c>
      <c r="F49" s="35"/>
      <c r="G49" s="35"/>
      <c r="H49" s="35" t="e">
        <f>#REF!</f>
        <v>#REF!</v>
      </c>
      <c r="I49" s="35"/>
      <c r="J49" s="35"/>
      <c r="K49" s="35" t="e">
        <f>#REF!</f>
        <v>#REF!</v>
      </c>
      <c r="L49" s="35"/>
      <c r="M49" s="35"/>
      <c r="N49" s="35" t="e">
        <f>#REF!</f>
        <v>#REF!</v>
      </c>
      <c r="O49" s="35"/>
      <c r="P49" s="35"/>
    </row>
    <row r="50" spans="1:16" x14ac:dyDescent="0.15">
      <c r="A50" s="35" t="s">
        <v>30</v>
      </c>
      <c r="B50" s="35" t="e">
        <f>NA()</f>
        <v>#N/A</v>
      </c>
      <c r="C50" s="35" t="e">
        <f>IF(ISNUMBER(#REF!),#REF!,NA())</f>
        <v>#N/A</v>
      </c>
      <c r="D50" s="35" t="e">
        <f>NA()</f>
        <v>#N/A</v>
      </c>
      <c r="E50" s="35" t="e">
        <f>NA()</f>
        <v>#N/A</v>
      </c>
      <c r="F50" s="35" t="e">
        <f>IF(ISNUMBER(#REF!),#REF!,NA())</f>
        <v>#N/A</v>
      </c>
      <c r="G50" s="35" t="e">
        <f>NA()</f>
        <v>#N/A</v>
      </c>
      <c r="H50" s="35" t="e">
        <f>NA()</f>
        <v>#N/A</v>
      </c>
      <c r="I50" s="35" t="e">
        <f>IF(ISNUMBER(#REF!),#REF!,NA())</f>
        <v>#N/A</v>
      </c>
      <c r="J50" s="35" t="e">
        <f>NA()</f>
        <v>#N/A</v>
      </c>
      <c r="K50" s="35" t="e">
        <f>NA()</f>
        <v>#N/A</v>
      </c>
      <c r="L50" s="35" t="e">
        <f>IF(ISNUMBER(#REF!),#REF!,NA())</f>
        <v>#N/A</v>
      </c>
      <c r="M50" s="35" t="e">
        <f>NA()</f>
        <v>#N/A</v>
      </c>
      <c r="N50" s="35" t="e">
        <f>NA()</f>
        <v>#N/A</v>
      </c>
      <c r="O50" s="35" t="e">
        <f>IF(ISNUMBER(#REF!),#REF!,NA())</f>
        <v>#N/A</v>
      </c>
      <c r="P50" s="35" t="e">
        <f>NA()</f>
        <v>#N/A</v>
      </c>
    </row>
    <row r="53" spans="1:16" x14ac:dyDescent="0.15">
      <c r="A53" s="7" t="s">
        <v>31</v>
      </c>
    </row>
    <row r="54" spans="1:16" x14ac:dyDescent="0.15">
      <c r="A54" s="34"/>
      <c r="B54" s="34" t="e">
        <f>#REF!</f>
        <v>#REF!</v>
      </c>
      <c r="C54" s="34"/>
      <c r="D54" s="34"/>
      <c r="E54" s="34" t="e">
        <f>#REF!</f>
        <v>#REF!</v>
      </c>
      <c r="F54" s="34"/>
      <c r="G54" s="34"/>
      <c r="H54" s="34" t="e">
        <f>#REF!</f>
        <v>#REF!</v>
      </c>
      <c r="I54" s="34"/>
      <c r="J54" s="34"/>
      <c r="K54" s="34" t="e">
        <f>#REF!</f>
        <v>#REF!</v>
      </c>
      <c r="L54" s="34"/>
      <c r="M54" s="34"/>
      <c r="N54" s="34" t="e">
        <f>#REF!</f>
        <v>#REF!</v>
      </c>
      <c r="O54" s="34"/>
      <c r="P54" s="34"/>
    </row>
    <row r="55" spans="1:16" x14ac:dyDescent="0.15">
      <c r="A55" s="34"/>
      <c r="B55" s="34" t="s">
        <v>32</v>
      </c>
      <c r="C55" s="34"/>
      <c r="D55" s="34" t="s">
        <v>33</v>
      </c>
      <c r="E55" s="34" t="s">
        <v>32</v>
      </c>
      <c r="F55" s="34"/>
      <c r="G55" s="34" t="s">
        <v>33</v>
      </c>
      <c r="H55" s="34" t="s">
        <v>32</v>
      </c>
      <c r="I55" s="34"/>
      <c r="J55" s="34" t="s">
        <v>33</v>
      </c>
      <c r="K55" s="34" t="s">
        <v>32</v>
      </c>
      <c r="L55" s="34"/>
      <c r="M55" s="34" t="s">
        <v>33</v>
      </c>
      <c r="N55" s="34" t="s">
        <v>32</v>
      </c>
      <c r="O55" s="34"/>
      <c r="P55" s="34" t="s">
        <v>33</v>
      </c>
    </row>
    <row r="56" spans="1:16" x14ac:dyDescent="0.15">
      <c r="A56" s="34" t="s">
        <v>12</v>
      </c>
      <c r="B56" s="34"/>
      <c r="C56" s="34"/>
      <c r="D56" s="34" t="e">
        <f>#REF!</f>
        <v>#REF!</v>
      </c>
      <c r="E56" s="34"/>
      <c r="F56" s="34"/>
      <c r="G56" s="34" t="e">
        <f>#REF!</f>
        <v>#REF!</v>
      </c>
      <c r="H56" s="34"/>
      <c r="I56" s="34"/>
      <c r="J56" s="34" t="e">
        <f>#REF!</f>
        <v>#REF!</v>
      </c>
      <c r="K56" s="34"/>
      <c r="L56" s="34"/>
      <c r="M56" s="34" t="e">
        <f>#REF!</f>
        <v>#REF!</v>
      </c>
      <c r="N56" s="34"/>
      <c r="O56" s="34"/>
      <c r="P56" s="34" t="e">
        <f>#REF!</f>
        <v>#REF!</v>
      </c>
    </row>
    <row r="57" spans="1:16" x14ac:dyDescent="0.15">
      <c r="A57" s="34" t="s">
        <v>11</v>
      </c>
      <c r="B57" s="34"/>
      <c r="C57" s="34"/>
      <c r="D57" s="34" t="e">
        <f>#REF!</f>
        <v>#REF!</v>
      </c>
      <c r="E57" s="34"/>
      <c r="F57" s="34"/>
      <c r="G57" s="34" t="e">
        <f>#REF!</f>
        <v>#REF!</v>
      </c>
      <c r="H57" s="34"/>
      <c r="I57" s="34"/>
      <c r="J57" s="34" t="e">
        <f>#REF!</f>
        <v>#REF!</v>
      </c>
      <c r="K57" s="34"/>
      <c r="L57" s="34"/>
      <c r="M57" s="34" t="e">
        <f>#REF!</f>
        <v>#REF!</v>
      </c>
      <c r="N57" s="34"/>
      <c r="O57" s="34"/>
      <c r="P57" s="34" t="e">
        <f>#REF!</f>
        <v>#REF!</v>
      </c>
    </row>
    <row r="58" spans="1:16" x14ac:dyDescent="0.15">
      <c r="A58" s="34" t="s">
        <v>10</v>
      </c>
      <c r="B58" s="34"/>
      <c r="C58" s="34"/>
      <c r="D58" s="34" t="e">
        <f>#REF!</f>
        <v>#REF!</v>
      </c>
      <c r="E58" s="34"/>
      <c r="F58" s="34"/>
      <c r="G58" s="34" t="e">
        <f>#REF!</f>
        <v>#REF!</v>
      </c>
      <c r="H58" s="34"/>
      <c r="I58" s="34"/>
      <c r="J58" s="34" t="e">
        <f>#REF!</f>
        <v>#REF!</v>
      </c>
      <c r="K58" s="34"/>
      <c r="L58" s="34"/>
      <c r="M58" s="34" t="e">
        <f>#REF!</f>
        <v>#REF!</v>
      </c>
      <c r="N58" s="34"/>
      <c r="O58" s="34"/>
      <c r="P58" s="34" t="e">
        <f>#REF!</f>
        <v>#REF!</v>
      </c>
    </row>
    <row r="59" spans="1:16" x14ac:dyDescent="0.15">
      <c r="A59" s="34" t="s">
        <v>9</v>
      </c>
      <c r="B59" s="34" t="e">
        <f>#REF!</f>
        <v>#REF!</v>
      </c>
      <c r="C59" s="34"/>
      <c r="D59" s="34"/>
      <c r="E59" s="34" t="e">
        <f>#REF!</f>
        <v>#REF!</v>
      </c>
      <c r="F59" s="34"/>
      <c r="G59" s="34"/>
      <c r="H59" s="34" t="e">
        <f>#REF!</f>
        <v>#REF!</v>
      </c>
      <c r="I59" s="34"/>
      <c r="J59" s="34"/>
      <c r="K59" s="34" t="e">
        <f>#REF!</f>
        <v>#REF!</v>
      </c>
      <c r="L59" s="34"/>
      <c r="M59" s="34"/>
      <c r="N59" s="34" t="e">
        <f>#REF!</f>
        <v>#REF!</v>
      </c>
      <c r="O59" s="34"/>
      <c r="P59" s="34"/>
    </row>
    <row r="60" spans="1:16" x14ac:dyDescent="0.15">
      <c r="A60" s="34" t="s">
        <v>8</v>
      </c>
      <c r="B60" s="34" t="e">
        <f>#REF!</f>
        <v>#REF!</v>
      </c>
      <c r="C60" s="34"/>
      <c r="D60" s="34"/>
      <c r="E60" s="34" t="e">
        <f>#REF!</f>
        <v>#REF!</v>
      </c>
      <c r="F60" s="34"/>
      <c r="G60" s="34"/>
      <c r="H60" s="34" t="e">
        <f>#REF!</f>
        <v>#REF!</v>
      </c>
      <c r="I60" s="34"/>
      <c r="J60" s="34"/>
      <c r="K60" s="34" t="e">
        <f>#REF!</f>
        <v>#REF!</v>
      </c>
      <c r="L60" s="34"/>
      <c r="M60" s="34"/>
      <c r="N60" s="34" t="e">
        <f>#REF!</f>
        <v>#REF!</v>
      </c>
      <c r="O60" s="34"/>
      <c r="P60" s="34"/>
    </row>
    <row r="61" spans="1:16" x14ac:dyDescent="0.15">
      <c r="A61" s="34" t="s">
        <v>7</v>
      </c>
      <c r="B61" s="34" t="e">
        <f>#REF!</f>
        <v>#REF!</v>
      </c>
      <c r="C61" s="34"/>
      <c r="D61" s="34"/>
      <c r="E61" s="34" t="e">
        <f>#REF!</f>
        <v>#REF!</v>
      </c>
      <c r="F61" s="34"/>
      <c r="G61" s="34"/>
      <c r="H61" s="34" t="e">
        <f>#REF!</f>
        <v>#REF!</v>
      </c>
      <c r="I61" s="34"/>
      <c r="J61" s="34"/>
      <c r="K61" s="34" t="e">
        <f>#REF!</f>
        <v>#REF!</v>
      </c>
      <c r="L61" s="34"/>
      <c r="M61" s="34"/>
      <c r="N61" s="34" t="e">
        <f>#REF!</f>
        <v>#REF!</v>
      </c>
      <c r="O61" s="34"/>
      <c r="P61" s="34"/>
    </row>
    <row r="62" spans="1:16" x14ac:dyDescent="0.15">
      <c r="A62" s="34" t="s">
        <v>6</v>
      </c>
      <c r="B62" s="34" t="e">
        <f>#REF!</f>
        <v>#REF!</v>
      </c>
      <c r="C62" s="34"/>
      <c r="D62" s="34"/>
      <c r="E62" s="34" t="e">
        <f>#REF!</f>
        <v>#REF!</v>
      </c>
      <c r="F62" s="34"/>
      <c r="G62" s="34"/>
      <c r="H62" s="34" t="e">
        <f>#REF!</f>
        <v>#REF!</v>
      </c>
      <c r="I62" s="34"/>
      <c r="J62" s="34"/>
      <c r="K62" s="34" t="e">
        <f>#REF!</f>
        <v>#REF!</v>
      </c>
      <c r="L62" s="34"/>
      <c r="M62" s="34"/>
      <c r="N62" s="34" t="e">
        <f>#REF!</f>
        <v>#REF!</v>
      </c>
      <c r="O62" s="34"/>
      <c r="P62" s="34"/>
    </row>
    <row r="63" spans="1:16" x14ac:dyDescent="0.15">
      <c r="A63" s="34" t="s">
        <v>5</v>
      </c>
      <c r="B63" s="34" t="e">
        <f>#REF!</f>
        <v>#REF!</v>
      </c>
      <c r="C63" s="34"/>
      <c r="D63" s="34"/>
      <c r="E63" s="34" t="e">
        <f>#REF!</f>
        <v>#REF!</v>
      </c>
      <c r="F63" s="34"/>
      <c r="G63" s="34"/>
      <c r="H63" s="34" t="e">
        <f>#REF!</f>
        <v>#REF!</v>
      </c>
      <c r="I63" s="34"/>
      <c r="J63" s="34"/>
      <c r="K63" s="34" t="e">
        <f>#REF!</f>
        <v>#REF!</v>
      </c>
      <c r="L63" s="34"/>
      <c r="M63" s="34"/>
      <c r="N63" s="34" t="e">
        <f>#REF!</f>
        <v>#REF!</v>
      </c>
      <c r="O63" s="34"/>
      <c r="P63" s="34"/>
    </row>
    <row r="64" spans="1:16" x14ac:dyDescent="0.15">
      <c r="A64" s="34" t="s">
        <v>4</v>
      </c>
      <c r="B64" s="34" t="e">
        <f>#REF!</f>
        <v>#REF!</v>
      </c>
      <c r="C64" s="34"/>
      <c r="D64" s="34"/>
      <c r="E64" s="34" t="e">
        <f>#REF!</f>
        <v>#REF!</v>
      </c>
      <c r="F64" s="34"/>
      <c r="G64" s="34"/>
      <c r="H64" s="34" t="e">
        <f>#REF!</f>
        <v>#REF!</v>
      </c>
      <c r="I64" s="34"/>
      <c r="J64" s="34"/>
      <c r="K64" s="34" t="e">
        <f>#REF!</f>
        <v>#REF!</v>
      </c>
      <c r="L64" s="34"/>
      <c r="M64" s="34"/>
      <c r="N64" s="34" t="e">
        <f>#REF!</f>
        <v>#REF!</v>
      </c>
      <c r="O64" s="34"/>
      <c r="P64" s="34"/>
    </row>
    <row r="65" spans="1:16" x14ac:dyDescent="0.15">
      <c r="A65" s="34" t="s">
        <v>3</v>
      </c>
      <c r="B65" s="34" t="e">
        <f>#REF!</f>
        <v>#REF!</v>
      </c>
      <c r="C65" s="34"/>
      <c r="D65" s="34"/>
      <c r="E65" s="34" t="e">
        <f>#REF!</f>
        <v>#REF!</v>
      </c>
      <c r="F65" s="34"/>
      <c r="G65" s="34"/>
      <c r="H65" s="34" t="e">
        <f>#REF!</f>
        <v>#REF!</v>
      </c>
      <c r="I65" s="34"/>
      <c r="J65" s="34"/>
      <c r="K65" s="34" t="e">
        <f>#REF!</f>
        <v>#REF!</v>
      </c>
      <c r="L65" s="34"/>
      <c r="M65" s="34"/>
      <c r="N65" s="34" t="e">
        <f>#REF!</f>
        <v>#REF!</v>
      </c>
      <c r="O65" s="34"/>
      <c r="P65" s="34"/>
    </row>
    <row r="66" spans="1:16" x14ac:dyDescent="0.15">
      <c r="A66" s="34" t="s">
        <v>2</v>
      </c>
      <c r="B66" s="34" t="e">
        <f>#REF!</f>
        <v>#REF!</v>
      </c>
      <c r="C66" s="34"/>
      <c r="D66" s="34"/>
      <c r="E66" s="34" t="e">
        <f>#REF!</f>
        <v>#REF!</v>
      </c>
      <c r="F66" s="34"/>
      <c r="G66" s="34"/>
      <c r="H66" s="34" t="e">
        <f>#REF!</f>
        <v>#REF!</v>
      </c>
      <c r="I66" s="34"/>
      <c r="J66" s="34"/>
      <c r="K66" s="34" t="e">
        <f>#REF!</f>
        <v>#REF!</v>
      </c>
      <c r="L66" s="34"/>
      <c r="M66" s="34"/>
      <c r="N66" s="34" t="e">
        <f>#REF!</f>
        <v>#REF!</v>
      </c>
      <c r="O66" s="34"/>
      <c r="P66" s="34"/>
    </row>
    <row r="67" spans="1:16" x14ac:dyDescent="0.15">
      <c r="A67" s="34" t="s">
        <v>34</v>
      </c>
      <c r="B67" s="34" t="e">
        <f>NA()</f>
        <v>#N/A</v>
      </c>
      <c r="C67" s="34" t="e">
        <f>IF(ISNUMBER(#REF!), IF(#REF! &lt; 0, 0,#REF!), NA())</f>
        <v>#N/A</v>
      </c>
      <c r="D67" s="34" t="e">
        <f>NA()</f>
        <v>#N/A</v>
      </c>
      <c r="E67" s="34" t="e">
        <f>NA()</f>
        <v>#N/A</v>
      </c>
      <c r="F67" s="34" t="e">
        <f>IF(ISNUMBER(#REF!), IF(#REF! &lt; 0, 0,#REF!), NA())</f>
        <v>#N/A</v>
      </c>
      <c r="G67" s="34" t="e">
        <f>NA()</f>
        <v>#N/A</v>
      </c>
      <c r="H67" s="34" t="e">
        <f>NA()</f>
        <v>#N/A</v>
      </c>
      <c r="I67" s="34" t="e">
        <f>IF(ISNUMBER(#REF!), IF(#REF! &lt; 0, 0,#REF!), NA())</f>
        <v>#N/A</v>
      </c>
      <c r="J67" s="34" t="e">
        <f>NA()</f>
        <v>#N/A</v>
      </c>
      <c r="K67" s="34" t="e">
        <f>NA()</f>
        <v>#N/A</v>
      </c>
      <c r="L67" s="34" t="e">
        <f>IF(ISNUMBER(#REF!), IF(#REF! &lt; 0, 0,#REF!), NA())</f>
        <v>#N/A</v>
      </c>
      <c r="M67" s="34" t="e">
        <f>NA()</f>
        <v>#N/A</v>
      </c>
      <c r="N67" s="34" t="e">
        <f>NA()</f>
        <v>#N/A</v>
      </c>
      <c r="O67" s="34" t="e">
        <f>IF(ISNUMBER(#REF!), IF(#REF! &lt; 0, 0,#REF!), NA())</f>
        <v>#N/A</v>
      </c>
      <c r="P67" s="34" t="e">
        <f>NA()</f>
        <v>#N/A</v>
      </c>
    </row>
    <row r="70" spans="1:16" x14ac:dyDescent="0.15">
      <c r="A70" s="36" t="s">
        <v>35</v>
      </c>
      <c r="B70" s="36"/>
      <c r="C70" s="36"/>
      <c r="D70" s="36"/>
      <c r="E70" s="36"/>
      <c r="F70" s="36"/>
    </row>
    <row r="71" spans="1:16" x14ac:dyDescent="0.15">
      <c r="A71" s="37"/>
      <c r="B71" s="37" t="e">
        <f>#REF!</f>
        <v>#REF!</v>
      </c>
      <c r="C71" s="37" t="e">
        <f>#REF!</f>
        <v>#REF!</v>
      </c>
      <c r="D71" s="37" t="e">
        <f>#REF!</f>
        <v>#REF!</v>
      </c>
    </row>
    <row r="72" spans="1:16" x14ac:dyDescent="0.15">
      <c r="A72" s="37" t="s">
        <v>36</v>
      </c>
      <c r="B72" s="38" t="e">
        <f>#REF!</f>
        <v>#REF!</v>
      </c>
      <c r="C72" s="38" t="e">
        <f>#REF!</f>
        <v>#REF!</v>
      </c>
      <c r="D72" s="38" t="e">
        <f>#REF!</f>
        <v>#REF!</v>
      </c>
    </row>
    <row r="73" spans="1:16" x14ac:dyDescent="0.15">
      <c r="A73" s="37" t="s">
        <v>37</v>
      </c>
      <c r="B73" s="38" t="e">
        <f>#REF!</f>
        <v>#REF!</v>
      </c>
      <c r="C73" s="38" t="e">
        <f>#REF!</f>
        <v>#REF!</v>
      </c>
      <c r="D73" s="38" t="e">
        <f>#REF!</f>
        <v>#REF!</v>
      </c>
    </row>
    <row r="74" spans="1:16" x14ac:dyDescent="0.15">
      <c r="A74" s="37" t="s">
        <v>38</v>
      </c>
      <c r="B74" s="38" t="e">
        <f>#REF!</f>
        <v>#REF!</v>
      </c>
      <c r="C74" s="38" t="e">
        <f>#REF!</f>
        <v>#REF!</v>
      </c>
      <c r="D74" s="38" t="e">
        <f>#REF!</f>
        <v>#REF!</v>
      </c>
    </row>
  </sheetData>
  <sheetProtection algorithmName="SHA-512" hashValue="mOFUMjmtuQ2lhHBkn6Oj9wM1h1/EFicMpcUIibDIaQTjY4ckb/30Z9kaeNsyzQu6z/p/r/vR9cDLoeZ5pNY5gA==" saltValue="PG6Eo+i1cp/4BWRiWbXP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B10F-89E8-4FF6-87B6-7CCED2E18943}">
  <sheetPr>
    <pageSetUpPr fitToPage="1"/>
  </sheetPr>
  <dimension ref="B1:EM49"/>
  <sheetViews>
    <sheetView showGridLines="0" workbookViewId="0"/>
  </sheetViews>
  <sheetFormatPr defaultColWidth="0" defaultRowHeight="11.25" customHeight="1" zeroHeight="1" x14ac:dyDescent="0.15"/>
  <cols>
    <col min="1" max="1" width="1.625" style="111" customWidth="1"/>
    <col min="2" max="2" width="2.375" style="111" customWidth="1"/>
    <col min="3" max="16" width="2.625" style="111" customWidth="1"/>
    <col min="17" max="17" width="2.375" style="111" customWidth="1"/>
    <col min="18" max="95" width="1.625" style="111" customWidth="1"/>
    <col min="96" max="133" width="1.625" style="123" customWidth="1"/>
    <col min="134" max="143" width="1.625" style="111" customWidth="1"/>
    <col min="144" max="16384" width="0" style="111" hidden="1"/>
  </cols>
  <sheetData>
    <row r="1" spans="2:143" ht="22.5" customHeight="1" thickBot="1" x14ac:dyDescent="0.2">
      <c r="B1" s="109"/>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730" t="s">
        <v>191</v>
      </c>
      <c r="DI1" s="731"/>
      <c r="DJ1" s="731"/>
      <c r="DK1" s="731"/>
      <c r="DL1" s="731"/>
      <c r="DM1" s="731"/>
      <c r="DN1" s="732"/>
      <c r="DO1" s="111"/>
      <c r="DP1" s="730" t="s">
        <v>192</v>
      </c>
      <c r="DQ1" s="731"/>
      <c r="DR1" s="731"/>
      <c r="DS1" s="731"/>
      <c r="DT1" s="731"/>
      <c r="DU1" s="731"/>
      <c r="DV1" s="731"/>
      <c r="DW1" s="731"/>
      <c r="DX1" s="731"/>
      <c r="DY1" s="731"/>
      <c r="DZ1" s="731"/>
      <c r="EA1" s="731"/>
      <c r="EB1" s="731"/>
      <c r="EC1" s="732"/>
      <c r="ED1" s="110"/>
      <c r="EE1" s="110"/>
      <c r="EF1" s="110"/>
      <c r="EG1" s="110"/>
      <c r="EH1" s="110"/>
      <c r="EI1" s="110"/>
      <c r="EJ1" s="110"/>
      <c r="EK1" s="110"/>
      <c r="EL1" s="110"/>
      <c r="EM1" s="110"/>
    </row>
    <row r="2" spans="2:143" ht="22.5" customHeight="1" x14ac:dyDescent="0.15">
      <c r="B2" s="112" t="s">
        <v>193</v>
      </c>
      <c r="R2" s="113"/>
      <c r="S2" s="113"/>
      <c r="T2" s="113"/>
      <c r="U2" s="113"/>
      <c r="V2" s="113"/>
      <c r="W2" s="113"/>
      <c r="X2" s="113"/>
      <c r="Y2" s="113"/>
      <c r="Z2" s="113"/>
      <c r="AA2" s="113"/>
      <c r="AB2" s="113"/>
      <c r="AC2" s="113"/>
      <c r="AE2" s="114"/>
      <c r="AF2" s="114"/>
      <c r="AG2" s="114"/>
      <c r="AH2" s="114"/>
      <c r="AI2" s="114"/>
      <c r="AJ2" s="113"/>
      <c r="AK2" s="113"/>
      <c r="AL2" s="113"/>
      <c r="AM2" s="113"/>
      <c r="AN2" s="113"/>
      <c r="AO2" s="113"/>
      <c r="AP2" s="113"/>
      <c r="CD2" s="110"/>
      <c r="CE2" s="110"/>
      <c r="CF2" s="110"/>
      <c r="CG2" s="110"/>
      <c r="CH2" s="110"/>
      <c r="CI2" s="110"/>
      <c r="CJ2" s="110"/>
      <c r="CK2" s="110"/>
      <c r="CL2" s="110"/>
      <c r="CM2" s="110"/>
      <c r="CN2" s="110"/>
      <c r="CO2" s="110"/>
      <c r="CP2" s="110"/>
      <c r="CQ2" s="110"/>
      <c r="CR2" s="110"/>
      <c r="CS2" s="110"/>
      <c r="CT2" s="110"/>
      <c r="CU2" s="110"/>
      <c r="CV2" s="110"/>
      <c r="CW2" s="110"/>
      <c r="CX2" s="110"/>
      <c r="CY2" s="110"/>
      <c r="CZ2" s="110"/>
      <c r="DA2" s="110"/>
      <c r="DB2" s="110"/>
      <c r="DC2" s="110"/>
      <c r="DD2" s="110"/>
      <c r="DE2" s="110"/>
      <c r="DF2" s="110"/>
      <c r="DG2" s="110"/>
      <c r="DH2" s="110"/>
      <c r="DI2" s="110"/>
      <c r="DJ2" s="110"/>
      <c r="DK2" s="110"/>
      <c r="DL2" s="110"/>
      <c r="DM2" s="110"/>
      <c r="DN2" s="110"/>
      <c r="DO2" s="110"/>
      <c r="DP2" s="110"/>
      <c r="DQ2" s="110"/>
      <c r="DR2" s="110"/>
      <c r="DS2" s="110"/>
      <c r="DT2" s="110"/>
      <c r="DU2" s="110"/>
      <c r="DV2" s="110"/>
      <c r="DW2" s="110"/>
      <c r="DX2" s="110"/>
      <c r="DY2" s="110"/>
      <c r="DZ2" s="110"/>
      <c r="EA2" s="110"/>
      <c r="EB2" s="110"/>
      <c r="EC2" s="110"/>
    </row>
    <row r="3" spans="2:143" ht="11.25" customHeight="1" x14ac:dyDescent="0.15">
      <c r="B3" s="692" t="s">
        <v>194</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195</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196</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15">
      <c r="B4" s="692" t="s">
        <v>68</v>
      </c>
      <c r="C4" s="693"/>
      <c r="D4" s="693"/>
      <c r="E4" s="693"/>
      <c r="F4" s="693"/>
      <c r="G4" s="693"/>
      <c r="H4" s="693"/>
      <c r="I4" s="693"/>
      <c r="J4" s="693"/>
      <c r="K4" s="693"/>
      <c r="L4" s="693"/>
      <c r="M4" s="693"/>
      <c r="N4" s="693"/>
      <c r="O4" s="693"/>
      <c r="P4" s="693"/>
      <c r="Q4" s="694"/>
      <c r="R4" s="692" t="s">
        <v>197</v>
      </c>
      <c r="S4" s="693"/>
      <c r="T4" s="693"/>
      <c r="U4" s="693"/>
      <c r="V4" s="693"/>
      <c r="W4" s="693"/>
      <c r="X4" s="693"/>
      <c r="Y4" s="694"/>
      <c r="Z4" s="692" t="s">
        <v>198</v>
      </c>
      <c r="AA4" s="693"/>
      <c r="AB4" s="693"/>
      <c r="AC4" s="694"/>
      <c r="AD4" s="692" t="s">
        <v>199</v>
      </c>
      <c r="AE4" s="693"/>
      <c r="AF4" s="693"/>
      <c r="AG4" s="693"/>
      <c r="AH4" s="693"/>
      <c r="AI4" s="693"/>
      <c r="AJ4" s="693"/>
      <c r="AK4" s="694"/>
      <c r="AL4" s="692" t="s">
        <v>198</v>
      </c>
      <c r="AM4" s="693"/>
      <c r="AN4" s="693"/>
      <c r="AO4" s="694"/>
      <c r="AP4" s="733" t="s">
        <v>200</v>
      </c>
      <c r="AQ4" s="733"/>
      <c r="AR4" s="733"/>
      <c r="AS4" s="733"/>
      <c r="AT4" s="733"/>
      <c r="AU4" s="733"/>
      <c r="AV4" s="733"/>
      <c r="AW4" s="733"/>
      <c r="AX4" s="733"/>
      <c r="AY4" s="733"/>
      <c r="AZ4" s="733"/>
      <c r="BA4" s="733"/>
      <c r="BB4" s="733"/>
      <c r="BC4" s="733"/>
      <c r="BD4" s="733"/>
      <c r="BE4" s="733"/>
      <c r="BF4" s="733"/>
      <c r="BG4" s="733" t="s">
        <v>201</v>
      </c>
      <c r="BH4" s="733"/>
      <c r="BI4" s="733"/>
      <c r="BJ4" s="733"/>
      <c r="BK4" s="733"/>
      <c r="BL4" s="733"/>
      <c r="BM4" s="733"/>
      <c r="BN4" s="733"/>
      <c r="BO4" s="733" t="s">
        <v>198</v>
      </c>
      <c r="BP4" s="733"/>
      <c r="BQ4" s="733"/>
      <c r="BR4" s="733"/>
      <c r="BS4" s="733" t="s">
        <v>202</v>
      </c>
      <c r="BT4" s="733"/>
      <c r="BU4" s="733"/>
      <c r="BV4" s="733"/>
      <c r="BW4" s="733"/>
      <c r="BX4" s="733"/>
      <c r="BY4" s="733"/>
      <c r="BZ4" s="733"/>
      <c r="CA4" s="733"/>
      <c r="CB4" s="733"/>
      <c r="CD4" s="692" t="s">
        <v>203</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15">
      <c r="B5" s="689" t="s">
        <v>204</v>
      </c>
      <c r="C5" s="690"/>
      <c r="D5" s="690"/>
      <c r="E5" s="690"/>
      <c r="F5" s="690"/>
      <c r="G5" s="690"/>
      <c r="H5" s="690"/>
      <c r="I5" s="690"/>
      <c r="J5" s="690"/>
      <c r="K5" s="690"/>
      <c r="L5" s="690"/>
      <c r="M5" s="690"/>
      <c r="N5" s="690"/>
      <c r="O5" s="690"/>
      <c r="P5" s="690"/>
      <c r="Q5" s="691"/>
      <c r="R5" s="686">
        <v>21207104</v>
      </c>
      <c r="S5" s="687"/>
      <c r="T5" s="687"/>
      <c r="U5" s="687"/>
      <c r="V5" s="687"/>
      <c r="W5" s="687"/>
      <c r="X5" s="687"/>
      <c r="Y5" s="715"/>
      <c r="Z5" s="728">
        <v>20.399999999999999</v>
      </c>
      <c r="AA5" s="728"/>
      <c r="AB5" s="728"/>
      <c r="AC5" s="728"/>
      <c r="AD5" s="729">
        <v>19829933</v>
      </c>
      <c r="AE5" s="729"/>
      <c r="AF5" s="729"/>
      <c r="AG5" s="729"/>
      <c r="AH5" s="729"/>
      <c r="AI5" s="729"/>
      <c r="AJ5" s="729"/>
      <c r="AK5" s="729"/>
      <c r="AL5" s="716">
        <v>40</v>
      </c>
      <c r="AM5" s="699"/>
      <c r="AN5" s="699"/>
      <c r="AO5" s="717"/>
      <c r="AP5" s="689" t="s">
        <v>205</v>
      </c>
      <c r="AQ5" s="690"/>
      <c r="AR5" s="690"/>
      <c r="AS5" s="690"/>
      <c r="AT5" s="690"/>
      <c r="AU5" s="690"/>
      <c r="AV5" s="690"/>
      <c r="AW5" s="690"/>
      <c r="AX5" s="690"/>
      <c r="AY5" s="690"/>
      <c r="AZ5" s="690"/>
      <c r="BA5" s="690"/>
      <c r="BB5" s="690"/>
      <c r="BC5" s="690"/>
      <c r="BD5" s="690"/>
      <c r="BE5" s="690"/>
      <c r="BF5" s="691"/>
      <c r="BG5" s="640">
        <v>19697205</v>
      </c>
      <c r="BH5" s="641"/>
      <c r="BI5" s="641"/>
      <c r="BJ5" s="641"/>
      <c r="BK5" s="641"/>
      <c r="BL5" s="641"/>
      <c r="BM5" s="641"/>
      <c r="BN5" s="642"/>
      <c r="BO5" s="676">
        <v>92.9</v>
      </c>
      <c r="BP5" s="676"/>
      <c r="BQ5" s="676"/>
      <c r="BR5" s="676"/>
      <c r="BS5" s="677">
        <v>351089</v>
      </c>
      <c r="BT5" s="677"/>
      <c r="BU5" s="677"/>
      <c r="BV5" s="677"/>
      <c r="BW5" s="677"/>
      <c r="BX5" s="677"/>
      <c r="BY5" s="677"/>
      <c r="BZ5" s="677"/>
      <c r="CA5" s="677"/>
      <c r="CB5" s="708"/>
      <c r="CD5" s="692" t="s">
        <v>200</v>
      </c>
      <c r="CE5" s="693"/>
      <c r="CF5" s="693"/>
      <c r="CG5" s="693"/>
      <c r="CH5" s="693"/>
      <c r="CI5" s="693"/>
      <c r="CJ5" s="693"/>
      <c r="CK5" s="693"/>
      <c r="CL5" s="693"/>
      <c r="CM5" s="693"/>
      <c r="CN5" s="693"/>
      <c r="CO5" s="693"/>
      <c r="CP5" s="693"/>
      <c r="CQ5" s="694"/>
      <c r="CR5" s="692" t="s">
        <v>206</v>
      </c>
      <c r="CS5" s="693"/>
      <c r="CT5" s="693"/>
      <c r="CU5" s="693"/>
      <c r="CV5" s="693"/>
      <c r="CW5" s="693"/>
      <c r="CX5" s="693"/>
      <c r="CY5" s="694"/>
      <c r="CZ5" s="692" t="s">
        <v>198</v>
      </c>
      <c r="DA5" s="693"/>
      <c r="DB5" s="693"/>
      <c r="DC5" s="694"/>
      <c r="DD5" s="692" t="s">
        <v>207</v>
      </c>
      <c r="DE5" s="693"/>
      <c r="DF5" s="693"/>
      <c r="DG5" s="693"/>
      <c r="DH5" s="693"/>
      <c r="DI5" s="693"/>
      <c r="DJ5" s="693"/>
      <c r="DK5" s="693"/>
      <c r="DL5" s="693"/>
      <c r="DM5" s="693"/>
      <c r="DN5" s="693"/>
      <c r="DO5" s="693"/>
      <c r="DP5" s="694"/>
      <c r="DQ5" s="692" t="s">
        <v>208</v>
      </c>
      <c r="DR5" s="693"/>
      <c r="DS5" s="693"/>
      <c r="DT5" s="693"/>
      <c r="DU5" s="693"/>
      <c r="DV5" s="693"/>
      <c r="DW5" s="693"/>
      <c r="DX5" s="693"/>
      <c r="DY5" s="693"/>
      <c r="DZ5" s="693"/>
      <c r="EA5" s="693"/>
      <c r="EB5" s="693"/>
      <c r="EC5" s="694"/>
    </row>
    <row r="6" spans="2:143" ht="11.25" customHeight="1" x14ac:dyDescent="0.15">
      <c r="B6" s="637" t="s">
        <v>209</v>
      </c>
      <c r="C6" s="638"/>
      <c r="D6" s="638"/>
      <c r="E6" s="638"/>
      <c r="F6" s="638"/>
      <c r="G6" s="638"/>
      <c r="H6" s="638"/>
      <c r="I6" s="638"/>
      <c r="J6" s="638"/>
      <c r="K6" s="638"/>
      <c r="L6" s="638"/>
      <c r="M6" s="638"/>
      <c r="N6" s="638"/>
      <c r="O6" s="638"/>
      <c r="P6" s="638"/>
      <c r="Q6" s="639"/>
      <c r="R6" s="640">
        <v>732684</v>
      </c>
      <c r="S6" s="641"/>
      <c r="T6" s="641"/>
      <c r="U6" s="641"/>
      <c r="V6" s="641"/>
      <c r="W6" s="641"/>
      <c r="X6" s="641"/>
      <c r="Y6" s="642"/>
      <c r="Z6" s="676">
        <v>0.7</v>
      </c>
      <c r="AA6" s="676"/>
      <c r="AB6" s="676"/>
      <c r="AC6" s="676"/>
      <c r="AD6" s="677">
        <v>732684</v>
      </c>
      <c r="AE6" s="677"/>
      <c r="AF6" s="677"/>
      <c r="AG6" s="677"/>
      <c r="AH6" s="677"/>
      <c r="AI6" s="677"/>
      <c r="AJ6" s="677"/>
      <c r="AK6" s="677"/>
      <c r="AL6" s="643">
        <v>1.5</v>
      </c>
      <c r="AM6" s="644"/>
      <c r="AN6" s="644"/>
      <c r="AO6" s="678"/>
      <c r="AP6" s="637" t="s">
        <v>210</v>
      </c>
      <c r="AQ6" s="638"/>
      <c r="AR6" s="638"/>
      <c r="AS6" s="638"/>
      <c r="AT6" s="638"/>
      <c r="AU6" s="638"/>
      <c r="AV6" s="638"/>
      <c r="AW6" s="638"/>
      <c r="AX6" s="638"/>
      <c r="AY6" s="638"/>
      <c r="AZ6" s="638"/>
      <c r="BA6" s="638"/>
      <c r="BB6" s="638"/>
      <c r="BC6" s="638"/>
      <c r="BD6" s="638"/>
      <c r="BE6" s="638"/>
      <c r="BF6" s="639"/>
      <c r="BG6" s="640">
        <v>19697205</v>
      </c>
      <c r="BH6" s="641"/>
      <c r="BI6" s="641"/>
      <c r="BJ6" s="641"/>
      <c r="BK6" s="641"/>
      <c r="BL6" s="641"/>
      <c r="BM6" s="641"/>
      <c r="BN6" s="642"/>
      <c r="BO6" s="676">
        <v>92.9</v>
      </c>
      <c r="BP6" s="676"/>
      <c r="BQ6" s="676"/>
      <c r="BR6" s="676"/>
      <c r="BS6" s="677">
        <v>351089</v>
      </c>
      <c r="BT6" s="677"/>
      <c r="BU6" s="677"/>
      <c r="BV6" s="677"/>
      <c r="BW6" s="677"/>
      <c r="BX6" s="677"/>
      <c r="BY6" s="677"/>
      <c r="BZ6" s="677"/>
      <c r="CA6" s="677"/>
      <c r="CB6" s="708"/>
      <c r="CD6" s="689" t="s">
        <v>211</v>
      </c>
      <c r="CE6" s="690"/>
      <c r="CF6" s="690"/>
      <c r="CG6" s="690"/>
      <c r="CH6" s="690"/>
      <c r="CI6" s="690"/>
      <c r="CJ6" s="690"/>
      <c r="CK6" s="690"/>
      <c r="CL6" s="690"/>
      <c r="CM6" s="690"/>
      <c r="CN6" s="690"/>
      <c r="CO6" s="690"/>
      <c r="CP6" s="690"/>
      <c r="CQ6" s="691"/>
      <c r="CR6" s="640">
        <v>394242</v>
      </c>
      <c r="CS6" s="641"/>
      <c r="CT6" s="641"/>
      <c r="CU6" s="641"/>
      <c r="CV6" s="641"/>
      <c r="CW6" s="641"/>
      <c r="CX6" s="641"/>
      <c r="CY6" s="642"/>
      <c r="CZ6" s="716">
        <v>0.4</v>
      </c>
      <c r="DA6" s="699"/>
      <c r="DB6" s="699"/>
      <c r="DC6" s="718"/>
      <c r="DD6" s="646">
        <v>79</v>
      </c>
      <c r="DE6" s="641"/>
      <c r="DF6" s="641"/>
      <c r="DG6" s="641"/>
      <c r="DH6" s="641"/>
      <c r="DI6" s="641"/>
      <c r="DJ6" s="641"/>
      <c r="DK6" s="641"/>
      <c r="DL6" s="641"/>
      <c r="DM6" s="641"/>
      <c r="DN6" s="641"/>
      <c r="DO6" s="641"/>
      <c r="DP6" s="642"/>
      <c r="DQ6" s="646">
        <v>391076</v>
      </c>
      <c r="DR6" s="641"/>
      <c r="DS6" s="641"/>
      <c r="DT6" s="641"/>
      <c r="DU6" s="641"/>
      <c r="DV6" s="641"/>
      <c r="DW6" s="641"/>
      <c r="DX6" s="641"/>
      <c r="DY6" s="641"/>
      <c r="DZ6" s="641"/>
      <c r="EA6" s="641"/>
      <c r="EB6" s="641"/>
      <c r="EC6" s="675"/>
    </row>
    <row r="7" spans="2:143" ht="11.25" customHeight="1" x14ac:dyDescent="0.15">
      <c r="B7" s="637" t="s">
        <v>212</v>
      </c>
      <c r="C7" s="638"/>
      <c r="D7" s="638"/>
      <c r="E7" s="638"/>
      <c r="F7" s="638"/>
      <c r="G7" s="638"/>
      <c r="H7" s="638"/>
      <c r="I7" s="638"/>
      <c r="J7" s="638"/>
      <c r="K7" s="638"/>
      <c r="L7" s="638"/>
      <c r="M7" s="638"/>
      <c r="N7" s="638"/>
      <c r="O7" s="638"/>
      <c r="P7" s="638"/>
      <c r="Q7" s="639"/>
      <c r="R7" s="640">
        <v>6523</v>
      </c>
      <c r="S7" s="641"/>
      <c r="T7" s="641"/>
      <c r="U7" s="641"/>
      <c r="V7" s="641"/>
      <c r="W7" s="641"/>
      <c r="X7" s="641"/>
      <c r="Y7" s="642"/>
      <c r="Z7" s="676">
        <v>0</v>
      </c>
      <c r="AA7" s="676"/>
      <c r="AB7" s="676"/>
      <c r="AC7" s="676"/>
      <c r="AD7" s="677">
        <v>6523</v>
      </c>
      <c r="AE7" s="677"/>
      <c r="AF7" s="677"/>
      <c r="AG7" s="677"/>
      <c r="AH7" s="677"/>
      <c r="AI7" s="677"/>
      <c r="AJ7" s="677"/>
      <c r="AK7" s="677"/>
      <c r="AL7" s="643">
        <v>0</v>
      </c>
      <c r="AM7" s="644"/>
      <c r="AN7" s="644"/>
      <c r="AO7" s="678"/>
      <c r="AP7" s="637" t="s">
        <v>213</v>
      </c>
      <c r="AQ7" s="638"/>
      <c r="AR7" s="638"/>
      <c r="AS7" s="638"/>
      <c r="AT7" s="638"/>
      <c r="AU7" s="638"/>
      <c r="AV7" s="638"/>
      <c r="AW7" s="638"/>
      <c r="AX7" s="638"/>
      <c r="AY7" s="638"/>
      <c r="AZ7" s="638"/>
      <c r="BA7" s="638"/>
      <c r="BB7" s="638"/>
      <c r="BC7" s="638"/>
      <c r="BD7" s="638"/>
      <c r="BE7" s="638"/>
      <c r="BF7" s="639"/>
      <c r="BG7" s="640">
        <v>8911920</v>
      </c>
      <c r="BH7" s="641"/>
      <c r="BI7" s="641"/>
      <c r="BJ7" s="641"/>
      <c r="BK7" s="641"/>
      <c r="BL7" s="641"/>
      <c r="BM7" s="641"/>
      <c r="BN7" s="642"/>
      <c r="BO7" s="676">
        <v>42</v>
      </c>
      <c r="BP7" s="676"/>
      <c r="BQ7" s="676"/>
      <c r="BR7" s="676"/>
      <c r="BS7" s="677">
        <v>351089</v>
      </c>
      <c r="BT7" s="677"/>
      <c r="BU7" s="677"/>
      <c r="BV7" s="677"/>
      <c r="BW7" s="677"/>
      <c r="BX7" s="677"/>
      <c r="BY7" s="677"/>
      <c r="BZ7" s="677"/>
      <c r="CA7" s="677"/>
      <c r="CB7" s="708"/>
      <c r="CD7" s="637" t="s">
        <v>214</v>
      </c>
      <c r="CE7" s="638"/>
      <c r="CF7" s="638"/>
      <c r="CG7" s="638"/>
      <c r="CH7" s="638"/>
      <c r="CI7" s="638"/>
      <c r="CJ7" s="638"/>
      <c r="CK7" s="638"/>
      <c r="CL7" s="638"/>
      <c r="CM7" s="638"/>
      <c r="CN7" s="638"/>
      <c r="CO7" s="638"/>
      <c r="CP7" s="638"/>
      <c r="CQ7" s="639"/>
      <c r="CR7" s="640">
        <v>6886776</v>
      </c>
      <c r="CS7" s="641"/>
      <c r="CT7" s="641"/>
      <c r="CU7" s="641"/>
      <c r="CV7" s="641"/>
      <c r="CW7" s="641"/>
      <c r="CX7" s="641"/>
      <c r="CY7" s="642"/>
      <c r="CZ7" s="676">
        <v>6.8</v>
      </c>
      <c r="DA7" s="676"/>
      <c r="DB7" s="676"/>
      <c r="DC7" s="676"/>
      <c r="DD7" s="646">
        <v>497433</v>
      </c>
      <c r="DE7" s="641"/>
      <c r="DF7" s="641"/>
      <c r="DG7" s="641"/>
      <c r="DH7" s="641"/>
      <c r="DI7" s="641"/>
      <c r="DJ7" s="641"/>
      <c r="DK7" s="641"/>
      <c r="DL7" s="641"/>
      <c r="DM7" s="641"/>
      <c r="DN7" s="641"/>
      <c r="DO7" s="641"/>
      <c r="DP7" s="642"/>
      <c r="DQ7" s="646">
        <v>5672341</v>
      </c>
      <c r="DR7" s="641"/>
      <c r="DS7" s="641"/>
      <c r="DT7" s="641"/>
      <c r="DU7" s="641"/>
      <c r="DV7" s="641"/>
      <c r="DW7" s="641"/>
      <c r="DX7" s="641"/>
      <c r="DY7" s="641"/>
      <c r="DZ7" s="641"/>
      <c r="EA7" s="641"/>
      <c r="EB7" s="641"/>
      <c r="EC7" s="675"/>
    </row>
    <row r="8" spans="2:143" ht="11.25" customHeight="1" x14ac:dyDescent="0.15">
      <c r="B8" s="637" t="s">
        <v>215</v>
      </c>
      <c r="C8" s="638"/>
      <c r="D8" s="638"/>
      <c r="E8" s="638"/>
      <c r="F8" s="638"/>
      <c r="G8" s="638"/>
      <c r="H8" s="638"/>
      <c r="I8" s="638"/>
      <c r="J8" s="638"/>
      <c r="K8" s="638"/>
      <c r="L8" s="638"/>
      <c r="M8" s="638"/>
      <c r="N8" s="638"/>
      <c r="O8" s="638"/>
      <c r="P8" s="638"/>
      <c r="Q8" s="639"/>
      <c r="R8" s="640">
        <v>60239</v>
      </c>
      <c r="S8" s="641"/>
      <c r="T8" s="641"/>
      <c r="U8" s="641"/>
      <c r="V8" s="641"/>
      <c r="W8" s="641"/>
      <c r="X8" s="641"/>
      <c r="Y8" s="642"/>
      <c r="Z8" s="676">
        <v>0.1</v>
      </c>
      <c r="AA8" s="676"/>
      <c r="AB8" s="676"/>
      <c r="AC8" s="676"/>
      <c r="AD8" s="677">
        <v>60239</v>
      </c>
      <c r="AE8" s="677"/>
      <c r="AF8" s="677"/>
      <c r="AG8" s="677"/>
      <c r="AH8" s="677"/>
      <c r="AI8" s="677"/>
      <c r="AJ8" s="677"/>
      <c r="AK8" s="677"/>
      <c r="AL8" s="643">
        <v>0.1</v>
      </c>
      <c r="AM8" s="644"/>
      <c r="AN8" s="644"/>
      <c r="AO8" s="678"/>
      <c r="AP8" s="637" t="s">
        <v>216</v>
      </c>
      <c r="AQ8" s="638"/>
      <c r="AR8" s="638"/>
      <c r="AS8" s="638"/>
      <c r="AT8" s="638"/>
      <c r="AU8" s="638"/>
      <c r="AV8" s="638"/>
      <c r="AW8" s="638"/>
      <c r="AX8" s="638"/>
      <c r="AY8" s="638"/>
      <c r="AZ8" s="638"/>
      <c r="BA8" s="638"/>
      <c r="BB8" s="638"/>
      <c r="BC8" s="638"/>
      <c r="BD8" s="638"/>
      <c r="BE8" s="638"/>
      <c r="BF8" s="639"/>
      <c r="BG8" s="640">
        <v>266681</v>
      </c>
      <c r="BH8" s="641"/>
      <c r="BI8" s="641"/>
      <c r="BJ8" s="641"/>
      <c r="BK8" s="641"/>
      <c r="BL8" s="641"/>
      <c r="BM8" s="641"/>
      <c r="BN8" s="642"/>
      <c r="BO8" s="676">
        <v>1.3</v>
      </c>
      <c r="BP8" s="676"/>
      <c r="BQ8" s="676"/>
      <c r="BR8" s="676"/>
      <c r="BS8" s="677" t="s">
        <v>108</v>
      </c>
      <c r="BT8" s="677"/>
      <c r="BU8" s="677"/>
      <c r="BV8" s="677"/>
      <c r="BW8" s="677"/>
      <c r="BX8" s="677"/>
      <c r="BY8" s="677"/>
      <c r="BZ8" s="677"/>
      <c r="CA8" s="677"/>
      <c r="CB8" s="708"/>
      <c r="CD8" s="637" t="s">
        <v>217</v>
      </c>
      <c r="CE8" s="638"/>
      <c r="CF8" s="638"/>
      <c r="CG8" s="638"/>
      <c r="CH8" s="638"/>
      <c r="CI8" s="638"/>
      <c r="CJ8" s="638"/>
      <c r="CK8" s="638"/>
      <c r="CL8" s="638"/>
      <c r="CM8" s="638"/>
      <c r="CN8" s="638"/>
      <c r="CO8" s="638"/>
      <c r="CP8" s="638"/>
      <c r="CQ8" s="639"/>
      <c r="CR8" s="640">
        <v>43596342</v>
      </c>
      <c r="CS8" s="641"/>
      <c r="CT8" s="641"/>
      <c r="CU8" s="641"/>
      <c r="CV8" s="641"/>
      <c r="CW8" s="641"/>
      <c r="CX8" s="641"/>
      <c r="CY8" s="642"/>
      <c r="CZ8" s="676">
        <v>42.9</v>
      </c>
      <c r="DA8" s="676"/>
      <c r="DB8" s="676"/>
      <c r="DC8" s="676"/>
      <c r="DD8" s="646">
        <v>244959</v>
      </c>
      <c r="DE8" s="641"/>
      <c r="DF8" s="641"/>
      <c r="DG8" s="641"/>
      <c r="DH8" s="641"/>
      <c r="DI8" s="641"/>
      <c r="DJ8" s="641"/>
      <c r="DK8" s="641"/>
      <c r="DL8" s="641"/>
      <c r="DM8" s="641"/>
      <c r="DN8" s="641"/>
      <c r="DO8" s="641"/>
      <c r="DP8" s="642"/>
      <c r="DQ8" s="646">
        <v>20632857</v>
      </c>
      <c r="DR8" s="641"/>
      <c r="DS8" s="641"/>
      <c r="DT8" s="641"/>
      <c r="DU8" s="641"/>
      <c r="DV8" s="641"/>
      <c r="DW8" s="641"/>
      <c r="DX8" s="641"/>
      <c r="DY8" s="641"/>
      <c r="DZ8" s="641"/>
      <c r="EA8" s="641"/>
      <c r="EB8" s="641"/>
      <c r="EC8" s="675"/>
    </row>
    <row r="9" spans="2:143" ht="11.25" customHeight="1" x14ac:dyDescent="0.15">
      <c r="B9" s="637" t="s">
        <v>218</v>
      </c>
      <c r="C9" s="638"/>
      <c r="D9" s="638"/>
      <c r="E9" s="638"/>
      <c r="F9" s="638"/>
      <c r="G9" s="638"/>
      <c r="H9" s="638"/>
      <c r="I9" s="638"/>
      <c r="J9" s="638"/>
      <c r="K9" s="638"/>
      <c r="L9" s="638"/>
      <c r="M9" s="638"/>
      <c r="N9" s="638"/>
      <c r="O9" s="638"/>
      <c r="P9" s="638"/>
      <c r="Q9" s="639"/>
      <c r="R9" s="640">
        <v>69264</v>
      </c>
      <c r="S9" s="641"/>
      <c r="T9" s="641"/>
      <c r="U9" s="641"/>
      <c r="V9" s="641"/>
      <c r="W9" s="641"/>
      <c r="X9" s="641"/>
      <c r="Y9" s="642"/>
      <c r="Z9" s="676">
        <v>0.1</v>
      </c>
      <c r="AA9" s="676"/>
      <c r="AB9" s="676"/>
      <c r="AC9" s="676"/>
      <c r="AD9" s="677">
        <v>69264</v>
      </c>
      <c r="AE9" s="677"/>
      <c r="AF9" s="677"/>
      <c r="AG9" s="677"/>
      <c r="AH9" s="677"/>
      <c r="AI9" s="677"/>
      <c r="AJ9" s="677"/>
      <c r="AK9" s="677"/>
      <c r="AL9" s="643">
        <v>0.1</v>
      </c>
      <c r="AM9" s="644"/>
      <c r="AN9" s="644"/>
      <c r="AO9" s="678"/>
      <c r="AP9" s="637" t="s">
        <v>219</v>
      </c>
      <c r="AQ9" s="638"/>
      <c r="AR9" s="638"/>
      <c r="AS9" s="638"/>
      <c r="AT9" s="638"/>
      <c r="AU9" s="638"/>
      <c r="AV9" s="638"/>
      <c r="AW9" s="638"/>
      <c r="AX9" s="638"/>
      <c r="AY9" s="638"/>
      <c r="AZ9" s="638"/>
      <c r="BA9" s="638"/>
      <c r="BB9" s="638"/>
      <c r="BC9" s="638"/>
      <c r="BD9" s="638"/>
      <c r="BE9" s="638"/>
      <c r="BF9" s="639"/>
      <c r="BG9" s="640">
        <v>7174245</v>
      </c>
      <c r="BH9" s="641"/>
      <c r="BI9" s="641"/>
      <c r="BJ9" s="641"/>
      <c r="BK9" s="641"/>
      <c r="BL9" s="641"/>
      <c r="BM9" s="641"/>
      <c r="BN9" s="642"/>
      <c r="BO9" s="676">
        <v>33.799999999999997</v>
      </c>
      <c r="BP9" s="676"/>
      <c r="BQ9" s="676"/>
      <c r="BR9" s="676"/>
      <c r="BS9" s="677" t="s">
        <v>108</v>
      </c>
      <c r="BT9" s="677"/>
      <c r="BU9" s="677"/>
      <c r="BV9" s="677"/>
      <c r="BW9" s="677"/>
      <c r="BX9" s="677"/>
      <c r="BY9" s="677"/>
      <c r="BZ9" s="677"/>
      <c r="CA9" s="677"/>
      <c r="CB9" s="708"/>
      <c r="CD9" s="637" t="s">
        <v>220</v>
      </c>
      <c r="CE9" s="638"/>
      <c r="CF9" s="638"/>
      <c r="CG9" s="638"/>
      <c r="CH9" s="638"/>
      <c r="CI9" s="638"/>
      <c r="CJ9" s="638"/>
      <c r="CK9" s="638"/>
      <c r="CL9" s="638"/>
      <c r="CM9" s="638"/>
      <c r="CN9" s="638"/>
      <c r="CO9" s="638"/>
      <c r="CP9" s="638"/>
      <c r="CQ9" s="639"/>
      <c r="CR9" s="640">
        <v>8461553</v>
      </c>
      <c r="CS9" s="641"/>
      <c r="CT9" s="641"/>
      <c r="CU9" s="641"/>
      <c r="CV9" s="641"/>
      <c r="CW9" s="641"/>
      <c r="CX9" s="641"/>
      <c r="CY9" s="642"/>
      <c r="CZ9" s="676">
        <v>8.3000000000000007</v>
      </c>
      <c r="DA9" s="676"/>
      <c r="DB9" s="676"/>
      <c r="DC9" s="676"/>
      <c r="DD9" s="646">
        <v>2159849</v>
      </c>
      <c r="DE9" s="641"/>
      <c r="DF9" s="641"/>
      <c r="DG9" s="641"/>
      <c r="DH9" s="641"/>
      <c r="DI9" s="641"/>
      <c r="DJ9" s="641"/>
      <c r="DK9" s="641"/>
      <c r="DL9" s="641"/>
      <c r="DM9" s="641"/>
      <c r="DN9" s="641"/>
      <c r="DO9" s="641"/>
      <c r="DP9" s="642"/>
      <c r="DQ9" s="646">
        <v>4586956</v>
      </c>
      <c r="DR9" s="641"/>
      <c r="DS9" s="641"/>
      <c r="DT9" s="641"/>
      <c r="DU9" s="641"/>
      <c r="DV9" s="641"/>
      <c r="DW9" s="641"/>
      <c r="DX9" s="641"/>
      <c r="DY9" s="641"/>
      <c r="DZ9" s="641"/>
      <c r="EA9" s="641"/>
      <c r="EB9" s="641"/>
      <c r="EC9" s="675"/>
    </row>
    <row r="10" spans="2:143" ht="11.25" customHeight="1" x14ac:dyDescent="0.15">
      <c r="B10" s="637" t="s">
        <v>221</v>
      </c>
      <c r="C10" s="638"/>
      <c r="D10" s="638"/>
      <c r="E10" s="638"/>
      <c r="F10" s="638"/>
      <c r="G10" s="638"/>
      <c r="H10" s="638"/>
      <c r="I10" s="638"/>
      <c r="J10" s="638"/>
      <c r="K10" s="638"/>
      <c r="L10" s="638"/>
      <c r="M10" s="638"/>
      <c r="N10" s="638"/>
      <c r="O10" s="638"/>
      <c r="P10" s="638"/>
      <c r="Q10" s="639"/>
      <c r="R10" s="640" t="s">
        <v>108</v>
      </c>
      <c r="S10" s="641"/>
      <c r="T10" s="641"/>
      <c r="U10" s="641"/>
      <c r="V10" s="641"/>
      <c r="W10" s="641"/>
      <c r="X10" s="641"/>
      <c r="Y10" s="642"/>
      <c r="Z10" s="676" t="s">
        <v>108</v>
      </c>
      <c r="AA10" s="676"/>
      <c r="AB10" s="676"/>
      <c r="AC10" s="676"/>
      <c r="AD10" s="677" t="s">
        <v>108</v>
      </c>
      <c r="AE10" s="677"/>
      <c r="AF10" s="677"/>
      <c r="AG10" s="677"/>
      <c r="AH10" s="677"/>
      <c r="AI10" s="677"/>
      <c r="AJ10" s="677"/>
      <c r="AK10" s="677"/>
      <c r="AL10" s="643" t="s">
        <v>108</v>
      </c>
      <c r="AM10" s="644"/>
      <c r="AN10" s="644"/>
      <c r="AO10" s="678"/>
      <c r="AP10" s="637" t="s">
        <v>222</v>
      </c>
      <c r="AQ10" s="638"/>
      <c r="AR10" s="638"/>
      <c r="AS10" s="638"/>
      <c r="AT10" s="638"/>
      <c r="AU10" s="638"/>
      <c r="AV10" s="638"/>
      <c r="AW10" s="638"/>
      <c r="AX10" s="638"/>
      <c r="AY10" s="638"/>
      <c r="AZ10" s="638"/>
      <c r="BA10" s="638"/>
      <c r="BB10" s="638"/>
      <c r="BC10" s="638"/>
      <c r="BD10" s="638"/>
      <c r="BE10" s="638"/>
      <c r="BF10" s="639"/>
      <c r="BG10" s="640">
        <v>574894</v>
      </c>
      <c r="BH10" s="641"/>
      <c r="BI10" s="641"/>
      <c r="BJ10" s="641"/>
      <c r="BK10" s="641"/>
      <c r="BL10" s="641"/>
      <c r="BM10" s="641"/>
      <c r="BN10" s="642"/>
      <c r="BO10" s="676">
        <v>2.7</v>
      </c>
      <c r="BP10" s="676"/>
      <c r="BQ10" s="676"/>
      <c r="BR10" s="676"/>
      <c r="BS10" s="677">
        <v>95606</v>
      </c>
      <c r="BT10" s="677"/>
      <c r="BU10" s="677"/>
      <c r="BV10" s="677"/>
      <c r="BW10" s="677"/>
      <c r="BX10" s="677"/>
      <c r="BY10" s="677"/>
      <c r="BZ10" s="677"/>
      <c r="CA10" s="677"/>
      <c r="CB10" s="708"/>
      <c r="CD10" s="637" t="s">
        <v>223</v>
      </c>
      <c r="CE10" s="638"/>
      <c r="CF10" s="638"/>
      <c r="CG10" s="638"/>
      <c r="CH10" s="638"/>
      <c r="CI10" s="638"/>
      <c r="CJ10" s="638"/>
      <c r="CK10" s="638"/>
      <c r="CL10" s="638"/>
      <c r="CM10" s="638"/>
      <c r="CN10" s="638"/>
      <c r="CO10" s="638"/>
      <c r="CP10" s="638"/>
      <c r="CQ10" s="639"/>
      <c r="CR10" s="640">
        <v>144622</v>
      </c>
      <c r="CS10" s="641"/>
      <c r="CT10" s="641"/>
      <c r="CU10" s="641"/>
      <c r="CV10" s="641"/>
      <c r="CW10" s="641"/>
      <c r="CX10" s="641"/>
      <c r="CY10" s="642"/>
      <c r="CZ10" s="676">
        <v>0.1</v>
      </c>
      <c r="DA10" s="676"/>
      <c r="DB10" s="676"/>
      <c r="DC10" s="676"/>
      <c r="DD10" s="646">
        <v>144</v>
      </c>
      <c r="DE10" s="641"/>
      <c r="DF10" s="641"/>
      <c r="DG10" s="641"/>
      <c r="DH10" s="641"/>
      <c r="DI10" s="641"/>
      <c r="DJ10" s="641"/>
      <c r="DK10" s="641"/>
      <c r="DL10" s="641"/>
      <c r="DM10" s="641"/>
      <c r="DN10" s="641"/>
      <c r="DO10" s="641"/>
      <c r="DP10" s="642"/>
      <c r="DQ10" s="646">
        <v>104474</v>
      </c>
      <c r="DR10" s="641"/>
      <c r="DS10" s="641"/>
      <c r="DT10" s="641"/>
      <c r="DU10" s="641"/>
      <c r="DV10" s="641"/>
      <c r="DW10" s="641"/>
      <c r="DX10" s="641"/>
      <c r="DY10" s="641"/>
      <c r="DZ10" s="641"/>
      <c r="EA10" s="641"/>
      <c r="EB10" s="641"/>
      <c r="EC10" s="675"/>
    </row>
    <row r="11" spans="2:143" ht="11.25" customHeight="1" x14ac:dyDescent="0.15">
      <c r="B11" s="637" t="s">
        <v>224</v>
      </c>
      <c r="C11" s="638"/>
      <c r="D11" s="638"/>
      <c r="E11" s="638"/>
      <c r="F11" s="638"/>
      <c r="G11" s="638"/>
      <c r="H11" s="638"/>
      <c r="I11" s="638"/>
      <c r="J11" s="638"/>
      <c r="K11" s="638"/>
      <c r="L11" s="638"/>
      <c r="M11" s="638"/>
      <c r="N11" s="638"/>
      <c r="O11" s="638"/>
      <c r="P11" s="638"/>
      <c r="Q11" s="639"/>
      <c r="R11" s="640">
        <v>4405723</v>
      </c>
      <c r="S11" s="641"/>
      <c r="T11" s="641"/>
      <c r="U11" s="641"/>
      <c r="V11" s="641"/>
      <c r="W11" s="641"/>
      <c r="X11" s="641"/>
      <c r="Y11" s="642"/>
      <c r="Z11" s="643">
        <v>4.2</v>
      </c>
      <c r="AA11" s="644"/>
      <c r="AB11" s="644"/>
      <c r="AC11" s="645"/>
      <c r="AD11" s="646">
        <v>4405723</v>
      </c>
      <c r="AE11" s="641"/>
      <c r="AF11" s="641"/>
      <c r="AG11" s="641"/>
      <c r="AH11" s="641"/>
      <c r="AI11" s="641"/>
      <c r="AJ11" s="641"/>
      <c r="AK11" s="642"/>
      <c r="AL11" s="643">
        <v>8.9</v>
      </c>
      <c r="AM11" s="644"/>
      <c r="AN11" s="644"/>
      <c r="AO11" s="678"/>
      <c r="AP11" s="637" t="s">
        <v>225</v>
      </c>
      <c r="AQ11" s="638"/>
      <c r="AR11" s="638"/>
      <c r="AS11" s="638"/>
      <c r="AT11" s="638"/>
      <c r="AU11" s="638"/>
      <c r="AV11" s="638"/>
      <c r="AW11" s="638"/>
      <c r="AX11" s="638"/>
      <c r="AY11" s="638"/>
      <c r="AZ11" s="638"/>
      <c r="BA11" s="638"/>
      <c r="BB11" s="638"/>
      <c r="BC11" s="638"/>
      <c r="BD11" s="638"/>
      <c r="BE11" s="638"/>
      <c r="BF11" s="639"/>
      <c r="BG11" s="640">
        <v>896100</v>
      </c>
      <c r="BH11" s="641"/>
      <c r="BI11" s="641"/>
      <c r="BJ11" s="641"/>
      <c r="BK11" s="641"/>
      <c r="BL11" s="641"/>
      <c r="BM11" s="641"/>
      <c r="BN11" s="642"/>
      <c r="BO11" s="676">
        <v>4.2</v>
      </c>
      <c r="BP11" s="676"/>
      <c r="BQ11" s="676"/>
      <c r="BR11" s="676"/>
      <c r="BS11" s="677">
        <v>255483</v>
      </c>
      <c r="BT11" s="677"/>
      <c r="BU11" s="677"/>
      <c r="BV11" s="677"/>
      <c r="BW11" s="677"/>
      <c r="BX11" s="677"/>
      <c r="BY11" s="677"/>
      <c r="BZ11" s="677"/>
      <c r="CA11" s="677"/>
      <c r="CB11" s="708"/>
      <c r="CD11" s="637" t="s">
        <v>226</v>
      </c>
      <c r="CE11" s="638"/>
      <c r="CF11" s="638"/>
      <c r="CG11" s="638"/>
      <c r="CH11" s="638"/>
      <c r="CI11" s="638"/>
      <c r="CJ11" s="638"/>
      <c r="CK11" s="638"/>
      <c r="CL11" s="638"/>
      <c r="CM11" s="638"/>
      <c r="CN11" s="638"/>
      <c r="CO11" s="638"/>
      <c r="CP11" s="638"/>
      <c r="CQ11" s="639"/>
      <c r="CR11" s="640">
        <v>2181958</v>
      </c>
      <c r="CS11" s="641"/>
      <c r="CT11" s="641"/>
      <c r="CU11" s="641"/>
      <c r="CV11" s="641"/>
      <c r="CW11" s="641"/>
      <c r="CX11" s="641"/>
      <c r="CY11" s="642"/>
      <c r="CZ11" s="676">
        <v>2.1</v>
      </c>
      <c r="DA11" s="676"/>
      <c r="DB11" s="676"/>
      <c r="DC11" s="676"/>
      <c r="DD11" s="646">
        <v>920253</v>
      </c>
      <c r="DE11" s="641"/>
      <c r="DF11" s="641"/>
      <c r="DG11" s="641"/>
      <c r="DH11" s="641"/>
      <c r="DI11" s="641"/>
      <c r="DJ11" s="641"/>
      <c r="DK11" s="641"/>
      <c r="DL11" s="641"/>
      <c r="DM11" s="641"/>
      <c r="DN11" s="641"/>
      <c r="DO11" s="641"/>
      <c r="DP11" s="642"/>
      <c r="DQ11" s="646">
        <v>732756</v>
      </c>
      <c r="DR11" s="641"/>
      <c r="DS11" s="641"/>
      <c r="DT11" s="641"/>
      <c r="DU11" s="641"/>
      <c r="DV11" s="641"/>
      <c r="DW11" s="641"/>
      <c r="DX11" s="641"/>
      <c r="DY11" s="641"/>
      <c r="DZ11" s="641"/>
      <c r="EA11" s="641"/>
      <c r="EB11" s="641"/>
      <c r="EC11" s="675"/>
    </row>
    <row r="12" spans="2:143" ht="11.25" customHeight="1" x14ac:dyDescent="0.15">
      <c r="B12" s="637" t="s">
        <v>227</v>
      </c>
      <c r="C12" s="638"/>
      <c r="D12" s="638"/>
      <c r="E12" s="638"/>
      <c r="F12" s="638"/>
      <c r="G12" s="638"/>
      <c r="H12" s="638"/>
      <c r="I12" s="638"/>
      <c r="J12" s="638"/>
      <c r="K12" s="638"/>
      <c r="L12" s="638"/>
      <c r="M12" s="638"/>
      <c r="N12" s="638"/>
      <c r="O12" s="638"/>
      <c r="P12" s="638"/>
      <c r="Q12" s="639"/>
      <c r="R12" s="640">
        <v>7900</v>
      </c>
      <c r="S12" s="641"/>
      <c r="T12" s="641"/>
      <c r="U12" s="641"/>
      <c r="V12" s="641"/>
      <c r="W12" s="641"/>
      <c r="X12" s="641"/>
      <c r="Y12" s="642"/>
      <c r="Z12" s="676">
        <v>0</v>
      </c>
      <c r="AA12" s="676"/>
      <c r="AB12" s="676"/>
      <c r="AC12" s="676"/>
      <c r="AD12" s="677">
        <v>7900</v>
      </c>
      <c r="AE12" s="677"/>
      <c r="AF12" s="677"/>
      <c r="AG12" s="677"/>
      <c r="AH12" s="677"/>
      <c r="AI12" s="677"/>
      <c r="AJ12" s="677"/>
      <c r="AK12" s="677"/>
      <c r="AL12" s="643">
        <v>0</v>
      </c>
      <c r="AM12" s="644"/>
      <c r="AN12" s="644"/>
      <c r="AO12" s="678"/>
      <c r="AP12" s="637" t="s">
        <v>228</v>
      </c>
      <c r="AQ12" s="638"/>
      <c r="AR12" s="638"/>
      <c r="AS12" s="638"/>
      <c r="AT12" s="638"/>
      <c r="AU12" s="638"/>
      <c r="AV12" s="638"/>
      <c r="AW12" s="638"/>
      <c r="AX12" s="638"/>
      <c r="AY12" s="638"/>
      <c r="AZ12" s="638"/>
      <c r="BA12" s="638"/>
      <c r="BB12" s="638"/>
      <c r="BC12" s="638"/>
      <c r="BD12" s="638"/>
      <c r="BE12" s="638"/>
      <c r="BF12" s="639"/>
      <c r="BG12" s="640">
        <v>8602997</v>
      </c>
      <c r="BH12" s="641"/>
      <c r="BI12" s="641"/>
      <c r="BJ12" s="641"/>
      <c r="BK12" s="641"/>
      <c r="BL12" s="641"/>
      <c r="BM12" s="641"/>
      <c r="BN12" s="642"/>
      <c r="BO12" s="676">
        <v>40.6</v>
      </c>
      <c r="BP12" s="676"/>
      <c r="BQ12" s="676"/>
      <c r="BR12" s="676"/>
      <c r="BS12" s="677" t="s">
        <v>108</v>
      </c>
      <c r="BT12" s="677"/>
      <c r="BU12" s="677"/>
      <c r="BV12" s="677"/>
      <c r="BW12" s="677"/>
      <c r="BX12" s="677"/>
      <c r="BY12" s="677"/>
      <c r="BZ12" s="677"/>
      <c r="CA12" s="677"/>
      <c r="CB12" s="708"/>
      <c r="CD12" s="637" t="s">
        <v>229</v>
      </c>
      <c r="CE12" s="638"/>
      <c r="CF12" s="638"/>
      <c r="CG12" s="638"/>
      <c r="CH12" s="638"/>
      <c r="CI12" s="638"/>
      <c r="CJ12" s="638"/>
      <c r="CK12" s="638"/>
      <c r="CL12" s="638"/>
      <c r="CM12" s="638"/>
      <c r="CN12" s="638"/>
      <c r="CO12" s="638"/>
      <c r="CP12" s="638"/>
      <c r="CQ12" s="639"/>
      <c r="CR12" s="640">
        <v>3744106</v>
      </c>
      <c r="CS12" s="641"/>
      <c r="CT12" s="641"/>
      <c r="CU12" s="641"/>
      <c r="CV12" s="641"/>
      <c r="CW12" s="641"/>
      <c r="CX12" s="641"/>
      <c r="CY12" s="642"/>
      <c r="CZ12" s="676">
        <v>3.7</v>
      </c>
      <c r="DA12" s="676"/>
      <c r="DB12" s="676"/>
      <c r="DC12" s="676"/>
      <c r="DD12" s="646">
        <v>68725</v>
      </c>
      <c r="DE12" s="641"/>
      <c r="DF12" s="641"/>
      <c r="DG12" s="641"/>
      <c r="DH12" s="641"/>
      <c r="DI12" s="641"/>
      <c r="DJ12" s="641"/>
      <c r="DK12" s="641"/>
      <c r="DL12" s="641"/>
      <c r="DM12" s="641"/>
      <c r="DN12" s="641"/>
      <c r="DO12" s="641"/>
      <c r="DP12" s="642"/>
      <c r="DQ12" s="646">
        <v>1172249</v>
      </c>
      <c r="DR12" s="641"/>
      <c r="DS12" s="641"/>
      <c r="DT12" s="641"/>
      <c r="DU12" s="641"/>
      <c r="DV12" s="641"/>
      <c r="DW12" s="641"/>
      <c r="DX12" s="641"/>
      <c r="DY12" s="641"/>
      <c r="DZ12" s="641"/>
      <c r="EA12" s="641"/>
      <c r="EB12" s="641"/>
      <c r="EC12" s="675"/>
    </row>
    <row r="13" spans="2:143" ht="11.25" customHeight="1" x14ac:dyDescent="0.15">
      <c r="B13" s="637" t="s">
        <v>230</v>
      </c>
      <c r="C13" s="638"/>
      <c r="D13" s="638"/>
      <c r="E13" s="638"/>
      <c r="F13" s="638"/>
      <c r="G13" s="638"/>
      <c r="H13" s="638"/>
      <c r="I13" s="638"/>
      <c r="J13" s="638"/>
      <c r="K13" s="638"/>
      <c r="L13" s="638"/>
      <c r="M13" s="638"/>
      <c r="N13" s="638"/>
      <c r="O13" s="638"/>
      <c r="P13" s="638"/>
      <c r="Q13" s="639"/>
      <c r="R13" s="640" t="s">
        <v>108</v>
      </c>
      <c r="S13" s="641"/>
      <c r="T13" s="641"/>
      <c r="U13" s="641"/>
      <c r="V13" s="641"/>
      <c r="W13" s="641"/>
      <c r="X13" s="641"/>
      <c r="Y13" s="642"/>
      <c r="Z13" s="676" t="s">
        <v>108</v>
      </c>
      <c r="AA13" s="676"/>
      <c r="AB13" s="676"/>
      <c r="AC13" s="676"/>
      <c r="AD13" s="677" t="s">
        <v>108</v>
      </c>
      <c r="AE13" s="677"/>
      <c r="AF13" s="677"/>
      <c r="AG13" s="677"/>
      <c r="AH13" s="677"/>
      <c r="AI13" s="677"/>
      <c r="AJ13" s="677"/>
      <c r="AK13" s="677"/>
      <c r="AL13" s="643" t="s">
        <v>108</v>
      </c>
      <c r="AM13" s="644"/>
      <c r="AN13" s="644"/>
      <c r="AO13" s="678"/>
      <c r="AP13" s="637" t="s">
        <v>231</v>
      </c>
      <c r="AQ13" s="638"/>
      <c r="AR13" s="638"/>
      <c r="AS13" s="638"/>
      <c r="AT13" s="638"/>
      <c r="AU13" s="638"/>
      <c r="AV13" s="638"/>
      <c r="AW13" s="638"/>
      <c r="AX13" s="638"/>
      <c r="AY13" s="638"/>
      <c r="AZ13" s="638"/>
      <c r="BA13" s="638"/>
      <c r="BB13" s="638"/>
      <c r="BC13" s="638"/>
      <c r="BD13" s="638"/>
      <c r="BE13" s="638"/>
      <c r="BF13" s="639"/>
      <c r="BG13" s="640">
        <v>8495227</v>
      </c>
      <c r="BH13" s="641"/>
      <c r="BI13" s="641"/>
      <c r="BJ13" s="641"/>
      <c r="BK13" s="641"/>
      <c r="BL13" s="641"/>
      <c r="BM13" s="641"/>
      <c r="BN13" s="642"/>
      <c r="BO13" s="676">
        <v>40.1</v>
      </c>
      <c r="BP13" s="676"/>
      <c r="BQ13" s="676"/>
      <c r="BR13" s="676"/>
      <c r="BS13" s="677" t="s">
        <v>108</v>
      </c>
      <c r="BT13" s="677"/>
      <c r="BU13" s="677"/>
      <c r="BV13" s="677"/>
      <c r="BW13" s="677"/>
      <c r="BX13" s="677"/>
      <c r="BY13" s="677"/>
      <c r="BZ13" s="677"/>
      <c r="CA13" s="677"/>
      <c r="CB13" s="708"/>
      <c r="CD13" s="637" t="s">
        <v>232</v>
      </c>
      <c r="CE13" s="638"/>
      <c r="CF13" s="638"/>
      <c r="CG13" s="638"/>
      <c r="CH13" s="638"/>
      <c r="CI13" s="638"/>
      <c r="CJ13" s="638"/>
      <c r="CK13" s="638"/>
      <c r="CL13" s="638"/>
      <c r="CM13" s="638"/>
      <c r="CN13" s="638"/>
      <c r="CO13" s="638"/>
      <c r="CP13" s="638"/>
      <c r="CQ13" s="639"/>
      <c r="CR13" s="640">
        <v>10054278</v>
      </c>
      <c r="CS13" s="641"/>
      <c r="CT13" s="641"/>
      <c r="CU13" s="641"/>
      <c r="CV13" s="641"/>
      <c r="CW13" s="641"/>
      <c r="CX13" s="641"/>
      <c r="CY13" s="642"/>
      <c r="CZ13" s="676">
        <v>9.9</v>
      </c>
      <c r="DA13" s="676"/>
      <c r="DB13" s="676"/>
      <c r="DC13" s="676"/>
      <c r="DD13" s="646">
        <v>5065382</v>
      </c>
      <c r="DE13" s="641"/>
      <c r="DF13" s="641"/>
      <c r="DG13" s="641"/>
      <c r="DH13" s="641"/>
      <c r="DI13" s="641"/>
      <c r="DJ13" s="641"/>
      <c r="DK13" s="641"/>
      <c r="DL13" s="641"/>
      <c r="DM13" s="641"/>
      <c r="DN13" s="641"/>
      <c r="DO13" s="641"/>
      <c r="DP13" s="642"/>
      <c r="DQ13" s="646">
        <v>5356185</v>
      </c>
      <c r="DR13" s="641"/>
      <c r="DS13" s="641"/>
      <c r="DT13" s="641"/>
      <c r="DU13" s="641"/>
      <c r="DV13" s="641"/>
      <c r="DW13" s="641"/>
      <c r="DX13" s="641"/>
      <c r="DY13" s="641"/>
      <c r="DZ13" s="641"/>
      <c r="EA13" s="641"/>
      <c r="EB13" s="641"/>
      <c r="EC13" s="675"/>
    </row>
    <row r="14" spans="2:143" ht="11.25" customHeight="1" x14ac:dyDescent="0.15">
      <c r="B14" s="637" t="s">
        <v>233</v>
      </c>
      <c r="C14" s="638"/>
      <c r="D14" s="638"/>
      <c r="E14" s="638"/>
      <c r="F14" s="638"/>
      <c r="G14" s="638"/>
      <c r="H14" s="638"/>
      <c r="I14" s="638"/>
      <c r="J14" s="638"/>
      <c r="K14" s="638"/>
      <c r="L14" s="638"/>
      <c r="M14" s="638"/>
      <c r="N14" s="638"/>
      <c r="O14" s="638"/>
      <c r="P14" s="638"/>
      <c r="Q14" s="639"/>
      <c r="R14" s="640">
        <v>5139</v>
      </c>
      <c r="S14" s="641"/>
      <c r="T14" s="641"/>
      <c r="U14" s="641"/>
      <c r="V14" s="641"/>
      <c r="W14" s="641"/>
      <c r="X14" s="641"/>
      <c r="Y14" s="642"/>
      <c r="Z14" s="676">
        <v>0</v>
      </c>
      <c r="AA14" s="676"/>
      <c r="AB14" s="676"/>
      <c r="AC14" s="676"/>
      <c r="AD14" s="677">
        <v>5139</v>
      </c>
      <c r="AE14" s="677"/>
      <c r="AF14" s="677"/>
      <c r="AG14" s="677"/>
      <c r="AH14" s="677"/>
      <c r="AI14" s="677"/>
      <c r="AJ14" s="677"/>
      <c r="AK14" s="677"/>
      <c r="AL14" s="643">
        <v>0</v>
      </c>
      <c r="AM14" s="644"/>
      <c r="AN14" s="644"/>
      <c r="AO14" s="678"/>
      <c r="AP14" s="637" t="s">
        <v>234</v>
      </c>
      <c r="AQ14" s="638"/>
      <c r="AR14" s="638"/>
      <c r="AS14" s="638"/>
      <c r="AT14" s="638"/>
      <c r="AU14" s="638"/>
      <c r="AV14" s="638"/>
      <c r="AW14" s="638"/>
      <c r="AX14" s="638"/>
      <c r="AY14" s="638"/>
      <c r="AZ14" s="638"/>
      <c r="BA14" s="638"/>
      <c r="BB14" s="638"/>
      <c r="BC14" s="638"/>
      <c r="BD14" s="638"/>
      <c r="BE14" s="638"/>
      <c r="BF14" s="639"/>
      <c r="BG14" s="640">
        <v>457368</v>
      </c>
      <c r="BH14" s="641"/>
      <c r="BI14" s="641"/>
      <c r="BJ14" s="641"/>
      <c r="BK14" s="641"/>
      <c r="BL14" s="641"/>
      <c r="BM14" s="641"/>
      <c r="BN14" s="642"/>
      <c r="BO14" s="676">
        <v>2.2000000000000002</v>
      </c>
      <c r="BP14" s="676"/>
      <c r="BQ14" s="676"/>
      <c r="BR14" s="676"/>
      <c r="BS14" s="677" t="s">
        <v>108</v>
      </c>
      <c r="BT14" s="677"/>
      <c r="BU14" s="677"/>
      <c r="BV14" s="677"/>
      <c r="BW14" s="677"/>
      <c r="BX14" s="677"/>
      <c r="BY14" s="677"/>
      <c r="BZ14" s="677"/>
      <c r="CA14" s="677"/>
      <c r="CB14" s="708"/>
      <c r="CD14" s="637" t="s">
        <v>235</v>
      </c>
      <c r="CE14" s="638"/>
      <c r="CF14" s="638"/>
      <c r="CG14" s="638"/>
      <c r="CH14" s="638"/>
      <c r="CI14" s="638"/>
      <c r="CJ14" s="638"/>
      <c r="CK14" s="638"/>
      <c r="CL14" s="638"/>
      <c r="CM14" s="638"/>
      <c r="CN14" s="638"/>
      <c r="CO14" s="638"/>
      <c r="CP14" s="638"/>
      <c r="CQ14" s="639"/>
      <c r="CR14" s="640">
        <v>4156557</v>
      </c>
      <c r="CS14" s="641"/>
      <c r="CT14" s="641"/>
      <c r="CU14" s="641"/>
      <c r="CV14" s="641"/>
      <c r="CW14" s="641"/>
      <c r="CX14" s="641"/>
      <c r="CY14" s="642"/>
      <c r="CZ14" s="676">
        <v>4.0999999999999996</v>
      </c>
      <c r="DA14" s="676"/>
      <c r="DB14" s="676"/>
      <c r="DC14" s="676"/>
      <c r="DD14" s="646">
        <v>1010290</v>
      </c>
      <c r="DE14" s="641"/>
      <c r="DF14" s="641"/>
      <c r="DG14" s="641"/>
      <c r="DH14" s="641"/>
      <c r="DI14" s="641"/>
      <c r="DJ14" s="641"/>
      <c r="DK14" s="641"/>
      <c r="DL14" s="641"/>
      <c r="DM14" s="641"/>
      <c r="DN14" s="641"/>
      <c r="DO14" s="641"/>
      <c r="DP14" s="642"/>
      <c r="DQ14" s="646">
        <v>2908840</v>
      </c>
      <c r="DR14" s="641"/>
      <c r="DS14" s="641"/>
      <c r="DT14" s="641"/>
      <c r="DU14" s="641"/>
      <c r="DV14" s="641"/>
      <c r="DW14" s="641"/>
      <c r="DX14" s="641"/>
      <c r="DY14" s="641"/>
      <c r="DZ14" s="641"/>
      <c r="EA14" s="641"/>
      <c r="EB14" s="641"/>
      <c r="EC14" s="675"/>
    </row>
    <row r="15" spans="2:143" ht="11.25" customHeight="1" x14ac:dyDescent="0.15">
      <c r="B15" s="637" t="s">
        <v>236</v>
      </c>
      <c r="C15" s="638"/>
      <c r="D15" s="638"/>
      <c r="E15" s="638"/>
      <c r="F15" s="638"/>
      <c r="G15" s="638"/>
      <c r="H15" s="638"/>
      <c r="I15" s="638"/>
      <c r="J15" s="638"/>
      <c r="K15" s="638"/>
      <c r="L15" s="638"/>
      <c r="M15" s="638"/>
      <c r="N15" s="638"/>
      <c r="O15" s="638"/>
      <c r="P15" s="638"/>
      <c r="Q15" s="639"/>
      <c r="R15" s="640" t="s">
        <v>108</v>
      </c>
      <c r="S15" s="641"/>
      <c r="T15" s="641"/>
      <c r="U15" s="641"/>
      <c r="V15" s="641"/>
      <c r="W15" s="641"/>
      <c r="X15" s="641"/>
      <c r="Y15" s="642"/>
      <c r="Z15" s="676" t="s">
        <v>108</v>
      </c>
      <c r="AA15" s="676"/>
      <c r="AB15" s="676"/>
      <c r="AC15" s="676"/>
      <c r="AD15" s="677" t="s">
        <v>108</v>
      </c>
      <c r="AE15" s="677"/>
      <c r="AF15" s="677"/>
      <c r="AG15" s="677"/>
      <c r="AH15" s="677"/>
      <c r="AI15" s="677"/>
      <c r="AJ15" s="677"/>
      <c r="AK15" s="677"/>
      <c r="AL15" s="643" t="s">
        <v>108</v>
      </c>
      <c r="AM15" s="644"/>
      <c r="AN15" s="644"/>
      <c r="AO15" s="678"/>
      <c r="AP15" s="637" t="s">
        <v>237</v>
      </c>
      <c r="AQ15" s="638"/>
      <c r="AR15" s="638"/>
      <c r="AS15" s="638"/>
      <c r="AT15" s="638"/>
      <c r="AU15" s="638"/>
      <c r="AV15" s="638"/>
      <c r="AW15" s="638"/>
      <c r="AX15" s="638"/>
      <c r="AY15" s="638"/>
      <c r="AZ15" s="638"/>
      <c r="BA15" s="638"/>
      <c r="BB15" s="638"/>
      <c r="BC15" s="638"/>
      <c r="BD15" s="638"/>
      <c r="BE15" s="638"/>
      <c r="BF15" s="639"/>
      <c r="BG15" s="640">
        <v>1707272</v>
      </c>
      <c r="BH15" s="641"/>
      <c r="BI15" s="641"/>
      <c r="BJ15" s="641"/>
      <c r="BK15" s="641"/>
      <c r="BL15" s="641"/>
      <c r="BM15" s="641"/>
      <c r="BN15" s="642"/>
      <c r="BO15" s="676">
        <v>8.1</v>
      </c>
      <c r="BP15" s="676"/>
      <c r="BQ15" s="676"/>
      <c r="BR15" s="676"/>
      <c r="BS15" s="677" t="s">
        <v>108</v>
      </c>
      <c r="BT15" s="677"/>
      <c r="BU15" s="677"/>
      <c r="BV15" s="677"/>
      <c r="BW15" s="677"/>
      <c r="BX15" s="677"/>
      <c r="BY15" s="677"/>
      <c r="BZ15" s="677"/>
      <c r="CA15" s="677"/>
      <c r="CB15" s="708"/>
      <c r="CD15" s="637" t="s">
        <v>238</v>
      </c>
      <c r="CE15" s="638"/>
      <c r="CF15" s="638"/>
      <c r="CG15" s="638"/>
      <c r="CH15" s="638"/>
      <c r="CI15" s="638"/>
      <c r="CJ15" s="638"/>
      <c r="CK15" s="638"/>
      <c r="CL15" s="638"/>
      <c r="CM15" s="638"/>
      <c r="CN15" s="638"/>
      <c r="CO15" s="638"/>
      <c r="CP15" s="638"/>
      <c r="CQ15" s="639"/>
      <c r="CR15" s="640">
        <v>9834318</v>
      </c>
      <c r="CS15" s="641"/>
      <c r="CT15" s="641"/>
      <c r="CU15" s="641"/>
      <c r="CV15" s="641"/>
      <c r="CW15" s="641"/>
      <c r="CX15" s="641"/>
      <c r="CY15" s="642"/>
      <c r="CZ15" s="676">
        <v>9.6999999999999993</v>
      </c>
      <c r="DA15" s="676"/>
      <c r="DB15" s="676"/>
      <c r="DC15" s="676"/>
      <c r="DD15" s="646">
        <v>1813021</v>
      </c>
      <c r="DE15" s="641"/>
      <c r="DF15" s="641"/>
      <c r="DG15" s="641"/>
      <c r="DH15" s="641"/>
      <c r="DI15" s="641"/>
      <c r="DJ15" s="641"/>
      <c r="DK15" s="641"/>
      <c r="DL15" s="641"/>
      <c r="DM15" s="641"/>
      <c r="DN15" s="641"/>
      <c r="DO15" s="641"/>
      <c r="DP15" s="642"/>
      <c r="DQ15" s="646">
        <v>6871045</v>
      </c>
      <c r="DR15" s="641"/>
      <c r="DS15" s="641"/>
      <c r="DT15" s="641"/>
      <c r="DU15" s="641"/>
      <c r="DV15" s="641"/>
      <c r="DW15" s="641"/>
      <c r="DX15" s="641"/>
      <c r="DY15" s="641"/>
      <c r="DZ15" s="641"/>
      <c r="EA15" s="641"/>
      <c r="EB15" s="641"/>
      <c r="EC15" s="675"/>
    </row>
    <row r="16" spans="2:143" ht="11.25" customHeight="1" x14ac:dyDescent="0.15">
      <c r="B16" s="637" t="s">
        <v>239</v>
      </c>
      <c r="C16" s="638"/>
      <c r="D16" s="638"/>
      <c r="E16" s="638"/>
      <c r="F16" s="638"/>
      <c r="G16" s="638"/>
      <c r="H16" s="638"/>
      <c r="I16" s="638"/>
      <c r="J16" s="638"/>
      <c r="K16" s="638"/>
      <c r="L16" s="638"/>
      <c r="M16" s="638"/>
      <c r="N16" s="638"/>
      <c r="O16" s="638"/>
      <c r="P16" s="638"/>
      <c r="Q16" s="639"/>
      <c r="R16" s="640">
        <v>61890</v>
      </c>
      <c r="S16" s="641"/>
      <c r="T16" s="641"/>
      <c r="U16" s="641"/>
      <c r="V16" s="641"/>
      <c r="W16" s="641"/>
      <c r="X16" s="641"/>
      <c r="Y16" s="642"/>
      <c r="Z16" s="676">
        <v>0.1</v>
      </c>
      <c r="AA16" s="676"/>
      <c r="AB16" s="676"/>
      <c r="AC16" s="676"/>
      <c r="AD16" s="677">
        <v>61890</v>
      </c>
      <c r="AE16" s="677"/>
      <c r="AF16" s="677"/>
      <c r="AG16" s="677"/>
      <c r="AH16" s="677"/>
      <c r="AI16" s="677"/>
      <c r="AJ16" s="677"/>
      <c r="AK16" s="677"/>
      <c r="AL16" s="643">
        <v>0.1</v>
      </c>
      <c r="AM16" s="644"/>
      <c r="AN16" s="644"/>
      <c r="AO16" s="678"/>
      <c r="AP16" s="637" t="s">
        <v>240</v>
      </c>
      <c r="AQ16" s="638"/>
      <c r="AR16" s="638"/>
      <c r="AS16" s="638"/>
      <c r="AT16" s="638"/>
      <c r="AU16" s="638"/>
      <c r="AV16" s="638"/>
      <c r="AW16" s="638"/>
      <c r="AX16" s="638"/>
      <c r="AY16" s="638"/>
      <c r="AZ16" s="638"/>
      <c r="BA16" s="638"/>
      <c r="BB16" s="638"/>
      <c r="BC16" s="638"/>
      <c r="BD16" s="638"/>
      <c r="BE16" s="638"/>
      <c r="BF16" s="639"/>
      <c r="BG16" s="640">
        <v>17648</v>
      </c>
      <c r="BH16" s="641"/>
      <c r="BI16" s="641"/>
      <c r="BJ16" s="641"/>
      <c r="BK16" s="641"/>
      <c r="BL16" s="641"/>
      <c r="BM16" s="641"/>
      <c r="BN16" s="642"/>
      <c r="BO16" s="676">
        <v>0.1</v>
      </c>
      <c r="BP16" s="676"/>
      <c r="BQ16" s="676"/>
      <c r="BR16" s="676"/>
      <c r="BS16" s="677" t="s">
        <v>108</v>
      </c>
      <c r="BT16" s="677"/>
      <c r="BU16" s="677"/>
      <c r="BV16" s="677"/>
      <c r="BW16" s="677"/>
      <c r="BX16" s="677"/>
      <c r="BY16" s="677"/>
      <c r="BZ16" s="677"/>
      <c r="CA16" s="677"/>
      <c r="CB16" s="708"/>
      <c r="CD16" s="637" t="s">
        <v>241</v>
      </c>
      <c r="CE16" s="638"/>
      <c r="CF16" s="638"/>
      <c r="CG16" s="638"/>
      <c r="CH16" s="638"/>
      <c r="CI16" s="638"/>
      <c r="CJ16" s="638"/>
      <c r="CK16" s="638"/>
      <c r="CL16" s="638"/>
      <c r="CM16" s="638"/>
      <c r="CN16" s="638"/>
      <c r="CO16" s="638"/>
      <c r="CP16" s="638"/>
      <c r="CQ16" s="639"/>
      <c r="CR16" s="640">
        <v>243832</v>
      </c>
      <c r="CS16" s="641"/>
      <c r="CT16" s="641"/>
      <c r="CU16" s="641"/>
      <c r="CV16" s="641"/>
      <c r="CW16" s="641"/>
      <c r="CX16" s="641"/>
      <c r="CY16" s="642"/>
      <c r="CZ16" s="676">
        <v>0.2</v>
      </c>
      <c r="DA16" s="676"/>
      <c r="DB16" s="676"/>
      <c r="DC16" s="676"/>
      <c r="DD16" s="646" t="s">
        <v>108</v>
      </c>
      <c r="DE16" s="641"/>
      <c r="DF16" s="641"/>
      <c r="DG16" s="641"/>
      <c r="DH16" s="641"/>
      <c r="DI16" s="641"/>
      <c r="DJ16" s="641"/>
      <c r="DK16" s="641"/>
      <c r="DL16" s="641"/>
      <c r="DM16" s="641"/>
      <c r="DN16" s="641"/>
      <c r="DO16" s="641"/>
      <c r="DP16" s="642"/>
      <c r="DQ16" s="646">
        <v>1995</v>
      </c>
      <c r="DR16" s="641"/>
      <c r="DS16" s="641"/>
      <c r="DT16" s="641"/>
      <c r="DU16" s="641"/>
      <c r="DV16" s="641"/>
      <c r="DW16" s="641"/>
      <c r="DX16" s="641"/>
      <c r="DY16" s="641"/>
      <c r="DZ16" s="641"/>
      <c r="EA16" s="641"/>
      <c r="EB16" s="641"/>
      <c r="EC16" s="675"/>
    </row>
    <row r="17" spans="2:133" ht="11.25" customHeight="1" x14ac:dyDescent="0.15">
      <c r="B17" s="637" t="s">
        <v>242</v>
      </c>
      <c r="C17" s="638"/>
      <c r="D17" s="638"/>
      <c r="E17" s="638"/>
      <c r="F17" s="638"/>
      <c r="G17" s="638"/>
      <c r="H17" s="638"/>
      <c r="I17" s="638"/>
      <c r="J17" s="638"/>
      <c r="K17" s="638"/>
      <c r="L17" s="638"/>
      <c r="M17" s="638"/>
      <c r="N17" s="638"/>
      <c r="O17" s="638"/>
      <c r="P17" s="638"/>
      <c r="Q17" s="639"/>
      <c r="R17" s="640">
        <v>332141</v>
      </c>
      <c r="S17" s="641"/>
      <c r="T17" s="641"/>
      <c r="U17" s="641"/>
      <c r="V17" s="641"/>
      <c r="W17" s="641"/>
      <c r="X17" s="641"/>
      <c r="Y17" s="642"/>
      <c r="Z17" s="676">
        <v>0.3</v>
      </c>
      <c r="AA17" s="676"/>
      <c r="AB17" s="676"/>
      <c r="AC17" s="676"/>
      <c r="AD17" s="677">
        <v>332141</v>
      </c>
      <c r="AE17" s="677"/>
      <c r="AF17" s="677"/>
      <c r="AG17" s="677"/>
      <c r="AH17" s="677"/>
      <c r="AI17" s="677"/>
      <c r="AJ17" s="677"/>
      <c r="AK17" s="677"/>
      <c r="AL17" s="643">
        <v>0.7</v>
      </c>
      <c r="AM17" s="644"/>
      <c r="AN17" s="644"/>
      <c r="AO17" s="678"/>
      <c r="AP17" s="637" t="s">
        <v>243</v>
      </c>
      <c r="AQ17" s="638"/>
      <c r="AR17" s="638"/>
      <c r="AS17" s="638"/>
      <c r="AT17" s="638"/>
      <c r="AU17" s="638"/>
      <c r="AV17" s="638"/>
      <c r="AW17" s="638"/>
      <c r="AX17" s="638"/>
      <c r="AY17" s="638"/>
      <c r="AZ17" s="638"/>
      <c r="BA17" s="638"/>
      <c r="BB17" s="638"/>
      <c r="BC17" s="638"/>
      <c r="BD17" s="638"/>
      <c r="BE17" s="638"/>
      <c r="BF17" s="639"/>
      <c r="BG17" s="640" t="s">
        <v>108</v>
      </c>
      <c r="BH17" s="641"/>
      <c r="BI17" s="641"/>
      <c r="BJ17" s="641"/>
      <c r="BK17" s="641"/>
      <c r="BL17" s="641"/>
      <c r="BM17" s="641"/>
      <c r="BN17" s="642"/>
      <c r="BO17" s="676" t="s">
        <v>108</v>
      </c>
      <c r="BP17" s="676"/>
      <c r="BQ17" s="676"/>
      <c r="BR17" s="676"/>
      <c r="BS17" s="677" t="s">
        <v>108</v>
      </c>
      <c r="BT17" s="677"/>
      <c r="BU17" s="677"/>
      <c r="BV17" s="677"/>
      <c r="BW17" s="677"/>
      <c r="BX17" s="677"/>
      <c r="BY17" s="677"/>
      <c r="BZ17" s="677"/>
      <c r="CA17" s="677"/>
      <c r="CB17" s="708"/>
      <c r="CD17" s="637" t="s">
        <v>244</v>
      </c>
      <c r="CE17" s="638"/>
      <c r="CF17" s="638"/>
      <c r="CG17" s="638"/>
      <c r="CH17" s="638"/>
      <c r="CI17" s="638"/>
      <c r="CJ17" s="638"/>
      <c r="CK17" s="638"/>
      <c r="CL17" s="638"/>
      <c r="CM17" s="638"/>
      <c r="CN17" s="638"/>
      <c r="CO17" s="638"/>
      <c r="CP17" s="638"/>
      <c r="CQ17" s="639"/>
      <c r="CR17" s="640">
        <v>11916770</v>
      </c>
      <c r="CS17" s="641"/>
      <c r="CT17" s="641"/>
      <c r="CU17" s="641"/>
      <c r="CV17" s="641"/>
      <c r="CW17" s="641"/>
      <c r="CX17" s="641"/>
      <c r="CY17" s="642"/>
      <c r="CZ17" s="676">
        <v>11.7</v>
      </c>
      <c r="DA17" s="676"/>
      <c r="DB17" s="676"/>
      <c r="DC17" s="676"/>
      <c r="DD17" s="646" t="s">
        <v>108</v>
      </c>
      <c r="DE17" s="641"/>
      <c r="DF17" s="641"/>
      <c r="DG17" s="641"/>
      <c r="DH17" s="641"/>
      <c r="DI17" s="641"/>
      <c r="DJ17" s="641"/>
      <c r="DK17" s="641"/>
      <c r="DL17" s="641"/>
      <c r="DM17" s="641"/>
      <c r="DN17" s="641"/>
      <c r="DO17" s="641"/>
      <c r="DP17" s="642"/>
      <c r="DQ17" s="646">
        <v>10929927</v>
      </c>
      <c r="DR17" s="641"/>
      <c r="DS17" s="641"/>
      <c r="DT17" s="641"/>
      <c r="DU17" s="641"/>
      <c r="DV17" s="641"/>
      <c r="DW17" s="641"/>
      <c r="DX17" s="641"/>
      <c r="DY17" s="641"/>
      <c r="DZ17" s="641"/>
      <c r="EA17" s="641"/>
      <c r="EB17" s="641"/>
      <c r="EC17" s="675"/>
    </row>
    <row r="18" spans="2:133" ht="11.25" customHeight="1" x14ac:dyDescent="0.15">
      <c r="B18" s="637" t="s">
        <v>245</v>
      </c>
      <c r="C18" s="638"/>
      <c r="D18" s="638"/>
      <c r="E18" s="638"/>
      <c r="F18" s="638"/>
      <c r="G18" s="638"/>
      <c r="H18" s="638"/>
      <c r="I18" s="638"/>
      <c r="J18" s="638"/>
      <c r="K18" s="638"/>
      <c r="L18" s="638"/>
      <c r="M18" s="638"/>
      <c r="N18" s="638"/>
      <c r="O18" s="638"/>
      <c r="P18" s="638"/>
      <c r="Q18" s="639"/>
      <c r="R18" s="640">
        <v>144307</v>
      </c>
      <c r="S18" s="641"/>
      <c r="T18" s="641"/>
      <c r="U18" s="641"/>
      <c r="V18" s="641"/>
      <c r="W18" s="641"/>
      <c r="X18" s="641"/>
      <c r="Y18" s="642"/>
      <c r="Z18" s="676">
        <v>0.1</v>
      </c>
      <c r="AA18" s="676"/>
      <c r="AB18" s="676"/>
      <c r="AC18" s="676"/>
      <c r="AD18" s="677">
        <v>144307</v>
      </c>
      <c r="AE18" s="677"/>
      <c r="AF18" s="677"/>
      <c r="AG18" s="677"/>
      <c r="AH18" s="677"/>
      <c r="AI18" s="677"/>
      <c r="AJ18" s="677"/>
      <c r="AK18" s="677"/>
      <c r="AL18" s="643">
        <v>0.3</v>
      </c>
      <c r="AM18" s="644"/>
      <c r="AN18" s="644"/>
      <c r="AO18" s="678"/>
      <c r="AP18" s="637" t="s">
        <v>246</v>
      </c>
      <c r="AQ18" s="638"/>
      <c r="AR18" s="638"/>
      <c r="AS18" s="638"/>
      <c r="AT18" s="638"/>
      <c r="AU18" s="638"/>
      <c r="AV18" s="638"/>
      <c r="AW18" s="638"/>
      <c r="AX18" s="638"/>
      <c r="AY18" s="638"/>
      <c r="AZ18" s="638"/>
      <c r="BA18" s="638"/>
      <c r="BB18" s="638"/>
      <c r="BC18" s="638"/>
      <c r="BD18" s="638"/>
      <c r="BE18" s="638"/>
      <c r="BF18" s="639"/>
      <c r="BG18" s="640" t="s">
        <v>108</v>
      </c>
      <c r="BH18" s="641"/>
      <c r="BI18" s="641"/>
      <c r="BJ18" s="641"/>
      <c r="BK18" s="641"/>
      <c r="BL18" s="641"/>
      <c r="BM18" s="641"/>
      <c r="BN18" s="642"/>
      <c r="BO18" s="676" t="s">
        <v>108</v>
      </c>
      <c r="BP18" s="676"/>
      <c r="BQ18" s="676"/>
      <c r="BR18" s="676"/>
      <c r="BS18" s="677" t="s">
        <v>108</v>
      </c>
      <c r="BT18" s="677"/>
      <c r="BU18" s="677"/>
      <c r="BV18" s="677"/>
      <c r="BW18" s="677"/>
      <c r="BX18" s="677"/>
      <c r="BY18" s="677"/>
      <c r="BZ18" s="677"/>
      <c r="CA18" s="677"/>
      <c r="CB18" s="708"/>
      <c r="CD18" s="637" t="s">
        <v>247</v>
      </c>
      <c r="CE18" s="638"/>
      <c r="CF18" s="638"/>
      <c r="CG18" s="638"/>
      <c r="CH18" s="638"/>
      <c r="CI18" s="638"/>
      <c r="CJ18" s="638"/>
      <c r="CK18" s="638"/>
      <c r="CL18" s="638"/>
      <c r="CM18" s="638"/>
      <c r="CN18" s="638"/>
      <c r="CO18" s="638"/>
      <c r="CP18" s="638"/>
      <c r="CQ18" s="639"/>
      <c r="CR18" s="640" t="s">
        <v>108</v>
      </c>
      <c r="CS18" s="641"/>
      <c r="CT18" s="641"/>
      <c r="CU18" s="641"/>
      <c r="CV18" s="641"/>
      <c r="CW18" s="641"/>
      <c r="CX18" s="641"/>
      <c r="CY18" s="642"/>
      <c r="CZ18" s="676" t="s">
        <v>108</v>
      </c>
      <c r="DA18" s="676"/>
      <c r="DB18" s="676"/>
      <c r="DC18" s="676"/>
      <c r="DD18" s="646" t="s">
        <v>108</v>
      </c>
      <c r="DE18" s="641"/>
      <c r="DF18" s="641"/>
      <c r="DG18" s="641"/>
      <c r="DH18" s="641"/>
      <c r="DI18" s="641"/>
      <c r="DJ18" s="641"/>
      <c r="DK18" s="641"/>
      <c r="DL18" s="641"/>
      <c r="DM18" s="641"/>
      <c r="DN18" s="641"/>
      <c r="DO18" s="641"/>
      <c r="DP18" s="642"/>
      <c r="DQ18" s="646" t="s">
        <v>108</v>
      </c>
      <c r="DR18" s="641"/>
      <c r="DS18" s="641"/>
      <c r="DT18" s="641"/>
      <c r="DU18" s="641"/>
      <c r="DV18" s="641"/>
      <c r="DW18" s="641"/>
      <c r="DX18" s="641"/>
      <c r="DY18" s="641"/>
      <c r="DZ18" s="641"/>
      <c r="EA18" s="641"/>
      <c r="EB18" s="641"/>
      <c r="EC18" s="675"/>
    </row>
    <row r="19" spans="2:133" ht="11.25" customHeight="1" x14ac:dyDescent="0.15">
      <c r="B19" s="637" t="s">
        <v>248</v>
      </c>
      <c r="C19" s="638"/>
      <c r="D19" s="638"/>
      <c r="E19" s="638"/>
      <c r="F19" s="638"/>
      <c r="G19" s="638"/>
      <c r="H19" s="638"/>
      <c r="I19" s="638"/>
      <c r="J19" s="638"/>
      <c r="K19" s="638"/>
      <c r="L19" s="638"/>
      <c r="M19" s="638"/>
      <c r="N19" s="638"/>
      <c r="O19" s="638"/>
      <c r="P19" s="638"/>
      <c r="Q19" s="639"/>
      <c r="R19" s="640">
        <v>124199</v>
      </c>
      <c r="S19" s="641"/>
      <c r="T19" s="641"/>
      <c r="U19" s="641"/>
      <c r="V19" s="641"/>
      <c r="W19" s="641"/>
      <c r="X19" s="641"/>
      <c r="Y19" s="642"/>
      <c r="Z19" s="676">
        <v>0.1</v>
      </c>
      <c r="AA19" s="676"/>
      <c r="AB19" s="676"/>
      <c r="AC19" s="676"/>
      <c r="AD19" s="677">
        <v>124199</v>
      </c>
      <c r="AE19" s="677"/>
      <c r="AF19" s="677"/>
      <c r="AG19" s="677"/>
      <c r="AH19" s="677"/>
      <c r="AI19" s="677"/>
      <c r="AJ19" s="677"/>
      <c r="AK19" s="677"/>
      <c r="AL19" s="643">
        <v>0.3</v>
      </c>
      <c r="AM19" s="644"/>
      <c r="AN19" s="644"/>
      <c r="AO19" s="678"/>
      <c r="AP19" s="637" t="s">
        <v>249</v>
      </c>
      <c r="AQ19" s="638"/>
      <c r="AR19" s="638"/>
      <c r="AS19" s="638"/>
      <c r="AT19" s="638"/>
      <c r="AU19" s="638"/>
      <c r="AV19" s="638"/>
      <c r="AW19" s="638"/>
      <c r="AX19" s="638"/>
      <c r="AY19" s="638"/>
      <c r="AZ19" s="638"/>
      <c r="BA19" s="638"/>
      <c r="BB19" s="638"/>
      <c r="BC19" s="638"/>
      <c r="BD19" s="638"/>
      <c r="BE19" s="638"/>
      <c r="BF19" s="639"/>
      <c r="BG19" s="640">
        <v>1509899</v>
      </c>
      <c r="BH19" s="641"/>
      <c r="BI19" s="641"/>
      <c r="BJ19" s="641"/>
      <c r="BK19" s="641"/>
      <c r="BL19" s="641"/>
      <c r="BM19" s="641"/>
      <c r="BN19" s="642"/>
      <c r="BO19" s="676">
        <v>7.1</v>
      </c>
      <c r="BP19" s="676"/>
      <c r="BQ19" s="676"/>
      <c r="BR19" s="676"/>
      <c r="BS19" s="677" t="s">
        <v>108</v>
      </c>
      <c r="BT19" s="677"/>
      <c r="BU19" s="677"/>
      <c r="BV19" s="677"/>
      <c r="BW19" s="677"/>
      <c r="BX19" s="677"/>
      <c r="BY19" s="677"/>
      <c r="BZ19" s="677"/>
      <c r="CA19" s="677"/>
      <c r="CB19" s="708"/>
      <c r="CD19" s="637" t="s">
        <v>250</v>
      </c>
      <c r="CE19" s="638"/>
      <c r="CF19" s="638"/>
      <c r="CG19" s="638"/>
      <c r="CH19" s="638"/>
      <c r="CI19" s="638"/>
      <c r="CJ19" s="638"/>
      <c r="CK19" s="638"/>
      <c r="CL19" s="638"/>
      <c r="CM19" s="638"/>
      <c r="CN19" s="638"/>
      <c r="CO19" s="638"/>
      <c r="CP19" s="638"/>
      <c r="CQ19" s="639"/>
      <c r="CR19" s="640" t="s">
        <v>108</v>
      </c>
      <c r="CS19" s="641"/>
      <c r="CT19" s="641"/>
      <c r="CU19" s="641"/>
      <c r="CV19" s="641"/>
      <c r="CW19" s="641"/>
      <c r="CX19" s="641"/>
      <c r="CY19" s="642"/>
      <c r="CZ19" s="676" t="s">
        <v>108</v>
      </c>
      <c r="DA19" s="676"/>
      <c r="DB19" s="676"/>
      <c r="DC19" s="676"/>
      <c r="DD19" s="646" t="s">
        <v>108</v>
      </c>
      <c r="DE19" s="641"/>
      <c r="DF19" s="641"/>
      <c r="DG19" s="641"/>
      <c r="DH19" s="641"/>
      <c r="DI19" s="641"/>
      <c r="DJ19" s="641"/>
      <c r="DK19" s="641"/>
      <c r="DL19" s="641"/>
      <c r="DM19" s="641"/>
      <c r="DN19" s="641"/>
      <c r="DO19" s="641"/>
      <c r="DP19" s="642"/>
      <c r="DQ19" s="646" t="s">
        <v>108</v>
      </c>
      <c r="DR19" s="641"/>
      <c r="DS19" s="641"/>
      <c r="DT19" s="641"/>
      <c r="DU19" s="641"/>
      <c r="DV19" s="641"/>
      <c r="DW19" s="641"/>
      <c r="DX19" s="641"/>
      <c r="DY19" s="641"/>
      <c r="DZ19" s="641"/>
      <c r="EA19" s="641"/>
      <c r="EB19" s="641"/>
      <c r="EC19" s="675"/>
    </row>
    <row r="20" spans="2:133" ht="11.25" customHeight="1" x14ac:dyDescent="0.15">
      <c r="B20" s="709" t="s">
        <v>251</v>
      </c>
      <c r="C20" s="710"/>
      <c r="D20" s="710"/>
      <c r="E20" s="710"/>
      <c r="F20" s="710"/>
      <c r="G20" s="710"/>
      <c r="H20" s="710"/>
      <c r="I20" s="710"/>
      <c r="J20" s="710"/>
      <c r="K20" s="710"/>
      <c r="L20" s="710"/>
      <c r="M20" s="710"/>
      <c r="N20" s="710"/>
      <c r="O20" s="710"/>
      <c r="P20" s="710"/>
      <c r="Q20" s="711"/>
      <c r="R20" s="640">
        <v>20108</v>
      </c>
      <c r="S20" s="641"/>
      <c r="T20" s="641"/>
      <c r="U20" s="641"/>
      <c r="V20" s="641"/>
      <c r="W20" s="641"/>
      <c r="X20" s="641"/>
      <c r="Y20" s="642"/>
      <c r="Z20" s="676">
        <v>0</v>
      </c>
      <c r="AA20" s="676"/>
      <c r="AB20" s="676"/>
      <c r="AC20" s="676"/>
      <c r="AD20" s="677">
        <v>20108</v>
      </c>
      <c r="AE20" s="677"/>
      <c r="AF20" s="677"/>
      <c r="AG20" s="677"/>
      <c r="AH20" s="677"/>
      <c r="AI20" s="677"/>
      <c r="AJ20" s="677"/>
      <c r="AK20" s="677"/>
      <c r="AL20" s="643">
        <v>0</v>
      </c>
      <c r="AM20" s="644"/>
      <c r="AN20" s="644"/>
      <c r="AO20" s="678"/>
      <c r="AP20" s="637" t="s">
        <v>252</v>
      </c>
      <c r="AQ20" s="638"/>
      <c r="AR20" s="638"/>
      <c r="AS20" s="638"/>
      <c r="AT20" s="638"/>
      <c r="AU20" s="638"/>
      <c r="AV20" s="638"/>
      <c r="AW20" s="638"/>
      <c r="AX20" s="638"/>
      <c r="AY20" s="638"/>
      <c r="AZ20" s="638"/>
      <c r="BA20" s="638"/>
      <c r="BB20" s="638"/>
      <c r="BC20" s="638"/>
      <c r="BD20" s="638"/>
      <c r="BE20" s="638"/>
      <c r="BF20" s="639"/>
      <c r="BG20" s="640">
        <v>1509899</v>
      </c>
      <c r="BH20" s="641"/>
      <c r="BI20" s="641"/>
      <c r="BJ20" s="641"/>
      <c r="BK20" s="641"/>
      <c r="BL20" s="641"/>
      <c r="BM20" s="641"/>
      <c r="BN20" s="642"/>
      <c r="BO20" s="676">
        <v>7.1</v>
      </c>
      <c r="BP20" s="676"/>
      <c r="BQ20" s="676"/>
      <c r="BR20" s="676"/>
      <c r="BS20" s="677" t="s">
        <v>108</v>
      </c>
      <c r="BT20" s="677"/>
      <c r="BU20" s="677"/>
      <c r="BV20" s="677"/>
      <c r="BW20" s="677"/>
      <c r="BX20" s="677"/>
      <c r="BY20" s="677"/>
      <c r="BZ20" s="677"/>
      <c r="CA20" s="677"/>
      <c r="CB20" s="708"/>
      <c r="CD20" s="637" t="s">
        <v>253</v>
      </c>
      <c r="CE20" s="638"/>
      <c r="CF20" s="638"/>
      <c r="CG20" s="638"/>
      <c r="CH20" s="638"/>
      <c r="CI20" s="638"/>
      <c r="CJ20" s="638"/>
      <c r="CK20" s="638"/>
      <c r="CL20" s="638"/>
      <c r="CM20" s="638"/>
      <c r="CN20" s="638"/>
      <c r="CO20" s="638"/>
      <c r="CP20" s="638"/>
      <c r="CQ20" s="639"/>
      <c r="CR20" s="640">
        <v>101615354</v>
      </c>
      <c r="CS20" s="641"/>
      <c r="CT20" s="641"/>
      <c r="CU20" s="641"/>
      <c r="CV20" s="641"/>
      <c r="CW20" s="641"/>
      <c r="CX20" s="641"/>
      <c r="CY20" s="642"/>
      <c r="CZ20" s="676">
        <v>100</v>
      </c>
      <c r="DA20" s="676"/>
      <c r="DB20" s="676"/>
      <c r="DC20" s="676"/>
      <c r="DD20" s="646">
        <v>11780135</v>
      </c>
      <c r="DE20" s="641"/>
      <c r="DF20" s="641"/>
      <c r="DG20" s="641"/>
      <c r="DH20" s="641"/>
      <c r="DI20" s="641"/>
      <c r="DJ20" s="641"/>
      <c r="DK20" s="641"/>
      <c r="DL20" s="641"/>
      <c r="DM20" s="641"/>
      <c r="DN20" s="641"/>
      <c r="DO20" s="641"/>
      <c r="DP20" s="642"/>
      <c r="DQ20" s="646">
        <v>59360701</v>
      </c>
      <c r="DR20" s="641"/>
      <c r="DS20" s="641"/>
      <c r="DT20" s="641"/>
      <c r="DU20" s="641"/>
      <c r="DV20" s="641"/>
      <c r="DW20" s="641"/>
      <c r="DX20" s="641"/>
      <c r="DY20" s="641"/>
      <c r="DZ20" s="641"/>
      <c r="EA20" s="641"/>
      <c r="EB20" s="641"/>
      <c r="EC20" s="675"/>
    </row>
    <row r="21" spans="2:133" ht="11.25" customHeight="1" x14ac:dyDescent="0.15">
      <c r="B21" s="637" t="s">
        <v>254</v>
      </c>
      <c r="C21" s="638"/>
      <c r="D21" s="638"/>
      <c r="E21" s="638"/>
      <c r="F21" s="638"/>
      <c r="G21" s="638"/>
      <c r="H21" s="638"/>
      <c r="I21" s="638"/>
      <c r="J21" s="638"/>
      <c r="K21" s="638"/>
      <c r="L21" s="638"/>
      <c r="M21" s="638"/>
      <c r="N21" s="638"/>
      <c r="O21" s="638"/>
      <c r="P21" s="638"/>
      <c r="Q21" s="639"/>
      <c r="R21" s="640">
        <v>25897505</v>
      </c>
      <c r="S21" s="641"/>
      <c r="T21" s="641"/>
      <c r="U21" s="641"/>
      <c r="V21" s="641"/>
      <c r="W21" s="641"/>
      <c r="X21" s="641"/>
      <c r="Y21" s="642"/>
      <c r="Z21" s="676">
        <v>25</v>
      </c>
      <c r="AA21" s="676"/>
      <c r="AB21" s="676"/>
      <c r="AC21" s="676"/>
      <c r="AD21" s="677">
        <v>23713337</v>
      </c>
      <c r="AE21" s="677"/>
      <c r="AF21" s="677"/>
      <c r="AG21" s="677"/>
      <c r="AH21" s="677"/>
      <c r="AI21" s="677"/>
      <c r="AJ21" s="677"/>
      <c r="AK21" s="677"/>
      <c r="AL21" s="643">
        <v>47.8</v>
      </c>
      <c r="AM21" s="644"/>
      <c r="AN21" s="644"/>
      <c r="AO21" s="678"/>
      <c r="AP21" s="637" t="s">
        <v>255</v>
      </c>
      <c r="AQ21" s="712"/>
      <c r="AR21" s="712"/>
      <c r="AS21" s="712"/>
      <c r="AT21" s="712"/>
      <c r="AU21" s="712"/>
      <c r="AV21" s="712"/>
      <c r="AW21" s="712"/>
      <c r="AX21" s="712"/>
      <c r="AY21" s="712"/>
      <c r="AZ21" s="712"/>
      <c r="BA21" s="712"/>
      <c r="BB21" s="712"/>
      <c r="BC21" s="712"/>
      <c r="BD21" s="712"/>
      <c r="BE21" s="712"/>
      <c r="BF21" s="713"/>
      <c r="BG21" s="640">
        <v>132728</v>
      </c>
      <c r="BH21" s="641"/>
      <c r="BI21" s="641"/>
      <c r="BJ21" s="641"/>
      <c r="BK21" s="641"/>
      <c r="BL21" s="641"/>
      <c r="BM21" s="641"/>
      <c r="BN21" s="642"/>
      <c r="BO21" s="676">
        <v>0.6</v>
      </c>
      <c r="BP21" s="676"/>
      <c r="BQ21" s="676"/>
      <c r="BR21" s="676"/>
      <c r="BS21" s="677" t="s">
        <v>108</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7" t="s">
        <v>256</v>
      </c>
      <c r="C22" s="638"/>
      <c r="D22" s="638"/>
      <c r="E22" s="638"/>
      <c r="F22" s="638"/>
      <c r="G22" s="638"/>
      <c r="H22" s="638"/>
      <c r="I22" s="638"/>
      <c r="J22" s="638"/>
      <c r="K22" s="638"/>
      <c r="L22" s="638"/>
      <c r="M22" s="638"/>
      <c r="N22" s="638"/>
      <c r="O22" s="638"/>
      <c r="P22" s="638"/>
      <c r="Q22" s="639"/>
      <c r="R22" s="640">
        <v>23713337</v>
      </c>
      <c r="S22" s="641"/>
      <c r="T22" s="641"/>
      <c r="U22" s="641"/>
      <c r="V22" s="641"/>
      <c r="W22" s="641"/>
      <c r="X22" s="641"/>
      <c r="Y22" s="642"/>
      <c r="Z22" s="676">
        <v>22.8</v>
      </c>
      <c r="AA22" s="676"/>
      <c r="AB22" s="676"/>
      <c r="AC22" s="676"/>
      <c r="AD22" s="677">
        <v>23713337</v>
      </c>
      <c r="AE22" s="677"/>
      <c r="AF22" s="677"/>
      <c r="AG22" s="677"/>
      <c r="AH22" s="677"/>
      <c r="AI22" s="677"/>
      <c r="AJ22" s="677"/>
      <c r="AK22" s="677"/>
      <c r="AL22" s="643">
        <v>47.8</v>
      </c>
      <c r="AM22" s="644"/>
      <c r="AN22" s="644"/>
      <c r="AO22" s="678"/>
      <c r="AP22" s="637" t="s">
        <v>257</v>
      </c>
      <c r="AQ22" s="712"/>
      <c r="AR22" s="712"/>
      <c r="AS22" s="712"/>
      <c r="AT22" s="712"/>
      <c r="AU22" s="712"/>
      <c r="AV22" s="712"/>
      <c r="AW22" s="712"/>
      <c r="AX22" s="712"/>
      <c r="AY22" s="712"/>
      <c r="AZ22" s="712"/>
      <c r="BA22" s="712"/>
      <c r="BB22" s="712"/>
      <c r="BC22" s="712"/>
      <c r="BD22" s="712"/>
      <c r="BE22" s="712"/>
      <c r="BF22" s="713"/>
      <c r="BG22" s="640" t="s">
        <v>108</v>
      </c>
      <c r="BH22" s="641"/>
      <c r="BI22" s="641"/>
      <c r="BJ22" s="641"/>
      <c r="BK22" s="641"/>
      <c r="BL22" s="641"/>
      <c r="BM22" s="641"/>
      <c r="BN22" s="642"/>
      <c r="BO22" s="676" t="s">
        <v>108</v>
      </c>
      <c r="BP22" s="676"/>
      <c r="BQ22" s="676"/>
      <c r="BR22" s="676"/>
      <c r="BS22" s="677" t="s">
        <v>108</v>
      </c>
      <c r="BT22" s="677"/>
      <c r="BU22" s="677"/>
      <c r="BV22" s="677"/>
      <c r="BW22" s="677"/>
      <c r="BX22" s="677"/>
      <c r="BY22" s="677"/>
      <c r="BZ22" s="677"/>
      <c r="CA22" s="677"/>
      <c r="CB22" s="708"/>
      <c r="CD22" s="692" t="s">
        <v>258</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15">
      <c r="B23" s="637" t="s">
        <v>259</v>
      </c>
      <c r="C23" s="638"/>
      <c r="D23" s="638"/>
      <c r="E23" s="638"/>
      <c r="F23" s="638"/>
      <c r="G23" s="638"/>
      <c r="H23" s="638"/>
      <c r="I23" s="638"/>
      <c r="J23" s="638"/>
      <c r="K23" s="638"/>
      <c r="L23" s="638"/>
      <c r="M23" s="638"/>
      <c r="N23" s="638"/>
      <c r="O23" s="638"/>
      <c r="P23" s="638"/>
      <c r="Q23" s="639"/>
      <c r="R23" s="640">
        <v>2184168</v>
      </c>
      <c r="S23" s="641"/>
      <c r="T23" s="641"/>
      <c r="U23" s="641"/>
      <c r="V23" s="641"/>
      <c r="W23" s="641"/>
      <c r="X23" s="641"/>
      <c r="Y23" s="642"/>
      <c r="Z23" s="676">
        <v>2.1</v>
      </c>
      <c r="AA23" s="676"/>
      <c r="AB23" s="676"/>
      <c r="AC23" s="676"/>
      <c r="AD23" s="677" t="s">
        <v>108</v>
      </c>
      <c r="AE23" s="677"/>
      <c r="AF23" s="677"/>
      <c r="AG23" s="677"/>
      <c r="AH23" s="677"/>
      <c r="AI23" s="677"/>
      <c r="AJ23" s="677"/>
      <c r="AK23" s="677"/>
      <c r="AL23" s="643" t="s">
        <v>108</v>
      </c>
      <c r="AM23" s="644"/>
      <c r="AN23" s="644"/>
      <c r="AO23" s="678"/>
      <c r="AP23" s="637" t="s">
        <v>260</v>
      </c>
      <c r="AQ23" s="712"/>
      <c r="AR23" s="712"/>
      <c r="AS23" s="712"/>
      <c r="AT23" s="712"/>
      <c r="AU23" s="712"/>
      <c r="AV23" s="712"/>
      <c r="AW23" s="712"/>
      <c r="AX23" s="712"/>
      <c r="AY23" s="712"/>
      <c r="AZ23" s="712"/>
      <c r="BA23" s="712"/>
      <c r="BB23" s="712"/>
      <c r="BC23" s="712"/>
      <c r="BD23" s="712"/>
      <c r="BE23" s="712"/>
      <c r="BF23" s="713"/>
      <c r="BG23" s="640">
        <v>1377171</v>
      </c>
      <c r="BH23" s="641"/>
      <c r="BI23" s="641"/>
      <c r="BJ23" s="641"/>
      <c r="BK23" s="641"/>
      <c r="BL23" s="641"/>
      <c r="BM23" s="641"/>
      <c r="BN23" s="642"/>
      <c r="BO23" s="676">
        <v>6.5</v>
      </c>
      <c r="BP23" s="676"/>
      <c r="BQ23" s="676"/>
      <c r="BR23" s="676"/>
      <c r="BS23" s="677" t="s">
        <v>108</v>
      </c>
      <c r="BT23" s="677"/>
      <c r="BU23" s="677"/>
      <c r="BV23" s="677"/>
      <c r="BW23" s="677"/>
      <c r="BX23" s="677"/>
      <c r="BY23" s="677"/>
      <c r="BZ23" s="677"/>
      <c r="CA23" s="677"/>
      <c r="CB23" s="708"/>
      <c r="CD23" s="692" t="s">
        <v>200</v>
      </c>
      <c r="CE23" s="693"/>
      <c r="CF23" s="693"/>
      <c r="CG23" s="693"/>
      <c r="CH23" s="693"/>
      <c r="CI23" s="693"/>
      <c r="CJ23" s="693"/>
      <c r="CK23" s="693"/>
      <c r="CL23" s="693"/>
      <c r="CM23" s="693"/>
      <c r="CN23" s="693"/>
      <c r="CO23" s="693"/>
      <c r="CP23" s="693"/>
      <c r="CQ23" s="694"/>
      <c r="CR23" s="692" t="s">
        <v>261</v>
      </c>
      <c r="CS23" s="693"/>
      <c r="CT23" s="693"/>
      <c r="CU23" s="693"/>
      <c r="CV23" s="693"/>
      <c r="CW23" s="693"/>
      <c r="CX23" s="693"/>
      <c r="CY23" s="694"/>
      <c r="CZ23" s="692" t="s">
        <v>262</v>
      </c>
      <c r="DA23" s="693"/>
      <c r="DB23" s="693"/>
      <c r="DC23" s="694"/>
      <c r="DD23" s="692" t="s">
        <v>263</v>
      </c>
      <c r="DE23" s="693"/>
      <c r="DF23" s="693"/>
      <c r="DG23" s="693"/>
      <c r="DH23" s="693"/>
      <c r="DI23" s="693"/>
      <c r="DJ23" s="693"/>
      <c r="DK23" s="694"/>
      <c r="DL23" s="724" t="s">
        <v>264</v>
      </c>
      <c r="DM23" s="725"/>
      <c r="DN23" s="725"/>
      <c r="DO23" s="725"/>
      <c r="DP23" s="725"/>
      <c r="DQ23" s="725"/>
      <c r="DR23" s="725"/>
      <c r="DS23" s="725"/>
      <c r="DT23" s="725"/>
      <c r="DU23" s="725"/>
      <c r="DV23" s="726"/>
      <c r="DW23" s="692" t="s">
        <v>265</v>
      </c>
      <c r="DX23" s="693"/>
      <c r="DY23" s="693"/>
      <c r="DZ23" s="693"/>
      <c r="EA23" s="693"/>
      <c r="EB23" s="693"/>
      <c r="EC23" s="694"/>
    </row>
    <row r="24" spans="2:133" ht="11.25" customHeight="1" x14ac:dyDescent="0.15">
      <c r="B24" s="637" t="s">
        <v>266</v>
      </c>
      <c r="C24" s="638"/>
      <c r="D24" s="638"/>
      <c r="E24" s="638"/>
      <c r="F24" s="638"/>
      <c r="G24" s="638"/>
      <c r="H24" s="638"/>
      <c r="I24" s="638"/>
      <c r="J24" s="638"/>
      <c r="K24" s="638"/>
      <c r="L24" s="638"/>
      <c r="M24" s="638"/>
      <c r="N24" s="638"/>
      <c r="O24" s="638"/>
      <c r="P24" s="638"/>
      <c r="Q24" s="639"/>
      <c r="R24" s="640" t="s">
        <v>108</v>
      </c>
      <c r="S24" s="641"/>
      <c r="T24" s="641"/>
      <c r="U24" s="641"/>
      <c r="V24" s="641"/>
      <c r="W24" s="641"/>
      <c r="X24" s="641"/>
      <c r="Y24" s="642"/>
      <c r="Z24" s="676" t="s">
        <v>108</v>
      </c>
      <c r="AA24" s="676"/>
      <c r="AB24" s="676"/>
      <c r="AC24" s="676"/>
      <c r="AD24" s="677" t="s">
        <v>108</v>
      </c>
      <c r="AE24" s="677"/>
      <c r="AF24" s="677"/>
      <c r="AG24" s="677"/>
      <c r="AH24" s="677"/>
      <c r="AI24" s="677"/>
      <c r="AJ24" s="677"/>
      <c r="AK24" s="677"/>
      <c r="AL24" s="643" t="s">
        <v>108</v>
      </c>
      <c r="AM24" s="644"/>
      <c r="AN24" s="644"/>
      <c r="AO24" s="678"/>
      <c r="AP24" s="637" t="s">
        <v>267</v>
      </c>
      <c r="AQ24" s="712"/>
      <c r="AR24" s="712"/>
      <c r="AS24" s="712"/>
      <c r="AT24" s="712"/>
      <c r="AU24" s="712"/>
      <c r="AV24" s="712"/>
      <c r="AW24" s="712"/>
      <c r="AX24" s="712"/>
      <c r="AY24" s="712"/>
      <c r="AZ24" s="712"/>
      <c r="BA24" s="712"/>
      <c r="BB24" s="712"/>
      <c r="BC24" s="712"/>
      <c r="BD24" s="712"/>
      <c r="BE24" s="712"/>
      <c r="BF24" s="713"/>
      <c r="BG24" s="640" t="s">
        <v>108</v>
      </c>
      <c r="BH24" s="641"/>
      <c r="BI24" s="641"/>
      <c r="BJ24" s="641"/>
      <c r="BK24" s="641"/>
      <c r="BL24" s="641"/>
      <c r="BM24" s="641"/>
      <c r="BN24" s="642"/>
      <c r="BO24" s="676" t="s">
        <v>108</v>
      </c>
      <c r="BP24" s="676"/>
      <c r="BQ24" s="676"/>
      <c r="BR24" s="676"/>
      <c r="BS24" s="677" t="s">
        <v>108</v>
      </c>
      <c r="BT24" s="677"/>
      <c r="BU24" s="677"/>
      <c r="BV24" s="677"/>
      <c r="BW24" s="677"/>
      <c r="BX24" s="677"/>
      <c r="BY24" s="677"/>
      <c r="BZ24" s="677"/>
      <c r="CA24" s="677"/>
      <c r="CB24" s="708"/>
      <c r="CD24" s="689" t="s">
        <v>268</v>
      </c>
      <c r="CE24" s="690"/>
      <c r="CF24" s="690"/>
      <c r="CG24" s="690"/>
      <c r="CH24" s="690"/>
      <c r="CI24" s="690"/>
      <c r="CJ24" s="690"/>
      <c r="CK24" s="690"/>
      <c r="CL24" s="690"/>
      <c r="CM24" s="690"/>
      <c r="CN24" s="690"/>
      <c r="CO24" s="690"/>
      <c r="CP24" s="690"/>
      <c r="CQ24" s="691"/>
      <c r="CR24" s="686">
        <v>56866269</v>
      </c>
      <c r="CS24" s="687"/>
      <c r="CT24" s="687"/>
      <c r="CU24" s="687"/>
      <c r="CV24" s="687"/>
      <c r="CW24" s="687"/>
      <c r="CX24" s="687"/>
      <c r="CY24" s="715"/>
      <c r="CZ24" s="716">
        <v>56</v>
      </c>
      <c r="DA24" s="699"/>
      <c r="DB24" s="699"/>
      <c r="DC24" s="718"/>
      <c r="DD24" s="714">
        <v>33137403</v>
      </c>
      <c r="DE24" s="687"/>
      <c r="DF24" s="687"/>
      <c r="DG24" s="687"/>
      <c r="DH24" s="687"/>
      <c r="DI24" s="687"/>
      <c r="DJ24" s="687"/>
      <c r="DK24" s="715"/>
      <c r="DL24" s="714">
        <v>28942431</v>
      </c>
      <c r="DM24" s="687"/>
      <c r="DN24" s="687"/>
      <c r="DO24" s="687"/>
      <c r="DP24" s="687"/>
      <c r="DQ24" s="687"/>
      <c r="DR24" s="687"/>
      <c r="DS24" s="687"/>
      <c r="DT24" s="687"/>
      <c r="DU24" s="687"/>
      <c r="DV24" s="715"/>
      <c r="DW24" s="716">
        <v>58</v>
      </c>
      <c r="DX24" s="699"/>
      <c r="DY24" s="699"/>
      <c r="DZ24" s="699"/>
      <c r="EA24" s="699"/>
      <c r="EB24" s="699"/>
      <c r="EC24" s="717"/>
    </row>
    <row r="25" spans="2:133" ht="11.25" customHeight="1" x14ac:dyDescent="0.15">
      <c r="B25" s="637" t="s">
        <v>269</v>
      </c>
      <c r="C25" s="638"/>
      <c r="D25" s="638"/>
      <c r="E25" s="638"/>
      <c r="F25" s="638"/>
      <c r="G25" s="638"/>
      <c r="H25" s="638"/>
      <c r="I25" s="638"/>
      <c r="J25" s="638"/>
      <c r="K25" s="638"/>
      <c r="L25" s="638"/>
      <c r="M25" s="638"/>
      <c r="N25" s="638"/>
      <c r="O25" s="638"/>
      <c r="P25" s="638"/>
      <c r="Q25" s="639"/>
      <c r="R25" s="640">
        <v>52930419</v>
      </c>
      <c r="S25" s="641"/>
      <c r="T25" s="641"/>
      <c r="U25" s="641"/>
      <c r="V25" s="641"/>
      <c r="W25" s="641"/>
      <c r="X25" s="641"/>
      <c r="Y25" s="642"/>
      <c r="Z25" s="676">
        <v>51</v>
      </c>
      <c r="AA25" s="676"/>
      <c r="AB25" s="676"/>
      <c r="AC25" s="676"/>
      <c r="AD25" s="677">
        <v>49369080</v>
      </c>
      <c r="AE25" s="677"/>
      <c r="AF25" s="677"/>
      <c r="AG25" s="677"/>
      <c r="AH25" s="677"/>
      <c r="AI25" s="677"/>
      <c r="AJ25" s="677"/>
      <c r="AK25" s="677"/>
      <c r="AL25" s="643">
        <v>99.5</v>
      </c>
      <c r="AM25" s="644"/>
      <c r="AN25" s="644"/>
      <c r="AO25" s="678"/>
      <c r="AP25" s="637" t="s">
        <v>270</v>
      </c>
      <c r="AQ25" s="712"/>
      <c r="AR25" s="712"/>
      <c r="AS25" s="712"/>
      <c r="AT25" s="712"/>
      <c r="AU25" s="712"/>
      <c r="AV25" s="712"/>
      <c r="AW25" s="712"/>
      <c r="AX25" s="712"/>
      <c r="AY25" s="712"/>
      <c r="AZ25" s="712"/>
      <c r="BA25" s="712"/>
      <c r="BB25" s="712"/>
      <c r="BC25" s="712"/>
      <c r="BD25" s="712"/>
      <c r="BE25" s="712"/>
      <c r="BF25" s="713"/>
      <c r="BG25" s="640" t="s">
        <v>108</v>
      </c>
      <c r="BH25" s="641"/>
      <c r="BI25" s="641"/>
      <c r="BJ25" s="641"/>
      <c r="BK25" s="641"/>
      <c r="BL25" s="641"/>
      <c r="BM25" s="641"/>
      <c r="BN25" s="642"/>
      <c r="BO25" s="676" t="s">
        <v>108</v>
      </c>
      <c r="BP25" s="676"/>
      <c r="BQ25" s="676"/>
      <c r="BR25" s="676"/>
      <c r="BS25" s="677" t="s">
        <v>108</v>
      </c>
      <c r="BT25" s="677"/>
      <c r="BU25" s="677"/>
      <c r="BV25" s="677"/>
      <c r="BW25" s="677"/>
      <c r="BX25" s="677"/>
      <c r="BY25" s="677"/>
      <c r="BZ25" s="677"/>
      <c r="CA25" s="677"/>
      <c r="CB25" s="708"/>
      <c r="CD25" s="637" t="s">
        <v>271</v>
      </c>
      <c r="CE25" s="638"/>
      <c r="CF25" s="638"/>
      <c r="CG25" s="638"/>
      <c r="CH25" s="638"/>
      <c r="CI25" s="638"/>
      <c r="CJ25" s="638"/>
      <c r="CK25" s="638"/>
      <c r="CL25" s="638"/>
      <c r="CM25" s="638"/>
      <c r="CN25" s="638"/>
      <c r="CO25" s="638"/>
      <c r="CP25" s="638"/>
      <c r="CQ25" s="639"/>
      <c r="CR25" s="640">
        <v>12281783</v>
      </c>
      <c r="CS25" s="649"/>
      <c r="CT25" s="649"/>
      <c r="CU25" s="649"/>
      <c r="CV25" s="649"/>
      <c r="CW25" s="649"/>
      <c r="CX25" s="649"/>
      <c r="CY25" s="650"/>
      <c r="CZ25" s="643">
        <v>12.1</v>
      </c>
      <c r="DA25" s="651"/>
      <c r="DB25" s="651"/>
      <c r="DC25" s="652"/>
      <c r="DD25" s="646">
        <v>11020147</v>
      </c>
      <c r="DE25" s="649"/>
      <c r="DF25" s="649"/>
      <c r="DG25" s="649"/>
      <c r="DH25" s="649"/>
      <c r="DI25" s="649"/>
      <c r="DJ25" s="649"/>
      <c r="DK25" s="650"/>
      <c r="DL25" s="646">
        <v>10597006</v>
      </c>
      <c r="DM25" s="649"/>
      <c r="DN25" s="649"/>
      <c r="DO25" s="649"/>
      <c r="DP25" s="649"/>
      <c r="DQ25" s="649"/>
      <c r="DR25" s="649"/>
      <c r="DS25" s="649"/>
      <c r="DT25" s="649"/>
      <c r="DU25" s="649"/>
      <c r="DV25" s="650"/>
      <c r="DW25" s="643">
        <v>21.2</v>
      </c>
      <c r="DX25" s="651"/>
      <c r="DY25" s="651"/>
      <c r="DZ25" s="651"/>
      <c r="EA25" s="651"/>
      <c r="EB25" s="651"/>
      <c r="EC25" s="665"/>
    </row>
    <row r="26" spans="2:133" ht="11.25" customHeight="1" x14ac:dyDescent="0.15">
      <c r="B26" s="637" t="s">
        <v>272</v>
      </c>
      <c r="C26" s="638"/>
      <c r="D26" s="638"/>
      <c r="E26" s="638"/>
      <c r="F26" s="638"/>
      <c r="G26" s="638"/>
      <c r="H26" s="638"/>
      <c r="I26" s="638"/>
      <c r="J26" s="638"/>
      <c r="K26" s="638"/>
      <c r="L26" s="638"/>
      <c r="M26" s="638"/>
      <c r="N26" s="638"/>
      <c r="O26" s="638"/>
      <c r="P26" s="638"/>
      <c r="Q26" s="639"/>
      <c r="R26" s="640">
        <v>16176</v>
      </c>
      <c r="S26" s="641"/>
      <c r="T26" s="641"/>
      <c r="U26" s="641"/>
      <c r="V26" s="641"/>
      <c r="W26" s="641"/>
      <c r="X26" s="641"/>
      <c r="Y26" s="642"/>
      <c r="Z26" s="676">
        <v>0</v>
      </c>
      <c r="AA26" s="676"/>
      <c r="AB26" s="676"/>
      <c r="AC26" s="676"/>
      <c r="AD26" s="677">
        <v>16176</v>
      </c>
      <c r="AE26" s="677"/>
      <c r="AF26" s="677"/>
      <c r="AG26" s="677"/>
      <c r="AH26" s="677"/>
      <c r="AI26" s="677"/>
      <c r="AJ26" s="677"/>
      <c r="AK26" s="677"/>
      <c r="AL26" s="643">
        <v>0</v>
      </c>
      <c r="AM26" s="644"/>
      <c r="AN26" s="644"/>
      <c r="AO26" s="678"/>
      <c r="AP26" s="637" t="s">
        <v>273</v>
      </c>
      <c r="AQ26" s="712"/>
      <c r="AR26" s="712"/>
      <c r="AS26" s="712"/>
      <c r="AT26" s="712"/>
      <c r="AU26" s="712"/>
      <c r="AV26" s="712"/>
      <c r="AW26" s="712"/>
      <c r="AX26" s="712"/>
      <c r="AY26" s="712"/>
      <c r="AZ26" s="712"/>
      <c r="BA26" s="712"/>
      <c r="BB26" s="712"/>
      <c r="BC26" s="712"/>
      <c r="BD26" s="712"/>
      <c r="BE26" s="712"/>
      <c r="BF26" s="713"/>
      <c r="BG26" s="640" t="s">
        <v>108</v>
      </c>
      <c r="BH26" s="641"/>
      <c r="BI26" s="641"/>
      <c r="BJ26" s="641"/>
      <c r="BK26" s="641"/>
      <c r="BL26" s="641"/>
      <c r="BM26" s="641"/>
      <c r="BN26" s="642"/>
      <c r="BO26" s="676" t="s">
        <v>108</v>
      </c>
      <c r="BP26" s="676"/>
      <c r="BQ26" s="676"/>
      <c r="BR26" s="676"/>
      <c r="BS26" s="677" t="s">
        <v>108</v>
      </c>
      <c r="BT26" s="677"/>
      <c r="BU26" s="677"/>
      <c r="BV26" s="677"/>
      <c r="BW26" s="677"/>
      <c r="BX26" s="677"/>
      <c r="BY26" s="677"/>
      <c r="BZ26" s="677"/>
      <c r="CA26" s="677"/>
      <c r="CB26" s="708"/>
      <c r="CD26" s="637" t="s">
        <v>274</v>
      </c>
      <c r="CE26" s="638"/>
      <c r="CF26" s="638"/>
      <c r="CG26" s="638"/>
      <c r="CH26" s="638"/>
      <c r="CI26" s="638"/>
      <c r="CJ26" s="638"/>
      <c r="CK26" s="638"/>
      <c r="CL26" s="638"/>
      <c r="CM26" s="638"/>
      <c r="CN26" s="638"/>
      <c r="CO26" s="638"/>
      <c r="CP26" s="638"/>
      <c r="CQ26" s="639"/>
      <c r="CR26" s="640">
        <v>8191940</v>
      </c>
      <c r="CS26" s="641"/>
      <c r="CT26" s="641"/>
      <c r="CU26" s="641"/>
      <c r="CV26" s="641"/>
      <c r="CW26" s="641"/>
      <c r="CX26" s="641"/>
      <c r="CY26" s="642"/>
      <c r="CZ26" s="643">
        <v>8.1</v>
      </c>
      <c r="DA26" s="651"/>
      <c r="DB26" s="651"/>
      <c r="DC26" s="652"/>
      <c r="DD26" s="646">
        <v>7245218</v>
      </c>
      <c r="DE26" s="641"/>
      <c r="DF26" s="641"/>
      <c r="DG26" s="641"/>
      <c r="DH26" s="641"/>
      <c r="DI26" s="641"/>
      <c r="DJ26" s="641"/>
      <c r="DK26" s="642"/>
      <c r="DL26" s="646" t="s">
        <v>108</v>
      </c>
      <c r="DM26" s="641"/>
      <c r="DN26" s="641"/>
      <c r="DO26" s="641"/>
      <c r="DP26" s="641"/>
      <c r="DQ26" s="641"/>
      <c r="DR26" s="641"/>
      <c r="DS26" s="641"/>
      <c r="DT26" s="641"/>
      <c r="DU26" s="641"/>
      <c r="DV26" s="642"/>
      <c r="DW26" s="643" t="s">
        <v>108</v>
      </c>
      <c r="DX26" s="651"/>
      <c r="DY26" s="651"/>
      <c r="DZ26" s="651"/>
      <c r="EA26" s="651"/>
      <c r="EB26" s="651"/>
      <c r="EC26" s="665"/>
    </row>
    <row r="27" spans="2:133" ht="11.25" customHeight="1" x14ac:dyDescent="0.15">
      <c r="B27" s="637" t="s">
        <v>275</v>
      </c>
      <c r="C27" s="638"/>
      <c r="D27" s="638"/>
      <c r="E27" s="638"/>
      <c r="F27" s="638"/>
      <c r="G27" s="638"/>
      <c r="H27" s="638"/>
      <c r="I27" s="638"/>
      <c r="J27" s="638"/>
      <c r="K27" s="638"/>
      <c r="L27" s="638"/>
      <c r="M27" s="638"/>
      <c r="N27" s="638"/>
      <c r="O27" s="638"/>
      <c r="P27" s="638"/>
      <c r="Q27" s="639"/>
      <c r="R27" s="640">
        <v>1412333</v>
      </c>
      <c r="S27" s="641"/>
      <c r="T27" s="641"/>
      <c r="U27" s="641"/>
      <c r="V27" s="641"/>
      <c r="W27" s="641"/>
      <c r="X27" s="641"/>
      <c r="Y27" s="642"/>
      <c r="Z27" s="676">
        <v>1.4</v>
      </c>
      <c r="AA27" s="676"/>
      <c r="AB27" s="676"/>
      <c r="AC27" s="676"/>
      <c r="AD27" s="677" t="s">
        <v>108</v>
      </c>
      <c r="AE27" s="677"/>
      <c r="AF27" s="677"/>
      <c r="AG27" s="677"/>
      <c r="AH27" s="677"/>
      <c r="AI27" s="677"/>
      <c r="AJ27" s="677"/>
      <c r="AK27" s="677"/>
      <c r="AL27" s="643" t="s">
        <v>108</v>
      </c>
      <c r="AM27" s="644"/>
      <c r="AN27" s="644"/>
      <c r="AO27" s="678"/>
      <c r="AP27" s="637" t="s">
        <v>276</v>
      </c>
      <c r="AQ27" s="638"/>
      <c r="AR27" s="638"/>
      <c r="AS27" s="638"/>
      <c r="AT27" s="638"/>
      <c r="AU27" s="638"/>
      <c r="AV27" s="638"/>
      <c r="AW27" s="638"/>
      <c r="AX27" s="638"/>
      <c r="AY27" s="638"/>
      <c r="AZ27" s="638"/>
      <c r="BA27" s="638"/>
      <c r="BB27" s="638"/>
      <c r="BC27" s="638"/>
      <c r="BD27" s="638"/>
      <c r="BE27" s="638"/>
      <c r="BF27" s="639"/>
      <c r="BG27" s="640">
        <v>21207104</v>
      </c>
      <c r="BH27" s="641"/>
      <c r="BI27" s="641"/>
      <c r="BJ27" s="641"/>
      <c r="BK27" s="641"/>
      <c r="BL27" s="641"/>
      <c r="BM27" s="641"/>
      <c r="BN27" s="642"/>
      <c r="BO27" s="676">
        <v>100</v>
      </c>
      <c r="BP27" s="676"/>
      <c r="BQ27" s="676"/>
      <c r="BR27" s="676"/>
      <c r="BS27" s="677">
        <v>351089</v>
      </c>
      <c r="BT27" s="677"/>
      <c r="BU27" s="677"/>
      <c r="BV27" s="677"/>
      <c r="BW27" s="677"/>
      <c r="BX27" s="677"/>
      <c r="BY27" s="677"/>
      <c r="BZ27" s="677"/>
      <c r="CA27" s="677"/>
      <c r="CB27" s="708"/>
      <c r="CD27" s="637" t="s">
        <v>277</v>
      </c>
      <c r="CE27" s="638"/>
      <c r="CF27" s="638"/>
      <c r="CG27" s="638"/>
      <c r="CH27" s="638"/>
      <c r="CI27" s="638"/>
      <c r="CJ27" s="638"/>
      <c r="CK27" s="638"/>
      <c r="CL27" s="638"/>
      <c r="CM27" s="638"/>
      <c r="CN27" s="638"/>
      <c r="CO27" s="638"/>
      <c r="CP27" s="638"/>
      <c r="CQ27" s="639"/>
      <c r="CR27" s="640">
        <v>32667724</v>
      </c>
      <c r="CS27" s="649"/>
      <c r="CT27" s="649"/>
      <c r="CU27" s="649"/>
      <c r="CV27" s="649"/>
      <c r="CW27" s="649"/>
      <c r="CX27" s="649"/>
      <c r="CY27" s="650"/>
      <c r="CZ27" s="643">
        <v>32.1</v>
      </c>
      <c r="DA27" s="651"/>
      <c r="DB27" s="651"/>
      <c r="DC27" s="652"/>
      <c r="DD27" s="646">
        <v>11187337</v>
      </c>
      <c r="DE27" s="649"/>
      <c r="DF27" s="649"/>
      <c r="DG27" s="649"/>
      <c r="DH27" s="649"/>
      <c r="DI27" s="649"/>
      <c r="DJ27" s="649"/>
      <c r="DK27" s="650"/>
      <c r="DL27" s="646">
        <v>7563190</v>
      </c>
      <c r="DM27" s="649"/>
      <c r="DN27" s="649"/>
      <c r="DO27" s="649"/>
      <c r="DP27" s="649"/>
      <c r="DQ27" s="649"/>
      <c r="DR27" s="649"/>
      <c r="DS27" s="649"/>
      <c r="DT27" s="649"/>
      <c r="DU27" s="649"/>
      <c r="DV27" s="650"/>
      <c r="DW27" s="643">
        <v>15.2</v>
      </c>
      <c r="DX27" s="651"/>
      <c r="DY27" s="651"/>
      <c r="DZ27" s="651"/>
      <c r="EA27" s="651"/>
      <c r="EB27" s="651"/>
      <c r="EC27" s="665"/>
    </row>
    <row r="28" spans="2:133" ht="11.25" customHeight="1" x14ac:dyDescent="0.15">
      <c r="B28" s="637" t="s">
        <v>278</v>
      </c>
      <c r="C28" s="638"/>
      <c r="D28" s="638"/>
      <c r="E28" s="638"/>
      <c r="F28" s="638"/>
      <c r="G28" s="638"/>
      <c r="H28" s="638"/>
      <c r="I28" s="638"/>
      <c r="J28" s="638"/>
      <c r="K28" s="638"/>
      <c r="L28" s="638"/>
      <c r="M28" s="638"/>
      <c r="N28" s="638"/>
      <c r="O28" s="638"/>
      <c r="P28" s="638"/>
      <c r="Q28" s="639"/>
      <c r="R28" s="640">
        <v>2018480</v>
      </c>
      <c r="S28" s="641"/>
      <c r="T28" s="641"/>
      <c r="U28" s="641"/>
      <c r="V28" s="641"/>
      <c r="W28" s="641"/>
      <c r="X28" s="641"/>
      <c r="Y28" s="642"/>
      <c r="Z28" s="676">
        <v>1.9</v>
      </c>
      <c r="AA28" s="676"/>
      <c r="AB28" s="676"/>
      <c r="AC28" s="676"/>
      <c r="AD28" s="677">
        <v>96815</v>
      </c>
      <c r="AE28" s="677"/>
      <c r="AF28" s="677"/>
      <c r="AG28" s="677"/>
      <c r="AH28" s="677"/>
      <c r="AI28" s="677"/>
      <c r="AJ28" s="677"/>
      <c r="AK28" s="677"/>
      <c r="AL28" s="643">
        <v>0.2</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279</v>
      </c>
      <c r="CE28" s="638"/>
      <c r="CF28" s="638"/>
      <c r="CG28" s="638"/>
      <c r="CH28" s="638"/>
      <c r="CI28" s="638"/>
      <c r="CJ28" s="638"/>
      <c r="CK28" s="638"/>
      <c r="CL28" s="638"/>
      <c r="CM28" s="638"/>
      <c r="CN28" s="638"/>
      <c r="CO28" s="638"/>
      <c r="CP28" s="638"/>
      <c r="CQ28" s="639"/>
      <c r="CR28" s="640">
        <v>11916762</v>
      </c>
      <c r="CS28" s="641"/>
      <c r="CT28" s="641"/>
      <c r="CU28" s="641"/>
      <c r="CV28" s="641"/>
      <c r="CW28" s="641"/>
      <c r="CX28" s="641"/>
      <c r="CY28" s="642"/>
      <c r="CZ28" s="643">
        <v>11.7</v>
      </c>
      <c r="DA28" s="651"/>
      <c r="DB28" s="651"/>
      <c r="DC28" s="652"/>
      <c r="DD28" s="646">
        <v>10929919</v>
      </c>
      <c r="DE28" s="641"/>
      <c r="DF28" s="641"/>
      <c r="DG28" s="641"/>
      <c r="DH28" s="641"/>
      <c r="DI28" s="641"/>
      <c r="DJ28" s="641"/>
      <c r="DK28" s="642"/>
      <c r="DL28" s="646">
        <v>10782235</v>
      </c>
      <c r="DM28" s="641"/>
      <c r="DN28" s="641"/>
      <c r="DO28" s="641"/>
      <c r="DP28" s="641"/>
      <c r="DQ28" s="641"/>
      <c r="DR28" s="641"/>
      <c r="DS28" s="641"/>
      <c r="DT28" s="641"/>
      <c r="DU28" s="641"/>
      <c r="DV28" s="642"/>
      <c r="DW28" s="643">
        <v>21.6</v>
      </c>
      <c r="DX28" s="651"/>
      <c r="DY28" s="651"/>
      <c r="DZ28" s="651"/>
      <c r="EA28" s="651"/>
      <c r="EB28" s="651"/>
      <c r="EC28" s="665"/>
    </row>
    <row r="29" spans="2:133" ht="11.25" customHeight="1" x14ac:dyDescent="0.15">
      <c r="B29" s="637" t="s">
        <v>280</v>
      </c>
      <c r="C29" s="638"/>
      <c r="D29" s="638"/>
      <c r="E29" s="638"/>
      <c r="F29" s="638"/>
      <c r="G29" s="638"/>
      <c r="H29" s="638"/>
      <c r="I29" s="638"/>
      <c r="J29" s="638"/>
      <c r="K29" s="638"/>
      <c r="L29" s="638"/>
      <c r="M29" s="638"/>
      <c r="N29" s="638"/>
      <c r="O29" s="638"/>
      <c r="P29" s="638"/>
      <c r="Q29" s="639"/>
      <c r="R29" s="640">
        <v>594117</v>
      </c>
      <c r="S29" s="641"/>
      <c r="T29" s="641"/>
      <c r="U29" s="641"/>
      <c r="V29" s="641"/>
      <c r="W29" s="641"/>
      <c r="X29" s="641"/>
      <c r="Y29" s="642"/>
      <c r="Z29" s="676">
        <v>0.6</v>
      </c>
      <c r="AA29" s="676"/>
      <c r="AB29" s="676"/>
      <c r="AC29" s="676"/>
      <c r="AD29" s="677" t="s">
        <v>108</v>
      </c>
      <c r="AE29" s="677"/>
      <c r="AF29" s="677"/>
      <c r="AG29" s="677"/>
      <c r="AH29" s="677"/>
      <c r="AI29" s="677"/>
      <c r="AJ29" s="677"/>
      <c r="AK29" s="677"/>
      <c r="AL29" s="643" t="s">
        <v>108</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281</v>
      </c>
      <c r="CE29" s="654"/>
      <c r="CF29" s="637" t="s">
        <v>29</v>
      </c>
      <c r="CG29" s="638"/>
      <c r="CH29" s="638"/>
      <c r="CI29" s="638"/>
      <c r="CJ29" s="638"/>
      <c r="CK29" s="638"/>
      <c r="CL29" s="638"/>
      <c r="CM29" s="638"/>
      <c r="CN29" s="638"/>
      <c r="CO29" s="638"/>
      <c r="CP29" s="638"/>
      <c r="CQ29" s="639"/>
      <c r="CR29" s="640">
        <v>11913972</v>
      </c>
      <c r="CS29" s="649"/>
      <c r="CT29" s="649"/>
      <c r="CU29" s="649"/>
      <c r="CV29" s="649"/>
      <c r="CW29" s="649"/>
      <c r="CX29" s="649"/>
      <c r="CY29" s="650"/>
      <c r="CZ29" s="643">
        <v>11.7</v>
      </c>
      <c r="DA29" s="651"/>
      <c r="DB29" s="651"/>
      <c r="DC29" s="652"/>
      <c r="DD29" s="646">
        <v>10927129</v>
      </c>
      <c r="DE29" s="649"/>
      <c r="DF29" s="649"/>
      <c r="DG29" s="649"/>
      <c r="DH29" s="649"/>
      <c r="DI29" s="649"/>
      <c r="DJ29" s="649"/>
      <c r="DK29" s="650"/>
      <c r="DL29" s="646">
        <v>10779445</v>
      </c>
      <c r="DM29" s="649"/>
      <c r="DN29" s="649"/>
      <c r="DO29" s="649"/>
      <c r="DP29" s="649"/>
      <c r="DQ29" s="649"/>
      <c r="DR29" s="649"/>
      <c r="DS29" s="649"/>
      <c r="DT29" s="649"/>
      <c r="DU29" s="649"/>
      <c r="DV29" s="650"/>
      <c r="DW29" s="643">
        <v>21.6</v>
      </c>
      <c r="DX29" s="651"/>
      <c r="DY29" s="651"/>
      <c r="DZ29" s="651"/>
      <c r="EA29" s="651"/>
      <c r="EB29" s="651"/>
      <c r="EC29" s="665"/>
    </row>
    <row r="30" spans="2:133" ht="11.25" customHeight="1" x14ac:dyDescent="0.15">
      <c r="B30" s="637" t="s">
        <v>282</v>
      </c>
      <c r="C30" s="638"/>
      <c r="D30" s="638"/>
      <c r="E30" s="638"/>
      <c r="F30" s="638"/>
      <c r="G30" s="638"/>
      <c r="H30" s="638"/>
      <c r="I30" s="638"/>
      <c r="J30" s="638"/>
      <c r="K30" s="638"/>
      <c r="L30" s="638"/>
      <c r="M30" s="638"/>
      <c r="N30" s="638"/>
      <c r="O30" s="638"/>
      <c r="P30" s="638"/>
      <c r="Q30" s="639"/>
      <c r="R30" s="640">
        <v>26738139</v>
      </c>
      <c r="S30" s="641"/>
      <c r="T30" s="641"/>
      <c r="U30" s="641"/>
      <c r="V30" s="641"/>
      <c r="W30" s="641"/>
      <c r="X30" s="641"/>
      <c r="Y30" s="642"/>
      <c r="Z30" s="676">
        <v>25.8</v>
      </c>
      <c r="AA30" s="676"/>
      <c r="AB30" s="676"/>
      <c r="AC30" s="676"/>
      <c r="AD30" s="677" t="s">
        <v>108</v>
      </c>
      <c r="AE30" s="677"/>
      <c r="AF30" s="677"/>
      <c r="AG30" s="677"/>
      <c r="AH30" s="677"/>
      <c r="AI30" s="677"/>
      <c r="AJ30" s="677"/>
      <c r="AK30" s="677"/>
      <c r="AL30" s="643" t="s">
        <v>108</v>
      </c>
      <c r="AM30" s="644"/>
      <c r="AN30" s="644"/>
      <c r="AO30" s="678"/>
      <c r="AP30" s="692" t="s">
        <v>200</v>
      </c>
      <c r="AQ30" s="693"/>
      <c r="AR30" s="693"/>
      <c r="AS30" s="693"/>
      <c r="AT30" s="693"/>
      <c r="AU30" s="693"/>
      <c r="AV30" s="693"/>
      <c r="AW30" s="693"/>
      <c r="AX30" s="693"/>
      <c r="AY30" s="693"/>
      <c r="AZ30" s="693"/>
      <c r="BA30" s="693"/>
      <c r="BB30" s="693"/>
      <c r="BC30" s="693"/>
      <c r="BD30" s="693"/>
      <c r="BE30" s="693"/>
      <c r="BF30" s="694"/>
      <c r="BG30" s="692" t="s">
        <v>283</v>
      </c>
      <c r="BH30" s="706"/>
      <c r="BI30" s="706"/>
      <c r="BJ30" s="706"/>
      <c r="BK30" s="706"/>
      <c r="BL30" s="706"/>
      <c r="BM30" s="706"/>
      <c r="BN30" s="706"/>
      <c r="BO30" s="706"/>
      <c r="BP30" s="706"/>
      <c r="BQ30" s="707"/>
      <c r="BR30" s="692" t="s">
        <v>284</v>
      </c>
      <c r="BS30" s="706"/>
      <c r="BT30" s="706"/>
      <c r="BU30" s="706"/>
      <c r="BV30" s="706"/>
      <c r="BW30" s="706"/>
      <c r="BX30" s="706"/>
      <c r="BY30" s="706"/>
      <c r="BZ30" s="706"/>
      <c r="CA30" s="706"/>
      <c r="CB30" s="707"/>
      <c r="CD30" s="655"/>
      <c r="CE30" s="656"/>
      <c r="CF30" s="637" t="s">
        <v>285</v>
      </c>
      <c r="CG30" s="638"/>
      <c r="CH30" s="638"/>
      <c r="CI30" s="638"/>
      <c r="CJ30" s="638"/>
      <c r="CK30" s="638"/>
      <c r="CL30" s="638"/>
      <c r="CM30" s="638"/>
      <c r="CN30" s="638"/>
      <c r="CO30" s="638"/>
      <c r="CP30" s="638"/>
      <c r="CQ30" s="639"/>
      <c r="CR30" s="640">
        <v>11493642</v>
      </c>
      <c r="CS30" s="641"/>
      <c r="CT30" s="641"/>
      <c r="CU30" s="641"/>
      <c r="CV30" s="641"/>
      <c r="CW30" s="641"/>
      <c r="CX30" s="641"/>
      <c r="CY30" s="642"/>
      <c r="CZ30" s="643">
        <v>11.3</v>
      </c>
      <c r="DA30" s="651"/>
      <c r="DB30" s="651"/>
      <c r="DC30" s="652"/>
      <c r="DD30" s="646">
        <v>10511511</v>
      </c>
      <c r="DE30" s="641"/>
      <c r="DF30" s="641"/>
      <c r="DG30" s="641"/>
      <c r="DH30" s="641"/>
      <c r="DI30" s="641"/>
      <c r="DJ30" s="641"/>
      <c r="DK30" s="642"/>
      <c r="DL30" s="646">
        <v>10363847</v>
      </c>
      <c r="DM30" s="641"/>
      <c r="DN30" s="641"/>
      <c r="DO30" s="641"/>
      <c r="DP30" s="641"/>
      <c r="DQ30" s="641"/>
      <c r="DR30" s="641"/>
      <c r="DS30" s="641"/>
      <c r="DT30" s="641"/>
      <c r="DU30" s="641"/>
      <c r="DV30" s="642"/>
      <c r="DW30" s="643">
        <v>20.8</v>
      </c>
      <c r="DX30" s="651"/>
      <c r="DY30" s="651"/>
      <c r="DZ30" s="651"/>
      <c r="EA30" s="651"/>
      <c r="EB30" s="651"/>
      <c r="EC30" s="665"/>
    </row>
    <row r="31" spans="2:133" ht="11.25" customHeight="1" x14ac:dyDescent="0.15">
      <c r="B31" s="709" t="s">
        <v>286</v>
      </c>
      <c r="C31" s="710"/>
      <c r="D31" s="710"/>
      <c r="E31" s="710"/>
      <c r="F31" s="710"/>
      <c r="G31" s="710"/>
      <c r="H31" s="710"/>
      <c r="I31" s="710"/>
      <c r="J31" s="710"/>
      <c r="K31" s="710"/>
      <c r="L31" s="710"/>
      <c r="M31" s="710"/>
      <c r="N31" s="710"/>
      <c r="O31" s="710"/>
      <c r="P31" s="710"/>
      <c r="Q31" s="711"/>
      <c r="R31" s="640" t="s">
        <v>108</v>
      </c>
      <c r="S31" s="641"/>
      <c r="T31" s="641"/>
      <c r="U31" s="641"/>
      <c r="V31" s="641"/>
      <c r="W31" s="641"/>
      <c r="X31" s="641"/>
      <c r="Y31" s="642"/>
      <c r="Z31" s="676" t="s">
        <v>108</v>
      </c>
      <c r="AA31" s="676"/>
      <c r="AB31" s="676"/>
      <c r="AC31" s="676"/>
      <c r="AD31" s="677" t="s">
        <v>108</v>
      </c>
      <c r="AE31" s="677"/>
      <c r="AF31" s="677"/>
      <c r="AG31" s="677"/>
      <c r="AH31" s="677"/>
      <c r="AI31" s="677"/>
      <c r="AJ31" s="677"/>
      <c r="AK31" s="677"/>
      <c r="AL31" s="643" t="s">
        <v>108</v>
      </c>
      <c r="AM31" s="644"/>
      <c r="AN31" s="644"/>
      <c r="AO31" s="678"/>
      <c r="AP31" s="701" t="s">
        <v>287</v>
      </c>
      <c r="AQ31" s="702"/>
      <c r="AR31" s="702"/>
      <c r="AS31" s="702"/>
      <c r="AT31" s="703" t="s">
        <v>288</v>
      </c>
      <c r="AU31" s="115"/>
      <c r="AV31" s="115"/>
      <c r="AW31" s="115"/>
      <c r="AX31" s="689" t="s">
        <v>165</v>
      </c>
      <c r="AY31" s="690"/>
      <c r="AZ31" s="690"/>
      <c r="BA31" s="690"/>
      <c r="BB31" s="690"/>
      <c r="BC31" s="690"/>
      <c r="BD31" s="690"/>
      <c r="BE31" s="690"/>
      <c r="BF31" s="691"/>
      <c r="BG31" s="697">
        <v>99.1</v>
      </c>
      <c r="BH31" s="698"/>
      <c r="BI31" s="698"/>
      <c r="BJ31" s="698"/>
      <c r="BK31" s="698"/>
      <c r="BL31" s="698"/>
      <c r="BM31" s="699">
        <v>97</v>
      </c>
      <c r="BN31" s="698"/>
      <c r="BO31" s="698"/>
      <c r="BP31" s="698"/>
      <c r="BQ31" s="700"/>
      <c r="BR31" s="697">
        <v>99</v>
      </c>
      <c r="BS31" s="698"/>
      <c r="BT31" s="698"/>
      <c r="BU31" s="698"/>
      <c r="BV31" s="698"/>
      <c r="BW31" s="698"/>
      <c r="BX31" s="699">
        <v>96.9</v>
      </c>
      <c r="BY31" s="698"/>
      <c r="BZ31" s="698"/>
      <c r="CA31" s="698"/>
      <c r="CB31" s="700"/>
      <c r="CD31" s="655"/>
      <c r="CE31" s="656"/>
      <c r="CF31" s="637" t="s">
        <v>289</v>
      </c>
      <c r="CG31" s="638"/>
      <c r="CH31" s="638"/>
      <c r="CI31" s="638"/>
      <c r="CJ31" s="638"/>
      <c r="CK31" s="638"/>
      <c r="CL31" s="638"/>
      <c r="CM31" s="638"/>
      <c r="CN31" s="638"/>
      <c r="CO31" s="638"/>
      <c r="CP31" s="638"/>
      <c r="CQ31" s="639"/>
      <c r="CR31" s="640">
        <v>420330</v>
      </c>
      <c r="CS31" s="649"/>
      <c r="CT31" s="649"/>
      <c r="CU31" s="649"/>
      <c r="CV31" s="649"/>
      <c r="CW31" s="649"/>
      <c r="CX31" s="649"/>
      <c r="CY31" s="650"/>
      <c r="CZ31" s="643">
        <v>0.4</v>
      </c>
      <c r="DA31" s="651"/>
      <c r="DB31" s="651"/>
      <c r="DC31" s="652"/>
      <c r="DD31" s="646">
        <v>415618</v>
      </c>
      <c r="DE31" s="649"/>
      <c r="DF31" s="649"/>
      <c r="DG31" s="649"/>
      <c r="DH31" s="649"/>
      <c r="DI31" s="649"/>
      <c r="DJ31" s="649"/>
      <c r="DK31" s="650"/>
      <c r="DL31" s="646">
        <v>415598</v>
      </c>
      <c r="DM31" s="649"/>
      <c r="DN31" s="649"/>
      <c r="DO31" s="649"/>
      <c r="DP31" s="649"/>
      <c r="DQ31" s="649"/>
      <c r="DR31" s="649"/>
      <c r="DS31" s="649"/>
      <c r="DT31" s="649"/>
      <c r="DU31" s="649"/>
      <c r="DV31" s="650"/>
      <c r="DW31" s="643">
        <v>0.8</v>
      </c>
      <c r="DX31" s="651"/>
      <c r="DY31" s="651"/>
      <c r="DZ31" s="651"/>
      <c r="EA31" s="651"/>
      <c r="EB31" s="651"/>
      <c r="EC31" s="665"/>
    </row>
    <row r="32" spans="2:133" ht="11.25" customHeight="1" x14ac:dyDescent="0.15">
      <c r="B32" s="637" t="s">
        <v>290</v>
      </c>
      <c r="C32" s="638"/>
      <c r="D32" s="638"/>
      <c r="E32" s="638"/>
      <c r="F32" s="638"/>
      <c r="G32" s="638"/>
      <c r="H32" s="638"/>
      <c r="I32" s="638"/>
      <c r="J32" s="638"/>
      <c r="K32" s="638"/>
      <c r="L32" s="638"/>
      <c r="M32" s="638"/>
      <c r="N32" s="638"/>
      <c r="O32" s="638"/>
      <c r="P32" s="638"/>
      <c r="Q32" s="639"/>
      <c r="R32" s="640">
        <v>6075527</v>
      </c>
      <c r="S32" s="641"/>
      <c r="T32" s="641"/>
      <c r="U32" s="641"/>
      <c r="V32" s="641"/>
      <c r="W32" s="641"/>
      <c r="X32" s="641"/>
      <c r="Y32" s="642"/>
      <c r="Z32" s="676">
        <v>5.9</v>
      </c>
      <c r="AA32" s="676"/>
      <c r="AB32" s="676"/>
      <c r="AC32" s="676"/>
      <c r="AD32" s="677" t="s">
        <v>108</v>
      </c>
      <c r="AE32" s="677"/>
      <c r="AF32" s="677"/>
      <c r="AG32" s="677"/>
      <c r="AH32" s="677"/>
      <c r="AI32" s="677"/>
      <c r="AJ32" s="677"/>
      <c r="AK32" s="677"/>
      <c r="AL32" s="643" t="s">
        <v>108</v>
      </c>
      <c r="AM32" s="644"/>
      <c r="AN32" s="644"/>
      <c r="AO32" s="678"/>
      <c r="AP32" s="679"/>
      <c r="AQ32" s="680"/>
      <c r="AR32" s="680"/>
      <c r="AS32" s="680"/>
      <c r="AT32" s="704"/>
      <c r="AU32" s="111" t="s">
        <v>291</v>
      </c>
      <c r="AX32" s="637" t="s">
        <v>292</v>
      </c>
      <c r="AY32" s="638"/>
      <c r="AZ32" s="638"/>
      <c r="BA32" s="638"/>
      <c r="BB32" s="638"/>
      <c r="BC32" s="638"/>
      <c r="BD32" s="638"/>
      <c r="BE32" s="638"/>
      <c r="BF32" s="639"/>
      <c r="BG32" s="696">
        <v>99</v>
      </c>
      <c r="BH32" s="649"/>
      <c r="BI32" s="649"/>
      <c r="BJ32" s="649"/>
      <c r="BK32" s="649"/>
      <c r="BL32" s="649"/>
      <c r="BM32" s="644">
        <v>97.4</v>
      </c>
      <c r="BN32" s="649"/>
      <c r="BO32" s="649"/>
      <c r="BP32" s="649"/>
      <c r="BQ32" s="674"/>
      <c r="BR32" s="696">
        <v>98.9</v>
      </c>
      <c r="BS32" s="649"/>
      <c r="BT32" s="649"/>
      <c r="BU32" s="649"/>
      <c r="BV32" s="649"/>
      <c r="BW32" s="649"/>
      <c r="BX32" s="644">
        <v>97.2</v>
      </c>
      <c r="BY32" s="649"/>
      <c r="BZ32" s="649"/>
      <c r="CA32" s="649"/>
      <c r="CB32" s="674"/>
      <c r="CD32" s="657"/>
      <c r="CE32" s="658"/>
      <c r="CF32" s="637" t="s">
        <v>293</v>
      </c>
      <c r="CG32" s="638"/>
      <c r="CH32" s="638"/>
      <c r="CI32" s="638"/>
      <c r="CJ32" s="638"/>
      <c r="CK32" s="638"/>
      <c r="CL32" s="638"/>
      <c r="CM32" s="638"/>
      <c r="CN32" s="638"/>
      <c r="CO32" s="638"/>
      <c r="CP32" s="638"/>
      <c r="CQ32" s="639"/>
      <c r="CR32" s="640">
        <v>2790</v>
      </c>
      <c r="CS32" s="641"/>
      <c r="CT32" s="641"/>
      <c r="CU32" s="641"/>
      <c r="CV32" s="641"/>
      <c r="CW32" s="641"/>
      <c r="CX32" s="641"/>
      <c r="CY32" s="642"/>
      <c r="CZ32" s="643">
        <v>0</v>
      </c>
      <c r="DA32" s="651"/>
      <c r="DB32" s="651"/>
      <c r="DC32" s="652"/>
      <c r="DD32" s="646">
        <v>2790</v>
      </c>
      <c r="DE32" s="641"/>
      <c r="DF32" s="641"/>
      <c r="DG32" s="641"/>
      <c r="DH32" s="641"/>
      <c r="DI32" s="641"/>
      <c r="DJ32" s="641"/>
      <c r="DK32" s="642"/>
      <c r="DL32" s="646">
        <v>2790</v>
      </c>
      <c r="DM32" s="641"/>
      <c r="DN32" s="641"/>
      <c r="DO32" s="641"/>
      <c r="DP32" s="641"/>
      <c r="DQ32" s="641"/>
      <c r="DR32" s="641"/>
      <c r="DS32" s="641"/>
      <c r="DT32" s="641"/>
      <c r="DU32" s="641"/>
      <c r="DV32" s="642"/>
      <c r="DW32" s="643">
        <v>0</v>
      </c>
      <c r="DX32" s="651"/>
      <c r="DY32" s="651"/>
      <c r="DZ32" s="651"/>
      <c r="EA32" s="651"/>
      <c r="EB32" s="651"/>
      <c r="EC32" s="665"/>
    </row>
    <row r="33" spans="2:133" ht="11.25" customHeight="1" x14ac:dyDescent="0.15">
      <c r="B33" s="637" t="s">
        <v>294</v>
      </c>
      <c r="C33" s="638"/>
      <c r="D33" s="638"/>
      <c r="E33" s="638"/>
      <c r="F33" s="638"/>
      <c r="G33" s="638"/>
      <c r="H33" s="638"/>
      <c r="I33" s="638"/>
      <c r="J33" s="638"/>
      <c r="K33" s="638"/>
      <c r="L33" s="638"/>
      <c r="M33" s="638"/>
      <c r="N33" s="638"/>
      <c r="O33" s="638"/>
      <c r="P33" s="638"/>
      <c r="Q33" s="639"/>
      <c r="R33" s="640">
        <v>281576</v>
      </c>
      <c r="S33" s="641"/>
      <c r="T33" s="641"/>
      <c r="U33" s="641"/>
      <c r="V33" s="641"/>
      <c r="W33" s="641"/>
      <c r="X33" s="641"/>
      <c r="Y33" s="642"/>
      <c r="Z33" s="676">
        <v>0.3</v>
      </c>
      <c r="AA33" s="676"/>
      <c r="AB33" s="676"/>
      <c r="AC33" s="676"/>
      <c r="AD33" s="677">
        <v>49636</v>
      </c>
      <c r="AE33" s="677"/>
      <c r="AF33" s="677"/>
      <c r="AG33" s="677"/>
      <c r="AH33" s="677"/>
      <c r="AI33" s="677"/>
      <c r="AJ33" s="677"/>
      <c r="AK33" s="677"/>
      <c r="AL33" s="643">
        <v>0.1</v>
      </c>
      <c r="AM33" s="644"/>
      <c r="AN33" s="644"/>
      <c r="AO33" s="678"/>
      <c r="AP33" s="681"/>
      <c r="AQ33" s="682"/>
      <c r="AR33" s="682"/>
      <c r="AS33" s="682"/>
      <c r="AT33" s="705"/>
      <c r="AU33" s="116"/>
      <c r="AV33" s="116"/>
      <c r="AW33" s="116"/>
      <c r="AX33" s="621" t="s">
        <v>295</v>
      </c>
      <c r="AY33" s="622"/>
      <c r="AZ33" s="622"/>
      <c r="BA33" s="622"/>
      <c r="BB33" s="622"/>
      <c r="BC33" s="622"/>
      <c r="BD33" s="622"/>
      <c r="BE33" s="622"/>
      <c r="BF33" s="623"/>
      <c r="BG33" s="695">
        <v>98.9</v>
      </c>
      <c r="BH33" s="625"/>
      <c r="BI33" s="625"/>
      <c r="BJ33" s="625"/>
      <c r="BK33" s="625"/>
      <c r="BL33" s="625"/>
      <c r="BM33" s="669">
        <v>96.1</v>
      </c>
      <c r="BN33" s="625"/>
      <c r="BO33" s="625"/>
      <c r="BP33" s="625"/>
      <c r="BQ33" s="663"/>
      <c r="BR33" s="695">
        <v>98.9</v>
      </c>
      <c r="BS33" s="625"/>
      <c r="BT33" s="625"/>
      <c r="BU33" s="625"/>
      <c r="BV33" s="625"/>
      <c r="BW33" s="625"/>
      <c r="BX33" s="669">
        <v>96.1</v>
      </c>
      <c r="BY33" s="625"/>
      <c r="BZ33" s="625"/>
      <c r="CA33" s="625"/>
      <c r="CB33" s="663"/>
      <c r="CD33" s="637" t="s">
        <v>296</v>
      </c>
      <c r="CE33" s="638"/>
      <c r="CF33" s="638"/>
      <c r="CG33" s="638"/>
      <c r="CH33" s="638"/>
      <c r="CI33" s="638"/>
      <c r="CJ33" s="638"/>
      <c r="CK33" s="638"/>
      <c r="CL33" s="638"/>
      <c r="CM33" s="638"/>
      <c r="CN33" s="638"/>
      <c r="CO33" s="638"/>
      <c r="CP33" s="638"/>
      <c r="CQ33" s="639"/>
      <c r="CR33" s="640">
        <v>32725118</v>
      </c>
      <c r="CS33" s="649"/>
      <c r="CT33" s="649"/>
      <c r="CU33" s="649"/>
      <c r="CV33" s="649"/>
      <c r="CW33" s="649"/>
      <c r="CX33" s="649"/>
      <c r="CY33" s="650"/>
      <c r="CZ33" s="643">
        <v>32.200000000000003</v>
      </c>
      <c r="DA33" s="651"/>
      <c r="DB33" s="651"/>
      <c r="DC33" s="652"/>
      <c r="DD33" s="646">
        <v>24395573</v>
      </c>
      <c r="DE33" s="649"/>
      <c r="DF33" s="649"/>
      <c r="DG33" s="649"/>
      <c r="DH33" s="649"/>
      <c r="DI33" s="649"/>
      <c r="DJ33" s="649"/>
      <c r="DK33" s="650"/>
      <c r="DL33" s="646">
        <v>18395410</v>
      </c>
      <c r="DM33" s="649"/>
      <c r="DN33" s="649"/>
      <c r="DO33" s="649"/>
      <c r="DP33" s="649"/>
      <c r="DQ33" s="649"/>
      <c r="DR33" s="649"/>
      <c r="DS33" s="649"/>
      <c r="DT33" s="649"/>
      <c r="DU33" s="649"/>
      <c r="DV33" s="650"/>
      <c r="DW33" s="643">
        <v>36.9</v>
      </c>
      <c r="DX33" s="651"/>
      <c r="DY33" s="651"/>
      <c r="DZ33" s="651"/>
      <c r="EA33" s="651"/>
      <c r="EB33" s="651"/>
      <c r="EC33" s="665"/>
    </row>
    <row r="34" spans="2:133" ht="11.25" customHeight="1" x14ac:dyDescent="0.15">
      <c r="B34" s="637" t="s">
        <v>297</v>
      </c>
      <c r="C34" s="638"/>
      <c r="D34" s="638"/>
      <c r="E34" s="638"/>
      <c r="F34" s="638"/>
      <c r="G34" s="638"/>
      <c r="H34" s="638"/>
      <c r="I34" s="638"/>
      <c r="J34" s="638"/>
      <c r="K34" s="638"/>
      <c r="L34" s="638"/>
      <c r="M34" s="638"/>
      <c r="N34" s="638"/>
      <c r="O34" s="638"/>
      <c r="P34" s="638"/>
      <c r="Q34" s="639"/>
      <c r="R34" s="640">
        <v>2405608</v>
      </c>
      <c r="S34" s="641"/>
      <c r="T34" s="641"/>
      <c r="U34" s="641"/>
      <c r="V34" s="641"/>
      <c r="W34" s="641"/>
      <c r="X34" s="641"/>
      <c r="Y34" s="642"/>
      <c r="Z34" s="676">
        <v>2.2999999999999998</v>
      </c>
      <c r="AA34" s="676"/>
      <c r="AB34" s="676"/>
      <c r="AC34" s="676"/>
      <c r="AD34" s="677" t="s">
        <v>108</v>
      </c>
      <c r="AE34" s="677"/>
      <c r="AF34" s="677"/>
      <c r="AG34" s="677"/>
      <c r="AH34" s="677"/>
      <c r="AI34" s="677"/>
      <c r="AJ34" s="677"/>
      <c r="AK34" s="677"/>
      <c r="AL34" s="643" t="s">
        <v>108</v>
      </c>
      <c r="AM34" s="644"/>
      <c r="AN34" s="644"/>
      <c r="AO34" s="678"/>
      <c r="AP34" s="117"/>
      <c r="AQ34" s="118"/>
      <c r="AS34" s="115"/>
      <c r="AT34" s="115"/>
      <c r="AU34" s="115"/>
      <c r="AV34" s="115"/>
      <c r="AW34" s="115"/>
      <c r="AX34" s="115"/>
      <c r="AY34" s="115"/>
      <c r="AZ34" s="115"/>
      <c r="BA34" s="115"/>
      <c r="BB34" s="115"/>
      <c r="BC34" s="115"/>
      <c r="BD34" s="115"/>
      <c r="BE34" s="115"/>
      <c r="BF34" s="115"/>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D34" s="637" t="s">
        <v>298</v>
      </c>
      <c r="CE34" s="638"/>
      <c r="CF34" s="638"/>
      <c r="CG34" s="638"/>
      <c r="CH34" s="638"/>
      <c r="CI34" s="638"/>
      <c r="CJ34" s="638"/>
      <c r="CK34" s="638"/>
      <c r="CL34" s="638"/>
      <c r="CM34" s="638"/>
      <c r="CN34" s="638"/>
      <c r="CO34" s="638"/>
      <c r="CP34" s="638"/>
      <c r="CQ34" s="639"/>
      <c r="CR34" s="640">
        <v>12309649</v>
      </c>
      <c r="CS34" s="641"/>
      <c r="CT34" s="641"/>
      <c r="CU34" s="641"/>
      <c r="CV34" s="641"/>
      <c r="CW34" s="641"/>
      <c r="CX34" s="641"/>
      <c r="CY34" s="642"/>
      <c r="CZ34" s="643">
        <v>12.1</v>
      </c>
      <c r="DA34" s="651"/>
      <c r="DB34" s="651"/>
      <c r="DC34" s="652"/>
      <c r="DD34" s="646">
        <v>9035059</v>
      </c>
      <c r="DE34" s="641"/>
      <c r="DF34" s="641"/>
      <c r="DG34" s="641"/>
      <c r="DH34" s="641"/>
      <c r="DI34" s="641"/>
      <c r="DJ34" s="641"/>
      <c r="DK34" s="642"/>
      <c r="DL34" s="646">
        <v>7016041</v>
      </c>
      <c r="DM34" s="641"/>
      <c r="DN34" s="641"/>
      <c r="DO34" s="641"/>
      <c r="DP34" s="641"/>
      <c r="DQ34" s="641"/>
      <c r="DR34" s="641"/>
      <c r="DS34" s="641"/>
      <c r="DT34" s="641"/>
      <c r="DU34" s="641"/>
      <c r="DV34" s="642"/>
      <c r="DW34" s="643">
        <v>14.1</v>
      </c>
      <c r="DX34" s="651"/>
      <c r="DY34" s="651"/>
      <c r="DZ34" s="651"/>
      <c r="EA34" s="651"/>
      <c r="EB34" s="651"/>
      <c r="EC34" s="665"/>
    </row>
    <row r="35" spans="2:133" ht="11.25" customHeight="1" x14ac:dyDescent="0.15">
      <c r="B35" s="637" t="s">
        <v>299</v>
      </c>
      <c r="C35" s="638"/>
      <c r="D35" s="638"/>
      <c r="E35" s="638"/>
      <c r="F35" s="638"/>
      <c r="G35" s="638"/>
      <c r="H35" s="638"/>
      <c r="I35" s="638"/>
      <c r="J35" s="638"/>
      <c r="K35" s="638"/>
      <c r="L35" s="638"/>
      <c r="M35" s="638"/>
      <c r="N35" s="638"/>
      <c r="O35" s="638"/>
      <c r="P35" s="638"/>
      <c r="Q35" s="639"/>
      <c r="R35" s="640">
        <v>696323</v>
      </c>
      <c r="S35" s="641"/>
      <c r="T35" s="641"/>
      <c r="U35" s="641"/>
      <c r="V35" s="641"/>
      <c r="W35" s="641"/>
      <c r="X35" s="641"/>
      <c r="Y35" s="642"/>
      <c r="Z35" s="676">
        <v>0.7</v>
      </c>
      <c r="AA35" s="676"/>
      <c r="AB35" s="676"/>
      <c r="AC35" s="676"/>
      <c r="AD35" s="677" t="s">
        <v>108</v>
      </c>
      <c r="AE35" s="677"/>
      <c r="AF35" s="677"/>
      <c r="AG35" s="677"/>
      <c r="AH35" s="677"/>
      <c r="AI35" s="677"/>
      <c r="AJ35" s="677"/>
      <c r="AK35" s="677"/>
      <c r="AL35" s="643" t="s">
        <v>108</v>
      </c>
      <c r="AM35" s="644"/>
      <c r="AN35" s="644"/>
      <c r="AO35" s="678"/>
      <c r="AP35" s="119"/>
      <c r="AQ35" s="692" t="s">
        <v>300</v>
      </c>
      <c r="AR35" s="693"/>
      <c r="AS35" s="693"/>
      <c r="AT35" s="693"/>
      <c r="AU35" s="693"/>
      <c r="AV35" s="693"/>
      <c r="AW35" s="693"/>
      <c r="AX35" s="693"/>
      <c r="AY35" s="693"/>
      <c r="AZ35" s="693"/>
      <c r="BA35" s="693"/>
      <c r="BB35" s="693"/>
      <c r="BC35" s="693"/>
      <c r="BD35" s="693"/>
      <c r="BE35" s="693"/>
      <c r="BF35" s="694"/>
      <c r="BG35" s="692" t="s">
        <v>301</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302</v>
      </c>
      <c r="CE35" s="638"/>
      <c r="CF35" s="638"/>
      <c r="CG35" s="638"/>
      <c r="CH35" s="638"/>
      <c r="CI35" s="638"/>
      <c r="CJ35" s="638"/>
      <c r="CK35" s="638"/>
      <c r="CL35" s="638"/>
      <c r="CM35" s="638"/>
      <c r="CN35" s="638"/>
      <c r="CO35" s="638"/>
      <c r="CP35" s="638"/>
      <c r="CQ35" s="639"/>
      <c r="CR35" s="640">
        <v>1577352</v>
      </c>
      <c r="CS35" s="649"/>
      <c r="CT35" s="649"/>
      <c r="CU35" s="649"/>
      <c r="CV35" s="649"/>
      <c r="CW35" s="649"/>
      <c r="CX35" s="649"/>
      <c r="CY35" s="650"/>
      <c r="CZ35" s="643">
        <v>1.6</v>
      </c>
      <c r="DA35" s="651"/>
      <c r="DB35" s="651"/>
      <c r="DC35" s="652"/>
      <c r="DD35" s="646">
        <v>1401992</v>
      </c>
      <c r="DE35" s="649"/>
      <c r="DF35" s="649"/>
      <c r="DG35" s="649"/>
      <c r="DH35" s="649"/>
      <c r="DI35" s="649"/>
      <c r="DJ35" s="649"/>
      <c r="DK35" s="650"/>
      <c r="DL35" s="646">
        <v>948146</v>
      </c>
      <c r="DM35" s="649"/>
      <c r="DN35" s="649"/>
      <c r="DO35" s="649"/>
      <c r="DP35" s="649"/>
      <c r="DQ35" s="649"/>
      <c r="DR35" s="649"/>
      <c r="DS35" s="649"/>
      <c r="DT35" s="649"/>
      <c r="DU35" s="649"/>
      <c r="DV35" s="650"/>
      <c r="DW35" s="643">
        <v>1.9</v>
      </c>
      <c r="DX35" s="651"/>
      <c r="DY35" s="651"/>
      <c r="DZ35" s="651"/>
      <c r="EA35" s="651"/>
      <c r="EB35" s="651"/>
      <c r="EC35" s="665"/>
    </row>
    <row r="36" spans="2:133" ht="11.25" customHeight="1" x14ac:dyDescent="0.15">
      <c r="B36" s="637" t="s">
        <v>303</v>
      </c>
      <c r="C36" s="638"/>
      <c r="D36" s="638"/>
      <c r="E36" s="638"/>
      <c r="F36" s="638"/>
      <c r="G36" s="638"/>
      <c r="H36" s="638"/>
      <c r="I36" s="638"/>
      <c r="J36" s="638"/>
      <c r="K36" s="638"/>
      <c r="L36" s="638"/>
      <c r="M36" s="638"/>
      <c r="N36" s="638"/>
      <c r="O36" s="638"/>
      <c r="P36" s="638"/>
      <c r="Q36" s="639"/>
      <c r="R36" s="640">
        <v>638929</v>
      </c>
      <c r="S36" s="641"/>
      <c r="T36" s="641"/>
      <c r="U36" s="641"/>
      <c r="V36" s="641"/>
      <c r="W36" s="641"/>
      <c r="X36" s="641"/>
      <c r="Y36" s="642"/>
      <c r="Z36" s="676">
        <v>0.6</v>
      </c>
      <c r="AA36" s="676"/>
      <c r="AB36" s="676"/>
      <c r="AC36" s="676"/>
      <c r="AD36" s="677" t="s">
        <v>108</v>
      </c>
      <c r="AE36" s="677"/>
      <c r="AF36" s="677"/>
      <c r="AG36" s="677"/>
      <c r="AH36" s="677"/>
      <c r="AI36" s="677"/>
      <c r="AJ36" s="677"/>
      <c r="AK36" s="677"/>
      <c r="AL36" s="643" t="s">
        <v>108</v>
      </c>
      <c r="AM36" s="644"/>
      <c r="AN36" s="644"/>
      <c r="AO36" s="678"/>
      <c r="AP36" s="119"/>
      <c r="AQ36" s="683" t="s">
        <v>304</v>
      </c>
      <c r="AR36" s="684"/>
      <c r="AS36" s="684"/>
      <c r="AT36" s="684"/>
      <c r="AU36" s="684"/>
      <c r="AV36" s="684"/>
      <c r="AW36" s="684"/>
      <c r="AX36" s="684"/>
      <c r="AY36" s="685"/>
      <c r="AZ36" s="686">
        <v>11570434</v>
      </c>
      <c r="BA36" s="687"/>
      <c r="BB36" s="687"/>
      <c r="BC36" s="687"/>
      <c r="BD36" s="687"/>
      <c r="BE36" s="687"/>
      <c r="BF36" s="688"/>
      <c r="BG36" s="689" t="s">
        <v>305</v>
      </c>
      <c r="BH36" s="690"/>
      <c r="BI36" s="690"/>
      <c r="BJ36" s="690"/>
      <c r="BK36" s="690"/>
      <c r="BL36" s="690"/>
      <c r="BM36" s="690"/>
      <c r="BN36" s="690"/>
      <c r="BO36" s="690"/>
      <c r="BP36" s="690"/>
      <c r="BQ36" s="690"/>
      <c r="BR36" s="690"/>
      <c r="BS36" s="690"/>
      <c r="BT36" s="690"/>
      <c r="BU36" s="691"/>
      <c r="BV36" s="686">
        <v>31477</v>
      </c>
      <c r="BW36" s="687"/>
      <c r="BX36" s="687"/>
      <c r="BY36" s="687"/>
      <c r="BZ36" s="687"/>
      <c r="CA36" s="687"/>
      <c r="CB36" s="688"/>
      <c r="CD36" s="637" t="s">
        <v>306</v>
      </c>
      <c r="CE36" s="638"/>
      <c r="CF36" s="638"/>
      <c r="CG36" s="638"/>
      <c r="CH36" s="638"/>
      <c r="CI36" s="638"/>
      <c r="CJ36" s="638"/>
      <c r="CK36" s="638"/>
      <c r="CL36" s="638"/>
      <c r="CM36" s="638"/>
      <c r="CN36" s="638"/>
      <c r="CO36" s="638"/>
      <c r="CP36" s="638"/>
      <c r="CQ36" s="639"/>
      <c r="CR36" s="640">
        <v>8461397</v>
      </c>
      <c r="CS36" s="641"/>
      <c r="CT36" s="641"/>
      <c r="CU36" s="641"/>
      <c r="CV36" s="641"/>
      <c r="CW36" s="641"/>
      <c r="CX36" s="641"/>
      <c r="CY36" s="642"/>
      <c r="CZ36" s="643">
        <v>8.3000000000000007</v>
      </c>
      <c r="DA36" s="651"/>
      <c r="DB36" s="651"/>
      <c r="DC36" s="652"/>
      <c r="DD36" s="646">
        <v>7363501</v>
      </c>
      <c r="DE36" s="641"/>
      <c r="DF36" s="641"/>
      <c r="DG36" s="641"/>
      <c r="DH36" s="641"/>
      <c r="DI36" s="641"/>
      <c r="DJ36" s="641"/>
      <c r="DK36" s="642"/>
      <c r="DL36" s="646">
        <v>4949164</v>
      </c>
      <c r="DM36" s="641"/>
      <c r="DN36" s="641"/>
      <c r="DO36" s="641"/>
      <c r="DP36" s="641"/>
      <c r="DQ36" s="641"/>
      <c r="DR36" s="641"/>
      <c r="DS36" s="641"/>
      <c r="DT36" s="641"/>
      <c r="DU36" s="641"/>
      <c r="DV36" s="642"/>
      <c r="DW36" s="643">
        <v>9.9</v>
      </c>
      <c r="DX36" s="651"/>
      <c r="DY36" s="651"/>
      <c r="DZ36" s="651"/>
      <c r="EA36" s="651"/>
      <c r="EB36" s="651"/>
      <c r="EC36" s="665"/>
    </row>
    <row r="37" spans="2:133" ht="11.25" customHeight="1" x14ac:dyDescent="0.15">
      <c r="B37" s="637" t="s">
        <v>307</v>
      </c>
      <c r="C37" s="638"/>
      <c r="D37" s="638"/>
      <c r="E37" s="638"/>
      <c r="F37" s="638"/>
      <c r="G37" s="638"/>
      <c r="H37" s="638"/>
      <c r="I37" s="638"/>
      <c r="J37" s="638"/>
      <c r="K37" s="638"/>
      <c r="L37" s="638"/>
      <c r="M37" s="638"/>
      <c r="N37" s="638"/>
      <c r="O37" s="638"/>
      <c r="P37" s="638"/>
      <c r="Q37" s="639"/>
      <c r="R37" s="640">
        <v>2804898</v>
      </c>
      <c r="S37" s="641"/>
      <c r="T37" s="641"/>
      <c r="U37" s="641"/>
      <c r="V37" s="641"/>
      <c r="W37" s="641"/>
      <c r="X37" s="641"/>
      <c r="Y37" s="642"/>
      <c r="Z37" s="676">
        <v>2.7</v>
      </c>
      <c r="AA37" s="676"/>
      <c r="AB37" s="676"/>
      <c r="AC37" s="676"/>
      <c r="AD37" s="677">
        <v>67143</v>
      </c>
      <c r="AE37" s="677"/>
      <c r="AF37" s="677"/>
      <c r="AG37" s="677"/>
      <c r="AH37" s="677"/>
      <c r="AI37" s="677"/>
      <c r="AJ37" s="677"/>
      <c r="AK37" s="677"/>
      <c r="AL37" s="643">
        <v>0.1</v>
      </c>
      <c r="AM37" s="644"/>
      <c r="AN37" s="644"/>
      <c r="AO37" s="678"/>
      <c r="AQ37" s="671" t="s">
        <v>308</v>
      </c>
      <c r="AR37" s="672"/>
      <c r="AS37" s="672"/>
      <c r="AT37" s="672"/>
      <c r="AU37" s="672"/>
      <c r="AV37" s="672"/>
      <c r="AW37" s="672"/>
      <c r="AX37" s="672"/>
      <c r="AY37" s="673"/>
      <c r="AZ37" s="640">
        <v>1739176</v>
      </c>
      <c r="BA37" s="641"/>
      <c r="BB37" s="641"/>
      <c r="BC37" s="641"/>
      <c r="BD37" s="649"/>
      <c r="BE37" s="649"/>
      <c r="BF37" s="674"/>
      <c r="BG37" s="637" t="s">
        <v>309</v>
      </c>
      <c r="BH37" s="638"/>
      <c r="BI37" s="638"/>
      <c r="BJ37" s="638"/>
      <c r="BK37" s="638"/>
      <c r="BL37" s="638"/>
      <c r="BM37" s="638"/>
      <c r="BN37" s="638"/>
      <c r="BO37" s="638"/>
      <c r="BP37" s="638"/>
      <c r="BQ37" s="638"/>
      <c r="BR37" s="638"/>
      <c r="BS37" s="638"/>
      <c r="BT37" s="638"/>
      <c r="BU37" s="639"/>
      <c r="BV37" s="640">
        <v>-236225</v>
      </c>
      <c r="BW37" s="641"/>
      <c r="BX37" s="641"/>
      <c r="BY37" s="641"/>
      <c r="BZ37" s="641"/>
      <c r="CA37" s="641"/>
      <c r="CB37" s="675"/>
      <c r="CD37" s="637" t="s">
        <v>310</v>
      </c>
      <c r="CE37" s="638"/>
      <c r="CF37" s="638"/>
      <c r="CG37" s="638"/>
      <c r="CH37" s="638"/>
      <c r="CI37" s="638"/>
      <c r="CJ37" s="638"/>
      <c r="CK37" s="638"/>
      <c r="CL37" s="638"/>
      <c r="CM37" s="638"/>
      <c r="CN37" s="638"/>
      <c r="CO37" s="638"/>
      <c r="CP37" s="638"/>
      <c r="CQ37" s="639"/>
      <c r="CR37" s="640">
        <v>878479</v>
      </c>
      <c r="CS37" s="649"/>
      <c r="CT37" s="649"/>
      <c r="CU37" s="649"/>
      <c r="CV37" s="649"/>
      <c r="CW37" s="649"/>
      <c r="CX37" s="649"/>
      <c r="CY37" s="650"/>
      <c r="CZ37" s="643">
        <v>0.9</v>
      </c>
      <c r="DA37" s="651"/>
      <c r="DB37" s="651"/>
      <c r="DC37" s="652"/>
      <c r="DD37" s="646">
        <v>863279</v>
      </c>
      <c r="DE37" s="649"/>
      <c r="DF37" s="649"/>
      <c r="DG37" s="649"/>
      <c r="DH37" s="649"/>
      <c r="DI37" s="649"/>
      <c r="DJ37" s="649"/>
      <c r="DK37" s="650"/>
      <c r="DL37" s="646">
        <v>861567</v>
      </c>
      <c r="DM37" s="649"/>
      <c r="DN37" s="649"/>
      <c r="DO37" s="649"/>
      <c r="DP37" s="649"/>
      <c r="DQ37" s="649"/>
      <c r="DR37" s="649"/>
      <c r="DS37" s="649"/>
      <c r="DT37" s="649"/>
      <c r="DU37" s="649"/>
      <c r="DV37" s="650"/>
      <c r="DW37" s="643">
        <v>1.7</v>
      </c>
      <c r="DX37" s="651"/>
      <c r="DY37" s="651"/>
      <c r="DZ37" s="651"/>
      <c r="EA37" s="651"/>
      <c r="EB37" s="651"/>
      <c r="EC37" s="665"/>
    </row>
    <row r="38" spans="2:133" ht="11.25" customHeight="1" x14ac:dyDescent="0.15">
      <c r="B38" s="637" t="s">
        <v>311</v>
      </c>
      <c r="C38" s="638"/>
      <c r="D38" s="638"/>
      <c r="E38" s="638"/>
      <c r="F38" s="638"/>
      <c r="G38" s="638"/>
      <c r="H38" s="638"/>
      <c r="I38" s="638"/>
      <c r="J38" s="638"/>
      <c r="K38" s="638"/>
      <c r="L38" s="638"/>
      <c r="M38" s="638"/>
      <c r="N38" s="638"/>
      <c r="O38" s="638"/>
      <c r="P38" s="638"/>
      <c r="Q38" s="639"/>
      <c r="R38" s="640">
        <v>7180342</v>
      </c>
      <c r="S38" s="641"/>
      <c r="T38" s="641"/>
      <c r="U38" s="641"/>
      <c r="V38" s="641"/>
      <c r="W38" s="641"/>
      <c r="X38" s="641"/>
      <c r="Y38" s="642"/>
      <c r="Z38" s="676">
        <v>6.9</v>
      </c>
      <c r="AA38" s="676"/>
      <c r="AB38" s="676"/>
      <c r="AC38" s="676"/>
      <c r="AD38" s="677" t="s">
        <v>108</v>
      </c>
      <c r="AE38" s="677"/>
      <c r="AF38" s="677"/>
      <c r="AG38" s="677"/>
      <c r="AH38" s="677"/>
      <c r="AI38" s="677"/>
      <c r="AJ38" s="677"/>
      <c r="AK38" s="677"/>
      <c r="AL38" s="643" t="s">
        <v>108</v>
      </c>
      <c r="AM38" s="644"/>
      <c r="AN38" s="644"/>
      <c r="AO38" s="678"/>
      <c r="AQ38" s="671" t="s">
        <v>312</v>
      </c>
      <c r="AR38" s="672"/>
      <c r="AS38" s="672"/>
      <c r="AT38" s="672"/>
      <c r="AU38" s="672"/>
      <c r="AV38" s="672"/>
      <c r="AW38" s="672"/>
      <c r="AX38" s="672"/>
      <c r="AY38" s="673"/>
      <c r="AZ38" s="640">
        <v>1449121</v>
      </c>
      <c r="BA38" s="641"/>
      <c r="BB38" s="641"/>
      <c r="BC38" s="641"/>
      <c r="BD38" s="649"/>
      <c r="BE38" s="649"/>
      <c r="BF38" s="674"/>
      <c r="BG38" s="637" t="s">
        <v>313</v>
      </c>
      <c r="BH38" s="638"/>
      <c r="BI38" s="638"/>
      <c r="BJ38" s="638"/>
      <c r="BK38" s="638"/>
      <c r="BL38" s="638"/>
      <c r="BM38" s="638"/>
      <c r="BN38" s="638"/>
      <c r="BO38" s="638"/>
      <c r="BP38" s="638"/>
      <c r="BQ38" s="638"/>
      <c r="BR38" s="638"/>
      <c r="BS38" s="638"/>
      <c r="BT38" s="638"/>
      <c r="BU38" s="639"/>
      <c r="BV38" s="640">
        <v>20895</v>
      </c>
      <c r="BW38" s="641"/>
      <c r="BX38" s="641"/>
      <c r="BY38" s="641"/>
      <c r="BZ38" s="641"/>
      <c r="CA38" s="641"/>
      <c r="CB38" s="675"/>
      <c r="CD38" s="637" t="s">
        <v>314</v>
      </c>
      <c r="CE38" s="638"/>
      <c r="CF38" s="638"/>
      <c r="CG38" s="638"/>
      <c r="CH38" s="638"/>
      <c r="CI38" s="638"/>
      <c r="CJ38" s="638"/>
      <c r="CK38" s="638"/>
      <c r="CL38" s="638"/>
      <c r="CM38" s="638"/>
      <c r="CN38" s="638"/>
      <c r="CO38" s="638"/>
      <c r="CP38" s="638"/>
      <c r="CQ38" s="639"/>
      <c r="CR38" s="640">
        <v>7697694</v>
      </c>
      <c r="CS38" s="641"/>
      <c r="CT38" s="641"/>
      <c r="CU38" s="641"/>
      <c r="CV38" s="641"/>
      <c r="CW38" s="641"/>
      <c r="CX38" s="641"/>
      <c r="CY38" s="642"/>
      <c r="CZ38" s="643">
        <v>7.6</v>
      </c>
      <c r="DA38" s="651"/>
      <c r="DB38" s="651"/>
      <c r="DC38" s="652"/>
      <c r="DD38" s="646">
        <v>6179306</v>
      </c>
      <c r="DE38" s="641"/>
      <c r="DF38" s="641"/>
      <c r="DG38" s="641"/>
      <c r="DH38" s="641"/>
      <c r="DI38" s="641"/>
      <c r="DJ38" s="641"/>
      <c r="DK38" s="642"/>
      <c r="DL38" s="646">
        <v>5482059</v>
      </c>
      <c r="DM38" s="641"/>
      <c r="DN38" s="641"/>
      <c r="DO38" s="641"/>
      <c r="DP38" s="641"/>
      <c r="DQ38" s="641"/>
      <c r="DR38" s="641"/>
      <c r="DS38" s="641"/>
      <c r="DT38" s="641"/>
      <c r="DU38" s="641"/>
      <c r="DV38" s="642"/>
      <c r="DW38" s="643">
        <v>11</v>
      </c>
      <c r="DX38" s="651"/>
      <c r="DY38" s="651"/>
      <c r="DZ38" s="651"/>
      <c r="EA38" s="651"/>
      <c r="EB38" s="651"/>
      <c r="EC38" s="665"/>
    </row>
    <row r="39" spans="2:133" ht="11.25" customHeight="1" x14ac:dyDescent="0.15">
      <c r="B39" s="637" t="s">
        <v>315</v>
      </c>
      <c r="C39" s="638"/>
      <c r="D39" s="638"/>
      <c r="E39" s="638"/>
      <c r="F39" s="638"/>
      <c r="G39" s="638"/>
      <c r="H39" s="638"/>
      <c r="I39" s="638"/>
      <c r="J39" s="638"/>
      <c r="K39" s="638"/>
      <c r="L39" s="638"/>
      <c r="M39" s="638"/>
      <c r="N39" s="638"/>
      <c r="O39" s="638"/>
      <c r="P39" s="638"/>
      <c r="Q39" s="639"/>
      <c r="R39" s="640" t="s">
        <v>108</v>
      </c>
      <c r="S39" s="641"/>
      <c r="T39" s="641"/>
      <c r="U39" s="641"/>
      <c r="V39" s="641"/>
      <c r="W39" s="641"/>
      <c r="X39" s="641"/>
      <c r="Y39" s="642"/>
      <c r="Z39" s="676" t="s">
        <v>108</v>
      </c>
      <c r="AA39" s="676"/>
      <c r="AB39" s="676"/>
      <c r="AC39" s="676"/>
      <c r="AD39" s="677" t="s">
        <v>108</v>
      </c>
      <c r="AE39" s="677"/>
      <c r="AF39" s="677"/>
      <c r="AG39" s="677"/>
      <c r="AH39" s="677"/>
      <c r="AI39" s="677"/>
      <c r="AJ39" s="677"/>
      <c r="AK39" s="677"/>
      <c r="AL39" s="643" t="s">
        <v>108</v>
      </c>
      <c r="AM39" s="644"/>
      <c r="AN39" s="644"/>
      <c r="AO39" s="678"/>
      <c r="AQ39" s="671" t="s">
        <v>316</v>
      </c>
      <c r="AR39" s="672"/>
      <c r="AS39" s="672"/>
      <c r="AT39" s="672"/>
      <c r="AU39" s="672"/>
      <c r="AV39" s="672"/>
      <c r="AW39" s="672"/>
      <c r="AX39" s="672"/>
      <c r="AY39" s="673"/>
      <c r="AZ39" s="640">
        <v>613897</v>
      </c>
      <c r="BA39" s="641"/>
      <c r="BB39" s="641"/>
      <c r="BC39" s="641"/>
      <c r="BD39" s="649"/>
      <c r="BE39" s="649"/>
      <c r="BF39" s="674"/>
      <c r="BG39" s="637" t="s">
        <v>317</v>
      </c>
      <c r="BH39" s="638"/>
      <c r="BI39" s="638"/>
      <c r="BJ39" s="638"/>
      <c r="BK39" s="638"/>
      <c r="BL39" s="638"/>
      <c r="BM39" s="638"/>
      <c r="BN39" s="638"/>
      <c r="BO39" s="638"/>
      <c r="BP39" s="638"/>
      <c r="BQ39" s="638"/>
      <c r="BR39" s="638"/>
      <c r="BS39" s="638"/>
      <c r="BT39" s="638"/>
      <c r="BU39" s="639"/>
      <c r="BV39" s="640">
        <v>28399</v>
      </c>
      <c r="BW39" s="641"/>
      <c r="BX39" s="641"/>
      <c r="BY39" s="641"/>
      <c r="BZ39" s="641"/>
      <c r="CA39" s="641"/>
      <c r="CB39" s="675"/>
      <c r="CD39" s="637" t="s">
        <v>318</v>
      </c>
      <c r="CE39" s="638"/>
      <c r="CF39" s="638"/>
      <c r="CG39" s="638"/>
      <c r="CH39" s="638"/>
      <c r="CI39" s="638"/>
      <c r="CJ39" s="638"/>
      <c r="CK39" s="638"/>
      <c r="CL39" s="638"/>
      <c r="CM39" s="638"/>
      <c r="CN39" s="638"/>
      <c r="CO39" s="638"/>
      <c r="CP39" s="638"/>
      <c r="CQ39" s="639"/>
      <c r="CR39" s="640">
        <v>445941</v>
      </c>
      <c r="CS39" s="649"/>
      <c r="CT39" s="649"/>
      <c r="CU39" s="649"/>
      <c r="CV39" s="649"/>
      <c r="CW39" s="649"/>
      <c r="CX39" s="649"/>
      <c r="CY39" s="650"/>
      <c r="CZ39" s="643">
        <v>0.4</v>
      </c>
      <c r="DA39" s="651"/>
      <c r="DB39" s="651"/>
      <c r="DC39" s="652"/>
      <c r="DD39" s="646">
        <v>382470</v>
      </c>
      <c r="DE39" s="649"/>
      <c r="DF39" s="649"/>
      <c r="DG39" s="649"/>
      <c r="DH39" s="649"/>
      <c r="DI39" s="649"/>
      <c r="DJ39" s="649"/>
      <c r="DK39" s="650"/>
      <c r="DL39" s="646" t="s">
        <v>108</v>
      </c>
      <c r="DM39" s="649"/>
      <c r="DN39" s="649"/>
      <c r="DO39" s="649"/>
      <c r="DP39" s="649"/>
      <c r="DQ39" s="649"/>
      <c r="DR39" s="649"/>
      <c r="DS39" s="649"/>
      <c r="DT39" s="649"/>
      <c r="DU39" s="649"/>
      <c r="DV39" s="650"/>
      <c r="DW39" s="643" t="s">
        <v>108</v>
      </c>
      <c r="DX39" s="651"/>
      <c r="DY39" s="651"/>
      <c r="DZ39" s="651"/>
      <c r="EA39" s="651"/>
      <c r="EB39" s="651"/>
      <c r="EC39" s="665"/>
    </row>
    <row r="40" spans="2:133" ht="11.25" customHeight="1" x14ac:dyDescent="0.15">
      <c r="B40" s="637" t="s">
        <v>319</v>
      </c>
      <c r="C40" s="638"/>
      <c r="D40" s="638"/>
      <c r="E40" s="638"/>
      <c r="F40" s="638"/>
      <c r="G40" s="638"/>
      <c r="H40" s="638"/>
      <c r="I40" s="638"/>
      <c r="J40" s="638"/>
      <c r="K40" s="638"/>
      <c r="L40" s="638"/>
      <c r="M40" s="638"/>
      <c r="N40" s="638"/>
      <c r="O40" s="638"/>
      <c r="P40" s="638"/>
      <c r="Q40" s="639"/>
      <c r="R40" s="640">
        <v>310442</v>
      </c>
      <c r="S40" s="641"/>
      <c r="T40" s="641"/>
      <c r="U40" s="641"/>
      <c r="V40" s="641"/>
      <c r="W40" s="641"/>
      <c r="X40" s="641"/>
      <c r="Y40" s="642"/>
      <c r="Z40" s="676">
        <v>0.3</v>
      </c>
      <c r="AA40" s="676"/>
      <c r="AB40" s="676"/>
      <c r="AC40" s="676"/>
      <c r="AD40" s="677" t="s">
        <v>108</v>
      </c>
      <c r="AE40" s="677"/>
      <c r="AF40" s="677"/>
      <c r="AG40" s="677"/>
      <c r="AH40" s="677"/>
      <c r="AI40" s="677"/>
      <c r="AJ40" s="677"/>
      <c r="AK40" s="677"/>
      <c r="AL40" s="643" t="s">
        <v>108</v>
      </c>
      <c r="AM40" s="644"/>
      <c r="AN40" s="644"/>
      <c r="AO40" s="678"/>
      <c r="AQ40" s="671" t="s">
        <v>320</v>
      </c>
      <c r="AR40" s="672"/>
      <c r="AS40" s="672"/>
      <c r="AT40" s="672"/>
      <c r="AU40" s="672"/>
      <c r="AV40" s="672"/>
      <c r="AW40" s="672"/>
      <c r="AX40" s="672"/>
      <c r="AY40" s="673"/>
      <c r="AZ40" s="640">
        <v>41113</v>
      </c>
      <c r="BA40" s="641"/>
      <c r="BB40" s="641"/>
      <c r="BC40" s="641"/>
      <c r="BD40" s="649"/>
      <c r="BE40" s="649"/>
      <c r="BF40" s="674"/>
      <c r="BG40" s="679" t="s">
        <v>321</v>
      </c>
      <c r="BH40" s="680"/>
      <c r="BI40" s="680"/>
      <c r="BJ40" s="680"/>
      <c r="BK40" s="680"/>
      <c r="BL40" s="120"/>
      <c r="BM40" s="638" t="s">
        <v>322</v>
      </c>
      <c r="BN40" s="638"/>
      <c r="BO40" s="638"/>
      <c r="BP40" s="638"/>
      <c r="BQ40" s="638"/>
      <c r="BR40" s="638"/>
      <c r="BS40" s="638"/>
      <c r="BT40" s="638"/>
      <c r="BU40" s="639"/>
      <c r="BV40" s="640">
        <v>83</v>
      </c>
      <c r="BW40" s="641"/>
      <c r="BX40" s="641"/>
      <c r="BY40" s="641"/>
      <c r="BZ40" s="641"/>
      <c r="CA40" s="641"/>
      <c r="CB40" s="675"/>
      <c r="CD40" s="637" t="s">
        <v>323</v>
      </c>
      <c r="CE40" s="638"/>
      <c r="CF40" s="638"/>
      <c r="CG40" s="638"/>
      <c r="CH40" s="638"/>
      <c r="CI40" s="638"/>
      <c r="CJ40" s="638"/>
      <c r="CK40" s="638"/>
      <c r="CL40" s="638"/>
      <c r="CM40" s="638"/>
      <c r="CN40" s="638"/>
      <c r="CO40" s="638"/>
      <c r="CP40" s="638"/>
      <c r="CQ40" s="639"/>
      <c r="CR40" s="640">
        <v>2233085</v>
      </c>
      <c r="CS40" s="641"/>
      <c r="CT40" s="641"/>
      <c r="CU40" s="641"/>
      <c r="CV40" s="641"/>
      <c r="CW40" s="641"/>
      <c r="CX40" s="641"/>
      <c r="CY40" s="642"/>
      <c r="CZ40" s="643">
        <v>2.2000000000000002</v>
      </c>
      <c r="DA40" s="651"/>
      <c r="DB40" s="651"/>
      <c r="DC40" s="652"/>
      <c r="DD40" s="646">
        <v>33245</v>
      </c>
      <c r="DE40" s="641"/>
      <c r="DF40" s="641"/>
      <c r="DG40" s="641"/>
      <c r="DH40" s="641"/>
      <c r="DI40" s="641"/>
      <c r="DJ40" s="641"/>
      <c r="DK40" s="642"/>
      <c r="DL40" s="646" t="s">
        <v>108</v>
      </c>
      <c r="DM40" s="641"/>
      <c r="DN40" s="641"/>
      <c r="DO40" s="641"/>
      <c r="DP40" s="641"/>
      <c r="DQ40" s="641"/>
      <c r="DR40" s="641"/>
      <c r="DS40" s="641"/>
      <c r="DT40" s="641"/>
      <c r="DU40" s="641"/>
      <c r="DV40" s="642"/>
      <c r="DW40" s="643" t="s">
        <v>108</v>
      </c>
      <c r="DX40" s="651"/>
      <c r="DY40" s="651"/>
      <c r="DZ40" s="651"/>
      <c r="EA40" s="651"/>
      <c r="EB40" s="651"/>
      <c r="EC40" s="665"/>
    </row>
    <row r="41" spans="2:133" ht="11.25" customHeight="1" x14ac:dyDescent="0.15">
      <c r="B41" s="621" t="s">
        <v>324</v>
      </c>
      <c r="C41" s="622"/>
      <c r="D41" s="622"/>
      <c r="E41" s="622"/>
      <c r="F41" s="622"/>
      <c r="G41" s="622"/>
      <c r="H41" s="622"/>
      <c r="I41" s="622"/>
      <c r="J41" s="622"/>
      <c r="K41" s="622"/>
      <c r="L41" s="622"/>
      <c r="M41" s="622"/>
      <c r="N41" s="622"/>
      <c r="O41" s="622"/>
      <c r="P41" s="622"/>
      <c r="Q41" s="623"/>
      <c r="R41" s="624">
        <v>103792867</v>
      </c>
      <c r="S41" s="662"/>
      <c r="T41" s="662"/>
      <c r="U41" s="662"/>
      <c r="V41" s="662"/>
      <c r="W41" s="662"/>
      <c r="X41" s="662"/>
      <c r="Y41" s="666"/>
      <c r="Z41" s="667">
        <v>100</v>
      </c>
      <c r="AA41" s="667"/>
      <c r="AB41" s="667"/>
      <c r="AC41" s="667"/>
      <c r="AD41" s="668">
        <v>49598850</v>
      </c>
      <c r="AE41" s="668"/>
      <c r="AF41" s="668"/>
      <c r="AG41" s="668"/>
      <c r="AH41" s="668"/>
      <c r="AI41" s="668"/>
      <c r="AJ41" s="668"/>
      <c r="AK41" s="668"/>
      <c r="AL41" s="627">
        <v>100</v>
      </c>
      <c r="AM41" s="669"/>
      <c r="AN41" s="669"/>
      <c r="AO41" s="670"/>
      <c r="AQ41" s="671" t="s">
        <v>325</v>
      </c>
      <c r="AR41" s="672"/>
      <c r="AS41" s="672"/>
      <c r="AT41" s="672"/>
      <c r="AU41" s="672"/>
      <c r="AV41" s="672"/>
      <c r="AW41" s="672"/>
      <c r="AX41" s="672"/>
      <c r="AY41" s="673"/>
      <c r="AZ41" s="640">
        <v>1880443</v>
      </c>
      <c r="BA41" s="641"/>
      <c r="BB41" s="641"/>
      <c r="BC41" s="641"/>
      <c r="BD41" s="649"/>
      <c r="BE41" s="649"/>
      <c r="BF41" s="674"/>
      <c r="BG41" s="679"/>
      <c r="BH41" s="680"/>
      <c r="BI41" s="680"/>
      <c r="BJ41" s="680"/>
      <c r="BK41" s="680"/>
      <c r="BL41" s="120"/>
      <c r="BM41" s="638" t="s">
        <v>326</v>
      </c>
      <c r="BN41" s="638"/>
      <c r="BO41" s="638"/>
      <c r="BP41" s="638"/>
      <c r="BQ41" s="638"/>
      <c r="BR41" s="638"/>
      <c r="BS41" s="638"/>
      <c r="BT41" s="638"/>
      <c r="BU41" s="639"/>
      <c r="BV41" s="640" t="s">
        <v>108</v>
      </c>
      <c r="BW41" s="641"/>
      <c r="BX41" s="641"/>
      <c r="BY41" s="641"/>
      <c r="BZ41" s="641"/>
      <c r="CA41" s="641"/>
      <c r="CB41" s="675"/>
      <c r="CD41" s="637" t="s">
        <v>327</v>
      </c>
      <c r="CE41" s="638"/>
      <c r="CF41" s="638"/>
      <c r="CG41" s="638"/>
      <c r="CH41" s="638"/>
      <c r="CI41" s="638"/>
      <c r="CJ41" s="638"/>
      <c r="CK41" s="638"/>
      <c r="CL41" s="638"/>
      <c r="CM41" s="638"/>
      <c r="CN41" s="638"/>
      <c r="CO41" s="638"/>
      <c r="CP41" s="638"/>
      <c r="CQ41" s="639"/>
      <c r="CR41" s="640" t="s">
        <v>108</v>
      </c>
      <c r="CS41" s="649"/>
      <c r="CT41" s="649"/>
      <c r="CU41" s="649"/>
      <c r="CV41" s="649"/>
      <c r="CW41" s="649"/>
      <c r="CX41" s="649"/>
      <c r="CY41" s="650"/>
      <c r="CZ41" s="643" t="s">
        <v>108</v>
      </c>
      <c r="DA41" s="651"/>
      <c r="DB41" s="651"/>
      <c r="DC41" s="652"/>
      <c r="DD41" s="646" t="s">
        <v>108</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15">
      <c r="AQ42" s="659" t="s">
        <v>328</v>
      </c>
      <c r="AR42" s="660"/>
      <c r="AS42" s="660"/>
      <c r="AT42" s="660"/>
      <c r="AU42" s="660"/>
      <c r="AV42" s="660"/>
      <c r="AW42" s="660"/>
      <c r="AX42" s="660"/>
      <c r="AY42" s="661"/>
      <c r="AZ42" s="624">
        <v>5846684</v>
      </c>
      <c r="BA42" s="662"/>
      <c r="BB42" s="662"/>
      <c r="BC42" s="662"/>
      <c r="BD42" s="625"/>
      <c r="BE42" s="625"/>
      <c r="BF42" s="663"/>
      <c r="BG42" s="681"/>
      <c r="BH42" s="682"/>
      <c r="BI42" s="682"/>
      <c r="BJ42" s="682"/>
      <c r="BK42" s="682"/>
      <c r="BL42" s="121"/>
      <c r="BM42" s="622" t="s">
        <v>329</v>
      </c>
      <c r="BN42" s="622"/>
      <c r="BO42" s="622"/>
      <c r="BP42" s="622"/>
      <c r="BQ42" s="622"/>
      <c r="BR42" s="622"/>
      <c r="BS42" s="622"/>
      <c r="BT42" s="622"/>
      <c r="BU42" s="623"/>
      <c r="BV42" s="624">
        <v>403</v>
      </c>
      <c r="BW42" s="662"/>
      <c r="BX42" s="662"/>
      <c r="BY42" s="662"/>
      <c r="BZ42" s="662"/>
      <c r="CA42" s="662"/>
      <c r="CB42" s="664"/>
      <c r="CD42" s="637" t="s">
        <v>330</v>
      </c>
      <c r="CE42" s="638"/>
      <c r="CF42" s="638"/>
      <c r="CG42" s="638"/>
      <c r="CH42" s="638"/>
      <c r="CI42" s="638"/>
      <c r="CJ42" s="638"/>
      <c r="CK42" s="638"/>
      <c r="CL42" s="638"/>
      <c r="CM42" s="638"/>
      <c r="CN42" s="638"/>
      <c r="CO42" s="638"/>
      <c r="CP42" s="638"/>
      <c r="CQ42" s="639"/>
      <c r="CR42" s="640">
        <v>12023967</v>
      </c>
      <c r="CS42" s="649"/>
      <c r="CT42" s="649"/>
      <c r="CU42" s="649"/>
      <c r="CV42" s="649"/>
      <c r="CW42" s="649"/>
      <c r="CX42" s="649"/>
      <c r="CY42" s="650"/>
      <c r="CZ42" s="643">
        <v>11.8</v>
      </c>
      <c r="DA42" s="651"/>
      <c r="DB42" s="651"/>
      <c r="DC42" s="652"/>
      <c r="DD42" s="646">
        <v>1827725</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15">
      <c r="B43" s="111" t="s">
        <v>331</v>
      </c>
      <c r="CD43" s="637" t="s">
        <v>332</v>
      </c>
      <c r="CE43" s="638"/>
      <c r="CF43" s="638"/>
      <c r="CG43" s="638"/>
      <c r="CH43" s="638"/>
      <c r="CI43" s="638"/>
      <c r="CJ43" s="638"/>
      <c r="CK43" s="638"/>
      <c r="CL43" s="638"/>
      <c r="CM43" s="638"/>
      <c r="CN43" s="638"/>
      <c r="CO43" s="638"/>
      <c r="CP43" s="638"/>
      <c r="CQ43" s="639"/>
      <c r="CR43" s="640">
        <v>559667</v>
      </c>
      <c r="CS43" s="649"/>
      <c r="CT43" s="649"/>
      <c r="CU43" s="649"/>
      <c r="CV43" s="649"/>
      <c r="CW43" s="649"/>
      <c r="CX43" s="649"/>
      <c r="CY43" s="650"/>
      <c r="CZ43" s="643">
        <v>0.6</v>
      </c>
      <c r="DA43" s="651"/>
      <c r="DB43" s="651"/>
      <c r="DC43" s="652"/>
      <c r="DD43" s="646">
        <v>431536</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15">
      <c r="B44" s="647" t="s">
        <v>333</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281</v>
      </c>
      <c r="CE44" s="654"/>
      <c r="CF44" s="637" t="s">
        <v>334</v>
      </c>
      <c r="CG44" s="638"/>
      <c r="CH44" s="638"/>
      <c r="CI44" s="638"/>
      <c r="CJ44" s="638"/>
      <c r="CK44" s="638"/>
      <c r="CL44" s="638"/>
      <c r="CM44" s="638"/>
      <c r="CN44" s="638"/>
      <c r="CO44" s="638"/>
      <c r="CP44" s="638"/>
      <c r="CQ44" s="639"/>
      <c r="CR44" s="640">
        <v>11780135</v>
      </c>
      <c r="CS44" s="641"/>
      <c r="CT44" s="641"/>
      <c r="CU44" s="641"/>
      <c r="CV44" s="641"/>
      <c r="CW44" s="641"/>
      <c r="CX44" s="641"/>
      <c r="CY44" s="642"/>
      <c r="CZ44" s="643">
        <v>11.6</v>
      </c>
      <c r="DA44" s="644"/>
      <c r="DB44" s="644"/>
      <c r="DC44" s="645"/>
      <c r="DD44" s="646">
        <v>1825730</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15">
      <c r="B45" s="647" t="s">
        <v>335</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336</v>
      </c>
      <c r="CG45" s="638"/>
      <c r="CH45" s="638"/>
      <c r="CI45" s="638"/>
      <c r="CJ45" s="638"/>
      <c r="CK45" s="638"/>
      <c r="CL45" s="638"/>
      <c r="CM45" s="638"/>
      <c r="CN45" s="638"/>
      <c r="CO45" s="638"/>
      <c r="CP45" s="638"/>
      <c r="CQ45" s="639"/>
      <c r="CR45" s="640">
        <v>5808633</v>
      </c>
      <c r="CS45" s="649"/>
      <c r="CT45" s="649"/>
      <c r="CU45" s="649"/>
      <c r="CV45" s="649"/>
      <c r="CW45" s="649"/>
      <c r="CX45" s="649"/>
      <c r="CY45" s="650"/>
      <c r="CZ45" s="643">
        <v>5.7</v>
      </c>
      <c r="DA45" s="651"/>
      <c r="DB45" s="651"/>
      <c r="DC45" s="652"/>
      <c r="DD45" s="646">
        <v>421108</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15">
      <c r="B46" s="122"/>
      <c r="CD46" s="655"/>
      <c r="CE46" s="656"/>
      <c r="CF46" s="637" t="s">
        <v>337</v>
      </c>
      <c r="CG46" s="638"/>
      <c r="CH46" s="638"/>
      <c r="CI46" s="638"/>
      <c r="CJ46" s="638"/>
      <c r="CK46" s="638"/>
      <c r="CL46" s="638"/>
      <c r="CM46" s="638"/>
      <c r="CN46" s="638"/>
      <c r="CO46" s="638"/>
      <c r="CP46" s="638"/>
      <c r="CQ46" s="639"/>
      <c r="CR46" s="640">
        <v>5233731</v>
      </c>
      <c r="CS46" s="641"/>
      <c r="CT46" s="641"/>
      <c r="CU46" s="641"/>
      <c r="CV46" s="641"/>
      <c r="CW46" s="641"/>
      <c r="CX46" s="641"/>
      <c r="CY46" s="642"/>
      <c r="CZ46" s="643">
        <v>5.2</v>
      </c>
      <c r="DA46" s="644"/>
      <c r="DB46" s="644"/>
      <c r="DC46" s="645"/>
      <c r="DD46" s="646">
        <v>1404251</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15">
      <c r="B47" s="122"/>
      <c r="CD47" s="655"/>
      <c r="CE47" s="656"/>
      <c r="CF47" s="637" t="s">
        <v>338</v>
      </c>
      <c r="CG47" s="638"/>
      <c r="CH47" s="638"/>
      <c r="CI47" s="638"/>
      <c r="CJ47" s="638"/>
      <c r="CK47" s="638"/>
      <c r="CL47" s="638"/>
      <c r="CM47" s="638"/>
      <c r="CN47" s="638"/>
      <c r="CO47" s="638"/>
      <c r="CP47" s="638"/>
      <c r="CQ47" s="639"/>
      <c r="CR47" s="640">
        <v>243832</v>
      </c>
      <c r="CS47" s="649"/>
      <c r="CT47" s="649"/>
      <c r="CU47" s="649"/>
      <c r="CV47" s="649"/>
      <c r="CW47" s="649"/>
      <c r="CX47" s="649"/>
      <c r="CY47" s="650"/>
      <c r="CZ47" s="643">
        <v>0.2</v>
      </c>
      <c r="DA47" s="651"/>
      <c r="DB47" s="651"/>
      <c r="DC47" s="652"/>
      <c r="DD47" s="646">
        <v>1995</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x14ac:dyDescent="0.15">
      <c r="B48" s="122"/>
      <c r="CD48" s="657"/>
      <c r="CE48" s="658"/>
      <c r="CF48" s="637" t="s">
        <v>339</v>
      </c>
      <c r="CG48" s="638"/>
      <c r="CH48" s="638"/>
      <c r="CI48" s="638"/>
      <c r="CJ48" s="638"/>
      <c r="CK48" s="638"/>
      <c r="CL48" s="638"/>
      <c r="CM48" s="638"/>
      <c r="CN48" s="638"/>
      <c r="CO48" s="638"/>
      <c r="CP48" s="638"/>
      <c r="CQ48" s="639"/>
      <c r="CR48" s="640" t="s">
        <v>108</v>
      </c>
      <c r="CS48" s="641"/>
      <c r="CT48" s="641"/>
      <c r="CU48" s="641"/>
      <c r="CV48" s="641"/>
      <c r="CW48" s="641"/>
      <c r="CX48" s="641"/>
      <c r="CY48" s="642"/>
      <c r="CZ48" s="643" t="s">
        <v>108</v>
      </c>
      <c r="DA48" s="644"/>
      <c r="DB48" s="644"/>
      <c r="DC48" s="645"/>
      <c r="DD48" s="646" t="s">
        <v>108</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15">
      <c r="B49" s="122"/>
      <c r="CD49" s="621" t="s">
        <v>340</v>
      </c>
      <c r="CE49" s="622"/>
      <c r="CF49" s="622"/>
      <c r="CG49" s="622"/>
      <c r="CH49" s="622"/>
      <c r="CI49" s="622"/>
      <c r="CJ49" s="622"/>
      <c r="CK49" s="622"/>
      <c r="CL49" s="622"/>
      <c r="CM49" s="622"/>
      <c r="CN49" s="622"/>
      <c r="CO49" s="622"/>
      <c r="CP49" s="622"/>
      <c r="CQ49" s="623"/>
      <c r="CR49" s="624">
        <v>101615354</v>
      </c>
      <c r="CS49" s="625"/>
      <c r="CT49" s="625"/>
      <c r="CU49" s="625"/>
      <c r="CV49" s="625"/>
      <c r="CW49" s="625"/>
      <c r="CX49" s="625"/>
      <c r="CY49" s="626"/>
      <c r="CZ49" s="627">
        <v>100</v>
      </c>
      <c r="DA49" s="628"/>
      <c r="DB49" s="628"/>
      <c r="DC49" s="629"/>
      <c r="DD49" s="630">
        <v>59360701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c1R4PYoXNdYaHMdw5HUqmYOqcMxrF3jWtbruxXy6WOljmwmftz8taMguA5BfUkkMk7lD+knsLpRnEp/k+kacew==" saltValue="sRPy2I6iA7oSBRn5sNmV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C077D-F453-4AE2-BA57-886BED5CABC9}">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128" customWidth="1"/>
    <col min="131" max="131" width="1.625" style="128" customWidth="1"/>
    <col min="132" max="16384" width="9" style="128" hidden="1"/>
  </cols>
  <sheetData>
    <row r="1" spans="1:131" ht="11.25" customHeight="1" thickBot="1" x14ac:dyDescent="0.2">
      <c r="A1" s="124"/>
      <c r="B1" s="124"/>
      <c r="C1" s="124"/>
      <c r="D1" s="124"/>
      <c r="E1" s="124"/>
      <c r="F1" s="124"/>
      <c r="G1" s="124"/>
      <c r="H1" s="124"/>
      <c r="I1" s="124"/>
      <c r="J1" s="124"/>
      <c r="K1" s="124"/>
      <c r="L1" s="124"/>
      <c r="M1" s="124"/>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6"/>
      <c r="DR1" s="126"/>
      <c r="DS1" s="126"/>
      <c r="DT1" s="126"/>
      <c r="DU1" s="126"/>
      <c r="DV1" s="126"/>
      <c r="DW1" s="126"/>
      <c r="DX1" s="126"/>
      <c r="DY1" s="126"/>
      <c r="DZ1" s="126"/>
      <c r="EA1" s="127"/>
    </row>
    <row r="2" spans="1:131" ht="26.25" customHeight="1" thickBot="1" x14ac:dyDescent="0.2">
      <c r="A2" s="1119" t="s">
        <v>341</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120" t="s">
        <v>342</v>
      </c>
      <c r="DK2" s="1121"/>
      <c r="DL2" s="1121"/>
      <c r="DM2" s="1121"/>
      <c r="DN2" s="1121"/>
      <c r="DO2" s="1122"/>
      <c r="DP2" s="125"/>
      <c r="DQ2" s="1120" t="s">
        <v>343</v>
      </c>
      <c r="DR2" s="1121"/>
      <c r="DS2" s="1121"/>
      <c r="DT2" s="1121"/>
      <c r="DU2" s="1121"/>
      <c r="DV2" s="1121"/>
      <c r="DW2" s="1121"/>
      <c r="DX2" s="1121"/>
      <c r="DY2" s="1121"/>
      <c r="DZ2" s="1122"/>
      <c r="EA2" s="127"/>
    </row>
    <row r="3" spans="1:131" ht="11.25" customHeight="1" x14ac:dyDescent="0.15">
      <c r="A3" s="125"/>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7"/>
    </row>
    <row r="4" spans="1:131" s="132" customFormat="1" ht="26.25" customHeight="1" thickBot="1" x14ac:dyDescent="0.2">
      <c r="A4" s="1072" t="s">
        <v>344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129"/>
      <c r="BA4" s="129"/>
      <c r="BB4" s="129"/>
      <c r="BC4" s="129"/>
      <c r="BD4" s="129"/>
      <c r="BE4" s="130"/>
      <c r="BF4" s="130"/>
      <c r="BG4" s="130"/>
      <c r="BH4" s="130"/>
      <c r="BI4" s="130"/>
      <c r="BJ4" s="130"/>
      <c r="BK4" s="130"/>
      <c r="BL4" s="130"/>
      <c r="BM4" s="130"/>
      <c r="BN4" s="130"/>
      <c r="BO4" s="130"/>
      <c r="BP4" s="130"/>
      <c r="BQ4" s="743" t="s">
        <v>345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131"/>
    </row>
    <row r="5" spans="1:131" s="132" customFormat="1" ht="26.25" customHeight="1" x14ac:dyDescent="0.15">
      <c r="A5" s="1008" t="s">
        <v>346</v>
      </c>
      <c r="B5" s="1009"/>
      <c r="C5" s="1009"/>
      <c r="D5" s="1009"/>
      <c r="E5" s="1009"/>
      <c r="F5" s="1009"/>
      <c r="G5" s="1009"/>
      <c r="H5" s="1009"/>
      <c r="I5" s="1009"/>
      <c r="J5" s="1009"/>
      <c r="K5" s="1009"/>
      <c r="L5" s="1009"/>
      <c r="M5" s="1009"/>
      <c r="N5" s="1009"/>
      <c r="O5" s="1009"/>
      <c r="P5" s="1010"/>
      <c r="Q5" s="1014" t="s">
        <v>347</v>
      </c>
      <c r="R5" s="1015"/>
      <c r="S5" s="1015"/>
      <c r="T5" s="1015"/>
      <c r="U5" s="1016"/>
      <c r="V5" s="1014" t="s">
        <v>348</v>
      </c>
      <c r="W5" s="1015"/>
      <c r="X5" s="1015"/>
      <c r="Y5" s="1015"/>
      <c r="Z5" s="1016"/>
      <c r="AA5" s="1014" t="s">
        <v>349</v>
      </c>
      <c r="AB5" s="1015"/>
      <c r="AC5" s="1015"/>
      <c r="AD5" s="1015"/>
      <c r="AE5" s="1015"/>
      <c r="AF5" s="1123" t="s">
        <v>350</v>
      </c>
      <c r="AG5" s="1015"/>
      <c r="AH5" s="1015"/>
      <c r="AI5" s="1015"/>
      <c r="AJ5" s="1028"/>
      <c r="AK5" s="1015" t="s">
        <v>351</v>
      </c>
      <c r="AL5" s="1015"/>
      <c r="AM5" s="1015"/>
      <c r="AN5" s="1015"/>
      <c r="AO5" s="1016"/>
      <c r="AP5" s="1014" t="s">
        <v>352</v>
      </c>
      <c r="AQ5" s="1015"/>
      <c r="AR5" s="1015"/>
      <c r="AS5" s="1015"/>
      <c r="AT5" s="1016"/>
      <c r="AU5" s="1014" t="s">
        <v>353</v>
      </c>
      <c r="AV5" s="1015"/>
      <c r="AW5" s="1015"/>
      <c r="AX5" s="1015"/>
      <c r="AY5" s="1028"/>
      <c r="AZ5" s="129"/>
      <c r="BA5" s="129"/>
      <c r="BB5" s="129"/>
      <c r="BC5" s="129"/>
      <c r="BD5" s="129"/>
      <c r="BE5" s="130"/>
      <c r="BF5" s="130"/>
      <c r="BG5" s="130"/>
      <c r="BH5" s="130"/>
      <c r="BI5" s="130"/>
      <c r="BJ5" s="130"/>
      <c r="BK5" s="130"/>
      <c r="BL5" s="130"/>
      <c r="BM5" s="130"/>
      <c r="BN5" s="130"/>
      <c r="BO5" s="130"/>
      <c r="BP5" s="130"/>
      <c r="BQ5" s="1008" t="s">
        <v>354</v>
      </c>
      <c r="BR5" s="1009"/>
      <c r="BS5" s="1009"/>
      <c r="BT5" s="1009"/>
      <c r="BU5" s="1009"/>
      <c r="BV5" s="1009"/>
      <c r="BW5" s="1009"/>
      <c r="BX5" s="1009"/>
      <c r="BY5" s="1009"/>
      <c r="BZ5" s="1009"/>
      <c r="CA5" s="1009"/>
      <c r="CB5" s="1009"/>
      <c r="CC5" s="1009"/>
      <c r="CD5" s="1009"/>
      <c r="CE5" s="1009"/>
      <c r="CF5" s="1009"/>
      <c r="CG5" s="1010"/>
      <c r="CH5" s="1014" t="s">
        <v>355</v>
      </c>
      <c r="CI5" s="1015"/>
      <c r="CJ5" s="1015"/>
      <c r="CK5" s="1015"/>
      <c r="CL5" s="1016"/>
      <c r="CM5" s="1014" t="s">
        <v>356</v>
      </c>
      <c r="CN5" s="1015"/>
      <c r="CO5" s="1015"/>
      <c r="CP5" s="1015"/>
      <c r="CQ5" s="1016"/>
      <c r="CR5" s="1014" t="s">
        <v>357</v>
      </c>
      <c r="CS5" s="1015"/>
      <c r="CT5" s="1015"/>
      <c r="CU5" s="1015"/>
      <c r="CV5" s="1016"/>
      <c r="CW5" s="1014" t="s">
        <v>358</v>
      </c>
      <c r="CX5" s="1015"/>
      <c r="CY5" s="1015"/>
      <c r="CZ5" s="1015"/>
      <c r="DA5" s="1016"/>
      <c r="DB5" s="1014" t="s">
        <v>359</v>
      </c>
      <c r="DC5" s="1015"/>
      <c r="DD5" s="1015"/>
      <c r="DE5" s="1015"/>
      <c r="DF5" s="1016"/>
      <c r="DG5" s="1113" t="s">
        <v>360</v>
      </c>
      <c r="DH5" s="1114"/>
      <c r="DI5" s="1114"/>
      <c r="DJ5" s="1114"/>
      <c r="DK5" s="1115"/>
      <c r="DL5" s="1113" t="s">
        <v>361</v>
      </c>
      <c r="DM5" s="1114"/>
      <c r="DN5" s="1114"/>
      <c r="DO5" s="1114"/>
      <c r="DP5" s="1115"/>
      <c r="DQ5" s="1014" t="s">
        <v>362</v>
      </c>
      <c r="DR5" s="1015"/>
      <c r="DS5" s="1015"/>
      <c r="DT5" s="1015"/>
      <c r="DU5" s="1016"/>
      <c r="DV5" s="1014" t="s">
        <v>353</v>
      </c>
      <c r="DW5" s="1015"/>
      <c r="DX5" s="1015"/>
      <c r="DY5" s="1015"/>
      <c r="DZ5" s="1028"/>
      <c r="EA5" s="131"/>
    </row>
    <row r="6" spans="1:131" s="132"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129"/>
      <c r="BA6" s="129"/>
      <c r="BB6" s="129"/>
      <c r="BC6" s="129"/>
      <c r="BD6" s="129"/>
      <c r="BE6" s="130"/>
      <c r="BF6" s="130"/>
      <c r="BG6" s="130"/>
      <c r="BH6" s="130"/>
      <c r="BI6" s="130"/>
      <c r="BJ6" s="130"/>
      <c r="BK6" s="130"/>
      <c r="BL6" s="130"/>
      <c r="BM6" s="130"/>
      <c r="BN6" s="130"/>
      <c r="BO6" s="130"/>
      <c r="BP6" s="130"/>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131"/>
    </row>
    <row r="7" spans="1:131" s="132" customFormat="1" ht="26.25" customHeight="1" thickTop="1" x14ac:dyDescent="0.15">
      <c r="A7" s="133">
        <v>1</v>
      </c>
      <c r="B7" s="1060" t="s">
        <v>363</v>
      </c>
      <c r="C7" s="1061"/>
      <c r="D7" s="1061"/>
      <c r="E7" s="1061"/>
      <c r="F7" s="1061"/>
      <c r="G7" s="1061"/>
      <c r="H7" s="1061"/>
      <c r="I7" s="1061"/>
      <c r="J7" s="1061"/>
      <c r="K7" s="1061"/>
      <c r="L7" s="1061"/>
      <c r="M7" s="1061"/>
      <c r="N7" s="1061"/>
      <c r="O7" s="1061"/>
      <c r="P7" s="1062"/>
      <c r="Q7" s="1100">
        <v>103192</v>
      </c>
      <c r="R7" s="1101"/>
      <c r="S7" s="1101"/>
      <c r="T7" s="1101"/>
      <c r="U7" s="1101"/>
      <c r="V7" s="1101">
        <v>101018</v>
      </c>
      <c r="W7" s="1101"/>
      <c r="X7" s="1101"/>
      <c r="Y7" s="1101"/>
      <c r="Z7" s="1101"/>
      <c r="AA7" s="1101">
        <v>2174</v>
      </c>
      <c r="AB7" s="1101"/>
      <c r="AC7" s="1101"/>
      <c r="AD7" s="1101"/>
      <c r="AE7" s="1102"/>
      <c r="AF7" s="1103">
        <v>2108</v>
      </c>
      <c r="AG7" s="1104"/>
      <c r="AH7" s="1104"/>
      <c r="AI7" s="1104"/>
      <c r="AJ7" s="1105"/>
      <c r="AK7" s="1106">
        <v>709</v>
      </c>
      <c r="AL7" s="1107"/>
      <c r="AM7" s="1107"/>
      <c r="AN7" s="1107"/>
      <c r="AO7" s="1107"/>
      <c r="AP7" s="1107">
        <v>100223</v>
      </c>
      <c r="AQ7" s="1107"/>
      <c r="AR7" s="1107"/>
      <c r="AS7" s="1107"/>
      <c r="AT7" s="1107"/>
      <c r="AU7" s="1108"/>
      <c r="AV7" s="1108"/>
      <c r="AW7" s="1108"/>
      <c r="AX7" s="1108"/>
      <c r="AY7" s="1109"/>
      <c r="AZ7" s="129"/>
      <c r="BA7" s="129"/>
      <c r="BB7" s="129"/>
      <c r="BC7" s="129"/>
      <c r="BD7" s="129"/>
      <c r="BE7" s="130"/>
      <c r="BF7" s="130"/>
      <c r="BG7" s="130"/>
      <c r="BH7" s="130"/>
      <c r="BI7" s="130"/>
      <c r="BJ7" s="130"/>
      <c r="BK7" s="130"/>
      <c r="BL7" s="130"/>
      <c r="BM7" s="130"/>
      <c r="BN7" s="130"/>
      <c r="BO7" s="130"/>
      <c r="BP7" s="130"/>
      <c r="BQ7" s="133">
        <v>1</v>
      </c>
      <c r="BR7" s="134"/>
      <c r="BS7" s="1110" t="s">
        <v>364</v>
      </c>
      <c r="BT7" s="1111"/>
      <c r="BU7" s="1111"/>
      <c r="BV7" s="1111"/>
      <c r="BW7" s="1111"/>
      <c r="BX7" s="1111"/>
      <c r="BY7" s="1111"/>
      <c r="BZ7" s="1111"/>
      <c r="CA7" s="1111"/>
      <c r="CB7" s="1111"/>
      <c r="CC7" s="1111"/>
      <c r="CD7" s="1111"/>
      <c r="CE7" s="1111"/>
      <c r="CF7" s="1111"/>
      <c r="CG7" s="1112"/>
      <c r="CH7" s="1097">
        <v>5</v>
      </c>
      <c r="CI7" s="1098"/>
      <c r="CJ7" s="1098"/>
      <c r="CK7" s="1098"/>
      <c r="CL7" s="1099"/>
      <c r="CM7" s="1097">
        <v>357</v>
      </c>
      <c r="CN7" s="1098"/>
      <c r="CO7" s="1098"/>
      <c r="CP7" s="1098"/>
      <c r="CQ7" s="1099"/>
      <c r="CR7" s="1097">
        <v>60</v>
      </c>
      <c r="CS7" s="1098"/>
      <c r="CT7" s="1098"/>
      <c r="CU7" s="1098"/>
      <c r="CV7" s="1099"/>
      <c r="CW7" s="1097" t="s">
        <v>365</v>
      </c>
      <c r="CX7" s="1098"/>
      <c r="CY7" s="1098"/>
      <c r="CZ7" s="1098"/>
      <c r="DA7" s="1099"/>
      <c r="DB7" s="1097" t="s">
        <v>365</v>
      </c>
      <c r="DC7" s="1098"/>
      <c r="DD7" s="1098"/>
      <c r="DE7" s="1098"/>
      <c r="DF7" s="1099"/>
      <c r="DG7" s="1097" t="s">
        <v>365</v>
      </c>
      <c r="DH7" s="1098"/>
      <c r="DI7" s="1098"/>
      <c r="DJ7" s="1098"/>
      <c r="DK7" s="1099"/>
      <c r="DL7" s="1097" t="s">
        <v>365</v>
      </c>
      <c r="DM7" s="1098"/>
      <c r="DN7" s="1098"/>
      <c r="DO7" s="1098"/>
      <c r="DP7" s="1099"/>
      <c r="DQ7" s="1097" t="s">
        <v>365</v>
      </c>
      <c r="DR7" s="1098"/>
      <c r="DS7" s="1098"/>
      <c r="DT7" s="1098"/>
      <c r="DU7" s="1099"/>
      <c r="DV7" s="1110"/>
      <c r="DW7" s="1111"/>
      <c r="DX7" s="1111"/>
      <c r="DY7" s="1111"/>
      <c r="DZ7" s="1125"/>
      <c r="EA7" s="131"/>
    </row>
    <row r="8" spans="1:131" s="132" customFormat="1" ht="26.25" customHeight="1" x14ac:dyDescent="0.15">
      <c r="A8" s="135">
        <v>2</v>
      </c>
      <c r="B8" s="1043" t="s">
        <v>366</v>
      </c>
      <c r="C8" s="1044"/>
      <c r="D8" s="1044"/>
      <c r="E8" s="1044"/>
      <c r="F8" s="1044"/>
      <c r="G8" s="1044"/>
      <c r="H8" s="1044"/>
      <c r="I8" s="1044"/>
      <c r="J8" s="1044"/>
      <c r="K8" s="1044"/>
      <c r="L8" s="1044"/>
      <c r="M8" s="1044"/>
      <c r="N8" s="1044"/>
      <c r="O8" s="1044"/>
      <c r="P8" s="1045"/>
      <c r="Q8" s="1051">
        <v>681</v>
      </c>
      <c r="R8" s="1052"/>
      <c r="S8" s="1052"/>
      <c r="T8" s="1052"/>
      <c r="U8" s="1052"/>
      <c r="V8" s="1052">
        <v>681</v>
      </c>
      <c r="W8" s="1052"/>
      <c r="X8" s="1052"/>
      <c r="Y8" s="1052"/>
      <c r="Z8" s="1052"/>
      <c r="AA8" s="1052">
        <v>0</v>
      </c>
      <c r="AB8" s="1052"/>
      <c r="AC8" s="1052"/>
      <c r="AD8" s="1052"/>
      <c r="AE8" s="1053"/>
      <c r="AF8" s="1048">
        <v>0</v>
      </c>
      <c r="AG8" s="1049"/>
      <c r="AH8" s="1049"/>
      <c r="AI8" s="1049"/>
      <c r="AJ8" s="1050"/>
      <c r="AK8" s="1093">
        <v>0</v>
      </c>
      <c r="AL8" s="1094"/>
      <c r="AM8" s="1094"/>
      <c r="AN8" s="1094"/>
      <c r="AO8" s="1094"/>
      <c r="AP8" s="1094">
        <v>497</v>
      </c>
      <c r="AQ8" s="1094"/>
      <c r="AR8" s="1094"/>
      <c r="AS8" s="1094"/>
      <c r="AT8" s="1094"/>
      <c r="AU8" s="1095"/>
      <c r="AV8" s="1095"/>
      <c r="AW8" s="1095"/>
      <c r="AX8" s="1095"/>
      <c r="AY8" s="1096"/>
      <c r="AZ8" s="129"/>
      <c r="BA8" s="129"/>
      <c r="BB8" s="129"/>
      <c r="BC8" s="129"/>
      <c r="BD8" s="129"/>
      <c r="BE8" s="130"/>
      <c r="BF8" s="130"/>
      <c r="BG8" s="130"/>
      <c r="BH8" s="130"/>
      <c r="BI8" s="130"/>
      <c r="BJ8" s="130"/>
      <c r="BK8" s="130"/>
      <c r="BL8" s="130"/>
      <c r="BM8" s="130"/>
      <c r="BN8" s="130"/>
      <c r="BO8" s="130"/>
      <c r="BP8" s="130"/>
      <c r="BQ8" s="135">
        <v>2</v>
      </c>
      <c r="BR8" s="136"/>
      <c r="BS8" s="1005" t="s">
        <v>367</v>
      </c>
      <c r="BT8" s="1006"/>
      <c r="BU8" s="1006"/>
      <c r="BV8" s="1006"/>
      <c r="BW8" s="1006"/>
      <c r="BX8" s="1006"/>
      <c r="BY8" s="1006"/>
      <c r="BZ8" s="1006"/>
      <c r="CA8" s="1006"/>
      <c r="CB8" s="1006"/>
      <c r="CC8" s="1006"/>
      <c r="CD8" s="1006"/>
      <c r="CE8" s="1006"/>
      <c r="CF8" s="1006"/>
      <c r="CG8" s="1027"/>
      <c r="CH8" s="1002">
        <v>64</v>
      </c>
      <c r="CI8" s="1003"/>
      <c r="CJ8" s="1003"/>
      <c r="CK8" s="1003"/>
      <c r="CL8" s="1004"/>
      <c r="CM8" s="1002">
        <v>85</v>
      </c>
      <c r="CN8" s="1003"/>
      <c r="CO8" s="1003"/>
      <c r="CP8" s="1003"/>
      <c r="CQ8" s="1004"/>
      <c r="CR8" s="1002">
        <v>13</v>
      </c>
      <c r="CS8" s="1003"/>
      <c r="CT8" s="1003"/>
      <c r="CU8" s="1003"/>
      <c r="CV8" s="1004"/>
      <c r="CW8" s="1002" t="s">
        <v>365</v>
      </c>
      <c r="CX8" s="1003"/>
      <c r="CY8" s="1003"/>
      <c r="CZ8" s="1003"/>
      <c r="DA8" s="1004"/>
      <c r="DB8" s="1002">
        <v>2666</v>
      </c>
      <c r="DC8" s="1003"/>
      <c r="DD8" s="1003"/>
      <c r="DE8" s="1003"/>
      <c r="DF8" s="1004"/>
      <c r="DG8" s="1002" t="s">
        <v>368</v>
      </c>
      <c r="DH8" s="1003"/>
      <c r="DI8" s="1003"/>
      <c r="DJ8" s="1003"/>
      <c r="DK8" s="1004"/>
      <c r="DL8" s="1002" t="s">
        <v>368</v>
      </c>
      <c r="DM8" s="1003"/>
      <c r="DN8" s="1003"/>
      <c r="DO8" s="1003"/>
      <c r="DP8" s="1004"/>
      <c r="DQ8" s="1002" t="s">
        <v>368</v>
      </c>
      <c r="DR8" s="1003"/>
      <c r="DS8" s="1003"/>
      <c r="DT8" s="1003"/>
      <c r="DU8" s="1004"/>
      <c r="DV8" s="1005"/>
      <c r="DW8" s="1006"/>
      <c r="DX8" s="1006"/>
      <c r="DY8" s="1006"/>
      <c r="DZ8" s="1007"/>
      <c r="EA8" s="131"/>
    </row>
    <row r="9" spans="1:131" s="132" customFormat="1" ht="26.25" customHeight="1" x14ac:dyDescent="0.15">
      <c r="A9" s="135">
        <v>3</v>
      </c>
      <c r="B9" s="1043" t="s">
        <v>369</v>
      </c>
      <c r="C9" s="1044"/>
      <c r="D9" s="1044"/>
      <c r="E9" s="1044"/>
      <c r="F9" s="1044"/>
      <c r="G9" s="1044"/>
      <c r="H9" s="1044"/>
      <c r="I9" s="1044"/>
      <c r="J9" s="1044"/>
      <c r="K9" s="1044"/>
      <c r="L9" s="1044"/>
      <c r="M9" s="1044"/>
      <c r="N9" s="1044"/>
      <c r="O9" s="1044"/>
      <c r="P9" s="1045"/>
      <c r="Q9" s="1051">
        <v>428</v>
      </c>
      <c r="R9" s="1052"/>
      <c r="S9" s="1052"/>
      <c r="T9" s="1052"/>
      <c r="U9" s="1052"/>
      <c r="V9" s="1052">
        <v>424</v>
      </c>
      <c r="W9" s="1052"/>
      <c r="X9" s="1052"/>
      <c r="Y9" s="1052"/>
      <c r="Z9" s="1052"/>
      <c r="AA9" s="1052">
        <v>4</v>
      </c>
      <c r="AB9" s="1052"/>
      <c r="AC9" s="1052"/>
      <c r="AD9" s="1052"/>
      <c r="AE9" s="1053"/>
      <c r="AF9" s="1048">
        <v>4</v>
      </c>
      <c r="AG9" s="1049"/>
      <c r="AH9" s="1049"/>
      <c r="AI9" s="1049"/>
      <c r="AJ9" s="1050"/>
      <c r="AK9" s="1093">
        <v>364</v>
      </c>
      <c r="AL9" s="1094"/>
      <c r="AM9" s="1094"/>
      <c r="AN9" s="1094"/>
      <c r="AO9" s="1094"/>
      <c r="AP9" s="1094">
        <v>76</v>
      </c>
      <c r="AQ9" s="1094"/>
      <c r="AR9" s="1094"/>
      <c r="AS9" s="1094"/>
      <c r="AT9" s="1094"/>
      <c r="AU9" s="1095"/>
      <c r="AV9" s="1095"/>
      <c r="AW9" s="1095"/>
      <c r="AX9" s="1095"/>
      <c r="AY9" s="1096"/>
      <c r="AZ9" s="129"/>
      <c r="BA9" s="129"/>
      <c r="BB9" s="129"/>
      <c r="BC9" s="129"/>
      <c r="BD9" s="129"/>
      <c r="BE9" s="130"/>
      <c r="BF9" s="130"/>
      <c r="BG9" s="130"/>
      <c r="BH9" s="130"/>
      <c r="BI9" s="130"/>
      <c r="BJ9" s="130"/>
      <c r="BK9" s="130"/>
      <c r="BL9" s="130"/>
      <c r="BM9" s="130"/>
      <c r="BN9" s="130"/>
      <c r="BO9" s="130"/>
      <c r="BP9" s="130"/>
      <c r="BQ9" s="135">
        <v>3</v>
      </c>
      <c r="BR9" s="136"/>
      <c r="BS9" s="1005" t="s">
        <v>370</v>
      </c>
      <c r="BT9" s="1006"/>
      <c r="BU9" s="1006"/>
      <c r="BV9" s="1006"/>
      <c r="BW9" s="1006"/>
      <c r="BX9" s="1006"/>
      <c r="BY9" s="1006"/>
      <c r="BZ9" s="1006"/>
      <c r="CA9" s="1006"/>
      <c r="CB9" s="1006"/>
      <c r="CC9" s="1006"/>
      <c r="CD9" s="1006"/>
      <c r="CE9" s="1006"/>
      <c r="CF9" s="1006"/>
      <c r="CG9" s="1027"/>
      <c r="CH9" s="1002">
        <v>1</v>
      </c>
      <c r="CI9" s="1003"/>
      <c r="CJ9" s="1003"/>
      <c r="CK9" s="1003"/>
      <c r="CL9" s="1004"/>
      <c r="CM9" s="1002">
        <v>40</v>
      </c>
      <c r="CN9" s="1003"/>
      <c r="CO9" s="1003"/>
      <c r="CP9" s="1003"/>
      <c r="CQ9" s="1004"/>
      <c r="CR9" s="1002">
        <v>20</v>
      </c>
      <c r="CS9" s="1003"/>
      <c r="CT9" s="1003"/>
      <c r="CU9" s="1003"/>
      <c r="CV9" s="1004"/>
      <c r="CW9" s="1002" t="s">
        <v>365</v>
      </c>
      <c r="CX9" s="1003"/>
      <c r="CY9" s="1003"/>
      <c r="CZ9" s="1003"/>
      <c r="DA9" s="1004"/>
      <c r="DB9" s="1002" t="s">
        <v>365</v>
      </c>
      <c r="DC9" s="1003"/>
      <c r="DD9" s="1003"/>
      <c r="DE9" s="1003"/>
      <c r="DF9" s="1004"/>
      <c r="DG9" s="1002" t="s">
        <v>365</v>
      </c>
      <c r="DH9" s="1003"/>
      <c r="DI9" s="1003"/>
      <c r="DJ9" s="1003"/>
      <c r="DK9" s="1004"/>
      <c r="DL9" s="1002" t="s">
        <v>365</v>
      </c>
      <c r="DM9" s="1003"/>
      <c r="DN9" s="1003"/>
      <c r="DO9" s="1003"/>
      <c r="DP9" s="1004"/>
      <c r="DQ9" s="1002" t="s">
        <v>365</v>
      </c>
      <c r="DR9" s="1003"/>
      <c r="DS9" s="1003"/>
      <c r="DT9" s="1003"/>
      <c r="DU9" s="1004"/>
      <c r="DV9" s="1005"/>
      <c r="DW9" s="1006"/>
      <c r="DX9" s="1006"/>
      <c r="DY9" s="1006"/>
      <c r="DZ9" s="1007"/>
      <c r="EA9" s="131"/>
    </row>
    <row r="10" spans="1:131" s="132" customFormat="1" ht="26.25" customHeight="1" x14ac:dyDescent="0.15">
      <c r="A10" s="135">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129"/>
      <c r="BA10" s="129"/>
      <c r="BB10" s="129"/>
      <c r="BC10" s="129"/>
      <c r="BD10" s="129"/>
      <c r="BE10" s="130"/>
      <c r="BF10" s="130"/>
      <c r="BG10" s="130"/>
      <c r="BH10" s="130"/>
      <c r="BI10" s="130"/>
      <c r="BJ10" s="130"/>
      <c r="BK10" s="130"/>
      <c r="BL10" s="130"/>
      <c r="BM10" s="130"/>
      <c r="BN10" s="130"/>
      <c r="BO10" s="130"/>
      <c r="BP10" s="130"/>
      <c r="BQ10" s="135">
        <v>4</v>
      </c>
      <c r="BR10" s="136"/>
      <c r="BS10" s="1005" t="s">
        <v>371</v>
      </c>
      <c r="BT10" s="1006"/>
      <c r="BU10" s="1006"/>
      <c r="BV10" s="1006"/>
      <c r="BW10" s="1006"/>
      <c r="BX10" s="1006"/>
      <c r="BY10" s="1006"/>
      <c r="BZ10" s="1006"/>
      <c r="CA10" s="1006"/>
      <c r="CB10" s="1006"/>
      <c r="CC10" s="1006"/>
      <c r="CD10" s="1006"/>
      <c r="CE10" s="1006"/>
      <c r="CF10" s="1006"/>
      <c r="CG10" s="1027"/>
      <c r="CH10" s="1002">
        <v>18</v>
      </c>
      <c r="CI10" s="1003"/>
      <c r="CJ10" s="1003"/>
      <c r="CK10" s="1003"/>
      <c r="CL10" s="1004"/>
      <c r="CM10" s="1002">
        <v>85</v>
      </c>
      <c r="CN10" s="1003"/>
      <c r="CO10" s="1003"/>
      <c r="CP10" s="1003"/>
      <c r="CQ10" s="1004"/>
      <c r="CR10" s="1002">
        <v>6</v>
      </c>
      <c r="CS10" s="1003"/>
      <c r="CT10" s="1003"/>
      <c r="CU10" s="1003"/>
      <c r="CV10" s="1004"/>
      <c r="CW10" s="1002" t="s">
        <v>365</v>
      </c>
      <c r="CX10" s="1003"/>
      <c r="CY10" s="1003"/>
      <c r="CZ10" s="1003"/>
      <c r="DA10" s="1004"/>
      <c r="DB10" s="1002" t="s">
        <v>365</v>
      </c>
      <c r="DC10" s="1003"/>
      <c r="DD10" s="1003"/>
      <c r="DE10" s="1003"/>
      <c r="DF10" s="1004"/>
      <c r="DG10" s="1002" t="s">
        <v>365</v>
      </c>
      <c r="DH10" s="1003"/>
      <c r="DI10" s="1003"/>
      <c r="DJ10" s="1003"/>
      <c r="DK10" s="1004"/>
      <c r="DL10" s="1002" t="s">
        <v>365</v>
      </c>
      <c r="DM10" s="1003"/>
      <c r="DN10" s="1003"/>
      <c r="DO10" s="1003"/>
      <c r="DP10" s="1004"/>
      <c r="DQ10" s="1002" t="s">
        <v>365</v>
      </c>
      <c r="DR10" s="1003"/>
      <c r="DS10" s="1003"/>
      <c r="DT10" s="1003"/>
      <c r="DU10" s="1004"/>
      <c r="DV10" s="1005"/>
      <c r="DW10" s="1006"/>
      <c r="DX10" s="1006"/>
      <c r="DY10" s="1006"/>
      <c r="DZ10" s="1007"/>
      <c r="EA10" s="131"/>
    </row>
    <row r="11" spans="1:131" s="132" customFormat="1" ht="26.25" customHeight="1" x14ac:dyDescent="0.15">
      <c r="A11" s="135">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129"/>
      <c r="BA11" s="129"/>
      <c r="BB11" s="129"/>
      <c r="BC11" s="129"/>
      <c r="BD11" s="129"/>
      <c r="BE11" s="130"/>
      <c r="BF11" s="130"/>
      <c r="BG11" s="130"/>
      <c r="BH11" s="130"/>
      <c r="BI11" s="130"/>
      <c r="BJ11" s="130"/>
      <c r="BK11" s="130"/>
      <c r="BL11" s="130"/>
      <c r="BM11" s="130"/>
      <c r="BN11" s="130"/>
      <c r="BO11" s="130"/>
      <c r="BP11" s="130"/>
      <c r="BQ11" s="135">
        <v>5</v>
      </c>
      <c r="BR11" s="136"/>
      <c r="BS11" s="1005" t="s">
        <v>372</v>
      </c>
      <c r="BT11" s="1006"/>
      <c r="BU11" s="1006"/>
      <c r="BV11" s="1006"/>
      <c r="BW11" s="1006"/>
      <c r="BX11" s="1006"/>
      <c r="BY11" s="1006"/>
      <c r="BZ11" s="1006"/>
      <c r="CA11" s="1006"/>
      <c r="CB11" s="1006"/>
      <c r="CC11" s="1006"/>
      <c r="CD11" s="1006"/>
      <c r="CE11" s="1006"/>
      <c r="CF11" s="1006"/>
      <c r="CG11" s="1027"/>
      <c r="CH11" s="1002">
        <v>3</v>
      </c>
      <c r="CI11" s="1003"/>
      <c r="CJ11" s="1003"/>
      <c r="CK11" s="1003"/>
      <c r="CL11" s="1004"/>
      <c r="CM11" s="1002">
        <v>14</v>
      </c>
      <c r="CN11" s="1003"/>
      <c r="CO11" s="1003"/>
      <c r="CP11" s="1003"/>
      <c r="CQ11" s="1004"/>
      <c r="CR11" s="1002">
        <v>5</v>
      </c>
      <c r="CS11" s="1003"/>
      <c r="CT11" s="1003"/>
      <c r="CU11" s="1003"/>
      <c r="CV11" s="1004"/>
      <c r="CW11" s="1002" t="s">
        <v>365</v>
      </c>
      <c r="CX11" s="1003"/>
      <c r="CY11" s="1003"/>
      <c r="CZ11" s="1003"/>
      <c r="DA11" s="1004"/>
      <c r="DB11" s="1002" t="s">
        <v>365</v>
      </c>
      <c r="DC11" s="1003"/>
      <c r="DD11" s="1003"/>
      <c r="DE11" s="1003"/>
      <c r="DF11" s="1004"/>
      <c r="DG11" s="1002" t="s">
        <v>365</v>
      </c>
      <c r="DH11" s="1003"/>
      <c r="DI11" s="1003"/>
      <c r="DJ11" s="1003"/>
      <c r="DK11" s="1004"/>
      <c r="DL11" s="1002" t="s">
        <v>365</v>
      </c>
      <c r="DM11" s="1003"/>
      <c r="DN11" s="1003"/>
      <c r="DO11" s="1003"/>
      <c r="DP11" s="1004"/>
      <c r="DQ11" s="1002" t="s">
        <v>365</v>
      </c>
      <c r="DR11" s="1003"/>
      <c r="DS11" s="1003"/>
      <c r="DT11" s="1003"/>
      <c r="DU11" s="1004"/>
      <c r="DV11" s="1005"/>
      <c r="DW11" s="1006"/>
      <c r="DX11" s="1006"/>
      <c r="DY11" s="1006"/>
      <c r="DZ11" s="1007"/>
      <c r="EA11" s="131"/>
    </row>
    <row r="12" spans="1:131" s="132" customFormat="1" ht="26.25" customHeight="1" x14ac:dyDescent="0.15">
      <c r="A12" s="135">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129"/>
      <c r="BA12" s="129"/>
      <c r="BB12" s="129"/>
      <c r="BC12" s="129"/>
      <c r="BD12" s="129"/>
      <c r="BE12" s="130"/>
      <c r="BF12" s="130"/>
      <c r="BG12" s="130"/>
      <c r="BH12" s="130"/>
      <c r="BI12" s="130"/>
      <c r="BJ12" s="130"/>
      <c r="BK12" s="130"/>
      <c r="BL12" s="130"/>
      <c r="BM12" s="130"/>
      <c r="BN12" s="130"/>
      <c r="BO12" s="130"/>
      <c r="BP12" s="130"/>
      <c r="BQ12" s="135">
        <v>6</v>
      </c>
      <c r="BR12" s="136"/>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131"/>
    </row>
    <row r="13" spans="1:131" s="132" customFormat="1" ht="26.25" customHeight="1" x14ac:dyDescent="0.15">
      <c r="A13" s="135">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129"/>
      <c r="BA13" s="129"/>
      <c r="BB13" s="129"/>
      <c r="BC13" s="129"/>
      <c r="BD13" s="129"/>
      <c r="BE13" s="130"/>
      <c r="BF13" s="130"/>
      <c r="BG13" s="130"/>
      <c r="BH13" s="130"/>
      <c r="BI13" s="130"/>
      <c r="BJ13" s="130"/>
      <c r="BK13" s="130"/>
      <c r="BL13" s="130"/>
      <c r="BM13" s="130"/>
      <c r="BN13" s="130"/>
      <c r="BO13" s="130"/>
      <c r="BP13" s="130"/>
      <c r="BQ13" s="135">
        <v>7</v>
      </c>
      <c r="BR13" s="136"/>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131"/>
    </row>
    <row r="14" spans="1:131" s="132" customFormat="1" ht="26.25" customHeight="1" x14ac:dyDescent="0.15">
      <c r="A14" s="135">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129"/>
      <c r="BA14" s="129"/>
      <c r="BB14" s="129"/>
      <c r="BC14" s="129"/>
      <c r="BD14" s="129"/>
      <c r="BE14" s="130"/>
      <c r="BF14" s="130"/>
      <c r="BG14" s="130"/>
      <c r="BH14" s="130"/>
      <c r="BI14" s="130"/>
      <c r="BJ14" s="130"/>
      <c r="BK14" s="130"/>
      <c r="BL14" s="130"/>
      <c r="BM14" s="130"/>
      <c r="BN14" s="130"/>
      <c r="BO14" s="130"/>
      <c r="BP14" s="130"/>
      <c r="BQ14" s="135">
        <v>8</v>
      </c>
      <c r="BR14" s="136"/>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131"/>
    </row>
    <row r="15" spans="1:131" s="132" customFormat="1" ht="26.25" customHeight="1" x14ac:dyDescent="0.15">
      <c r="A15" s="135">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129"/>
      <c r="BA15" s="129"/>
      <c r="BB15" s="129"/>
      <c r="BC15" s="129"/>
      <c r="BD15" s="129"/>
      <c r="BE15" s="130"/>
      <c r="BF15" s="130"/>
      <c r="BG15" s="130"/>
      <c r="BH15" s="130"/>
      <c r="BI15" s="130"/>
      <c r="BJ15" s="130"/>
      <c r="BK15" s="130"/>
      <c r="BL15" s="130"/>
      <c r="BM15" s="130"/>
      <c r="BN15" s="130"/>
      <c r="BO15" s="130"/>
      <c r="BP15" s="130"/>
      <c r="BQ15" s="135">
        <v>9</v>
      </c>
      <c r="BR15" s="136"/>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131"/>
    </row>
    <row r="16" spans="1:131" s="132" customFormat="1" ht="26.25" customHeight="1" x14ac:dyDescent="0.15">
      <c r="A16" s="135">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129"/>
      <c r="BA16" s="129"/>
      <c r="BB16" s="129"/>
      <c r="BC16" s="129"/>
      <c r="BD16" s="129"/>
      <c r="BE16" s="130"/>
      <c r="BF16" s="130"/>
      <c r="BG16" s="130"/>
      <c r="BH16" s="130"/>
      <c r="BI16" s="130"/>
      <c r="BJ16" s="130"/>
      <c r="BK16" s="130"/>
      <c r="BL16" s="130"/>
      <c r="BM16" s="130"/>
      <c r="BN16" s="130"/>
      <c r="BO16" s="130"/>
      <c r="BP16" s="130"/>
      <c r="BQ16" s="135">
        <v>10</v>
      </c>
      <c r="BR16" s="136"/>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131"/>
    </row>
    <row r="17" spans="1:131" s="132" customFormat="1" ht="26.25" customHeight="1" x14ac:dyDescent="0.15">
      <c r="A17" s="135">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129"/>
      <c r="BA17" s="129"/>
      <c r="BB17" s="129"/>
      <c r="BC17" s="129"/>
      <c r="BD17" s="129"/>
      <c r="BE17" s="130"/>
      <c r="BF17" s="130"/>
      <c r="BG17" s="130"/>
      <c r="BH17" s="130"/>
      <c r="BI17" s="130"/>
      <c r="BJ17" s="130"/>
      <c r="BK17" s="130"/>
      <c r="BL17" s="130"/>
      <c r="BM17" s="130"/>
      <c r="BN17" s="130"/>
      <c r="BO17" s="130"/>
      <c r="BP17" s="130"/>
      <c r="BQ17" s="135">
        <v>11</v>
      </c>
      <c r="BR17" s="136"/>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131"/>
    </row>
    <row r="18" spans="1:131" s="132" customFormat="1" ht="26.25" customHeight="1" x14ac:dyDescent="0.15">
      <c r="A18" s="135">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129"/>
      <c r="BA18" s="129"/>
      <c r="BB18" s="129"/>
      <c r="BC18" s="129"/>
      <c r="BD18" s="129"/>
      <c r="BE18" s="130"/>
      <c r="BF18" s="130"/>
      <c r="BG18" s="130"/>
      <c r="BH18" s="130"/>
      <c r="BI18" s="130"/>
      <c r="BJ18" s="130"/>
      <c r="BK18" s="130"/>
      <c r="BL18" s="130"/>
      <c r="BM18" s="130"/>
      <c r="BN18" s="130"/>
      <c r="BO18" s="130"/>
      <c r="BP18" s="130"/>
      <c r="BQ18" s="135">
        <v>12</v>
      </c>
      <c r="BR18" s="136"/>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131"/>
    </row>
    <row r="19" spans="1:131" s="132" customFormat="1" ht="26.25" customHeight="1" x14ac:dyDescent="0.15">
      <c r="A19" s="135">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129"/>
      <c r="BA19" s="129"/>
      <c r="BB19" s="129"/>
      <c r="BC19" s="129"/>
      <c r="BD19" s="129"/>
      <c r="BE19" s="130"/>
      <c r="BF19" s="130"/>
      <c r="BG19" s="130"/>
      <c r="BH19" s="130"/>
      <c r="BI19" s="130"/>
      <c r="BJ19" s="130"/>
      <c r="BK19" s="130"/>
      <c r="BL19" s="130"/>
      <c r="BM19" s="130"/>
      <c r="BN19" s="130"/>
      <c r="BO19" s="130"/>
      <c r="BP19" s="130"/>
      <c r="BQ19" s="135">
        <v>13</v>
      </c>
      <c r="BR19" s="136"/>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131"/>
    </row>
    <row r="20" spans="1:131" s="132" customFormat="1" ht="26.25" customHeight="1" x14ac:dyDescent="0.15">
      <c r="A20" s="135">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129"/>
      <c r="BA20" s="129"/>
      <c r="BB20" s="129"/>
      <c r="BC20" s="129"/>
      <c r="BD20" s="129"/>
      <c r="BE20" s="130"/>
      <c r="BF20" s="130"/>
      <c r="BG20" s="130"/>
      <c r="BH20" s="130"/>
      <c r="BI20" s="130"/>
      <c r="BJ20" s="130"/>
      <c r="BK20" s="130"/>
      <c r="BL20" s="130"/>
      <c r="BM20" s="130"/>
      <c r="BN20" s="130"/>
      <c r="BO20" s="130"/>
      <c r="BP20" s="130"/>
      <c r="BQ20" s="135">
        <v>14</v>
      </c>
      <c r="BR20" s="136"/>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131"/>
    </row>
    <row r="21" spans="1:131" s="132" customFormat="1" ht="26.25" customHeight="1" thickBot="1" x14ac:dyDescent="0.2">
      <c r="A21" s="135">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129"/>
      <c r="BA21" s="129"/>
      <c r="BB21" s="129"/>
      <c r="BC21" s="129"/>
      <c r="BD21" s="129"/>
      <c r="BE21" s="130"/>
      <c r="BF21" s="130"/>
      <c r="BG21" s="130"/>
      <c r="BH21" s="130"/>
      <c r="BI21" s="130"/>
      <c r="BJ21" s="130"/>
      <c r="BK21" s="130"/>
      <c r="BL21" s="130"/>
      <c r="BM21" s="130"/>
      <c r="BN21" s="130"/>
      <c r="BO21" s="130"/>
      <c r="BP21" s="130"/>
      <c r="BQ21" s="135">
        <v>15</v>
      </c>
      <c r="BR21" s="136"/>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131"/>
    </row>
    <row r="22" spans="1:131" s="132" customFormat="1" ht="26.25" customHeight="1" x14ac:dyDescent="0.15">
      <c r="A22" s="135">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373</v>
      </c>
      <c r="BA22" s="1041"/>
      <c r="BB22" s="1041"/>
      <c r="BC22" s="1041"/>
      <c r="BD22" s="1042"/>
      <c r="BE22" s="130"/>
      <c r="BF22" s="130"/>
      <c r="BG22" s="130"/>
      <c r="BH22" s="130"/>
      <c r="BI22" s="130"/>
      <c r="BJ22" s="130"/>
      <c r="BK22" s="130"/>
      <c r="BL22" s="130"/>
      <c r="BM22" s="130"/>
      <c r="BN22" s="130"/>
      <c r="BO22" s="130"/>
      <c r="BP22" s="130"/>
      <c r="BQ22" s="135">
        <v>16</v>
      </c>
      <c r="BR22" s="136"/>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131"/>
    </row>
    <row r="23" spans="1:131" s="132" customFormat="1" ht="26.25" customHeight="1" thickBot="1" x14ac:dyDescent="0.2">
      <c r="A23" s="137" t="s">
        <v>374</v>
      </c>
      <c r="B23" s="950" t="s">
        <v>375</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2112</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108</v>
      </c>
      <c r="BA23" s="1078"/>
      <c r="BB23" s="1078"/>
      <c r="BC23" s="1078"/>
      <c r="BD23" s="1079"/>
      <c r="BE23" s="130"/>
      <c r="BF23" s="130"/>
      <c r="BG23" s="130"/>
      <c r="BH23" s="130"/>
      <c r="BI23" s="130"/>
      <c r="BJ23" s="130"/>
      <c r="BK23" s="130"/>
      <c r="BL23" s="130"/>
      <c r="BM23" s="130"/>
      <c r="BN23" s="130"/>
      <c r="BO23" s="130"/>
      <c r="BP23" s="130"/>
      <c r="BQ23" s="135">
        <v>17</v>
      </c>
      <c r="BR23" s="136"/>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131"/>
    </row>
    <row r="24" spans="1:131" s="132" customFormat="1" ht="26.25" customHeight="1" x14ac:dyDescent="0.15">
      <c r="A24" s="1073" t="s">
        <v>376</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129"/>
      <c r="BA24" s="129"/>
      <c r="BB24" s="129"/>
      <c r="BC24" s="129"/>
      <c r="BD24" s="129"/>
      <c r="BE24" s="130"/>
      <c r="BF24" s="130"/>
      <c r="BG24" s="130"/>
      <c r="BH24" s="130"/>
      <c r="BI24" s="130"/>
      <c r="BJ24" s="130"/>
      <c r="BK24" s="130"/>
      <c r="BL24" s="130"/>
      <c r="BM24" s="130"/>
      <c r="BN24" s="130"/>
      <c r="BO24" s="130"/>
      <c r="BP24" s="130"/>
      <c r="BQ24" s="135">
        <v>18</v>
      </c>
      <c r="BR24" s="136"/>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131"/>
    </row>
    <row r="25" spans="1:131" ht="26.25" customHeight="1" thickBot="1" x14ac:dyDescent="0.2">
      <c r="A25" s="1072" t="s">
        <v>377</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129"/>
      <c r="BK25" s="129"/>
      <c r="BL25" s="129"/>
      <c r="BM25" s="129"/>
      <c r="BN25" s="129"/>
      <c r="BO25" s="138"/>
      <c r="BP25" s="138"/>
      <c r="BQ25" s="135">
        <v>19</v>
      </c>
      <c r="BR25" s="136"/>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127"/>
    </row>
    <row r="26" spans="1:131" ht="26.25" customHeight="1" x14ac:dyDescent="0.15">
      <c r="A26" s="1008" t="s">
        <v>346</v>
      </c>
      <c r="B26" s="1009"/>
      <c r="C26" s="1009"/>
      <c r="D26" s="1009"/>
      <c r="E26" s="1009"/>
      <c r="F26" s="1009"/>
      <c r="G26" s="1009"/>
      <c r="H26" s="1009"/>
      <c r="I26" s="1009"/>
      <c r="J26" s="1009"/>
      <c r="K26" s="1009"/>
      <c r="L26" s="1009"/>
      <c r="M26" s="1009"/>
      <c r="N26" s="1009"/>
      <c r="O26" s="1009"/>
      <c r="P26" s="1010"/>
      <c r="Q26" s="1014" t="s">
        <v>378</v>
      </c>
      <c r="R26" s="1015"/>
      <c r="S26" s="1015"/>
      <c r="T26" s="1015"/>
      <c r="U26" s="1016"/>
      <c r="V26" s="1014" t="s">
        <v>379</v>
      </c>
      <c r="W26" s="1015"/>
      <c r="X26" s="1015"/>
      <c r="Y26" s="1015"/>
      <c r="Z26" s="1016"/>
      <c r="AA26" s="1014" t="s">
        <v>380</v>
      </c>
      <c r="AB26" s="1015"/>
      <c r="AC26" s="1015"/>
      <c r="AD26" s="1015"/>
      <c r="AE26" s="1015"/>
      <c r="AF26" s="1068" t="s">
        <v>381</v>
      </c>
      <c r="AG26" s="1021"/>
      <c r="AH26" s="1021"/>
      <c r="AI26" s="1021"/>
      <c r="AJ26" s="1069"/>
      <c r="AK26" s="1015" t="s">
        <v>382</v>
      </c>
      <c r="AL26" s="1015"/>
      <c r="AM26" s="1015"/>
      <c r="AN26" s="1015"/>
      <c r="AO26" s="1016"/>
      <c r="AP26" s="1014" t="s">
        <v>383</v>
      </c>
      <c r="AQ26" s="1015"/>
      <c r="AR26" s="1015"/>
      <c r="AS26" s="1015"/>
      <c r="AT26" s="1016"/>
      <c r="AU26" s="1014" t="s">
        <v>384</v>
      </c>
      <c r="AV26" s="1015"/>
      <c r="AW26" s="1015"/>
      <c r="AX26" s="1015"/>
      <c r="AY26" s="1016"/>
      <c r="AZ26" s="1014" t="s">
        <v>385</v>
      </c>
      <c r="BA26" s="1015"/>
      <c r="BB26" s="1015"/>
      <c r="BC26" s="1015"/>
      <c r="BD26" s="1016"/>
      <c r="BE26" s="1014" t="s">
        <v>353</v>
      </c>
      <c r="BF26" s="1015"/>
      <c r="BG26" s="1015"/>
      <c r="BH26" s="1015"/>
      <c r="BI26" s="1028"/>
      <c r="BJ26" s="129"/>
      <c r="BK26" s="129"/>
      <c r="BL26" s="129"/>
      <c r="BM26" s="129"/>
      <c r="BN26" s="129"/>
      <c r="BO26" s="138"/>
      <c r="BP26" s="138"/>
      <c r="BQ26" s="135">
        <v>20</v>
      </c>
      <c r="BR26" s="136"/>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127"/>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129"/>
      <c r="BK27" s="129"/>
      <c r="BL27" s="129"/>
      <c r="BM27" s="129"/>
      <c r="BN27" s="129"/>
      <c r="BO27" s="138"/>
      <c r="BP27" s="138"/>
      <c r="BQ27" s="135">
        <v>21</v>
      </c>
      <c r="BR27" s="136"/>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127"/>
    </row>
    <row r="28" spans="1:131" ht="26.25" customHeight="1" thickTop="1" x14ac:dyDescent="0.15">
      <c r="A28" s="139">
        <v>1</v>
      </c>
      <c r="B28" s="1060" t="s">
        <v>386</v>
      </c>
      <c r="C28" s="1061"/>
      <c r="D28" s="1061"/>
      <c r="E28" s="1061"/>
      <c r="F28" s="1061"/>
      <c r="G28" s="1061"/>
      <c r="H28" s="1061"/>
      <c r="I28" s="1061"/>
      <c r="J28" s="1061"/>
      <c r="K28" s="1061"/>
      <c r="L28" s="1061"/>
      <c r="M28" s="1061"/>
      <c r="N28" s="1061"/>
      <c r="O28" s="1061"/>
      <c r="P28" s="1062"/>
      <c r="Q28" s="1063">
        <v>16078</v>
      </c>
      <c r="R28" s="1064"/>
      <c r="S28" s="1064"/>
      <c r="T28" s="1064"/>
      <c r="U28" s="1064"/>
      <c r="V28" s="1064">
        <v>16047</v>
      </c>
      <c r="W28" s="1064"/>
      <c r="X28" s="1064"/>
      <c r="Y28" s="1064"/>
      <c r="Z28" s="1064"/>
      <c r="AA28" s="1064">
        <v>31</v>
      </c>
      <c r="AB28" s="1064"/>
      <c r="AC28" s="1064"/>
      <c r="AD28" s="1064"/>
      <c r="AE28" s="1065"/>
      <c r="AF28" s="1066">
        <v>31</v>
      </c>
      <c r="AG28" s="1064"/>
      <c r="AH28" s="1064"/>
      <c r="AI28" s="1064"/>
      <c r="AJ28" s="1067"/>
      <c r="AK28" s="1055">
        <v>1838</v>
      </c>
      <c r="AL28" s="1056"/>
      <c r="AM28" s="1056"/>
      <c r="AN28" s="1056"/>
      <c r="AO28" s="1056"/>
      <c r="AP28" s="1056">
        <v>0</v>
      </c>
      <c r="AQ28" s="1056"/>
      <c r="AR28" s="1056"/>
      <c r="AS28" s="1056"/>
      <c r="AT28" s="1056"/>
      <c r="AU28" s="1056">
        <v>0</v>
      </c>
      <c r="AV28" s="1056"/>
      <c r="AW28" s="1056"/>
      <c r="AX28" s="1056"/>
      <c r="AY28" s="1056"/>
      <c r="AZ28" s="1057" t="s">
        <v>365</v>
      </c>
      <c r="BA28" s="1057"/>
      <c r="BB28" s="1057"/>
      <c r="BC28" s="1057"/>
      <c r="BD28" s="1057"/>
      <c r="BE28" s="1058"/>
      <c r="BF28" s="1058"/>
      <c r="BG28" s="1058"/>
      <c r="BH28" s="1058"/>
      <c r="BI28" s="1059"/>
      <c r="BJ28" s="129"/>
      <c r="BK28" s="129"/>
      <c r="BL28" s="129"/>
      <c r="BM28" s="129"/>
      <c r="BN28" s="129"/>
      <c r="BO28" s="138"/>
      <c r="BP28" s="138"/>
      <c r="BQ28" s="135">
        <v>22</v>
      </c>
      <c r="BR28" s="136"/>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127"/>
    </row>
    <row r="29" spans="1:131" ht="26.25" customHeight="1" x14ac:dyDescent="0.15">
      <c r="A29" s="139">
        <v>2</v>
      </c>
      <c r="B29" s="1043" t="s">
        <v>387</v>
      </c>
      <c r="C29" s="1044"/>
      <c r="D29" s="1044"/>
      <c r="E29" s="1044"/>
      <c r="F29" s="1044"/>
      <c r="G29" s="1044"/>
      <c r="H29" s="1044"/>
      <c r="I29" s="1044"/>
      <c r="J29" s="1044"/>
      <c r="K29" s="1044"/>
      <c r="L29" s="1044"/>
      <c r="M29" s="1044"/>
      <c r="N29" s="1044"/>
      <c r="O29" s="1044"/>
      <c r="P29" s="1045"/>
      <c r="Q29" s="1051">
        <v>439</v>
      </c>
      <c r="R29" s="1052"/>
      <c r="S29" s="1052"/>
      <c r="T29" s="1052"/>
      <c r="U29" s="1052"/>
      <c r="V29" s="1052">
        <v>439</v>
      </c>
      <c r="W29" s="1052"/>
      <c r="X29" s="1052"/>
      <c r="Y29" s="1052"/>
      <c r="Z29" s="1052"/>
      <c r="AA29" s="1052">
        <v>0</v>
      </c>
      <c r="AB29" s="1052"/>
      <c r="AC29" s="1052"/>
      <c r="AD29" s="1052"/>
      <c r="AE29" s="1053"/>
      <c r="AF29" s="1048" t="s">
        <v>108</v>
      </c>
      <c r="AG29" s="1049"/>
      <c r="AH29" s="1049"/>
      <c r="AI29" s="1049"/>
      <c r="AJ29" s="1050"/>
      <c r="AK29" s="993">
        <v>277</v>
      </c>
      <c r="AL29" s="984"/>
      <c r="AM29" s="984"/>
      <c r="AN29" s="984"/>
      <c r="AO29" s="984"/>
      <c r="AP29" s="984">
        <v>185</v>
      </c>
      <c r="AQ29" s="984"/>
      <c r="AR29" s="984"/>
      <c r="AS29" s="984"/>
      <c r="AT29" s="984"/>
      <c r="AU29" s="984">
        <v>60</v>
      </c>
      <c r="AV29" s="984"/>
      <c r="AW29" s="984"/>
      <c r="AX29" s="984"/>
      <c r="AY29" s="984"/>
      <c r="AZ29" s="1054" t="s">
        <v>365</v>
      </c>
      <c r="BA29" s="1054"/>
      <c r="BB29" s="1054"/>
      <c r="BC29" s="1054"/>
      <c r="BD29" s="1054"/>
      <c r="BE29" s="985"/>
      <c r="BF29" s="985"/>
      <c r="BG29" s="985"/>
      <c r="BH29" s="985"/>
      <c r="BI29" s="986"/>
      <c r="BJ29" s="129"/>
      <c r="BK29" s="129"/>
      <c r="BL29" s="129"/>
      <c r="BM29" s="129"/>
      <c r="BN29" s="129"/>
      <c r="BO29" s="138"/>
      <c r="BP29" s="138"/>
      <c r="BQ29" s="135">
        <v>23</v>
      </c>
      <c r="BR29" s="136"/>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127"/>
    </row>
    <row r="30" spans="1:131" ht="26.25" customHeight="1" x14ac:dyDescent="0.15">
      <c r="A30" s="139">
        <v>3</v>
      </c>
      <c r="B30" s="1043" t="s">
        <v>388</v>
      </c>
      <c r="C30" s="1044"/>
      <c r="D30" s="1044"/>
      <c r="E30" s="1044"/>
      <c r="F30" s="1044"/>
      <c r="G30" s="1044"/>
      <c r="H30" s="1044"/>
      <c r="I30" s="1044"/>
      <c r="J30" s="1044"/>
      <c r="K30" s="1044"/>
      <c r="L30" s="1044"/>
      <c r="M30" s="1044"/>
      <c r="N30" s="1044"/>
      <c r="O30" s="1044"/>
      <c r="P30" s="1045"/>
      <c r="Q30" s="1051">
        <v>389</v>
      </c>
      <c r="R30" s="1052"/>
      <c r="S30" s="1052"/>
      <c r="T30" s="1052"/>
      <c r="U30" s="1052"/>
      <c r="V30" s="1052">
        <v>389</v>
      </c>
      <c r="W30" s="1052"/>
      <c r="X30" s="1052"/>
      <c r="Y30" s="1052"/>
      <c r="Z30" s="1052"/>
      <c r="AA30" s="1052">
        <v>0</v>
      </c>
      <c r="AB30" s="1052"/>
      <c r="AC30" s="1052"/>
      <c r="AD30" s="1052"/>
      <c r="AE30" s="1053"/>
      <c r="AF30" s="1048" t="s">
        <v>108</v>
      </c>
      <c r="AG30" s="1049"/>
      <c r="AH30" s="1049"/>
      <c r="AI30" s="1049"/>
      <c r="AJ30" s="1050"/>
      <c r="AK30" s="993">
        <v>228</v>
      </c>
      <c r="AL30" s="984"/>
      <c r="AM30" s="984"/>
      <c r="AN30" s="984"/>
      <c r="AO30" s="984"/>
      <c r="AP30" s="984">
        <v>100</v>
      </c>
      <c r="AQ30" s="984"/>
      <c r="AR30" s="984"/>
      <c r="AS30" s="984"/>
      <c r="AT30" s="984"/>
      <c r="AU30" s="984">
        <v>45</v>
      </c>
      <c r="AV30" s="984"/>
      <c r="AW30" s="984"/>
      <c r="AX30" s="984"/>
      <c r="AY30" s="984"/>
      <c r="AZ30" s="1054" t="s">
        <v>365</v>
      </c>
      <c r="BA30" s="1054"/>
      <c r="BB30" s="1054"/>
      <c r="BC30" s="1054"/>
      <c r="BD30" s="1054"/>
      <c r="BE30" s="985"/>
      <c r="BF30" s="985"/>
      <c r="BG30" s="985"/>
      <c r="BH30" s="985"/>
      <c r="BI30" s="986"/>
      <c r="BJ30" s="129"/>
      <c r="BK30" s="129"/>
      <c r="BL30" s="129"/>
      <c r="BM30" s="129"/>
      <c r="BN30" s="129"/>
      <c r="BO30" s="138"/>
      <c r="BP30" s="138"/>
      <c r="BQ30" s="135">
        <v>24</v>
      </c>
      <c r="BR30" s="136"/>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127"/>
    </row>
    <row r="31" spans="1:131" ht="26.25" customHeight="1" x14ac:dyDescent="0.15">
      <c r="A31" s="139">
        <v>4</v>
      </c>
      <c r="B31" s="1043" t="s">
        <v>389</v>
      </c>
      <c r="C31" s="1044"/>
      <c r="D31" s="1044"/>
      <c r="E31" s="1044"/>
      <c r="F31" s="1044"/>
      <c r="G31" s="1044"/>
      <c r="H31" s="1044"/>
      <c r="I31" s="1044"/>
      <c r="J31" s="1044"/>
      <c r="K31" s="1044"/>
      <c r="L31" s="1044"/>
      <c r="M31" s="1044"/>
      <c r="N31" s="1044"/>
      <c r="O31" s="1044"/>
      <c r="P31" s="1045"/>
      <c r="Q31" s="1051">
        <v>2882</v>
      </c>
      <c r="R31" s="1052"/>
      <c r="S31" s="1052"/>
      <c r="T31" s="1052"/>
      <c r="U31" s="1052"/>
      <c r="V31" s="1052">
        <v>2833</v>
      </c>
      <c r="W31" s="1052"/>
      <c r="X31" s="1052"/>
      <c r="Y31" s="1052"/>
      <c r="Z31" s="1052"/>
      <c r="AA31" s="1052">
        <v>49</v>
      </c>
      <c r="AB31" s="1052"/>
      <c r="AC31" s="1052"/>
      <c r="AD31" s="1052"/>
      <c r="AE31" s="1053"/>
      <c r="AF31" s="1048">
        <v>49</v>
      </c>
      <c r="AG31" s="1049"/>
      <c r="AH31" s="1049"/>
      <c r="AI31" s="1049"/>
      <c r="AJ31" s="1050"/>
      <c r="AK31" s="993">
        <v>815</v>
      </c>
      <c r="AL31" s="984"/>
      <c r="AM31" s="984"/>
      <c r="AN31" s="984"/>
      <c r="AO31" s="984"/>
      <c r="AP31" s="984">
        <v>0</v>
      </c>
      <c r="AQ31" s="984"/>
      <c r="AR31" s="984"/>
      <c r="AS31" s="984"/>
      <c r="AT31" s="984"/>
      <c r="AU31" s="984">
        <v>0</v>
      </c>
      <c r="AV31" s="984"/>
      <c r="AW31" s="984"/>
      <c r="AX31" s="984"/>
      <c r="AY31" s="984"/>
      <c r="AZ31" s="1054" t="s">
        <v>365</v>
      </c>
      <c r="BA31" s="1054"/>
      <c r="BB31" s="1054"/>
      <c r="BC31" s="1054"/>
      <c r="BD31" s="1054"/>
      <c r="BE31" s="985"/>
      <c r="BF31" s="985"/>
      <c r="BG31" s="985"/>
      <c r="BH31" s="985"/>
      <c r="BI31" s="986"/>
      <c r="BJ31" s="129"/>
      <c r="BK31" s="129"/>
      <c r="BL31" s="129"/>
      <c r="BM31" s="129"/>
      <c r="BN31" s="129"/>
      <c r="BO31" s="138"/>
      <c r="BP31" s="138"/>
      <c r="BQ31" s="135">
        <v>25</v>
      </c>
      <c r="BR31" s="136"/>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127"/>
    </row>
    <row r="32" spans="1:131" ht="26.25" customHeight="1" x14ac:dyDescent="0.15">
      <c r="A32" s="139">
        <v>5</v>
      </c>
      <c r="B32" s="1043" t="s">
        <v>390</v>
      </c>
      <c r="C32" s="1044"/>
      <c r="D32" s="1044"/>
      <c r="E32" s="1044"/>
      <c r="F32" s="1044"/>
      <c r="G32" s="1044"/>
      <c r="H32" s="1044"/>
      <c r="I32" s="1044"/>
      <c r="J32" s="1044"/>
      <c r="K32" s="1044"/>
      <c r="L32" s="1044"/>
      <c r="M32" s="1044"/>
      <c r="N32" s="1044"/>
      <c r="O32" s="1044"/>
      <c r="P32" s="1045"/>
      <c r="Q32" s="1051">
        <v>17552</v>
      </c>
      <c r="R32" s="1052"/>
      <c r="S32" s="1052"/>
      <c r="T32" s="1052"/>
      <c r="U32" s="1052"/>
      <c r="V32" s="1052">
        <v>17083</v>
      </c>
      <c r="W32" s="1052"/>
      <c r="X32" s="1052"/>
      <c r="Y32" s="1052"/>
      <c r="Z32" s="1052"/>
      <c r="AA32" s="1052">
        <v>469</v>
      </c>
      <c r="AB32" s="1052"/>
      <c r="AC32" s="1052"/>
      <c r="AD32" s="1052"/>
      <c r="AE32" s="1053"/>
      <c r="AF32" s="1048">
        <v>469</v>
      </c>
      <c r="AG32" s="1049"/>
      <c r="AH32" s="1049"/>
      <c r="AI32" s="1049"/>
      <c r="AJ32" s="1050"/>
      <c r="AK32" s="993">
        <v>3309</v>
      </c>
      <c r="AL32" s="984"/>
      <c r="AM32" s="984"/>
      <c r="AN32" s="984"/>
      <c r="AO32" s="984"/>
      <c r="AP32" s="984">
        <v>7</v>
      </c>
      <c r="AQ32" s="984"/>
      <c r="AR32" s="984"/>
      <c r="AS32" s="984"/>
      <c r="AT32" s="984"/>
      <c r="AU32" s="984">
        <v>3</v>
      </c>
      <c r="AV32" s="984"/>
      <c r="AW32" s="984"/>
      <c r="AX32" s="984"/>
      <c r="AY32" s="984"/>
      <c r="AZ32" s="1054" t="s">
        <v>365</v>
      </c>
      <c r="BA32" s="1054"/>
      <c r="BB32" s="1054"/>
      <c r="BC32" s="1054"/>
      <c r="BD32" s="1054"/>
      <c r="BE32" s="985"/>
      <c r="BF32" s="985"/>
      <c r="BG32" s="985"/>
      <c r="BH32" s="985"/>
      <c r="BI32" s="986"/>
      <c r="BJ32" s="129"/>
      <c r="BK32" s="129"/>
      <c r="BL32" s="129"/>
      <c r="BM32" s="129"/>
      <c r="BN32" s="129"/>
      <c r="BO32" s="138"/>
      <c r="BP32" s="138"/>
      <c r="BQ32" s="135">
        <v>26</v>
      </c>
      <c r="BR32" s="136"/>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127"/>
    </row>
    <row r="33" spans="1:131" ht="26.25" customHeight="1" x14ac:dyDescent="0.15">
      <c r="A33" s="139">
        <v>6</v>
      </c>
      <c r="B33" s="1043" t="s">
        <v>391</v>
      </c>
      <c r="C33" s="1044"/>
      <c r="D33" s="1044"/>
      <c r="E33" s="1044"/>
      <c r="F33" s="1044"/>
      <c r="G33" s="1044"/>
      <c r="H33" s="1044"/>
      <c r="I33" s="1044"/>
      <c r="J33" s="1044"/>
      <c r="K33" s="1044"/>
      <c r="L33" s="1044"/>
      <c r="M33" s="1044"/>
      <c r="N33" s="1044"/>
      <c r="O33" s="1044"/>
      <c r="P33" s="1045"/>
      <c r="Q33" s="1051">
        <v>166</v>
      </c>
      <c r="R33" s="1052"/>
      <c r="S33" s="1052"/>
      <c r="T33" s="1052"/>
      <c r="U33" s="1052"/>
      <c r="V33" s="1052">
        <v>147</v>
      </c>
      <c r="W33" s="1052"/>
      <c r="X33" s="1052"/>
      <c r="Y33" s="1052"/>
      <c r="Z33" s="1052"/>
      <c r="AA33" s="1052">
        <v>19</v>
      </c>
      <c r="AB33" s="1052"/>
      <c r="AC33" s="1052"/>
      <c r="AD33" s="1052"/>
      <c r="AE33" s="1053"/>
      <c r="AF33" s="1048">
        <v>19</v>
      </c>
      <c r="AG33" s="1049"/>
      <c r="AH33" s="1049"/>
      <c r="AI33" s="1049"/>
      <c r="AJ33" s="1050"/>
      <c r="AK33" s="993">
        <v>62</v>
      </c>
      <c r="AL33" s="984"/>
      <c r="AM33" s="984"/>
      <c r="AN33" s="984"/>
      <c r="AO33" s="984"/>
      <c r="AP33" s="984">
        <v>0</v>
      </c>
      <c r="AQ33" s="984"/>
      <c r="AR33" s="984"/>
      <c r="AS33" s="984"/>
      <c r="AT33" s="984"/>
      <c r="AU33" s="984">
        <v>0</v>
      </c>
      <c r="AV33" s="984"/>
      <c r="AW33" s="984"/>
      <c r="AX33" s="984"/>
      <c r="AY33" s="984"/>
      <c r="AZ33" s="1054" t="s">
        <v>365</v>
      </c>
      <c r="BA33" s="1054"/>
      <c r="BB33" s="1054"/>
      <c r="BC33" s="1054"/>
      <c r="BD33" s="1054"/>
      <c r="BE33" s="985"/>
      <c r="BF33" s="985"/>
      <c r="BG33" s="985"/>
      <c r="BH33" s="985"/>
      <c r="BI33" s="986"/>
      <c r="BJ33" s="129"/>
      <c r="BK33" s="129"/>
      <c r="BL33" s="129"/>
      <c r="BM33" s="129"/>
      <c r="BN33" s="129"/>
      <c r="BO33" s="138"/>
      <c r="BP33" s="138"/>
      <c r="BQ33" s="135">
        <v>27</v>
      </c>
      <c r="BR33" s="136"/>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127"/>
    </row>
    <row r="34" spans="1:131" ht="26.25" customHeight="1" x14ac:dyDescent="0.15">
      <c r="A34" s="139">
        <v>7</v>
      </c>
      <c r="B34" s="1043" t="s">
        <v>392</v>
      </c>
      <c r="C34" s="1044"/>
      <c r="D34" s="1044"/>
      <c r="E34" s="1044"/>
      <c r="F34" s="1044"/>
      <c r="G34" s="1044"/>
      <c r="H34" s="1044"/>
      <c r="I34" s="1044"/>
      <c r="J34" s="1044"/>
      <c r="K34" s="1044"/>
      <c r="L34" s="1044"/>
      <c r="M34" s="1044"/>
      <c r="N34" s="1044"/>
      <c r="O34" s="1044"/>
      <c r="P34" s="1045"/>
      <c r="Q34" s="1051">
        <v>19042</v>
      </c>
      <c r="R34" s="1052"/>
      <c r="S34" s="1052"/>
      <c r="T34" s="1052"/>
      <c r="U34" s="1052"/>
      <c r="V34" s="1052">
        <v>19640</v>
      </c>
      <c r="W34" s="1052"/>
      <c r="X34" s="1052"/>
      <c r="Y34" s="1052"/>
      <c r="Z34" s="1052"/>
      <c r="AA34" s="1052">
        <v>-598</v>
      </c>
      <c r="AB34" s="1052"/>
      <c r="AC34" s="1052"/>
      <c r="AD34" s="1052"/>
      <c r="AE34" s="1053"/>
      <c r="AF34" s="1048">
        <v>6574</v>
      </c>
      <c r="AG34" s="1049"/>
      <c r="AH34" s="1049"/>
      <c r="AI34" s="1049"/>
      <c r="AJ34" s="1050"/>
      <c r="AK34" s="993">
        <v>1449</v>
      </c>
      <c r="AL34" s="984"/>
      <c r="AM34" s="984"/>
      <c r="AN34" s="984"/>
      <c r="AO34" s="984"/>
      <c r="AP34" s="984">
        <v>9161</v>
      </c>
      <c r="AQ34" s="984"/>
      <c r="AR34" s="984"/>
      <c r="AS34" s="984"/>
      <c r="AT34" s="984"/>
      <c r="AU34" s="984">
        <v>4818</v>
      </c>
      <c r="AV34" s="984"/>
      <c r="AW34" s="984"/>
      <c r="AX34" s="984"/>
      <c r="AY34" s="984"/>
      <c r="AZ34" s="1054" t="s">
        <v>365</v>
      </c>
      <c r="BA34" s="1054"/>
      <c r="BB34" s="1054"/>
      <c r="BC34" s="1054"/>
      <c r="BD34" s="1054"/>
      <c r="BE34" s="985" t="s">
        <v>393</v>
      </c>
      <c r="BF34" s="985"/>
      <c r="BG34" s="985"/>
      <c r="BH34" s="985"/>
      <c r="BI34" s="986"/>
      <c r="BJ34" s="129"/>
      <c r="BK34" s="129"/>
      <c r="BL34" s="129"/>
      <c r="BM34" s="129"/>
      <c r="BN34" s="129"/>
      <c r="BO34" s="138"/>
      <c r="BP34" s="138"/>
      <c r="BQ34" s="135">
        <v>28</v>
      </c>
      <c r="BR34" s="136"/>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127"/>
    </row>
    <row r="35" spans="1:131" ht="26.25" customHeight="1" x14ac:dyDescent="0.15">
      <c r="A35" s="139">
        <v>8</v>
      </c>
      <c r="B35" s="1043" t="s">
        <v>394</v>
      </c>
      <c r="C35" s="1044"/>
      <c r="D35" s="1044"/>
      <c r="E35" s="1044"/>
      <c r="F35" s="1044"/>
      <c r="G35" s="1044"/>
      <c r="H35" s="1044"/>
      <c r="I35" s="1044"/>
      <c r="J35" s="1044"/>
      <c r="K35" s="1044"/>
      <c r="L35" s="1044"/>
      <c r="M35" s="1044"/>
      <c r="N35" s="1044"/>
      <c r="O35" s="1044"/>
      <c r="P35" s="1045"/>
      <c r="Q35" s="1051">
        <v>5462</v>
      </c>
      <c r="R35" s="1052"/>
      <c r="S35" s="1052"/>
      <c r="T35" s="1052"/>
      <c r="U35" s="1052"/>
      <c r="V35" s="1052">
        <v>4762</v>
      </c>
      <c r="W35" s="1052"/>
      <c r="X35" s="1052"/>
      <c r="Y35" s="1052"/>
      <c r="Z35" s="1052"/>
      <c r="AA35" s="1052">
        <v>700</v>
      </c>
      <c r="AB35" s="1052"/>
      <c r="AC35" s="1052"/>
      <c r="AD35" s="1052"/>
      <c r="AE35" s="1053"/>
      <c r="AF35" s="1048">
        <v>2639</v>
      </c>
      <c r="AG35" s="1049"/>
      <c r="AH35" s="1049"/>
      <c r="AI35" s="1049"/>
      <c r="AJ35" s="1050"/>
      <c r="AK35" s="993">
        <v>587</v>
      </c>
      <c r="AL35" s="984"/>
      <c r="AM35" s="984"/>
      <c r="AN35" s="984"/>
      <c r="AO35" s="984"/>
      <c r="AP35" s="984">
        <v>25572</v>
      </c>
      <c r="AQ35" s="984"/>
      <c r="AR35" s="984"/>
      <c r="AS35" s="984"/>
      <c r="AT35" s="984"/>
      <c r="AU35" s="984">
        <v>3145</v>
      </c>
      <c r="AV35" s="984"/>
      <c r="AW35" s="984"/>
      <c r="AX35" s="984"/>
      <c r="AY35" s="984"/>
      <c r="AZ35" s="1054" t="s">
        <v>365</v>
      </c>
      <c r="BA35" s="1054"/>
      <c r="BB35" s="1054"/>
      <c r="BC35" s="1054"/>
      <c r="BD35" s="1054"/>
      <c r="BE35" s="985" t="s">
        <v>393</v>
      </c>
      <c r="BF35" s="985"/>
      <c r="BG35" s="985"/>
      <c r="BH35" s="985"/>
      <c r="BI35" s="986"/>
      <c r="BJ35" s="129"/>
      <c r="BK35" s="129"/>
      <c r="BL35" s="129"/>
      <c r="BM35" s="129"/>
      <c r="BN35" s="129"/>
      <c r="BO35" s="138"/>
      <c r="BP35" s="138"/>
      <c r="BQ35" s="135">
        <v>29</v>
      </c>
      <c r="BR35" s="136"/>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127"/>
    </row>
    <row r="36" spans="1:131" ht="26.25" customHeight="1" x14ac:dyDescent="0.15">
      <c r="A36" s="139">
        <v>9</v>
      </c>
      <c r="B36" s="1043" t="s">
        <v>395</v>
      </c>
      <c r="C36" s="1044"/>
      <c r="D36" s="1044"/>
      <c r="E36" s="1044"/>
      <c r="F36" s="1044"/>
      <c r="G36" s="1044"/>
      <c r="H36" s="1044"/>
      <c r="I36" s="1044"/>
      <c r="J36" s="1044"/>
      <c r="K36" s="1044"/>
      <c r="L36" s="1044"/>
      <c r="M36" s="1044"/>
      <c r="N36" s="1044"/>
      <c r="O36" s="1044"/>
      <c r="P36" s="1045"/>
      <c r="Q36" s="1051">
        <v>63</v>
      </c>
      <c r="R36" s="1052"/>
      <c r="S36" s="1052"/>
      <c r="T36" s="1052"/>
      <c r="U36" s="1052"/>
      <c r="V36" s="1052">
        <v>56</v>
      </c>
      <c r="W36" s="1052"/>
      <c r="X36" s="1052"/>
      <c r="Y36" s="1052"/>
      <c r="Z36" s="1052"/>
      <c r="AA36" s="1052">
        <v>7</v>
      </c>
      <c r="AB36" s="1052"/>
      <c r="AC36" s="1052"/>
      <c r="AD36" s="1052"/>
      <c r="AE36" s="1053"/>
      <c r="AF36" s="1048">
        <v>172</v>
      </c>
      <c r="AG36" s="1049"/>
      <c r="AH36" s="1049"/>
      <c r="AI36" s="1049"/>
      <c r="AJ36" s="1050"/>
      <c r="AK36" s="993">
        <v>0</v>
      </c>
      <c r="AL36" s="984"/>
      <c r="AM36" s="984"/>
      <c r="AN36" s="984"/>
      <c r="AO36" s="984"/>
      <c r="AP36" s="984">
        <v>31</v>
      </c>
      <c r="AQ36" s="984"/>
      <c r="AR36" s="984"/>
      <c r="AS36" s="984"/>
      <c r="AT36" s="984"/>
      <c r="AU36" s="984">
        <v>0</v>
      </c>
      <c r="AV36" s="984"/>
      <c r="AW36" s="984"/>
      <c r="AX36" s="984"/>
      <c r="AY36" s="984"/>
      <c r="AZ36" s="1054" t="s">
        <v>365</v>
      </c>
      <c r="BA36" s="1054"/>
      <c r="BB36" s="1054"/>
      <c r="BC36" s="1054"/>
      <c r="BD36" s="1054"/>
      <c r="BE36" s="985" t="s">
        <v>393</v>
      </c>
      <c r="BF36" s="985"/>
      <c r="BG36" s="985"/>
      <c r="BH36" s="985"/>
      <c r="BI36" s="986"/>
      <c r="BJ36" s="129"/>
      <c r="BK36" s="129"/>
      <c r="BL36" s="129"/>
      <c r="BM36" s="129"/>
      <c r="BN36" s="129"/>
      <c r="BO36" s="138"/>
      <c r="BP36" s="138"/>
      <c r="BQ36" s="135">
        <v>30</v>
      </c>
      <c r="BR36" s="136"/>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127"/>
    </row>
    <row r="37" spans="1:131" ht="26.25" customHeight="1" x14ac:dyDescent="0.15">
      <c r="A37" s="139">
        <v>10</v>
      </c>
      <c r="B37" s="1043" t="s">
        <v>396</v>
      </c>
      <c r="C37" s="1044"/>
      <c r="D37" s="1044"/>
      <c r="E37" s="1044"/>
      <c r="F37" s="1044"/>
      <c r="G37" s="1044"/>
      <c r="H37" s="1044"/>
      <c r="I37" s="1044"/>
      <c r="J37" s="1044"/>
      <c r="K37" s="1044"/>
      <c r="L37" s="1044"/>
      <c r="M37" s="1044"/>
      <c r="N37" s="1044"/>
      <c r="O37" s="1044"/>
      <c r="P37" s="1045"/>
      <c r="Q37" s="1051">
        <v>6993</v>
      </c>
      <c r="R37" s="1052"/>
      <c r="S37" s="1052"/>
      <c r="T37" s="1052"/>
      <c r="U37" s="1052"/>
      <c r="V37" s="1052">
        <v>6164</v>
      </c>
      <c r="W37" s="1052"/>
      <c r="X37" s="1052"/>
      <c r="Y37" s="1052"/>
      <c r="Z37" s="1052"/>
      <c r="AA37" s="1052">
        <v>829</v>
      </c>
      <c r="AB37" s="1052"/>
      <c r="AC37" s="1052"/>
      <c r="AD37" s="1052"/>
      <c r="AE37" s="1053"/>
      <c r="AF37" s="1048">
        <v>1181</v>
      </c>
      <c r="AG37" s="1049"/>
      <c r="AH37" s="1049"/>
      <c r="AI37" s="1049"/>
      <c r="AJ37" s="1050"/>
      <c r="AK37" s="993">
        <v>1739</v>
      </c>
      <c r="AL37" s="984"/>
      <c r="AM37" s="984"/>
      <c r="AN37" s="984"/>
      <c r="AO37" s="984"/>
      <c r="AP37" s="984">
        <v>22458</v>
      </c>
      <c r="AQ37" s="984"/>
      <c r="AR37" s="984"/>
      <c r="AS37" s="984"/>
      <c r="AT37" s="984"/>
      <c r="AU37" s="984">
        <v>10016</v>
      </c>
      <c r="AV37" s="984"/>
      <c r="AW37" s="984"/>
      <c r="AX37" s="984"/>
      <c r="AY37" s="984"/>
      <c r="AZ37" s="1054" t="s">
        <v>365</v>
      </c>
      <c r="BA37" s="1054"/>
      <c r="BB37" s="1054"/>
      <c r="BC37" s="1054"/>
      <c r="BD37" s="1054"/>
      <c r="BE37" s="985" t="s">
        <v>393</v>
      </c>
      <c r="BF37" s="985"/>
      <c r="BG37" s="985"/>
      <c r="BH37" s="985"/>
      <c r="BI37" s="986"/>
      <c r="BJ37" s="129"/>
      <c r="BK37" s="129"/>
      <c r="BL37" s="129"/>
      <c r="BM37" s="129"/>
      <c r="BN37" s="129"/>
      <c r="BO37" s="138"/>
      <c r="BP37" s="138"/>
      <c r="BQ37" s="135">
        <v>31</v>
      </c>
      <c r="BR37" s="136"/>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127"/>
    </row>
    <row r="38" spans="1:131" ht="26.25" customHeight="1" x14ac:dyDescent="0.15">
      <c r="A38" s="139">
        <v>11</v>
      </c>
      <c r="B38" s="1043" t="s">
        <v>397</v>
      </c>
      <c r="C38" s="1044"/>
      <c r="D38" s="1044"/>
      <c r="E38" s="1044"/>
      <c r="F38" s="1044"/>
      <c r="G38" s="1044"/>
      <c r="H38" s="1044"/>
      <c r="I38" s="1044"/>
      <c r="J38" s="1044"/>
      <c r="K38" s="1044"/>
      <c r="L38" s="1044"/>
      <c r="M38" s="1044"/>
      <c r="N38" s="1044"/>
      <c r="O38" s="1044"/>
      <c r="P38" s="1045"/>
      <c r="Q38" s="1051">
        <v>94</v>
      </c>
      <c r="R38" s="1052"/>
      <c r="S38" s="1052"/>
      <c r="T38" s="1052"/>
      <c r="U38" s="1052"/>
      <c r="V38" s="1052">
        <v>85</v>
      </c>
      <c r="W38" s="1052"/>
      <c r="X38" s="1052"/>
      <c r="Y38" s="1052"/>
      <c r="Z38" s="1052"/>
      <c r="AA38" s="1052">
        <v>9</v>
      </c>
      <c r="AB38" s="1052"/>
      <c r="AC38" s="1052"/>
      <c r="AD38" s="1052"/>
      <c r="AE38" s="1053"/>
      <c r="AF38" s="1048">
        <v>278</v>
      </c>
      <c r="AG38" s="1049"/>
      <c r="AH38" s="1049"/>
      <c r="AI38" s="1049"/>
      <c r="AJ38" s="1050"/>
      <c r="AK38" s="993">
        <v>29</v>
      </c>
      <c r="AL38" s="984"/>
      <c r="AM38" s="984"/>
      <c r="AN38" s="984"/>
      <c r="AO38" s="984"/>
      <c r="AP38" s="984">
        <v>490</v>
      </c>
      <c r="AQ38" s="984"/>
      <c r="AR38" s="984"/>
      <c r="AS38" s="984"/>
      <c r="AT38" s="984"/>
      <c r="AU38" s="984">
        <v>304</v>
      </c>
      <c r="AV38" s="984"/>
      <c r="AW38" s="984"/>
      <c r="AX38" s="984"/>
      <c r="AY38" s="984"/>
      <c r="AZ38" s="1054" t="s">
        <v>365</v>
      </c>
      <c r="BA38" s="1054"/>
      <c r="BB38" s="1054"/>
      <c r="BC38" s="1054"/>
      <c r="BD38" s="1054"/>
      <c r="BE38" s="985" t="s">
        <v>393</v>
      </c>
      <c r="BF38" s="985"/>
      <c r="BG38" s="985"/>
      <c r="BH38" s="985"/>
      <c r="BI38" s="986"/>
      <c r="BJ38" s="129"/>
      <c r="BK38" s="129"/>
      <c r="BL38" s="129"/>
      <c r="BM38" s="129"/>
      <c r="BN38" s="129"/>
      <c r="BO38" s="138"/>
      <c r="BP38" s="138"/>
      <c r="BQ38" s="135">
        <v>32</v>
      </c>
      <c r="BR38" s="136"/>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127"/>
    </row>
    <row r="39" spans="1:131" ht="26.25" customHeight="1" x14ac:dyDescent="0.15">
      <c r="A39" s="139">
        <v>12</v>
      </c>
      <c r="B39" s="1043" t="s">
        <v>398</v>
      </c>
      <c r="C39" s="1044"/>
      <c r="D39" s="1044"/>
      <c r="E39" s="1044"/>
      <c r="F39" s="1044"/>
      <c r="G39" s="1044"/>
      <c r="H39" s="1044"/>
      <c r="I39" s="1044"/>
      <c r="J39" s="1044"/>
      <c r="K39" s="1044"/>
      <c r="L39" s="1044"/>
      <c r="M39" s="1044"/>
      <c r="N39" s="1044"/>
      <c r="O39" s="1044"/>
      <c r="P39" s="1045"/>
      <c r="Q39" s="1051">
        <v>582</v>
      </c>
      <c r="R39" s="1052"/>
      <c r="S39" s="1052"/>
      <c r="T39" s="1052"/>
      <c r="U39" s="1052"/>
      <c r="V39" s="1052">
        <v>403</v>
      </c>
      <c r="W39" s="1052"/>
      <c r="X39" s="1052"/>
      <c r="Y39" s="1052"/>
      <c r="Z39" s="1052"/>
      <c r="AA39" s="1052">
        <v>179</v>
      </c>
      <c r="AB39" s="1052"/>
      <c r="AC39" s="1052"/>
      <c r="AD39" s="1052"/>
      <c r="AE39" s="1053"/>
      <c r="AF39" s="1048">
        <v>2117</v>
      </c>
      <c r="AG39" s="1049"/>
      <c r="AH39" s="1049"/>
      <c r="AI39" s="1049"/>
      <c r="AJ39" s="1050"/>
      <c r="AK39" s="993">
        <v>0</v>
      </c>
      <c r="AL39" s="984"/>
      <c r="AM39" s="984"/>
      <c r="AN39" s="984"/>
      <c r="AO39" s="984"/>
      <c r="AP39" s="984">
        <v>1092</v>
      </c>
      <c r="AQ39" s="984"/>
      <c r="AR39" s="984"/>
      <c r="AS39" s="984"/>
      <c r="AT39" s="984"/>
      <c r="AU39" s="984">
        <v>0</v>
      </c>
      <c r="AV39" s="984"/>
      <c r="AW39" s="984"/>
      <c r="AX39" s="984"/>
      <c r="AY39" s="984"/>
      <c r="AZ39" s="1054" t="s">
        <v>365</v>
      </c>
      <c r="BA39" s="1054"/>
      <c r="BB39" s="1054"/>
      <c r="BC39" s="1054"/>
      <c r="BD39" s="1054"/>
      <c r="BE39" s="985" t="s">
        <v>393</v>
      </c>
      <c r="BF39" s="985"/>
      <c r="BG39" s="985"/>
      <c r="BH39" s="985"/>
      <c r="BI39" s="986"/>
      <c r="BJ39" s="129"/>
      <c r="BK39" s="129"/>
      <c r="BL39" s="129"/>
      <c r="BM39" s="129"/>
      <c r="BN39" s="129"/>
      <c r="BO39" s="138"/>
      <c r="BP39" s="138"/>
      <c r="BQ39" s="135">
        <v>33</v>
      </c>
      <c r="BR39" s="136"/>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127"/>
    </row>
    <row r="40" spans="1:131" ht="26.25" customHeight="1" x14ac:dyDescent="0.15">
      <c r="A40" s="135">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129"/>
      <c r="BK40" s="129"/>
      <c r="BL40" s="129"/>
      <c r="BM40" s="129"/>
      <c r="BN40" s="129"/>
      <c r="BO40" s="138"/>
      <c r="BP40" s="138"/>
      <c r="BQ40" s="135">
        <v>34</v>
      </c>
      <c r="BR40" s="136"/>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127"/>
    </row>
    <row r="41" spans="1:131" ht="26.25" customHeight="1" x14ac:dyDescent="0.15">
      <c r="A41" s="135">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129"/>
      <c r="BK41" s="129"/>
      <c r="BL41" s="129"/>
      <c r="BM41" s="129"/>
      <c r="BN41" s="129"/>
      <c r="BO41" s="138"/>
      <c r="BP41" s="138"/>
      <c r="BQ41" s="135">
        <v>35</v>
      </c>
      <c r="BR41" s="136"/>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127"/>
    </row>
    <row r="42" spans="1:131" ht="26.25" customHeight="1" x14ac:dyDescent="0.15">
      <c r="A42" s="135">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129"/>
      <c r="BK42" s="129"/>
      <c r="BL42" s="129"/>
      <c r="BM42" s="129"/>
      <c r="BN42" s="129"/>
      <c r="BO42" s="138"/>
      <c r="BP42" s="138"/>
      <c r="BQ42" s="135">
        <v>36</v>
      </c>
      <c r="BR42" s="136"/>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127"/>
    </row>
    <row r="43" spans="1:131" ht="26.25" customHeight="1" x14ac:dyDescent="0.15">
      <c r="A43" s="135">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129"/>
      <c r="BK43" s="129"/>
      <c r="BL43" s="129"/>
      <c r="BM43" s="129"/>
      <c r="BN43" s="129"/>
      <c r="BO43" s="138"/>
      <c r="BP43" s="138"/>
      <c r="BQ43" s="135">
        <v>37</v>
      </c>
      <c r="BR43" s="136"/>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127"/>
    </row>
    <row r="44" spans="1:131" ht="26.25" customHeight="1" x14ac:dyDescent="0.15">
      <c r="A44" s="135">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129"/>
      <c r="BK44" s="129"/>
      <c r="BL44" s="129"/>
      <c r="BM44" s="129"/>
      <c r="BN44" s="129"/>
      <c r="BO44" s="138"/>
      <c r="BP44" s="138"/>
      <c r="BQ44" s="135">
        <v>38</v>
      </c>
      <c r="BR44" s="136"/>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127"/>
    </row>
    <row r="45" spans="1:131" ht="26.25" customHeight="1" x14ac:dyDescent="0.15">
      <c r="A45" s="135">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129"/>
      <c r="BK45" s="129"/>
      <c r="BL45" s="129"/>
      <c r="BM45" s="129"/>
      <c r="BN45" s="129"/>
      <c r="BO45" s="138"/>
      <c r="BP45" s="138"/>
      <c r="BQ45" s="135">
        <v>39</v>
      </c>
      <c r="BR45" s="136"/>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127"/>
    </row>
    <row r="46" spans="1:131" ht="26.25" customHeight="1" x14ac:dyDescent="0.15">
      <c r="A46" s="135">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129"/>
      <c r="BK46" s="129"/>
      <c r="BL46" s="129"/>
      <c r="BM46" s="129"/>
      <c r="BN46" s="129"/>
      <c r="BO46" s="138"/>
      <c r="BP46" s="138"/>
      <c r="BQ46" s="135">
        <v>40</v>
      </c>
      <c r="BR46" s="136"/>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127"/>
    </row>
    <row r="47" spans="1:131" ht="26.25" customHeight="1" x14ac:dyDescent="0.15">
      <c r="A47" s="135">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129"/>
      <c r="BK47" s="129"/>
      <c r="BL47" s="129"/>
      <c r="BM47" s="129"/>
      <c r="BN47" s="129"/>
      <c r="BO47" s="138"/>
      <c r="BP47" s="138"/>
      <c r="BQ47" s="135">
        <v>41</v>
      </c>
      <c r="BR47" s="136"/>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127"/>
    </row>
    <row r="48" spans="1:131" ht="26.25" customHeight="1" x14ac:dyDescent="0.15">
      <c r="A48" s="135">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129"/>
      <c r="BK48" s="129"/>
      <c r="BL48" s="129"/>
      <c r="BM48" s="129"/>
      <c r="BN48" s="129"/>
      <c r="BO48" s="138"/>
      <c r="BP48" s="138"/>
      <c r="BQ48" s="135">
        <v>42</v>
      </c>
      <c r="BR48" s="136"/>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127"/>
    </row>
    <row r="49" spans="1:131" ht="26.25" customHeight="1" x14ac:dyDescent="0.15">
      <c r="A49" s="135">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129"/>
      <c r="BK49" s="129"/>
      <c r="BL49" s="129"/>
      <c r="BM49" s="129"/>
      <c r="BN49" s="129"/>
      <c r="BO49" s="138"/>
      <c r="BP49" s="138"/>
      <c r="BQ49" s="135">
        <v>43</v>
      </c>
      <c r="BR49" s="136"/>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127"/>
    </row>
    <row r="50" spans="1:131" ht="26.25" customHeight="1" x14ac:dyDescent="0.15">
      <c r="A50" s="135">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129"/>
      <c r="BK50" s="129"/>
      <c r="BL50" s="129"/>
      <c r="BM50" s="129"/>
      <c r="BN50" s="129"/>
      <c r="BO50" s="138"/>
      <c r="BP50" s="138"/>
      <c r="BQ50" s="135">
        <v>44</v>
      </c>
      <c r="BR50" s="136"/>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127"/>
    </row>
    <row r="51" spans="1:131" ht="26.25" customHeight="1" x14ac:dyDescent="0.15">
      <c r="A51" s="135">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129"/>
      <c r="BK51" s="129"/>
      <c r="BL51" s="129"/>
      <c r="BM51" s="129"/>
      <c r="BN51" s="129"/>
      <c r="BO51" s="138"/>
      <c r="BP51" s="138"/>
      <c r="BQ51" s="135">
        <v>45</v>
      </c>
      <c r="BR51" s="136"/>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127"/>
    </row>
    <row r="52" spans="1:131" ht="26.25" customHeight="1" x14ac:dyDescent="0.15">
      <c r="A52" s="135">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129"/>
      <c r="BK52" s="129"/>
      <c r="BL52" s="129"/>
      <c r="BM52" s="129"/>
      <c r="BN52" s="129"/>
      <c r="BO52" s="138"/>
      <c r="BP52" s="138"/>
      <c r="BQ52" s="135">
        <v>46</v>
      </c>
      <c r="BR52" s="136"/>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127"/>
    </row>
    <row r="53" spans="1:131" ht="26.25" customHeight="1" x14ac:dyDescent="0.15">
      <c r="A53" s="135">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129"/>
      <c r="BK53" s="129"/>
      <c r="BL53" s="129"/>
      <c r="BM53" s="129"/>
      <c r="BN53" s="129"/>
      <c r="BO53" s="138"/>
      <c r="BP53" s="138"/>
      <c r="BQ53" s="135">
        <v>47</v>
      </c>
      <c r="BR53" s="136"/>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127"/>
    </row>
    <row r="54" spans="1:131" ht="26.25" customHeight="1" x14ac:dyDescent="0.15">
      <c r="A54" s="135">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129"/>
      <c r="BK54" s="129"/>
      <c r="BL54" s="129"/>
      <c r="BM54" s="129"/>
      <c r="BN54" s="129"/>
      <c r="BO54" s="138"/>
      <c r="BP54" s="138"/>
      <c r="BQ54" s="135">
        <v>48</v>
      </c>
      <c r="BR54" s="136"/>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127"/>
    </row>
    <row r="55" spans="1:131" ht="26.25" customHeight="1" x14ac:dyDescent="0.15">
      <c r="A55" s="135">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129"/>
      <c r="BK55" s="129"/>
      <c r="BL55" s="129"/>
      <c r="BM55" s="129"/>
      <c r="BN55" s="129"/>
      <c r="BO55" s="138"/>
      <c r="BP55" s="138"/>
      <c r="BQ55" s="135">
        <v>49</v>
      </c>
      <c r="BR55" s="136"/>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127"/>
    </row>
    <row r="56" spans="1:131" ht="26.25" customHeight="1" x14ac:dyDescent="0.15">
      <c r="A56" s="135">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129"/>
      <c r="BK56" s="129"/>
      <c r="BL56" s="129"/>
      <c r="BM56" s="129"/>
      <c r="BN56" s="129"/>
      <c r="BO56" s="138"/>
      <c r="BP56" s="138"/>
      <c r="BQ56" s="135">
        <v>50</v>
      </c>
      <c r="BR56" s="136"/>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127"/>
    </row>
    <row r="57" spans="1:131" ht="26.25" customHeight="1" x14ac:dyDescent="0.15">
      <c r="A57" s="135">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129"/>
      <c r="BK57" s="129"/>
      <c r="BL57" s="129"/>
      <c r="BM57" s="129"/>
      <c r="BN57" s="129"/>
      <c r="BO57" s="138"/>
      <c r="BP57" s="138"/>
      <c r="BQ57" s="135">
        <v>51</v>
      </c>
      <c r="BR57" s="136"/>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127"/>
    </row>
    <row r="58" spans="1:131" ht="26.25" customHeight="1" x14ac:dyDescent="0.15">
      <c r="A58" s="135">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129"/>
      <c r="BK58" s="129"/>
      <c r="BL58" s="129"/>
      <c r="BM58" s="129"/>
      <c r="BN58" s="129"/>
      <c r="BO58" s="138"/>
      <c r="BP58" s="138"/>
      <c r="BQ58" s="135">
        <v>52</v>
      </c>
      <c r="BR58" s="136"/>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127"/>
    </row>
    <row r="59" spans="1:131" ht="26.25" customHeight="1" x14ac:dyDescent="0.15">
      <c r="A59" s="135">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129"/>
      <c r="BK59" s="129"/>
      <c r="BL59" s="129"/>
      <c r="BM59" s="129"/>
      <c r="BN59" s="129"/>
      <c r="BO59" s="138"/>
      <c r="BP59" s="138"/>
      <c r="BQ59" s="135">
        <v>53</v>
      </c>
      <c r="BR59" s="136"/>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127"/>
    </row>
    <row r="60" spans="1:131" ht="26.25" customHeight="1" x14ac:dyDescent="0.15">
      <c r="A60" s="135">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129"/>
      <c r="BK60" s="129"/>
      <c r="BL60" s="129"/>
      <c r="BM60" s="129"/>
      <c r="BN60" s="129"/>
      <c r="BO60" s="138"/>
      <c r="BP60" s="138"/>
      <c r="BQ60" s="135">
        <v>54</v>
      </c>
      <c r="BR60" s="136"/>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127"/>
    </row>
    <row r="61" spans="1:131" ht="26.25" customHeight="1" thickBot="1" x14ac:dyDescent="0.2">
      <c r="A61" s="135">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129"/>
      <c r="BK61" s="129"/>
      <c r="BL61" s="129"/>
      <c r="BM61" s="129"/>
      <c r="BN61" s="129"/>
      <c r="BO61" s="138"/>
      <c r="BP61" s="138"/>
      <c r="BQ61" s="135">
        <v>55</v>
      </c>
      <c r="BR61" s="136"/>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127"/>
    </row>
    <row r="62" spans="1:131" ht="26.25" customHeight="1" x14ac:dyDescent="0.15">
      <c r="A62" s="135">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138"/>
      <c r="BP62" s="138"/>
      <c r="BQ62" s="135">
        <v>56</v>
      </c>
      <c r="BR62" s="136"/>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127"/>
    </row>
    <row r="63" spans="1:131" ht="26.25" customHeight="1" thickBot="1" x14ac:dyDescent="0.2">
      <c r="A63" s="137" t="s">
        <v>374</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13528</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108</v>
      </c>
      <c r="BK63" s="966"/>
      <c r="BL63" s="966"/>
      <c r="BM63" s="966"/>
      <c r="BN63" s="1032"/>
      <c r="BO63" s="138"/>
      <c r="BP63" s="138"/>
      <c r="BQ63" s="135">
        <v>57</v>
      </c>
      <c r="BR63" s="136"/>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127"/>
    </row>
    <row r="64" spans="1:131" ht="26.25" customHeight="1" x14ac:dyDescent="0.15">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c r="AE64" s="138"/>
      <c r="AF64" s="138"/>
      <c r="AG64" s="138"/>
      <c r="AH64" s="138"/>
      <c r="AI64" s="138"/>
      <c r="AJ64" s="138"/>
      <c r="AK64" s="138"/>
      <c r="AL64" s="138"/>
      <c r="AM64" s="138"/>
      <c r="AN64" s="138"/>
      <c r="AO64" s="138"/>
      <c r="AP64" s="138"/>
      <c r="AQ64" s="138"/>
      <c r="AR64" s="138"/>
      <c r="AS64" s="138"/>
      <c r="AT64" s="138"/>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5">
        <v>58</v>
      </c>
      <c r="BR64" s="136"/>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127"/>
    </row>
    <row r="65" spans="1:131" ht="26.25" customHeight="1" thickBot="1" x14ac:dyDescent="0.2">
      <c r="A65" s="129" t="s">
        <v>401</v>
      </c>
      <c r="B65" s="129"/>
      <c r="C65" s="129"/>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38"/>
      <c r="BF65" s="138"/>
      <c r="BG65" s="138"/>
      <c r="BH65" s="138"/>
      <c r="BI65" s="138"/>
      <c r="BJ65" s="138"/>
      <c r="BK65" s="138"/>
      <c r="BL65" s="138"/>
      <c r="BM65" s="138"/>
      <c r="BN65" s="138"/>
      <c r="BO65" s="138"/>
      <c r="BP65" s="138"/>
      <c r="BQ65" s="135">
        <v>59</v>
      </c>
      <c r="BR65" s="136"/>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127"/>
    </row>
    <row r="66" spans="1:131" ht="26.25" customHeight="1" x14ac:dyDescent="0.15">
      <c r="A66" s="1008" t="s">
        <v>402</v>
      </c>
      <c r="B66" s="1009"/>
      <c r="C66" s="1009"/>
      <c r="D66" s="1009"/>
      <c r="E66" s="1009"/>
      <c r="F66" s="1009"/>
      <c r="G66" s="1009"/>
      <c r="H66" s="1009"/>
      <c r="I66" s="1009"/>
      <c r="J66" s="1009"/>
      <c r="K66" s="1009"/>
      <c r="L66" s="1009"/>
      <c r="M66" s="1009"/>
      <c r="N66" s="1009"/>
      <c r="O66" s="1009"/>
      <c r="P66" s="1010"/>
      <c r="Q66" s="1014" t="s">
        <v>378</v>
      </c>
      <c r="R66" s="1015"/>
      <c r="S66" s="1015"/>
      <c r="T66" s="1015"/>
      <c r="U66" s="1016"/>
      <c r="V66" s="1014" t="s">
        <v>379</v>
      </c>
      <c r="W66" s="1015"/>
      <c r="X66" s="1015"/>
      <c r="Y66" s="1015"/>
      <c r="Z66" s="1016"/>
      <c r="AA66" s="1014" t="s">
        <v>380</v>
      </c>
      <c r="AB66" s="1015"/>
      <c r="AC66" s="1015"/>
      <c r="AD66" s="1015"/>
      <c r="AE66" s="1016"/>
      <c r="AF66" s="1020" t="s">
        <v>381</v>
      </c>
      <c r="AG66" s="1021"/>
      <c r="AH66" s="1021"/>
      <c r="AI66" s="1021"/>
      <c r="AJ66" s="1022"/>
      <c r="AK66" s="1014" t="s">
        <v>382</v>
      </c>
      <c r="AL66" s="1009"/>
      <c r="AM66" s="1009"/>
      <c r="AN66" s="1009"/>
      <c r="AO66" s="1010"/>
      <c r="AP66" s="1014" t="s">
        <v>383</v>
      </c>
      <c r="AQ66" s="1015"/>
      <c r="AR66" s="1015"/>
      <c r="AS66" s="1015"/>
      <c r="AT66" s="1016"/>
      <c r="AU66" s="1014" t="s">
        <v>403</v>
      </c>
      <c r="AV66" s="1015"/>
      <c r="AW66" s="1015"/>
      <c r="AX66" s="1015"/>
      <c r="AY66" s="1016"/>
      <c r="AZ66" s="1014" t="s">
        <v>353</v>
      </c>
      <c r="BA66" s="1015"/>
      <c r="BB66" s="1015"/>
      <c r="BC66" s="1015"/>
      <c r="BD66" s="1028"/>
      <c r="BE66" s="138"/>
      <c r="BF66" s="138"/>
      <c r="BG66" s="138"/>
      <c r="BH66" s="138"/>
      <c r="BI66" s="138"/>
      <c r="BJ66" s="138"/>
      <c r="BK66" s="138"/>
      <c r="BL66" s="138"/>
      <c r="BM66" s="138"/>
      <c r="BN66" s="138"/>
      <c r="BO66" s="138"/>
      <c r="BP66" s="138"/>
      <c r="BQ66" s="135">
        <v>60</v>
      </c>
      <c r="BR66" s="140"/>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127"/>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138"/>
      <c r="BF67" s="138"/>
      <c r="BG67" s="138"/>
      <c r="BH67" s="138"/>
      <c r="BI67" s="138"/>
      <c r="BJ67" s="138"/>
      <c r="BK67" s="138"/>
      <c r="BL67" s="138"/>
      <c r="BM67" s="138"/>
      <c r="BN67" s="138"/>
      <c r="BO67" s="138"/>
      <c r="BP67" s="138"/>
      <c r="BQ67" s="135">
        <v>61</v>
      </c>
      <c r="BR67" s="140"/>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127"/>
    </row>
    <row r="68" spans="1:131" ht="26.25" customHeight="1" thickTop="1" x14ac:dyDescent="0.15">
      <c r="A68" s="133">
        <v>1</v>
      </c>
      <c r="B68" s="998" t="s">
        <v>404</v>
      </c>
      <c r="C68" s="999"/>
      <c r="D68" s="999"/>
      <c r="E68" s="999"/>
      <c r="F68" s="999"/>
      <c r="G68" s="999"/>
      <c r="H68" s="999"/>
      <c r="I68" s="999"/>
      <c r="J68" s="999"/>
      <c r="K68" s="999"/>
      <c r="L68" s="999"/>
      <c r="M68" s="999"/>
      <c r="N68" s="999"/>
      <c r="O68" s="999"/>
      <c r="P68" s="1000"/>
      <c r="Q68" s="1001">
        <v>1068</v>
      </c>
      <c r="R68" s="995"/>
      <c r="S68" s="995"/>
      <c r="T68" s="995"/>
      <c r="U68" s="995"/>
      <c r="V68" s="995">
        <v>1065</v>
      </c>
      <c r="W68" s="995"/>
      <c r="X68" s="995"/>
      <c r="Y68" s="995"/>
      <c r="Z68" s="995"/>
      <c r="AA68" s="995">
        <v>3</v>
      </c>
      <c r="AB68" s="995"/>
      <c r="AC68" s="995"/>
      <c r="AD68" s="995"/>
      <c r="AE68" s="995"/>
      <c r="AF68" s="995">
        <v>3</v>
      </c>
      <c r="AG68" s="995"/>
      <c r="AH68" s="995"/>
      <c r="AI68" s="995"/>
      <c r="AJ68" s="995"/>
      <c r="AK68" s="995" t="s">
        <v>365</v>
      </c>
      <c r="AL68" s="995"/>
      <c r="AM68" s="995"/>
      <c r="AN68" s="995"/>
      <c r="AO68" s="995"/>
      <c r="AP68" s="995" t="s">
        <v>365</v>
      </c>
      <c r="AQ68" s="995"/>
      <c r="AR68" s="995"/>
      <c r="AS68" s="995"/>
      <c r="AT68" s="995"/>
      <c r="AU68" s="995" t="s">
        <v>365</v>
      </c>
      <c r="AV68" s="995"/>
      <c r="AW68" s="995"/>
      <c r="AX68" s="995"/>
      <c r="AY68" s="995"/>
      <c r="AZ68" s="996"/>
      <c r="BA68" s="996"/>
      <c r="BB68" s="996"/>
      <c r="BC68" s="996"/>
      <c r="BD68" s="997"/>
      <c r="BE68" s="138"/>
      <c r="BF68" s="138"/>
      <c r="BG68" s="138"/>
      <c r="BH68" s="138"/>
      <c r="BI68" s="138"/>
      <c r="BJ68" s="138"/>
      <c r="BK68" s="138"/>
      <c r="BL68" s="138"/>
      <c r="BM68" s="138"/>
      <c r="BN68" s="138"/>
      <c r="BO68" s="138"/>
      <c r="BP68" s="138"/>
      <c r="BQ68" s="135">
        <v>62</v>
      </c>
      <c r="BR68" s="140"/>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127"/>
    </row>
    <row r="69" spans="1:131" ht="26.25" customHeight="1" x14ac:dyDescent="0.15">
      <c r="A69" s="135">
        <v>2</v>
      </c>
      <c r="B69" s="987" t="s">
        <v>405</v>
      </c>
      <c r="C69" s="988"/>
      <c r="D69" s="988"/>
      <c r="E69" s="988"/>
      <c r="F69" s="988"/>
      <c r="G69" s="988"/>
      <c r="H69" s="988"/>
      <c r="I69" s="988"/>
      <c r="J69" s="988"/>
      <c r="K69" s="988"/>
      <c r="L69" s="988"/>
      <c r="M69" s="988"/>
      <c r="N69" s="988"/>
      <c r="O69" s="988"/>
      <c r="P69" s="989"/>
      <c r="Q69" s="990">
        <v>822</v>
      </c>
      <c r="R69" s="984"/>
      <c r="S69" s="984"/>
      <c r="T69" s="984"/>
      <c r="U69" s="984"/>
      <c r="V69" s="984">
        <v>820</v>
      </c>
      <c r="W69" s="984"/>
      <c r="X69" s="984"/>
      <c r="Y69" s="984"/>
      <c r="Z69" s="984"/>
      <c r="AA69" s="984">
        <v>1</v>
      </c>
      <c r="AB69" s="984"/>
      <c r="AC69" s="984"/>
      <c r="AD69" s="984"/>
      <c r="AE69" s="984"/>
      <c r="AF69" s="984">
        <v>1</v>
      </c>
      <c r="AG69" s="984"/>
      <c r="AH69" s="984"/>
      <c r="AI69" s="984"/>
      <c r="AJ69" s="984"/>
      <c r="AK69" s="984">
        <v>340</v>
      </c>
      <c r="AL69" s="984"/>
      <c r="AM69" s="984"/>
      <c r="AN69" s="984"/>
      <c r="AO69" s="984"/>
      <c r="AP69" s="984" t="s">
        <v>365</v>
      </c>
      <c r="AQ69" s="984"/>
      <c r="AR69" s="984"/>
      <c r="AS69" s="984"/>
      <c r="AT69" s="984"/>
      <c r="AU69" s="984" t="s">
        <v>365</v>
      </c>
      <c r="AV69" s="984"/>
      <c r="AW69" s="984"/>
      <c r="AX69" s="984"/>
      <c r="AY69" s="984"/>
      <c r="AZ69" s="985"/>
      <c r="BA69" s="985"/>
      <c r="BB69" s="985"/>
      <c r="BC69" s="985"/>
      <c r="BD69" s="986"/>
      <c r="BE69" s="138"/>
      <c r="BF69" s="138"/>
      <c r="BG69" s="138"/>
      <c r="BH69" s="138"/>
      <c r="BI69" s="138"/>
      <c r="BJ69" s="138"/>
      <c r="BK69" s="138"/>
      <c r="BL69" s="138"/>
      <c r="BM69" s="138"/>
      <c r="BN69" s="138"/>
      <c r="BO69" s="138"/>
      <c r="BP69" s="138"/>
      <c r="BQ69" s="135">
        <v>63</v>
      </c>
      <c r="BR69" s="140"/>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127"/>
    </row>
    <row r="70" spans="1:131" ht="26.25" customHeight="1" x14ac:dyDescent="0.15">
      <c r="A70" s="135">
        <v>3</v>
      </c>
      <c r="B70" s="987" t="s">
        <v>406</v>
      </c>
      <c r="C70" s="988"/>
      <c r="D70" s="988"/>
      <c r="E70" s="988"/>
      <c r="F70" s="988"/>
      <c r="G70" s="988"/>
      <c r="H70" s="988"/>
      <c r="I70" s="988"/>
      <c r="J70" s="988"/>
      <c r="K70" s="988"/>
      <c r="L70" s="988"/>
      <c r="M70" s="988"/>
      <c r="N70" s="988"/>
      <c r="O70" s="988"/>
      <c r="P70" s="989"/>
      <c r="Q70" s="990">
        <v>149</v>
      </c>
      <c r="R70" s="984"/>
      <c r="S70" s="984"/>
      <c r="T70" s="984"/>
      <c r="U70" s="984"/>
      <c r="V70" s="984">
        <v>149</v>
      </c>
      <c r="W70" s="984"/>
      <c r="X70" s="984"/>
      <c r="Y70" s="984"/>
      <c r="Z70" s="984"/>
      <c r="AA70" s="984" t="s">
        <v>365</v>
      </c>
      <c r="AB70" s="984"/>
      <c r="AC70" s="984"/>
      <c r="AD70" s="984"/>
      <c r="AE70" s="984"/>
      <c r="AF70" s="984">
        <v>25</v>
      </c>
      <c r="AG70" s="984"/>
      <c r="AH70" s="984"/>
      <c r="AI70" s="984"/>
      <c r="AJ70" s="984"/>
      <c r="AK70" s="984">
        <v>94</v>
      </c>
      <c r="AL70" s="984"/>
      <c r="AM70" s="984"/>
      <c r="AN70" s="984"/>
      <c r="AO70" s="984"/>
      <c r="AP70" s="984">
        <v>475</v>
      </c>
      <c r="AQ70" s="984"/>
      <c r="AR70" s="984"/>
      <c r="AS70" s="984"/>
      <c r="AT70" s="984"/>
      <c r="AU70" s="984">
        <v>130</v>
      </c>
      <c r="AV70" s="984"/>
      <c r="AW70" s="984"/>
      <c r="AX70" s="984"/>
      <c r="AY70" s="984"/>
      <c r="AZ70" s="985"/>
      <c r="BA70" s="985"/>
      <c r="BB70" s="985"/>
      <c r="BC70" s="985"/>
      <c r="BD70" s="986"/>
      <c r="BE70" s="138"/>
      <c r="BF70" s="138"/>
      <c r="BG70" s="138"/>
      <c r="BH70" s="138"/>
      <c r="BI70" s="138"/>
      <c r="BJ70" s="138"/>
      <c r="BK70" s="138"/>
      <c r="BL70" s="138"/>
      <c r="BM70" s="138"/>
      <c r="BN70" s="138"/>
      <c r="BO70" s="138"/>
      <c r="BP70" s="138"/>
      <c r="BQ70" s="135">
        <v>64</v>
      </c>
      <c r="BR70" s="140"/>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127"/>
    </row>
    <row r="71" spans="1:131" ht="26.25" customHeight="1" x14ac:dyDescent="0.15">
      <c r="A71" s="135">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138"/>
      <c r="BF71" s="138"/>
      <c r="BG71" s="138"/>
      <c r="BH71" s="138"/>
      <c r="BI71" s="138"/>
      <c r="BJ71" s="138"/>
      <c r="BK71" s="138"/>
      <c r="BL71" s="138"/>
      <c r="BM71" s="138"/>
      <c r="BN71" s="138"/>
      <c r="BO71" s="138"/>
      <c r="BP71" s="138"/>
      <c r="BQ71" s="135">
        <v>65</v>
      </c>
      <c r="BR71" s="140"/>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127"/>
    </row>
    <row r="72" spans="1:131" ht="26.25" customHeight="1" x14ac:dyDescent="0.15">
      <c r="A72" s="135">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138"/>
      <c r="BF72" s="138"/>
      <c r="BG72" s="138"/>
      <c r="BH72" s="138"/>
      <c r="BI72" s="138"/>
      <c r="BJ72" s="138"/>
      <c r="BK72" s="138"/>
      <c r="BL72" s="138"/>
      <c r="BM72" s="138"/>
      <c r="BN72" s="138"/>
      <c r="BO72" s="138"/>
      <c r="BP72" s="138"/>
      <c r="BQ72" s="135">
        <v>66</v>
      </c>
      <c r="BR72" s="140"/>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127"/>
    </row>
    <row r="73" spans="1:131" ht="26.25" customHeight="1" x14ac:dyDescent="0.15">
      <c r="A73" s="135">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138"/>
      <c r="BF73" s="138"/>
      <c r="BG73" s="138"/>
      <c r="BH73" s="138"/>
      <c r="BI73" s="138"/>
      <c r="BJ73" s="138"/>
      <c r="BK73" s="138"/>
      <c r="BL73" s="138"/>
      <c r="BM73" s="138"/>
      <c r="BN73" s="138"/>
      <c r="BO73" s="138"/>
      <c r="BP73" s="138"/>
      <c r="BQ73" s="135">
        <v>67</v>
      </c>
      <c r="BR73" s="140"/>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127"/>
    </row>
    <row r="74" spans="1:131" ht="26.25" customHeight="1" x14ac:dyDescent="0.15">
      <c r="A74" s="135">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138"/>
      <c r="BF74" s="138"/>
      <c r="BG74" s="138"/>
      <c r="BH74" s="138"/>
      <c r="BI74" s="138"/>
      <c r="BJ74" s="138"/>
      <c r="BK74" s="138"/>
      <c r="BL74" s="138"/>
      <c r="BM74" s="138"/>
      <c r="BN74" s="138"/>
      <c r="BO74" s="138"/>
      <c r="BP74" s="138"/>
      <c r="BQ74" s="135">
        <v>68</v>
      </c>
      <c r="BR74" s="140"/>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127"/>
    </row>
    <row r="75" spans="1:131" ht="26.25" customHeight="1" x14ac:dyDescent="0.15">
      <c r="A75" s="135">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138"/>
      <c r="BF75" s="138"/>
      <c r="BG75" s="138"/>
      <c r="BH75" s="138"/>
      <c r="BI75" s="138"/>
      <c r="BJ75" s="138"/>
      <c r="BK75" s="138"/>
      <c r="BL75" s="138"/>
      <c r="BM75" s="138"/>
      <c r="BN75" s="138"/>
      <c r="BO75" s="138"/>
      <c r="BP75" s="138"/>
      <c r="BQ75" s="135">
        <v>69</v>
      </c>
      <c r="BR75" s="140"/>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127"/>
    </row>
    <row r="76" spans="1:131" ht="26.25" customHeight="1" x14ac:dyDescent="0.15">
      <c r="A76" s="135">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138"/>
      <c r="BF76" s="138"/>
      <c r="BG76" s="138"/>
      <c r="BH76" s="138"/>
      <c r="BI76" s="138"/>
      <c r="BJ76" s="138"/>
      <c r="BK76" s="138"/>
      <c r="BL76" s="138"/>
      <c r="BM76" s="138"/>
      <c r="BN76" s="138"/>
      <c r="BO76" s="138"/>
      <c r="BP76" s="138"/>
      <c r="BQ76" s="135">
        <v>70</v>
      </c>
      <c r="BR76" s="140"/>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127"/>
    </row>
    <row r="77" spans="1:131" ht="26.25" customHeight="1" x14ac:dyDescent="0.15">
      <c r="A77" s="135">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138"/>
      <c r="BF77" s="138"/>
      <c r="BG77" s="138"/>
      <c r="BH77" s="138"/>
      <c r="BI77" s="138"/>
      <c r="BJ77" s="138"/>
      <c r="BK77" s="138"/>
      <c r="BL77" s="138"/>
      <c r="BM77" s="138"/>
      <c r="BN77" s="138"/>
      <c r="BO77" s="138"/>
      <c r="BP77" s="138"/>
      <c r="BQ77" s="135">
        <v>71</v>
      </c>
      <c r="BR77" s="140"/>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127"/>
    </row>
    <row r="78" spans="1:131" ht="26.25" customHeight="1" x14ac:dyDescent="0.15">
      <c r="A78" s="135">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138"/>
      <c r="BF78" s="138"/>
      <c r="BG78" s="138"/>
      <c r="BH78" s="138"/>
      <c r="BI78" s="138"/>
      <c r="BJ78" s="127"/>
      <c r="BK78" s="127"/>
      <c r="BL78" s="127"/>
      <c r="BM78" s="127"/>
      <c r="BN78" s="127"/>
      <c r="BO78" s="138"/>
      <c r="BP78" s="138"/>
      <c r="BQ78" s="135">
        <v>72</v>
      </c>
      <c r="BR78" s="140"/>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127"/>
    </row>
    <row r="79" spans="1:131" ht="26.25" customHeight="1" x14ac:dyDescent="0.15">
      <c r="A79" s="135">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138"/>
      <c r="BF79" s="138"/>
      <c r="BG79" s="138"/>
      <c r="BH79" s="138"/>
      <c r="BI79" s="138"/>
      <c r="BJ79" s="127"/>
      <c r="BK79" s="127"/>
      <c r="BL79" s="127"/>
      <c r="BM79" s="127"/>
      <c r="BN79" s="127"/>
      <c r="BO79" s="138"/>
      <c r="BP79" s="138"/>
      <c r="BQ79" s="135">
        <v>73</v>
      </c>
      <c r="BR79" s="140"/>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127"/>
    </row>
    <row r="80" spans="1:131" ht="26.25" customHeight="1" x14ac:dyDescent="0.15">
      <c r="A80" s="135">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138"/>
      <c r="BF80" s="138"/>
      <c r="BG80" s="138"/>
      <c r="BH80" s="138"/>
      <c r="BI80" s="138"/>
      <c r="BJ80" s="138"/>
      <c r="BK80" s="138"/>
      <c r="BL80" s="138"/>
      <c r="BM80" s="138"/>
      <c r="BN80" s="138"/>
      <c r="BO80" s="138"/>
      <c r="BP80" s="138"/>
      <c r="BQ80" s="135">
        <v>74</v>
      </c>
      <c r="BR80" s="140"/>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127"/>
    </row>
    <row r="81" spans="1:131" ht="26.25" customHeight="1" x14ac:dyDescent="0.15">
      <c r="A81" s="135">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138"/>
      <c r="BF81" s="138"/>
      <c r="BG81" s="138"/>
      <c r="BH81" s="138"/>
      <c r="BI81" s="138"/>
      <c r="BJ81" s="138"/>
      <c r="BK81" s="138"/>
      <c r="BL81" s="138"/>
      <c r="BM81" s="138"/>
      <c r="BN81" s="138"/>
      <c r="BO81" s="138"/>
      <c r="BP81" s="138"/>
      <c r="BQ81" s="135">
        <v>75</v>
      </c>
      <c r="BR81" s="140"/>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127"/>
    </row>
    <row r="82" spans="1:131" ht="26.25" customHeight="1" x14ac:dyDescent="0.15">
      <c r="A82" s="135">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138"/>
      <c r="BF82" s="138"/>
      <c r="BG82" s="138"/>
      <c r="BH82" s="138"/>
      <c r="BI82" s="138"/>
      <c r="BJ82" s="138"/>
      <c r="BK82" s="138"/>
      <c r="BL82" s="138"/>
      <c r="BM82" s="138"/>
      <c r="BN82" s="138"/>
      <c r="BO82" s="138"/>
      <c r="BP82" s="138"/>
      <c r="BQ82" s="135">
        <v>76</v>
      </c>
      <c r="BR82" s="140"/>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127"/>
    </row>
    <row r="83" spans="1:131" ht="26.25" customHeight="1" x14ac:dyDescent="0.15">
      <c r="A83" s="135">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138"/>
      <c r="BF83" s="138"/>
      <c r="BG83" s="138"/>
      <c r="BH83" s="138"/>
      <c r="BI83" s="138"/>
      <c r="BJ83" s="138"/>
      <c r="BK83" s="138"/>
      <c r="BL83" s="138"/>
      <c r="BM83" s="138"/>
      <c r="BN83" s="138"/>
      <c r="BO83" s="138"/>
      <c r="BP83" s="138"/>
      <c r="BQ83" s="135">
        <v>77</v>
      </c>
      <c r="BR83" s="140"/>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127"/>
    </row>
    <row r="84" spans="1:131" ht="26.25" customHeight="1" x14ac:dyDescent="0.15">
      <c r="A84" s="135">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138"/>
      <c r="BF84" s="138"/>
      <c r="BG84" s="138"/>
      <c r="BH84" s="138"/>
      <c r="BI84" s="138"/>
      <c r="BJ84" s="138"/>
      <c r="BK84" s="138"/>
      <c r="BL84" s="138"/>
      <c r="BM84" s="138"/>
      <c r="BN84" s="138"/>
      <c r="BO84" s="138"/>
      <c r="BP84" s="138"/>
      <c r="BQ84" s="135">
        <v>78</v>
      </c>
      <c r="BR84" s="140"/>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127"/>
    </row>
    <row r="85" spans="1:131" ht="26.25" customHeight="1" x14ac:dyDescent="0.15">
      <c r="A85" s="135">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138"/>
      <c r="BF85" s="138"/>
      <c r="BG85" s="138"/>
      <c r="BH85" s="138"/>
      <c r="BI85" s="138"/>
      <c r="BJ85" s="138"/>
      <c r="BK85" s="138"/>
      <c r="BL85" s="138"/>
      <c r="BM85" s="138"/>
      <c r="BN85" s="138"/>
      <c r="BO85" s="138"/>
      <c r="BP85" s="138"/>
      <c r="BQ85" s="135">
        <v>79</v>
      </c>
      <c r="BR85" s="140"/>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127"/>
    </row>
    <row r="86" spans="1:131" ht="26.25" customHeight="1" x14ac:dyDescent="0.15">
      <c r="A86" s="135">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138"/>
      <c r="BF86" s="138"/>
      <c r="BG86" s="138"/>
      <c r="BH86" s="138"/>
      <c r="BI86" s="138"/>
      <c r="BJ86" s="138"/>
      <c r="BK86" s="138"/>
      <c r="BL86" s="138"/>
      <c r="BM86" s="138"/>
      <c r="BN86" s="138"/>
      <c r="BO86" s="138"/>
      <c r="BP86" s="138"/>
      <c r="BQ86" s="135">
        <v>80</v>
      </c>
      <c r="BR86" s="140"/>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127"/>
    </row>
    <row r="87" spans="1:131" ht="26.25" customHeight="1" x14ac:dyDescent="0.15">
      <c r="A87" s="141">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138"/>
      <c r="BF87" s="138"/>
      <c r="BG87" s="138"/>
      <c r="BH87" s="138"/>
      <c r="BI87" s="138"/>
      <c r="BJ87" s="138"/>
      <c r="BK87" s="138"/>
      <c r="BL87" s="138"/>
      <c r="BM87" s="138"/>
      <c r="BN87" s="138"/>
      <c r="BO87" s="138"/>
      <c r="BP87" s="138"/>
      <c r="BQ87" s="135">
        <v>81</v>
      </c>
      <c r="BR87" s="140"/>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127"/>
    </row>
    <row r="88" spans="1:131" ht="26.25" customHeight="1" thickBot="1" x14ac:dyDescent="0.2">
      <c r="A88" s="137" t="s">
        <v>374</v>
      </c>
      <c r="B88" s="950" t="s">
        <v>407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138"/>
      <c r="BF88" s="138"/>
      <c r="BG88" s="138"/>
      <c r="BH88" s="138"/>
      <c r="BI88" s="138"/>
      <c r="BJ88" s="138"/>
      <c r="BK88" s="138"/>
      <c r="BL88" s="138"/>
      <c r="BM88" s="138"/>
      <c r="BN88" s="138"/>
      <c r="BO88" s="138"/>
      <c r="BP88" s="138"/>
      <c r="BQ88" s="135">
        <v>82</v>
      </c>
      <c r="BR88" s="140"/>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127"/>
    </row>
    <row r="89" spans="1:131" ht="26.25" hidden="1" customHeight="1" x14ac:dyDescent="0.15">
      <c r="A89" s="142"/>
      <c r="B89" s="143"/>
      <c r="C89" s="143"/>
      <c r="D89" s="143"/>
      <c r="E89" s="143"/>
      <c r="F89" s="143"/>
      <c r="G89" s="143"/>
      <c r="H89" s="143"/>
      <c r="I89" s="143"/>
      <c r="J89" s="143"/>
      <c r="K89" s="143"/>
      <c r="L89" s="143"/>
      <c r="M89" s="143"/>
      <c r="N89" s="143"/>
      <c r="O89" s="143"/>
      <c r="P89" s="143"/>
      <c r="Q89" s="144"/>
      <c r="R89" s="144"/>
      <c r="S89" s="144"/>
      <c r="T89" s="144"/>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5"/>
      <c r="BA89" s="145"/>
      <c r="BB89" s="145"/>
      <c r="BC89" s="145"/>
      <c r="BD89" s="145"/>
      <c r="BE89" s="138"/>
      <c r="BF89" s="138"/>
      <c r="BG89" s="138"/>
      <c r="BH89" s="138"/>
      <c r="BI89" s="138"/>
      <c r="BJ89" s="138"/>
      <c r="BK89" s="138"/>
      <c r="BL89" s="138"/>
      <c r="BM89" s="138"/>
      <c r="BN89" s="138"/>
      <c r="BO89" s="138"/>
      <c r="BP89" s="138"/>
      <c r="BQ89" s="135">
        <v>83</v>
      </c>
      <c r="BR89" s="140"/>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127"/>
    </row>
    <row r="90" spans="1:131" ht="26.25" hidden="1" customHeight="1" x14ac:dyDescent="0.15">
      <c r="A90" s="142"/>
      <c r="B90" s="143"/>
      <c r="C90" s="143"/>
      <c r="D90" s="143"/>
      <c r="E90" s="143"/>
      <c r="F90" s="143"/>
      <c r="G90" s="143"/>
      <c r="H90" s="143"/>
      <c r="I90" s="143"/>
      <c r="J90" s="143"/>
      <c r="K90" s="143"/>
      <c r="L90" s="143"/>
      <c r="M90" s="143"/>
      <c r="N90" s="143"/>
      <c r="O90" s="143"/>
      <c r="P90" s="143"/>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5"/>
      <c r="BA90" s="145"/>
      <c r="BB90" s="145"/>
      <c r="BC90" s="145"/>
      <c r="BD90" s="145"/>
      <c r="BE90" s="138"/>
      <c r="BF90" s="138"/>
      <c r="BG90" s="138"/>
      <c r="BH90" s="138"/>
      <c r="BI90" s="138"/>
      <c r="BJ90" s="138"/>
      <c r="BK90" s="138"/>
      <c r="BL90" s="138"/>
      <c r="BM90" s="138"/>
      <c r="BN90" s="138"/>
      <c r="BO90" s="138"/>
      <c r="BP90" s="138"/>
      <c r="BQ90" s="135">
        <v>84</v>
      </c>
      <c r="BR90" s="140"/>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127"/>
    </row>
    <row r="91" spans="1:131" ht="26.25" hidden="1" customHeight="1" x14ac:dyDescent="0.15">
      <c r="A91" s="142"/>
      <c r="B91" s="143"/>
      <c r="C91" s="143"/>
      <c r="D91" s="143"/>
      <c r="E91" s="143"/>
      <c r="F91" s="143"/>
      <c r="G91" s="143"/>
      <c r="H91" s="143"/>
      <c r="I91" s="143"/>
      <c r="J91" s="143"/>
      <c r="K91" s="143"/>
      <c r="L91" s="143"/>
      <c r="M91" s="143"/>
      <c r="N91" s="143"/>
      <c r="O91" s="143"/>
      <c r="P91" s="143"/>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5"/>
      <c r="BA91" s="145"/>
      <c r="BB91" s="145"/>
      <c r="BC91" s="145"/>
      <c r="BD91" s="145"/>
      <c r="BE91" s="138"/>
      <c r="BF91" s="138"/>
      <c r="BG91" s="138"/>
      <c r="BH91" s="138"/>
      <c r="BI91" s="138"/>
      <c r="BJ91" s="138"/>
      <c r="BK91" s="138"/>
      <c r="BL91" s="138"/>
      <c r="BM91" s="138"/>
      <c r="BN91" s="138"/>
      <c r="BO91" s="138"/>
      <c r="BP91" s="138"/>
      <c r="BQ91" s="135">
        <v>85</v>
      </c>
      <c r="BR91" s="140"/>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127"/>
    </row>
    <row r="92" spans="1:131" ht="26.25" hidden="1" customHeight="1" x14ac:dyDescent="0.15">
      <c r="A92" s="142"/>
      <c r="B92" s="143"/>
      <c r="C92" s="143"/>
      <c r="D92" s="143"/>
      <c r="E92" s="143"/>
      <c r="F92" s="143"/>
      <c r="G92" s="143"/>
      <c r="H92" s="143"/>
      <c r="I92" s="143"/>
      <c r="J92" s="143"/>
      <c r="K92" s="143"/>
      <c r="L92" s="143"/>
      <c r="M92" s="143"/>
      <c r="N92" s="143"/>
      <c r="O92" s="143"/>
      <c r="P92" s="143"/>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5"/>
      <c r="BA92" s="145"/>
      <c r="BB92" s="145"/>
      <c r="BC92" s="145"/>
      <c r="BD92" s="145"/>
      <c r="BE92" s="138"/>
      <c r="BF92" s="138"/>
      <c r="BG92" s="138"/>
      <c r="BH92" s="138"/>
      <c r="BI92" s="138"/>
      <c r="BJ92" s="138"/>
      <c r="BK92" s="138"/>
      <c r="BL92" s="138"/>
      <c r="BM92" s="138"/>
      <c r="BN92" s="138"/>
      <c r="BO92" s="138"/>
      <c r="BP92" s="138"/>
      <c r="BQ92" s="135">
        <v>86</v>
      </c>
      <c r="BR92" s="140"/>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127"/>
    </row>
    <row r="93" spans="1:131" ht="26.25" hidden="1" customHeight="1" x14ac:dyDescent="0.15">
      <c r="A93" s="142"/>
      <c r="B93" s="143"/>
      <c r="C93" s="143"/>
      <c r="D93" s="143"/>
      <c r="E93" s="143"/>
      <c r="F93" s="143"/>
      <c r="G93" s="143"/>
      <c r="H93" s="143"/>
      <c r="I93" s="143"/>
      <c r="J93" s="143"/>
      <c r="K93" s="143"/>
      <c r="L93" s="143"/>
      <c r="M93" s="143"/>
      <c r="N93" s="143"/>
      <c r="O93" s="143"/>
      <c r="P93" s="143"/>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5"/>
      <c r="BA93" s="145"/>
      <c r="BB93" s="145"/>
      <c r="BC93" s="145"/>
      <c r="BD93" s="145"/>
      <c r="BE93" s="138"/>
      <c r="BF93" s="138"/>
      <c r="BG93" s="138"/>
      <c r="BH93" s="138"/>
      <c r="BI93" s="138"/>
      <c r="BJ93" s="138"/>
      <c r="BK93" s="138"/>
      <c r="BL93" s="138"/>
      <c r="BM93" s="138"/>
      <c r="BN93" s="138"/>
      <c r="BO93" s="138"/>
      <c r="BP93" s="138"/>
      <c r="BQ93" s="135">
        <v>87</v>
      </c>
      <c r="BR93" s="140"/>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127"/>
    </row>
    <row r="94" spans="1:131" ht="26.25" hidden="1" customHeight="1" x14ac:dyDescent="0.15">
      <c r="A94" s="142"/>
      <c r="B94" s="143"/>
      <c r="C94" s="143"/>
      <c r="D94" s="143"/>
      <c r="E94" s="143"/>
      <c r="F94" s="143"/>
      <c r="G94" s="143"/>
      <c r="H94" s="143"/>
      <c r="I94" s="143"/>
      <c r="J94" s="143"/>
      <c r="K94" s="143"/>
      <c r="L94" s="143"/>
      <c r="M94" s="143"/>
      <c r="N94" s="143"/>
      <c r="O94" s="143"/>
      <c r="P94" s="143"/>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5"/>
      <c r="BA94" s="145"/>
      <c r="BB94" s="145"/>
      <c r="BC94" s="145"/>
      <c r="BD94" s="145"/>
      <c r="BE94" s="138"/>
      <c r="BF94" s="138"/>
      <c r="BG94" s="138"/>
      <c r="BH94" s="138"/>
      <c r="BI94" s="138"/>
      <c r="BJ94" s="138"/>
      <c r="BK94" s="138"/>
      <c r="BL94" s="138"/>
      <c r="BM94" s="138"/>
      <c r="BN94" s="138"/>
      <c r="BO94" s="138"/>
      <c r="BP94" s="138"/>
      <c r="BQ94" s="135">
        <v>88</v>
      </c>
      <c r="BR94" s="140"/>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127"/>
    </row>
    <row r="95" spans="1:131" ht="26.25" hidden="1" customHeight="1" x14ac:dyDescent="0.15">
      <c r="A95" s="142"/>
      <c r="B95" s="143"/>
      <c r="C95" s="143"/>
      <c r="D95" s="143"/>
      <c r="E95" s="143"/>
      <c r="F95" s="143"/>
      <c r="G95" s="143"/>
      <c r="H95" s="143"/>
      <c r="I95" s="143"/>
      <c r="J95" s="143"/>
      <c r="K95" s="143"/>
      <c r="L95" s="143"/>
      <c r="M95" s="143"/>
      <c r="N95" s="143"/>
      <c r="O95" s="143"/>
      <c r="P95" s="143"/>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5"/>
      <c r="BA95" s="145"/>
      <c r="BB95" s="145"/>
      <c r="BC95" s="145"/>
      <c r="BD95" s="145"/>
      <c r="BE95" s="138"/>
      <c r="BF95" s="138"/>
      <c r="BG95" s="138"/>
      <c r="BH95" s="138"/>
      <c r="BI95" s="138"/>
      <c r="BJ95" s="138"/>
      <c r="BK95" s="138"/>
      <c r="BL95" s="138"/>
      <c r="BM95" s="138"/>
      <c r="BN95" s="138"/>
      <c r="BO95" s="138"/>
      <c r="BP95" s="138"/>
      <c r="BQ95" s="135">
        <v>89</v>
      </c>
      <c r="BR95" s="140"/>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127"/>
    </row>
    <row r="96" spans="1:131" ht="26.25" hidden="1" customHeight="1" x14ac:dyDescent="0.15">
      <c r="A96" s="142"/>
      <c r="B96" s="143"/>
      <c r="C96" s="143"/>
      <c r="D96" s="143"/>
      <c r="E96" s="143"/>
      <c r="F96" s="143"/>
      <c r="G96" s="143"/>
      <c r="H96" s="143"/>
      <c r="I96" s="143"/>
      <c r="J96" s="143"/>
      <c r="K96" s="143"/>
      <c r="L96" s="143"/>
      <c r="M96" s="143"/>
      <c r="N96" s="143"/>
      <c r="O96" s="143"/>
      <c r="P96" s="143"/>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5"/>
      <c r="BA96" s="145"/>
      <c r="BB96" s="145"/>
      <c r="BC96" s="145"/>
      <c r="BD96" s="145"/>
      <c r="BE96" s="138"/>
      <c r="BF96" s="138"/>
      <c r="BG96" s="138"/>
      <c r="BH96" s="138"/>
      <c r="BI96" s="138"/>
      <c r="BJ96" s="138"/>
      <c r="BK96" s="138"/>
      <c r="BL96" s="138"/>
      <c r="BM96" s="138"/>
      <c r="BN96" s="138"/>
      <c r="BO96" s="138"/>
      <c r="BP96" s="138"/>
      <c r="BQ96" s="135">
        <v>90</v>
      </c>
      <c r="BR96" s="140"/>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127"/>
    </row>
    <row r="97" spans="1:131" ht="26.25" hidden="1" customHeight="1" x14ac:dyDescent="0.15">
      <c r="A97" s="142"/>
      <c r="B97" s="143"/>
      <c r="C97" s="143"/>
      <c r="D97" s="143"/>
      <c r="E97" s="143"/>
      <c r="F97" s="143"/>
      <c r="G97" s="143"/>
      <c r="H97" s="143"/>
      <c r="I97" s="143"/>
      <c r="J97" s="143"/>
      <c r="K97" s="143"/>
      <c r="L97" s="143"/>
      <c r="M97" s="143"/>
      <c r="N97" s="143"/>
      <c r="O97" s="143"/>
      <c r="P97" s="143"/>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5"/>
      <c r="BA97" s="145"/>
      <c r="BB97" s="145"/>
      <c r="BC97" s="145"/>
      <c r="BD97" s="145"/>
      <c r="BE97" s="138"/>
      <c r="BF97" s="138"/>
      <c r="BG97" s="138"/>
      <c r="BH97" s="138"/>
      <c r="BI97" s="138"/>
      <c r="BJ97" s="138"/>
      <c r="BK97" s="138"/>
      <c r="BL97" s="138"/>
      <c r="BM97" s="138"/>
      <c r="BN97" s="138"/>
      <c r="BO97" s="138"/>
      <c r="BP97" s="138"/>
      <c r="BQ97" s="135">
        <v>91</v>
      </c>
      <c r="BR97" s="140"/>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127"/>
    </row>
    <row r="98" spans="1:131" ht="26.25" hidden="1" customHeight="1" x14ac:dyDescent="0.15">
      <c r="A98" s="142"/>
      <c r="B98" s="143"/>
      <c r="C98" s="143"/>
      <c r="D98" s="143"/>
      <c r="E98" s="143"/>
      <c r="F98" s="143"/>
      <c r="G98" s="143"/>
      <c r="H98" s="143"/>
      <c r="I98" s="143"/>
      <c r="J98" s="143"/>
      <c r="K98" s="143"/>
      <c r="L98" s="143"/>
      <c r="M98" s="143"/>
      <c r="N98" s="143"/>
      <c r="O98" s="143"/>
      <c r="P98" s="143"/>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5"/>
      <c r="BA98" s="145"/>
      <c r="BB98" s="145"/>
      <c r="BC98" s="145"/>
      <c r="BD98" s="145"/>
      <c r="BE98" s="138"/>
      <c r="BF98" s="138"/>
      <c r="BG98" s="138"/>
      <c r="BH98" s="138"/>
      <c r="BI98" s="138"/>
      <c r="BJ98" s="138"/>
      <c r="BK98" s="138"/>
      <c r="BL98" s="138"/>
      <c r="BM98" s="138"/>
      <c r="BN98" s="138"/>
      <c r="BO98" s="138"/>
      <c r="BP98" s="138"/>
      <c r="BQ98" s="135">
        <v>92</v>
      </c>
      <c r="BR98" s="140"/>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127"/>
    </row>
    <row r="99" spans="1:131" ht="26.25" hidden="1" customHeight="1" x14ac:dyDescent="0.15">
      <c r="A99" s="142"/>
      <c r="B99" s="143"/>
      <c r="C99" s="143"/>
      <c r="D99" s="143"/>
      <c r="E99" s="143"/>
      <c r="F99" s="143"/>
      <c r="G99" s="143"/>
      <c r="H99" s="143"/>
      <c r="I99" s="143"/>
      <c r="J99" s="143"/>
      <c r="K99" s="143"/>
      <c r="L99" s="143"/>
      <c r="M99" s="143"/>
      <c r="N99" s="143"/>
      <c r="O99" s="143"/>
      <c r="P99" s="143"/>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5"/>
      <c r="BA99" s="145"/>
      <c r="BB99" s="145"/>
      <c r="BC99" s="145"/>
      <c r="BD99" s="145"/>
      <c r="BE99" s="138"/>
      <c r="BF99" s="138"/>
      <c r="BG99" s="138"/>
      <c r="BH99" s="138"/>
      <c r="BI99" s="138"/>
      <c r="BJ99" s="138"/>
      <c r="BK99" s="138"/>
      <c r="BL99" s="138"/>
      <c r="BM99" s="138"/>
      <c r="BN99" s="138"/>
      <c r="BO99" s="138"/>
      <c r="BP99" s="138"/>
      <c r="BQ99" s="135">
        <v>93</v>
      </c>
      <c r="BR99" s="140"/>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127"/>
    </row>
    <row r="100" spans="1:131" ht="26.25" hidden="1" customHeight="1" x14ac:dyDescent="0.15">
      <c r="A100" s="142"/>
      <c r="B100" s="143"/>
      <c r="C100" s="143"/>
      <c r="D100" s="143"/>
      <c r="E100" s="143"/>
      <c r="F100" s="143"/>
      <c r="G100" s="143"/>
      <c r="H100" s="143"/>
      <c r="I100" s="143"/>
      <c r="J100" s="143"/>
      <c r="K100" s="143"/>
      <c r="L100" s="143"/>
      <c r="M100" s="143"/>
      <c r="N100" s="143"/>
      <c r="O100" s="143"/>
      <c r="P100" s="143"/>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5"/>
      <c r="BA100" s="145"/>
      <c r="BB100" s="145"/>
      <c r="BC100" s="145"/>
      <c r="BD100" s="145"/>
      <c r="BE100" s="138"/>
      <c r="BF100" s="138"/>
      <c r="BG100" s="138"/>
      <c r="BH100" s="138"/>
      <c r="BI100" s="138"/>
      <c r="BJ100" s="138"/>
      <c r="BK100" s="138"/>
      <c r="BL100" s="138"/>
      <c r="BM100" s="138"/>
      <c r="BN100" s="138"/>
      <c r="BO100" s="138"/>
      <c r="BP100" s="138"/>
      <c r="BQ100" s="135">
        <v>94</v>
      </c>
      <c r="BR100" s="140"/>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127"/>
    </row>
    <row r="101" spans="1:131" ht="26.25" hidden="1" customHeight="1" x14ac:dyDescent="0.15">
      <c r="A101" s="142"/>
      <c r="B101" s="143"/>
      <c r="C101" s="143"/>
      <c r="D101" s="143"/>
      <c r="E101" s="143"/>
      <c r="F101" s="143"/>
      <c r="G101" s="143"/>
      <c r="H101" s="143"/>
      <c r="I101" s="143"/>
      <c r="J101" s="143"/>
      <c r="K101" s="143"/>
      <c r="L101" s="143"/>
      <c r="M101" s="143"/>
      <c r="N101" s="143"/>
      <c r="O101" s="143"/>
      <c r="P101" s="143"/>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5"/>
      <c r="BA101" s="145"/>
      <c r="BB101" s="145"/>
      <c r="BC101" s="145"/>
      <c r="BD101" s="145"/>
      <c r="BE101" s="138"/>
      <c r="BF101" s="138"/>
      <c r="BG101" s="138"/>
      <c r="BH101" s="138"/>
      <c r="BI101" s="138"/>
      <c r="BJ101" s="138"/>
      <c r="BK101" s="138"/>
      <c r="BL101" s="138"/>
      <c r="BM101" s="138"/>
      <c r="BN101" s="138"/>
      <c r="BO101" s="138"/>
      <c r="BP101" s="138"/>
      <c r="BQ101" s="135">
        <v>95</v>
      </c>
      <c r="BR101" s="140"/>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127"/>
    </row>
    <row r="102" spans="1:131" ht="26.25" customHeight="1" thickBot="1" x14ac:dyDescent="0.2">
      <c r="A102" s="142"/>
      <c r="B102" s="143"/>
      <c r="C102" s="143"/>
      <c r="D102" s="143"/>
      <c r="E102" s="143"/>
      <c r="F102" s="143"/>
      <c r="G102" s="143"/>
      <c r="H102" s="143"/>
      <c r="I102" s="143"/>
      <c r="J102" s="143"/>
      <c r="K102" s="143"/>
      <c r="L102" s="143"/>
      <c r="M102" s="143"/>
      <c r="N102" s="143"/>
      <c r="O102" s="143"/>
      <c r="P102" s="143"/>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5"/>
      <c r="BA102" s="145"/>
      <c r="BB102" s="145"/>
      <c r="BC102" s="145"/>
      <c r="BD102" s="145"/>
      <c r="BE102" s="138"/>
      <c r="BF102" s="138"/>
      <c r="BG102" s="138"/>
      <c r="BH102" s="138"/>
      <c r="BI102" s="138"/>
      <c r="BJ102" s="138"/>
      <c r="BK102" s="138"/>
      <c r="BL102" s="138"/>
      <c r="BM102" s="138"/>
      <c r="BN102" s="138"/>
      <c r="BO102" s="138"/>
      <c r="BP102" s="138"/>
      <c r="BQ102" s="137" t="s">
        <v>374</v>
      </c>
      <c r="BR102" s="950" t="s">
        <v>408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127"/>
    </row>
    <row r="103" spans="1:131" ht="26.25" customHeight="1" x14ac:dyDescent="0.15">
      <c r="A103" s="142"/>
      <c r="B103" s="143"/>
      <c r="C103" s="143"/>
      <c r="D103" s="143"/>
      <c r="E103" s="143"/>
      <c r="F103" s="143"/>
      <c r="G103" s="143"/>
      <c r="H103" s="143"/>
      <c r="I103" s="143"/>
      <c r="J103" s="143"/>
      <c r="K103" s="143"/>
      <c r="L103" s="143"/>
      <c r="M103" s="143"/>
      <c r="N103" s="143"/>
      <c r="O103" s="143"/>
      <c r="P103" s="143"/>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5"/>
      <c r="BA103" s="145"/>
      <c r="BB103" s="145"/>
      <c r="BC103" s="145"/>
      <c r="BD103" s="145"/>
      <c r="BE103" s="138"/>
      <c r="BF103" s="138"/>
      <c r="BG103" s="138"/>
      <c r="BH103" s="138"/>
      <c r="BI103" s="138"/>
      <c r="BJ103" s="138"/>
      <c r="BK103" s="138"/>
      <c r="BL103" s="138"/>
      <c r="BM103" s="138"/>
      <c r="BN103" s="138"/>
      <c r="BO103" s="138"/>
      <c r="BP103" s="138"/>
      <c r="BQ103" s="953" t="s">
        <v>409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127"/>
    </row>
    <row r="104" spans="1:131" ht="26.25" customHeight="1" x14ac:dyDescent="0.15">
      <c r="A104" s="142"/>
      <c r="B104" s="143"/>
      <c r="C104" s="143"/>
      <c r="D104" s="143"/>
      <c r="E104" s="143"/>
      <c r="F104" s="143"/>
      <c r="G104" s="143"/>
      <c r="H104" s="143"/>
      <c r="I104" s="143"/>
      <c r="J104" s="143"/>
      <c r="K104" s="143"/>
      <c r="L104" s="143"/>
      <c r="M104" s="143"/>
      <c r="N104" s="143"/>
      <c r="O104" s="143"/>
      <c r="P104" s="143"/>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5"/>
      <c r="BA104" s="145"/>
      <c r="BB104" s="145"/>
      <c r="BC104" s="145"/>
      <c r="BD104" s="145"/>
      <c r="BE104" s="138"/>
      <c r="BF104" s="138"/>
      <c r="BG104" s="138"/>
      <c r="BH104" s="138"/>
      <c r="BI104" s="138"/>
      <c r="BJ104" s="138"/>
      <c r="BK104" s="138"/>
      <c r="BL104" s="138"/>
      <c r="BM104" s="138"/>
      <c r="BN104" s="138"/>
      <c r="BO104" s="138"/>
      <c r="BP104" s="138"/>
      <c r="BQ104" s="954" t="s">
        <v>410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127"/>
    </row>
    <row r="105" spans="1:131" ht="11.25" customHeight="1" x14ac:dyDescent="0.15">
      <c r="A105" s="138"/>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c r="AA105" s="138"/>
      <c r="AB105" s="138"/>
      <c r="AC105" s="138"/>
      <c r="AD105" s="138"/>
      <c r="AE105" s="138"/>
      <c r="AF105" s="138"/>
      <c r="AG105" s="138"/>
      <c r="AH105" s="138"/>
      <c r="AI105" s="138"/>
      <c r="AJ105" s="138"/>
      <c r="AK105" s="138"/>
      <c r="AL105" s="138"/>
      <c r="AM105" s="138"/>
      <c r="AN105" s="138"/>
      <c r="AO105" s="138"/>
      <c r="AP105" s="138"/>
      <c r="AQ105" s="138"/>
      <c r="AR105" s="138"/>
      <c r="AS105" s="138"/>
      <c r="AT105" s="138"/>
      <c r="AU105" s="138"/>
      <c r="AV105" s="138"/>
      <c r="AW105" s="138"/>
      <c r="AX105" s="138"/>
      <c r="AY105" s="138"/>
      <c r="AZ105" s="138"/>
      <c r="BA105" s="138"/>
      <c r="BB105" s="138"/>
      <c r="BC105" s="138"/>
      <c r="BD105" s="138"/>
      <c r="BE105" s="138"/>
      <c r="BF105" s="138"/>
      <c r="BG105" s="138"/>
      <c r="BH105" s="138"/>
      <c r="BI105" s="138"/>
      <c r="BJ105" s="138"/>
      <c r="BK105" s="138"/>
      <c r="BL105" s="138"/>
      <c r="BM105" s="138"/>
      <c r="BN105" s="138"/>
      <c r="BO105" s="138"/>
      <c r="BP105" s="138"/>
      <c r="BQ105" s="127"/>
      <c r="BR105" s="127"/>
      <c r="BS105" s="127"/>
      <c r="BT105" s="127"/>
      <c r="BU105" s="127"/>
      <c r="BV105" s="127"/>
      <c r="BW105" s="127"/>
      <c r="BX105" s="127"/>
      <c r="BY105" s="127"/>
      <c r="BZ105" s="127"/>
      <c r="CA105" s="127"/>
      <c r="CB105" s="127"/>
      <c r="CC105" s="127"/>
      <c r="CD105" s="127"/>
      <c r="CE105" s="127"/>
      <c r="CF105" s="127"/>
      <c r="CG105" s="127"/>
      <c r="CH105" s="127"/>
      <c r="CI105" s="127"/>
      <c r="CJ105" s="127"/>
      <c r="CK105" s="127"/>
      <c r="CL105" s="127"/>
      <c r="CM105" s="127"/>
      <c r="CN105" s="127"/>
      <c r="CO105" s="127"/>
      <c r="CP105" s="127"/>
      <c r="CQ105" s="127"/>
      <c r="CR105" s="127"/>
      <c r="CS105" s="127"/>
      <c r="CT105" s="127"/>
      <c r="CU105" s="127"/>
      <c r="CV105" s="127"/>
      <c r="CW105" s="127"/>
      <c r="CX105" s="127"/>
      <c r="CY105" s="127"/>
      <c r="CZ105" s="127"/>
      <c r="DA105" s="127"/>
      <c r="DB105" s="127"/>
      <c r="DC105" s="127"/>
      <c r="DD105" s="127"/>
      <c r="DE105" s="127"/>
      <c r="DF105" s="127"/>
      <c r="DG105" s="127"/>
      <c r="DH105" s="127"/>
      <c r="DI105" s="127"/>
      <c r="DJ105" s="127"/>
      <c r="DK105" s="127"/>
      <c r="DL105" s="127"/>
      <c r="DM105" s="127"/>
      <c r="DN105" s="127"/>
      <c r="DO105" s="127"/>
      <c r="DP105" s="127"/>
      <c r="DQ105" s="127"/>
      <c r="DR105" s="127"/>
      <c r="DS105" s="127"/>
      <c r="DT105" s="127"/>
      <c r="DU105" s="127"/>
      <c r="DV105" s="127"/>
      <c r="DW105" s="127"/>
      <c r="DX105" s="127"/>
      <c r="DY105" s="127"/>
      <c r="DZ105" s="127"/>
      <c r="EA105" s="127"/>
    </row>
    <row r="106" spans="1:131" ht="11.25" customHeight="1" x14ac:dyDescent="0.15">
      <c r="A106" s="138"/>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8"/>
      <c r="AY106" s="138"/>
      <c r="AZ106" s="138"/>
      <c r="BA106" s="138"/>
      <c r="BB106" s="138"/>
      <c r="BC106" s="138"/>
      <c r="BD106" s="138"/>
      <c r="BE106" s="138"/>
      <c r="BF106" s="138"/>
      <c r="BG106" s="138"/>
      <c r="BH106" s="138"/>
      <c r="BI106" s="138"/>
      <c r="BJ106" s="138"/>
      <c r="BK106" s="138"/>
      <c r="BL106" s="138"/>
      <c r="BM106" s="138"/>
      <c r="BN106" s="138"/>
      <c r="BO106" s="138"/>
      <c r="BP106" s="138"/>
      <c r="BQ106" s="127"/>
      <c r="BR106" s="127"/>
      <c r="BS106" s="127"/>
      <c r="BT106" s="127"/>
      <c r="BU106" s="127"/>
      <c r="BV106" s="127"/>
      <c r="BW106" s="127"/>
      <c r="BX106" s="127"/>
      <c r="BY106" s="127"/>
      <c r="BZ106" s="127"/>
      <c r="CA106" s="127"/>
      <c r="CB106" s="127"/>
      <c r="CC106" s="127"/>
      <c r="CD106" s="127"/>
      <c r="CE106" s="127"/>
      <c r="CF106" s="127"/>
      <c r="CG106" s="127"/>
      <c r="CH106" s="127"/>
      <c r="CI106" s="127"/>
      <c r="CJ106" s="127"/>
      <c r="CK106" s="127"/>
      <c r="CL106" s="127"/>
      <c r="CM106" s="127"/>
      <c r="CN106" s="127"/>
      <c r="CO106" s="127"/>
      <c r="CP106" s="127"/>
      <c r="CQ106" s="127"/>
      <c r="CR106" s="127"/>
      <c r="CS106" s="127"/>
      <c r="CT106" s="127"/>
      <c r="CU106" s="127"/>
      <c r="CV106" s="127"/>
      <c r="CW106" s="127"/>
      <c r="CX106" s="127"/>
      <c r="CY106" s="127"/>
      <c r="CZ106" s="127"/>
      <c r="DA106" s="127"/>
      <c r="DB106" s="127"/>
      <c r="DC106" s="127"/>
      <c r="DD106" s="127"/>
      <c r="DE106" s="127"/>
      <c r="DF106" s="127"/>
      <c r="DG106" s="127"/>
      <c r="DH106" s="127"/>
      <c r="DI106" s="127"/>
      <c r="DJ106" s="127"/>
      <c r="DK106" s="127"/>
      <c r="DL106" s="127"/>
      <c r="DM106" s="127"/>
      <c r="DN106" s="127"/>
      <c r="DO106" s="127"/>
      <c r="DP106" s="127"/>
      <c r="DQ106" s="127"/>
      <c r="DR106" s="127"/>
      <c r="DS106" s="127"/>
      <c r="DT106" s="127"/>
      <c r="DU106" s="127"/>
      <c r="DV106" s="127"/>
      <c r="DW106" s="127"/>
      <c r="DX106" s="127"/>
      <c r="DY106" s="127"/>
      <c r="DZ106" s="127"/>
      <c r="EA106" s="127"/>
    </row>
    <row r="107" spans="1:131" s="127" customFormat="1" ht="26.25" customHeight="1" thickBot="1" x14ac:dyDescent="0.2">
      <c r="A107" s="146" t="s">
        <v>411</v>
      </c>
      <c r="B107" s="147"/>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6" t="s">
        <v>412</v>
      </c>
      <c r="AV107" s="147"/>
      <c r="AW107" s="147"/>
      <c r="AX107" s="147"/>
      <c r="AY107" s="147"/>
      <c r="AZ107" s="147"/>
      <c r="BA107" s="147"/>
      <c r="BB107" s="147"/>
      <c r="BC107" s="147"/>
      <c r="BD107" s="147"/>
      <c r="BE107" s="147"/>
      <c r="BF107" s="147"/>
      <c r="BG107" s="147"/>
      <c r="BH107" s="147"/>
      <c r="BI107" s="147"/>
      <c r="BJ107" s="147"/>
      <c r="BK107" s="147"/>
      <c r="BL107" s="147"/>
      <c r="BM107" s="147"/>
      <c r="BN107" s="147"/>
      <c r="BO107" s="147"/>
      <c r="BP107" s="147"/>
      <c r="BQ107" s="147"/>
      <c r="BR107" s="147"/>
      <c r="BS107" s="147"/>
      <c r="BT107" s="147"/>
      <c r="BU107" s="147"/>
      <c r="BV107" s="147"/>
      <c r="BW107" s="147"/>
      <c r="BX107" s="147"/>
      <c r="BY107" s="147"/>
      <c r="BZ107" s="147"/>
      <c r="CA107" s="147"/>
      <c r="CB107" s="147"/>
      <c r="CC107" s="147"/>
      <c r="CD107" s="147"/>
      <c r="CE107" s="147"/>
      <c r="CF107" s="147"/>
      <c r="CG107" s="147"/>
      <c r="CH107" s="147"/>
      <c r="CI107" s="147"/>
      <c r="CJ107" s="147"/>
      <c r="CK107" s="147"/>
      <c r="CL107" s="147"/>
      <c r="CM107" s="147"/>
      <c r="CN107" s="147"/>
      <c r="CO107" s="147"/>
      <c r="CP107" s="147"/>
      <c r="CQ107" s="147"/>
      <c r="CR107" s="147"/>
      <c r="CS107" s="147"/>
      <c r="CT107" s="147"/>
      <c r="CU107" s="147"/>
      <c r="CV107" s="147"/>
      <c r="CW107" s="147"/>
      <c r="CX107" s="147"/>
      <c r="CY107" s="147"/>
      <c r="CZ107" s="147"/>
      <c r="DA107" s="147"/>
      <c r="DB107" s="147"/>
      <c r="DC107" s="147"/>
      <c r="DD107" s="147"/>
      <c r="DE107" s="147"/>
      <c r="DF107" s="147"/>
      <c r="DG107" s="147"/>
      <c r="DH107" s="147"/>
      <c r="DI107" s="147"/>
      <c r="DJ107" s="147"/>
      <c r="DK107" s="147"/>
      <c r="DL107" s="147"/>
      <c r="DM107" s="147"/>
      <c r="DN107" s="147"/>
      <c r="DO107" s="147"/>
      <c r="DP107" s="147"/>
      <c r="DQ107" s="147"/>
      <c r="DR107" s="147"/>
      <c r="DS107" s="147"/>
      <c r="DT107" s="147"/>
      <c r="DU107" s="147"/>
      <c r="DV107" s="147"/>
      <c r="DW107" s="147"/>
      <c r="DX107" s="147"/>
      <c r="DY107" s="147"/>
      <c r="DZ107" s="147"/>
    </row>
    <row r="108" spans="1:131" s="127" customFormat="1" ht="26.25" customHeight="1" x14ac:dyDescent="0.15">
      <c r="A108" s="955" t="s">
        <v>413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127" customFormat="1" ht="26.25" customHeight="1" x14ac:dyDescent="0.15">
      <c r="A109" s="908" t="s">
        <v>415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416</v>
      </c>
      <c r="AB109" s="909"/>
      <c r="AC109" s="909"/>
      <c r="AD109" s="909"/>
      <c r="AE109" s="910"/>
      <c r="AF109" s="911" t="s">
        <v>417</v>
      </c>
      <c r="AG109" s="909"/>
      <c r="AH109" s="909"/>
      <c r="AI109" s="909"/>
      <c r="AJ109" s="910"/>
      <c r="AK109" s="911" t="s">
        <v>283</v>
      </c>
      <c r="AL109" s="909"/>
      <c r="AM109" s="909"/>
      <c r="AN109" s="909"/>
      <c r="AO109" s="910"/>
      <c r="AP109" s="911" t="s">
        <v>418</v>
      </c>
      <c r="AQ109" s="909"/>
      <c r="AR109" s="909"/>
      <c r="AS109" s="909"/>
      <c r="AT109" s="942"/>
      <c r="AU109" s="908" t="s">
        <v>415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416</v>
      </c>
      <c r="BR109" s="909"/>
      <c r="BS109" s="909"/>
      <c r="BT109" s="909"/>
      <c r="BU109" s="910"/>
      <c r="BV109" s="911" t="s">
        <v>417</v>
      </c>
      <c r="BW109" s="909"/>
      <c r="BX109" s="909"/>
      <c r="BY109" s="909"/>
      <c r="BZ109" s="910"/>
      <c r="CA109" s="911" t="s">
        <v>283</v>
      </c>
      <c r="CB109" s="909"/>
      <c r="CC109" s="909"/>
      <c r="CD109" s="909"/>
      <c r="CE109" s="910"/>
      <c r="CF109" s="949" t="s">
        <v>418</v>
      </c>
      <c r="CG109" s="949"/>
      <c r="CH109" s="949"/>
      <c r="CI109" s="949"/>
      <c r="CJ109" s="949"/>
      <c r="CK109" s="911" t="s">
        <v>419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416</v>
      </c>
      <c r="DH109" s="909"/>
      <c r="DI109" s="909"/>
      <c r="DJ109" s="909"/>
      <c r="DK109" s="910"/>
      <c r="DL109" s="911" t="s">
        <v>417</v>
      </c>
      <c r="DM109" s="909"/>
      <c r="DN109" s="909"/>
      <c r="DO109" s="909"/>
      <c r="DP109" s="910"/>
      <c r="DQ109" s="911" t="s">
        <v>283</v>
      </c>
      <c r="DR109" s="909"/>
      <c r="DS109" s="909"/>
      <c r="DT109" s="909"/>
      <c r="DU109" s="910"/>
      <c r="DV109" s="911" t="s">
        <v>418</v>
      </c>
      <c r="DW109" s="909"/>
      <c r="DX109" s="909"/>
      <c r="DY109" s="909"/>
      <c r="DZ109" s="942"/>
    </row>
    <row r="110" spans="1:131" s="127" customFormat="1" ht="26.25" customHeight="1" x14ac:dyDescent="0.15">
      <c r="A110" s="822" t="s">
        <v>420</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12866616</v>
      </c>
      <c r="AB110" s="902"/>
      <c r="AC110" s="902"/>
      <c r="AD110" s="902"/>
      <c r="AE110" s="903"/>
      <c r="AF110" s="904">
        <v>12655130</v>
      </c>
      <c r="AG110" s="902"/>
      <c r="AH110" s="902"/>
      <c r="AI110" s="902"/>
      <c r="AJ110" s="903"/>
      <c r="AK110" s="904">
        <v>11913972</v>
      </c>
      <c r="AL110" s="902"/>
      <c r="AM110" s="902"/>
      <c r="AN110" s="902"/>
      <c r="AO110" s="903"/>
      <c r="AP110" s="905">
        <v>28.7</v>
      </c>
      <c r="AQ110" s="906"/>
      <c r="AR110" s="906"/>
      <c r="AS110" s="906"/>
      <c r="AT110" s="907"/>
      <c r="AU110" s="943" t="s">
        <v>32</v>
      </c>
      <c r="AV110" s="944"/>
      <c r="AW110" s="944"/>
      <c r="AX110" s="944"/>
      <c r="AY110" s="944"/>
      <c r="AZ110" s="873" t="s">
        <v>421</v>
      </c>
      <c r="BA110" s="823"/>
      <c r="BB110" s="823"/>
      <c r="BC110" s="823"/>
      <c r="BD110" s="823"/>
      <c r="BE110" s="823"/>
      <c r="BF110" s="823"/>
      <c r="BG110" s="823"/>
      <c r="BH110" s="823"/>
      <c r="BI110" s="823"/>
      <c r="BJ110" s="823"/>
      <c r="BK110" s="823"/>
      <c r="BL110" s="823"/>
      <c r="BM110" s="823"/>
      <c r="BN110" s="823"/>
      <c r="BO110" s="823"/>
      <c r="BP110" s="824"/>
      <c r="BQ110" s="874">
        <v>111610414</v>
      </c>
      <c r="BR110" s="855"/>
      <c r="BS110" s="855"/>
      <c r="BT110" s="855"/>
      <c r="BU110" s="855"/>
      <c r="BV110" s="855">
        <v>105109672</v>
      </c>
      <c r="BW110" s="855"/>
      <c r="BX110" s="855"/>
      <c r="BY110" s="855"/>
      <c r="BZ110" s="855"/>
      <c r="CA110" s="855">
        <v>100796372</v>
      </c>
      <c r="CB110" s="855"/>
      <c r="CC110" s="855"/>
      <c r="CD110" s="855"/>
      <c r="CE110" s="855"/>
      <c r="CF110" s="879">
        <v>242.8</v>
      </c>
      <c r="CG110" s="880"/>
      <c r="CH110" s="880"/>
      <c r="CI110" s="880"/>
      <c r="CJ110" s="880"/>
      <c r="CK110" s="939" t="s">
        <v>422</v>
      </c>
      <c r="CL110" s="832"/>
      <c r="CM110" s="873" t="s">
        <v>423</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108</v>
      </c>
      <c r="DH110" s="855"/>
      <c r="DI110" s="855"/>
      <c r="DJ110" s="855"/>
      <c r="DK110" s="855"/>
      <c r="DL110" s="855" t="s">
        <v>108</v>
      </c>
      <c r="DM110" s="855"/>
      <c r="DN110" s="855"/>
      <c r="DO110" s="855"/>
      <c r="DP110" s="855"/>
      <c r="DQ110" s="855" t="s">
        <v>108</v>
      </c>
      <c r="DR110" s="855"/>
      <c r="DS110" s="855"/>
      <c r="DT110" s="855"/>
      <c r="DU110" s="855"/>
      <c r="DV110" s="856" t="s">
        <v>108</v>
      </c>
      <c r="DW110" s="856"/>
      <c r="DX110" s="856"/>
      <c r="DY110" s="856"/>
      <c r="DZ110" s="857"/>
    </row>
    <row r="111" spans="1:131" s="127" customFormat="1" ht="26.25" customHeight="1" x14ac:dyDescent="0.15">
      <c r="A111" s="787" t="s">
        <v>424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108</v>
      </c>
      <c r="AB111" s="932"/>
      <c r="AC111" s="932"/>
      <c r="AD111" s="932"/>
      <c r="AE111" s="933"/>
      <c r="AF111" s="934" t="s">
        <v>108</v>
      </c>
      <c r="AG111" s="932"/>
      <c r="AH111" s="932"/>
      <c r="AI111" s="932"/>
      <c r="AJ111" s="933"/>
      <c r="AK111" s="934" t="s">
        <v>108</v>
      </c>
      <c r="AL111" s="932"/>
      <c r="AM111" s="932"/>
      <c r="AN111" s="932"/>
      <c r="AO111" s="933"/>
      <c r="AP111" s="935" t="s">
        <v>108</v>
      </c>
      <c r="AQ111" s="936"/>
      <c r="AR111" s="936"/>
      <c r="AS111" s="936"/>
      <c r="AT111" s="937"/>
      <c r="AU111" s="945"/>
      <c r="AV111" s="946"/>
      <c r="AW111" s="946"/>
      <c r="AX111" s="946"/>
      <c r="AY111" s="946"/>
      <c r="AZ111" s="830" t="s">
        <v>425</v>
      </c>
      <c r="BA111" s="765"/>
      <c r="BB111" s="765"/>
      <c r="BC111" s="765"/>
      <c r="BD111" s="765"/>
      <c r="BE111" s="765"/>
      <c r="BF111" s="765"/>
      <c r="BG111" s="765"/>
      <c r="BH111" s="765"/>
      <c r="BI111" s="765"/>
      <c r="BJ111" s="765"/>
      <c r="BK111" s="765"/>
      <c r="BL111" s="765"/>
      <c r="BM111" s="765"/>
      <c r="BN111" s="765"/>
      <c r="BO111" s="765"/>
      <c r="BP111" s="766"/>
      <c r="BQ111" s="802">
        <v>521741</v>
      </c>
      <c r="BR111" s="803"/>
      <c r="BS111" s="803"/>
      <c r="BT111" s="803"/>
      <c r="BU111" s="803"/>
      <c r="BV111" s="803">
        <v>460462</v>
      </c>
      <c r="BW111" s="803"/>
      <c r="BX111" s="803"/>
      <c r="BY111" s="803"/>
      <c r="BZ111" s="803"/>
      <c r="CA111" s="803">
        <v>401480</v>
      </c>
      <c r="CB111" s="803"/>
      <c r="CC111" s="803"/>
      <c r="CD111" s="803"/>
      <c r="CE111" s="803"/>
      <c r="CF111" s="888">
        <v>1</v>
      </c>
      <c r="CG111" s="889"/>
      <c r="CH111" s="889"/>
      <c r="CI111" s="889"/>
      <c r="CJ111" s="889"/>
      <c r="CK111" s="940"/>
      <c r="CL111" s="834"/>
      <c r="CM111" s="830" t="s">
        <v>426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108</v>
      </c>
      <c r="DH111" s="803"/>
      <c r="DI111" s="803"/>
      <c r="DJ111" s="803"/>
      <c r="DK111" s="803"/>
      <c r="DL111" s="803" t="s">
        <v>108</v>
      </c>
      <c r="DM111" s="803"/>
      <c r="DN111" s="803"/>
      <c r="DO111" s="803"/>
      <c r="DP111" s="803"/>
      <c r="DQ111" s="803" t="s">
        <v>108</v>
      </c>
      <c r="DR111" s="803"/>
      <c r="DS111" s="803"/>
      <c r="DT111" s="803"/>
      <c r="DU111" s="803"/>
      <c r="DV111" s="809" t="s">
        <v>108</v>
      </c>
      <c r="DW111" s="809"/>
      <c r="DX111" s="809"/>
      <c r="DY111" s="809"/>
      <c r="DZ111" s="810"/>
    </row>
    <row r="112" spans="1:131" s="127" customFormat="1" ht="26.25" customHeight="1" x14ac:dyDescent="0.15">
      <c r="A112" s="925" t="s">
        <v>427</v>
      </c>
      <c r="B112" s="926"/>
      <c r="C112" s="765" t="s">
        <v>428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108</v>
      </c>
      <c r="AB112" s="793"/>
      <c r="AC112" s="793"/>
      <c r="AD112" s="793"/>
      <c r="AE112" s="794"/>
      <c r="AF112" s="795" t="s">
        <v>108</v>
      </c>
      <c r="AG112" s="793"/>
      <c r="AH112" s="793"/>
      <c r="AI112" s="793"/>
      <c r="AJ112" s="794"/>
      <c r="AK112" s="795" t="s">
        <v>108</v>
      </c>
      <c r="AL112" s="793"/>
      <c r="AM112" s="793"/>
      <c r="AN112" s="793"/>
      <c r="AO112" s="794"/>
      <c r="AP112" s="837" t="s">
        <v>108</v>
      </c>
      <c r="AQ112" s="838"/>
      <c r="AR112" s="838"/>
      <c r="AS112" s="838"/>
      <c r="AT112" s="839"/>
      <c r="AU112" s="945"/>
      <c r="AV112" s="946"/>
      <c r="AW112" s="946"/>
      <c r="AX112" s="946"/>
      <c r="AY112" s="946"/>
      <c r="AZ112" s="830" t="s">
        <v>429</v>
      </c>
      <c r="BA112" s="765"/>
      <c r="BB112" s="765"/>
      <c r="BC112" s="765"/>
      <c r="BD112" s="765"/>
      <c r="BE112" s="765"/>
      <c r="BF112" s="765"/>
      <c r="BG112" s="765"/>
      <c r="BH112" s="765"/>
      <c r="BI112" s="765"/>
      <c r="BJ112" s="765"/>
      <c r="BK112" s="765"/>
      <c r="BL112" s="765"/>
      <c r="BM112" s="765"/>
      <c r="BN112" s="765"/>
      <c r="BO112" s="765"/>
      <c r="BP112" s="766"/>
      <c r="BQ112" s="802">
        <v>17715249</v>
      </c>
      <c r="BR112" s="803"/>
      <c r="BS112" s="803"/>
      <c r="BT112" s="803"/>
      <c r="BU112" s="803"/>
      <c r="BV112" s="803">
        <v>18664624</v>
      </c>
      <c r="BW112" s="803"/>
      <c r="BX112" s="803"/>
      <c r="BY112" s="803"/>
      <c r="BZ112" s="803"/>
      <c r="CA112" s="803">
        <v>18390681</v>
      </c>
      <c r="CB112" s="803"/>
      <c r="CC112" s="803"/>
      <c r="CD112" s="803"/>
      <c r="CE112" s="803"/>
      <c r="CF112" s="888">
        <v>44.3</v>
      </c>
      <c r="CG112" s="889"/>
      <c r="CH112" s="889"/>
      <c r="CI112" s="889"/>
      <c r="CJ112" s="889"/>
      <c r="CK112" s="940"/>
      <c r="CL112" s="834"/>
      <c r="CM112" s="830" t="s">
        <v>430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108</v>
      </c>
      <c r="DH112" s="803"/>
      <c r="DI112" s="803"/>
      <c r="DJ112" s="803"/>
      <c r="DK112" s="803"/>
      <c r="DL112" s="803" t="s">
        <v>108</v>
      </c>
      <c r="DM112" s="803"/>
      <c r="DN112" s="803"/>
      <c r="DO112" s="803"/>
      <c r="DP112" s="803"/>
      <c r="DQ112" s="803" t="s">
        <v>108</v>
      </c>
      <c r="DR112" s="803"/>
      <c r="DS112" s="803"/>
      <c r="DT112" s="803"/>
      <c r="DU112" s="803"/>
      <c r="DV112" s="809" t="s">
        <v>108</v>
      </c>
      <c r="DW112" s="809"/>
      <c r="DX112" s="809"/>
      <c r="DY112" s="809"/>
      <c r="DZ112" s="810"/>
    </row>
    <row r="113" spans="1:130" s="127" customFormat="1" ht="26.25" customHeight="1" x14ac:dyDescent="0.15">
      <c r="A113" s="927"/>
      <c r="B113" s="928"/>
      <c r="C113" s="765" t="s">
        <v>431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1671714</v>
      </c>
      <c r="AB113" s="932"/>
      <c r="AC113" s="932"/>
      <c r="AD113" s="932"/>
      <c r="AE113" s="933"/>
      <c r="AF113" s="934">
        <v>1972193</v>
      </c>
      <c r="AG113" s="932"/>
      <c r="AH113" s="932"/>
      <c r="AI113" s="932"/>
      <c r="AJ113" s="933"/>
      <c r="AK113" s="934">
        <v>1859695</v>
      </c>
      <c r="AL113" s="932"/>
      <c r="AM113" s="932"/>
      <c r="AN113" s="932"/>
      <c r="AO113" s="933"/>
      <c r="AP113" s="935">
        <v>4.5</v>
      </c>
      <c r="AQ113" s="936"/>
      <c r="AR113" s="936"/>
      <c r="AS113" s="936"/>
      <c r="AT113" s="937"/>
      <c r="AU113" s="945"/>
      <c r="AV113" s="946"/>
      <c r="AW113" s="946"/>
      <c r="AX113" s="946"/>
      <c r="AY113" s="946"/>
      <c r="AZ113" s="830" t="s">
        <v>432</v>
      </c>
      <c r="BA113" s="765"/>
      <c r="BB113" s="765"/>
      <c r="BC113" s="765"/>
      <c r="BD113" s="765"/>
      <c r="BE113" s="765"/>
      <c r="BF113" s="765"/>
      <c r="BG113" s="765"/>
      <c r="BH113" s="765"/>
      <c r="BI113" s="765"/>
      <c r="BJ113" s="765"/>
      <c r="BK113" s="765"/>
      <c r="BL113" s="765"/>
      <c r="BM113" s="765"/>
      <c r="BN113" s="765"/>
      <c r="BO113" s="765"/>
      <c r="BP113" s="766"/>
      <c r="BQ113" s="802">
        <v>205271</v>
      </c>
      <c r="BR113" s="803"/>
      <c r="BS113" s="803"/>
      <c r="BT113" s="803"/>
      <c r="BU113" s="803"/>
      <c r="BV113" s="803">
        <v>169157</v>
      </c>
      <c r="BW113" s="803"/>
      <c r="BX113" s="803"/>
      <c r="BY113" s="803"/>
      <c r="BZ113" s="803"/>
      <c r="CA113" s="803">
        <v>129907</v>
      </c>
      <c r="CB113" s="803"/>
      <c r="CC113" s="803"/>
      <c r="CD113" s="803"/>
      <c r="CE113" s="803"/>
      <c r="CF113" s="888">
        <v>0.3</v>
      </c>
      <c r="CG113" s="889"/>
      <c r="CH113" s="889"/>
      <c r="CI113" s="889"/>
      <c r="CJ113" s="889"/>
      <c r="CK113" s="940"/>
      <c r="CL113" s="834"/>
      <c r="CM113" s="830" t="s">
        <v>433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108</v>
      </c>
      <c r="DH113" s="793"/>
      <c r="DI113" s="793"/>
      <c r="DJ113" s="793"/>
      <c r="DK113" s="794"/>
      <c r="DL113" s="795" t="s">
        <v>108</v>
      </c>
      <c r="DM113" s="793"/>
      <c r="DN113" s="793"/>
      <c r="DO113" s="793"/>
      <c r="DP113" s="794"/>
      <c r="DQ113" s="795" t="s">
        <v>108</v>
      </c>
      <c r="DR113" s="793"/>
      <c r="DS113" s="793"/>
      <c r="DT113" s="793"/>
      <c r="DU113" s="794"/>
      <c r="DV113" s="837" t="s">
        <v>108</v>
      </c>
      <c r="DW113" s="838"/>
      <c r="DX113" s="838"/>
      <c r="DY113" s="838"/>
      <c r="DZ113" s="839"/>
    </row>
    <row r="114" spans="1:130" s="127" customFormat="1" ht="26.25" customHeight="1" x14ac:dyDescent="0.15">
      <c r="A114" s="927"/>
      <c r="B114" s="928"/>
      <c r="C114" s="765" t="s">
        <v>434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10129</v>
      </c>
      <c r="AB114" s="793"/>
      <c r="AC114" s="793"/>
      <c r="AD114" s="793"/>
      <c r="AE114" s="794"/>
      <c r="AF114" s="795">
        <v>9321</v>
      </c>
      <c r="AG114" s="793"/>
      <c r="AH114" s="793"/>
      <c r="AI114" s="793"/>
      <c r="AJ114" s="794"/>
      <c r="AK114" s="795">
        <v>8858</v>
      </c>
      <c r="AL114" s="793"/>
      <c r="AM114" s="793"/>
      <c r="AN114" s="793"/>
      <c r="AO114" s="794"/>
      <c r="AP114" s="837">
        <v>0</v>
      </c>
      <c r="AQ114" s="838"/>
      <c r="AR114" s="838"/>
      <c r="AS114" s="838"/>
      <c r="AT114" s="839"/>
      <c r="AU114" s="945"/>
      <c r="AV114" s="946"/>
      <c r="AW114" s="946"/>
      <c r="AX114" s="946"/>
      <c r="AY114" s="946"/>
      <c r="AZ114" s="830" t="s">
        <v>435</v>
      </c>
      <c r="BA114" s="765"/>
      <c r="BB114" s="765"/>
      <c r="BC114" s="765"/>
      <c r="BD114" s="765"/>
      <c r="BE114" s="765"/>
      <c r="BF114" s="765"/>
      <c r="BG114" s="765"/>
      <c r="BH114" s="765"/>
      <c r="BI114" s="765"/>
      <c r="BJ114" s="765"/>
      <c r="BK114" s="765"/>
      <c r="BL114" s="765"/>
      <c r="BM114" s="765"/>
      <c r="BN114" s="765"/>
      <c r="BO114" s="765"/>
      <c r="BP114" s="766"/>
      <c r="BQ114" s="802">
        <v>9925575</v>
      </c>
      <c r="BR114" s="803"/>
      <c r="BS114" s="803"/>
      <c r="BT114" s="803"/>
      <c r="BU114" s="803"/>
      <c r="BV114" s="803">
        <v>9786448</v>
      </c>
      <c r="BW114" s="803"/>
      <c r="BX114" s="803"/>
      <c r="BY114" s="803"/>
      <c r="BZ114" s="803"/>
      <c r="CA114" s="803">
        <v>9942154</v>
      </c>
      <c r="CB114" s="803"/>
      <c r="CC114" s="803"/>
      <c r="CD114" s="803"/>
      <c r="CE114" s="803"/>
      <c r="CF114" s="888">
        <v>23.9</v>
      </c>
      <c r="CG114" s="889"/>
      <c r="CH114" s="889"/>
      <c r="CI114" s="889"/>
      <c r="CJ114" s="889"/>
      <c r="CK114" s="940"/>
      <c r="CL114" s="834"/>
      <c r="CM114" s="830" t="s">
        <v>436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108</v>
      </c>
      <c r="DH114" s="793"/>
      <c r="DI114" s="793"/>
      <c r="DJ114" s="793"/>
      <c r="DK114" s="794"/>
      <c r="DL114" s="795" t="s">
        <v>108</v>
      </c>
      <c r="DM114" s="793"/>
      <c r="DN114" s="793"/>
      <c r="DO114" s="793"/>
      <c r="DP114" s="794"/>
      <c r="DQ114" s="795" t="s">
        <v>108</v>
      </c>
      <c r="DR114" s="793"/>
      <c r="DS114" s="793"/>
      <c r="DT114" s="793"/>
      <c r="DU114" s="794"/>
      <c r="DV114" s="837" t="s">
        <v>108</v>
      </c>
      <c r="DW114" s="838"/>
      <c r="DX114" s="838"/>
      <c r="DY114" s="838"/>
      <c r="DZ114" s="839"/>
    </row>
    <row r="115" spans="1:130" s="127" customFormat="1" ht="26.25" customHeight="1" x14ac:dyDescent="0.15">
      <c r="A115" s="927"/>
      <c r="B115" s="928"/>
      <c r="C115" s="765" t="s">
        <v>437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101916</v>
      </c>
      <c r="AB115" s="932"/>
      <c r="AC115" s="932"/>
      <c r="AD115" s="932"/>
      <c r="AE115" s="933"/>
      <c r="AF115" s="934">
        <v>70538</v>
      </c>
      <c r="AG115" s="932"/>
      <c r="AH115" s="932"/>
      <c r="AI115" s="932"/>
      <c r="AJ115" s="933"/>
      <c r="AK115" s="934">
        <v>66300</v>
      </c>
      <c r="AL115" s="932"/>
      <c r="AM115" s="932"/>
      <c r="AN115" s="932"/>
      <c r="AO115" s="933"/>
      <c r="AP115" s="935">
        <v>0.2</v>
      </c>
      <c r="AQ115" s="936"/>
      <c r="AR115" s="936"/>
      <c r="AS115" s="936"/>
      <c r="AT115" s="937"/>
      <c r="AU115" s="945"/>
      <c r="AV115" s="946"/>
      <c r="AW115" s="946"/>
      <c r="AX115" s="946"/>
      <c r="AY115" s="946"/>
      <c r="AZ115" s="830" t="s">
        <v>438</v>
      </c>
      <c r="BA115" s="765"/>
      <c r="BB115" s="765"/>
      <c r="BC115" s="765"/>
      <c r="BD115" s="765"/>
      <c r="BE115" s="765"/>
      <c r="BF115" s="765"/>
      <c r="BG115" s="765"/>
      <c r="BH115" s="765"/>
      <c r="BI115" s="765"/>
      <c r="BJ115" s="765"/>
      <c r="BK115" s="765"/>
      <c r="BL115" s="765"/>
      <c r="BM115" s="765"/>
      <c r="BN115" s="765"/>
      <c r="BO115" s="765"/>
      <c r="BP115" s="766"/>
      <c r="BQ115" s="802" t="s">
        <v>108</v>
      </c>
      <c r="BR115" s="803"/>
      <c r="BS115" s="803"/>
      <c r="BT115" s="803"/>
      <c r="BU115" s="803"/>
      <c r="BV115" s="803" t="s">
        <v>108</v>
      </c>
      <c r="BW115" s="803"/>
      <c r="BX115" s="803"/>
      <c r="BY115" s="803"/>
      <c r="BZ115" s="803"/>
      <c r="CA115" s="803" t="s">
        <v>108</v>
      </c>
      <c r="CB115" s="803"/>
      <c r="CC115" s="803"/>
      <c r="CD115" s="803"/>
      <c r="CE115" s="803"/>
      <c r="CF115" s="888" t="s">
        <v>108</v>
      </c>
      <c r="CG115" s="889"/>
      <c r="CH115" s="889"/>
      <c r="CI115" s="889"/>
      <c r="CJ115" s="889"/>
      <c r="CK115" s="940"/>
      <c r="CL115" s="834"/>
      <c r="CM115" s="830" t="s">
        <v>439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108</v>
      </c>
      <c r="DH115" s="793"/>
      <c r="DI115" s="793"/>
      <c r="DJ115" s="793"/>
      <c r="DK115" s="794"/>
      <c r="DL115" s="795" t="s">
        <v>108</v>
      </c>
      <c r="DM115" s="793"/>
      <c r="DN115" s="793"/>
      <c r="DO115" s="793"/>
      <c r="DP115" s="794"/>
      <c r="DQ115" s="795" t="s">
        <v>108</v>
      </c>
      <c r="DR115" s="793"/>
      <c r="DS115" s="793"/>
      <c r="DT115" s="793"/>
      <c r="DU115" s="794"/>
      <c r="DV115" s="837" t="s">
        <v>108</v>
      </c>
      <c r="DW115" s="838"/>
      <c r="DX115" s="838"/>
      <c r="DY115" s="838"/>
      <c r="DZ115" s="839"/>
    </row>
    <row r="116" spans="1:130" s="127" customFormat="1" ht="26.25" customHeight="1" x14ac:dyDescent="0.15">
      <c r="A116" s="929"/>
      <c r="B116" s="930"/>
      <c r="C116" s="852" t="s">
        <v>440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108</v>
      </c>
      <c r="AB116" s="793"/>
      <c r="AC116" s="793"/>
      <c r="AD116" s="793"/>
      <c r="AE116" s="794"/>
      <c r="AF116" s="795" t="s">
        <v>108</v>
      </c>
      <c r="AG116" s="793"/>
      <c r="AH116" s="793"/>
      <c r="AI116" s="793"/>
      <c r="AJ116" s="794"/>
      <c r="AK116" s="795" t="s">
        <v>108</v>
      </c>
      <c r="AL116" s="793"/>
      <c r="AM116" s="793"/>
      <c r="AN116" s="793"/>
      <c r="AO116" s="794"/>
      <c r="AP116" s="837" t="s">
        <v>108</v>
      </c>
      <c r="AQ116" s="838"/>
      <c r="AR116" s="838"/>
      <c r="AS116" s="838"/>
      <c r="AT116" s="839"/>
      <c r="AU116" s="945"/>
      <c r="AV116" s="946"/>
      <c r="AW116" s="946"/>
      <c r="AX116" s="946"/>
      <c r="AY116" s="946"/>
      <c r="AZ116" s="922" t="s">
        <v>441</v>
      </c>
      <c r="BA116" s="923"/>
      <c r="BB116" s="923"/>
      <c r="BC116" s="923"/>
      <c r="BD116" s="923"/>
      <c r="BE116" s="923"/>
      <c r="BF116" s="923"/>
      <c r="BG116" s="923"/>
      <c r="BH116" s="923"/>
      <c r="BI116" s="923"/>
      <c r="BJ116" s="923"/>
      <c r="BK116" s="923"/>
      <c r="BL116" s="923"/>
      <c r="BM116" s="923"/>
      <c r="BN116" s="923"/>
      <c r="BO116" s="923"/>
      <c r="BP116" s="924"/>
      <c r="BQ116" s="802" t="s">
        <v>108</v>
      </c>
      <c r="BR116" s="803"/>
      <c r="BS116" s="803"/>
      <c r="BT116" s="803"/>
      <c r="BU116" s="803"/>
      <c r="BV116" s="803" t="s">
        <v>108</v>
      </c>
      <c r="BW116" s="803"/>
      <c r="BX116" s="803"/>
      <c r="BY116" s="803"/>
      <c r="BZ116" s="803"/>
      <c r="CA116" s="803" t="s">
        <v>108</v>
      </c>
      <c r="CB116" s="803"/>
      <c r="CC116" s="803"/>
      <c r="CD116" s="803"/>
      <c r="CE116" s="803"/>
      <c r="CF116" s="888" t="s">
        <v>108</v>
      </c>
      <c r="CG116" s="889"/>
      <c r="CH116" s="889"/>
      <c r="CI116" s="889"/>
      <c r="CJ116" s="889"/>
      <c r="CK116" s="940"/>
      <c r="CL116" s="834"/>
      <c r="CM116" s="830" t="s">
        <v>442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494284</v>
      </c>
      <c r="DH116" s="793"/>
      <c r="DI116" s="793"/>
      <c r="DJ116" s="793"/>
      <c r="DK116" s="794"/>
      <c r="DL116" s="795">
        <v>443137</v>
      </c>
      <c r="DM116" s="793"/>
      <c r="DN116" s="793"/>
      <c r="DO116" s="793"/>
      <c r="DP116" s="794"/>
      <c r="DQ116" s="795">
        <v>391988</v>
      </c>
      <c r="DR116" s="793"/>
      <c r="DS116" s="793"/>
      <c r="DT116" s="793"/>
      <c r="DU116" s="794"/>
      <c r="DV116" s="837">
        <v>0.9</v>
      </c>
      <c r="DW116" s="838"/>
      <c r="DX116" s="838"/>
      <c r="DY116" s="838"/>
      <c r="DZ116" s="839"/>
    </row>
    <row r="117" spans="1:130" s="127" customFormat="1" ht="26.25" customHeight="1" x14ac:dyDescent="0.15">
      <c r="A117" s="908" t="s">
        <v>165</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443</v>
      </c>
      <c r="Z117" s="910"/>
      <c r="AA117" s="915">
        <v>14650375</v>
      </c>
      <c r="AB117" s="916"/>
      <c r="AC117" s="916"/>
      <c r="AD117" s="916"/>
      <c r="AE117" s="917"/>
      <c r="AF117" s="918">
        <v>14707182</v>
      </c>
      <c r="AG117" s="916"/>
      <c r="AH117" s="916"/>
      <c r="AI117" s="916"/>
      <c r="AJ117" s="917"/>
      <c r="AK117" s="918">
        <v>13848825</v>
      </c>
      <c r="AL117" s="916"/>
      <c r="AM117" s="916"/>
      <c r="AN117" s="916"/>
      <c r="AO117" s="917"/>
      <c r="AP117" s="919"/>
      <c r="AQ117" s="920"/>
      <c r="AR117" s="920"/>
      <c r="AS117" s="920"/>
      <c r="AT117" s="921"/>
      <c r="AU117" s="945"/>
      <c r="AV117" s="946"/>
      <c r="AW117" s="946"/>
      <c r="AX117" s="946"/>
      <c r="AY117" s="946"/>
      <c r="AZ117" s="876" t="s">
        <v>444</v>
      </c>
      <c r="BA117" s="877"/>
      <c r="BB117" s="877"/>
      <c r="BC117" s="877"/>
      <c r="BD117" s="877"/>
      <c r="BE117" s="877"/>
      <c r="BF117" s="877"/>
      <c r="BG117" s="877"/>
      <c r="BH117" s="877"/>
      <c r="BI117" s="877"/>
      <c r="BJ117" s="877"/>
      <c r="BK117" s="877"/>
      <c r="BL117" s="877"/>
      <c r="BM117" s="877"/>
      <c r="BN117" s="877"/>
      <c r="BO117" s="877"/>
      <c r="BP117" s="878"/>
      <c r="BQ117" s="802" t="s">
        <v>108</v>
      </c>
      <c r="BR117" s="803"/>
      <c r="BS117" s="803"/>
      <c r="BT117" s="803"/>
      <c r="BU117" s="803"/>
      <c r="BV117" s="803" t="s">
        <v>108</v>
      </c>
      <c r="BW117" s="803"/>
      <c r="BX117" s="803"/>
      <c r="BY117" s="803"/>
      <c r="BZ117" s="803"/>
      <c r="CA117" s="803" t="s">
        <v>108</v>
      </c>
      <c r="CB117" s="803"/>
      <c r="CC117" s="803"/>
      <c r="CD117" s="803"/>
      <c r="CE117" s="803"/>
      <c r="CF117" s="888" t="s">
        <v>108</v>
      </c>
      <c r="CG117" s="889"/>
      <c r="CH117" s="889"/>
      <c r="CI117" s="889"/>
      <c r="CJ117" s="889"/>
      <c r="CK117" s="940"/>
      <c r="CL117" s="834"/>
      <c r="CM117" s="830" t="s">
        <v>445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108</v>
      </c>
      <c r="DH117" s="793"/>
      <c r="DI117" s="793"/>
      <c r="DJ117" s="793"/>
      <c r="DK117" s="794"/>
      <c r="DL117" s="795" t="s">
        <v>108</v>
      </c>
      <c r="DM117" s="793"/>
      <c r="DN117" s="793"/>
      <c r="DO117" s="793"/>
      <c r="DP117" s="794"/>
      <c r="DQ117" s="795" t="s">
        <v>108</v>
      </c>
      <c r="DR117" s="793"/>
      <c r="DS117" s="793"/>
      <c r="DT117" s="793"/>
      <c r="DU117" s="794"/>
      <c r="DV117" s="837" t="s">
        <v>108</v>
      </c>
      <c r="DW117" s="838"/>
      <c r="DX117" s="838"/>
      <c r="DY117" s="838"/>
      <c r="DZ117" s="839"/>
    </row>
    <row r="118" spans="1:130" s="127" customFormat="1" ht="26.25" customHeight="1" x14ac:dyDescent="0.15">
      <c r="A118" s="908" t="s">
        <v>419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416</v>
      </c>
      <c r="AB118" s="909"/>
      <c r="AC118" s="909"/>
      <c r="AD118" s="909"/>
      <c r="AE118" s="910"/>
      <c r="AF118" s="911" t="s">
        <v>417</v>
      </c>
      <c r="AG118" s="909"/>
      <c r="AH118" s="909"/>
      <c r="AI118" s="909"/>
      <c r="AJ118" s="910"/>
      <c r="AK118" s="911" t="s">
        <v>283</v>
      </c>
      <c r="AL118" s="909"/>
      <c r="AM118" s="909"/>
      <c r="AN118" s="909"/>
      <c r="AO118" s="910"/>
      <c r="AP118" s="912" t="s">
        <v>418</v>
      </c>
      <c r="AQ118" s="913"/>
      <c r="AR118" s="913"/>
      <c r="AS118" s="913"/>
      <c r="AT118" s="914"/>
      <c r="AU118" s="945"/>
      <c r="AV118" s="946"/>
      <c r="AW118" s="946"/>
      <c r="AX118" s="946"/>
      <c r="AY118" s="946"/>
      <c r="AZ118" s="851" t="s">
        <v>446</v>
      </c>
      <c r="BA118" s="852"/>
      <c r="BB118" s="852"/>
      <c r="BC118" s="852"/>
      <c r="BD118" s="852"/>
      <c r="BE118" s="852"/>
      <c r="BF118" s="852"/>
      <c r="BG118" s="852"/>
      <c r="BH118" s="852"/>
      <c r="BI118" s="852"/>
      <c r="BJ118" s="852"/>
      <c r="BK118" s="852"/>
      <c r="BL118" s="852"/>
      <c r="BM118" s="852"/>
      <c r="BN118" s="852"/>
      <c r="BO118" s="852"/>
      <c r="BP118" s="853"/>
      <c r="BQ118" s="892" t="s">
        <v>108</v>
      </c>
      <c r="BR118" s="858"/>
      <c r="BS118" s="858"/>
      <c r="BT118" s="858"/>
      <c r="BU118" s="858"/>
      <c r="BV118" s="858" t="s">
        <v>108</v>
      </c>
      <c r="BW118" s="858"/>
      <c r="BX118" s="858"/>
      <c r="BY118" s="858"/>
      <c r="BZ118" s="858"/>
      <c r="CA118" s="858" t="s">
        <v>108</v>
      </c>
      <c r="CB118" s="858"/>
      <c r="CC118" s="858"/>
      <c r="CD118" s="858"/>
      <c r="CE118" s="858"/>
      <c r="CF118" s="888" t="s">
        <v>108</v>
      </c>
      <c r="CG118" s="889"/>
      <c r="CH118" s="889"/>
      <c r="CI118" s="889"/>
      <c r="CJ118" s="889"/>
      <c r="CK118" s="940"/>
      <c r="CL118" s="834"/>
      <c r="CM118" s="830" t="s">
        <v>447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108</v>
      </c>
      <c r="DH118" s="793"/>
      <c r="DI118" s="793"/>
      <c r="DJ118" s="793"/>
      <c r="DK118" s="794"/>
      <c r="DL118" s="795" t="s">
        <v>108</v>
      </c>
      <c r="DM118" s="793"/>
      <c r="DN118" s="793"/>
      <c r="DO118" s="793"/>
      <c r="DP118" s="794"/>
      <c r="DQ118" s="795" t="s">
        <v>108</v>
      </c>
      <c r="DR118" s="793"/>
      <c r="DS118" s="793"/>
      <c r="DT118" s="793"/>
      <c r="DU118" s="794"/>
      <c r="DV118" s="837" t="s">
        <v>108</v>
      </c>
      <c r="DW118" s="838"/>
      <c r="DX118" s="838"/>
      <c r="DY118" s="838"/>
      <c r="DZ118" s="839"/>
    </row>
    <row r="119" spans="1:130" s="127" customFormat="1" ht="26.25" customHeight="1" x14ac:dyDescent="0.15">
      <c r="A119" s="831" t="s">
        <v>422</v>
      </c>
      <c r="B119" s="832"/>
      <c r="C119" s="873" t="s">
        <v>423</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108</v>
      </c>
      <c r="AB119" s="902"/>
      <c r="AC119" s="902"/>
      <c r="AD119" s="902"/>
      <c r="AE119" s="903"/>
      <c r="AF119" s="904" t="s">
        <v>108</v>
      </c>
      <c r="AG119" s="902"/>
      <c r="AH119" s="902"/>
      <c r="AI119" s="902"/>
      <c r="AJ119" s="903"/>
      <c r="AK119" s="904" t="s">
        <v>108</v>
      </c>
      <c r="AL119" s="902"/>
      <c r="AM119" s="902"/>
      <c r="AN119" s="902"/>
      <c r="AO119" s="903"/>
      <c r="AP119" s="905" t="s">
        <v>108</v>
      </c>
      <c r="AQ119" s="906"/>
      <c r="AR119" s="906"/>
      <c r="AS119" s="906"/>
      <c r="AT119" s="907"/>
      <c r="AU119" s="947"/>
      <c r="AV119" s="948"/>
      <c r="AW119" s="948"/>
      <c r="AX119" s="948"/>
      <c r="AY119" s="948"/>
      <c r="AZ119" s="148" t="s">
        <v>165</v>
      </c>
      <c r="BA119" s="148"/>
      <c r="BB119" s="148"/>
      <c r="BC119" s="148"/>
      <c r="BD119" s="148"/>
      <c r="BE119" s="148"/>
      <c r="BF119" s="148"/>
      <c r="BG119" s="148"/>
      <c r="BH119" s="148"/>
      <c r="BI119" s="148"/>
      <c r="BJ119" s="148"/>
      <c r="BK119" s="148"/>
      <c r="BL119" s="148"/>
      <c r="BM119" s="148"/>
      <c r="BN119" s="148"/>
      <c r="BO119" s="890" t="s">
        <v>448</v>
      </c>
      <c r="BP119" s="891"/>
      <c r="BQ119" s="892">
        <v>139978250</v>
      </c>
      <c r="BR119" s="858"/>
      <c r="BS119" s="858"/>
      <c r="BT119" s="858"/>
      <c r="BU119" s="858"/>
      <c r="BV119" s="858">
        <v>134190363</v>
      </c>
      <c r="BW119" s="858"/>
      <c r="BX119" s="858"/>
      <c r="BY119" s="858"/>
      <c r="BZ119" s="858"/>
      <c r="CA119" s="858">
        <v>129660594</v>
      </c>
      <c r="CB119" s="858"/>
      <c r="CC119" s="858"/>
      <c r="CD119" s="858"/>
      <c r="CE119" s="858"/>
      <c r="CF119" s="761"/>
      <c r="CG119" s="762"/>
      <c r="CH119" s="762"/>
      <c r="CI119" s="762"/>
      <c r="CJ119" s="847"/>
      <c r="CK119" s="941"/>
      <c r="CL119" s="836"/>
      <c r="CM119" s="851" t="s">
        <v>449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27457</v>
      </c>
      <c r="DH119" s="777"/>
      <c r="DI119" s="777"/>
      <c r="DJ119" s="777"/>
      <c r="DK119" s="778"/>
      <c r="DL119" s="779">
        <v>17325</v>
      </c>
      <c r="DM119" s="777"/>
      <c r="DN119" s="777"/>
      <c r="DO119" s="777"/>
      <c r="DP119" s="778"/>
      <c r="DQ119" s="779">
        <v>9492</v>
      </c>
      <c r="DR119" s="777"/>
      <c r="DS119" s="777"/>
      <c r="DT119" s="777"/>
      <c r="DU119" s="778"/>
      <c r="DV119" s="861">
        <v>0</v>
      </c>
      <c r="DW119" s="862"/>
      <c r="DX119" s="862"/>
      <c r="DY119" s="862"/>
      <c r="DZ119" s="863"/>
    </row>
    <row r="120" spans="1:130" s="127" customFormat="1" ht="26.25" customHeight="1" x14ac:dyDescent="0.15">
      <c r="A120" s="833"/>
      <c r="B120" s="834"/>
      <c r="C120" s="830" t="s">
        <v>426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108</v>
      </c>
      <c r="AB120" s="793"/>
      <c r="AC120" s="793"/>
      <c r="AD120" s="793"/>
      <c r="AE120" s="794"/>
      <c r="AF120" s="795" t="s">
        <v>108</v>
      </c>
      <c r="AG120" s="793"/>
      <c r="AH120" s="793"/>
      <c r="AI120" s="793"/>
      <c r="AJ120" s="794"/>
      <c r="AK120" s="795" t="s">
        <v>108</v>
      </c>
      <c r="AL120" s="793"/>
      <c r="AM120" s="793"/>
      <c r="AN120" s="793"/>
      <c r="AO120" s="794"/>
      <c r="AP120" s="837" t="s">
        <v>108</v>
      </c>
      <c r="AQ120" s="838"/>
      <c r="AR120" s="838"/>
      <c r="AS120" s="838"/>
      <c r="AT120" s="839"/>
      <c r="AU120" s="893" t="s">
        <v>450</v>
      </c>
      <c r="AV120" s="894"/>
      <c r="AW120" s="894"/>
      <c r="AX120" s="894"/>
      <c r="AY120" s="895"/>
      <c r="AZ120" s="873" t="s">
        <v>451</v>
      </c>
      <c r="BA120" s="823"/>
      <c r="BB120" s="823"/>
      <c r="BC120" s="823"/>
      <c r="BD120" s="823"/>
      <c r="BE120" s="823"/>
      <c r="BF120" s="823"/>
      <c r="BG120" s="823"/>
      <c r="BH120" s="823"/>
      <c r="BI120" s="823"/>
      <c r="BJ120" s="823"/>
      <c r="BK120" s="823"/>
      <c r="BL120" s="823"/>
      <c r="BM120" s="823"/>
      <c r="BN120" s="823"/>
      <c r="BO120" s="823"/>
      <c r="BP120" s="824"/>
      <c r="BQ120" s="874">
        <v>12479326</v>
      </c>
      <c r="BR120" s="855"/>
      <c r="BS120" s="855"/>
      <c r="BT120" s="855"/>
      <c r="BU120" s="855"/>
      <c r="BV120" s="855">
        <v>15039470</v>
      </c>
      <c r="BW120" s="855"/>
      <c r="BX120" s="855"/>
      <c r="BY120" s="855"/>
      <c r="BZ120" s="855"/>
      <c r="CA120" s="855">
        <v>16296140</v>
      </c>
      <c r="CB120" s="855"/>
      <c r="CC120" s="855"/>
      <c r="CD120" s="855"/>
      <c r="CE120" s="855"/>
      <c r="CF120" s="879">
        <v>39.200000000000003</v>
      </c>
      <c r="CG120" s="880"/>
      <c r="CH120" s="880"/>
      <c r="CI120" s="880"/>
      <c r="CJ120" s="880"/>
      <c r="CK120" s="881" t="s">
        <v>452</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10986765</v>
      </c>
      <c r="DH120" s="855"/>
      <c r="DI120" s="855"/>
      <c r="DJ120" s="855"/>
      <c r="DK120" s="855"/>
      <c r="DL120" s="855">
        <v>10627696</v>
      </c>
      <c r="DM120" s="855"/>
      <c r="DN120" s="855"/>
      <c r="DO120" s="855"/>
      <c r="DP120" s="855"/>
      <c r="DQ120" s="855">
        <v>10016169</v>
      </c>
      <c r="DR120" s="855"/>
      <c r="DS120" s="855"/>
      <c r="DT120" s="855"/>
      <c r="DU120" s="855"/>
      <c r="DV120" s="856">
        <v>24.1</v>
      </c>
      <c r="DW120" s="856"/>
      <c r="DX120" s="856"/>
      <c r="DY120" s="856"/>
      <c r="DZ120" s="857"/>
    </row>
    <row r="121" spans="1:130" s="127" customFormat="1" ht="26.25" customHeight="1" x14ac:dyDescent="0.15">
      <c r="A121" s="833"/>
      <c r="B121" s="834"/>
      <c r="C121" s="876" t="s">
        <v>453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108</v>
      </c>
      <c r="AB121" s="793"/>
      <c r="AC121" s="793"/>
      <c r="AD121" s="793"/>
      <c r="AE121" s="794"/>
      <c r="AF121" s="795" t="s">
        <v>108</v>
      </c>
      <c r="AG121" s="793"/>
      <c r="AH121" s="793"/>
      <c r="AI121" s="793"/>
      <c r="AJ121" s="794"/>
      <c r="AK121" s="795" t="s">
        <v>108</v>
      </c>
      <c r="AL121" s="793"/>
      <c r="AM121" s="793"/>
      <c r="AN121" s="793"/>
      <c r="AO121" s="794"/>
      <c r="AP121" s="837" t="s">
        <v>108</v>
      </c>
      <c r="AQ121" s="838"/>
      <c r="AR121" s="838"/>
      <c r="AS121" s="838"/>
      <c r="AT121" s="839"/>
      <c r="AU121" s="896"/>
      <c r="AV121" s="897"/>
      <c r="AW121" s="897"/>
      <c r="AX121" s="897"/>
      <c r="AY121" s="898"/>
      <c r="AZ121" s="830" t="s">
        <v>454</v>
      </c>
      <c r="BA121" s="765"/>
      <c r="BB121" s="765"/>
      <c r="BC121" s="765"/>
      <c r="BD121" s="765"/>
      <c r="BE121" s="765"/>
      <c r="BF121" s="765"/>
      <c r="BG121" s="765"/>
      <c r="BH121" s="765"/>
      <c r="BI121" s="765"/>
      <c r="BJ121" s="765"/>
      <c r="BK121" s="765"/>
      <c r="BL121" s="765"/>
      <c r="BM121" s="765"/>
      <c r="BN121" s="765"/>
      <c r="BO121" s="765"/>
      <c r="BP121" s="766"/>
      <c r="BQ121" s="802">
        <v>21731734</v>
      </c>
      <c r="BR121" s="803"/>
      <c r="BS121" s="803"/>
      <c r="BT121" s="803"/>
      <c r="BU121" s="803"/>
      <c r="BV121" s="803">
        <v>20575190</v>
      </c>
      <c r="BW121" s="803"/>
      <c r="BX121" s="803"/>
      <c r="BY121" s="803"/>
      <c r="BZ121" s="803"/>
      <c r="CA121" s="803">
        <v>19168846</v>
      </c>
      <c r="CB121" s="803"/>
      <c r="CC121" s="803"/>
      <c r="CD121" s="803"/>
      <c r="CE121" s="803"/>
      <c r="CF121" s="888">
        <v>46.2</v>
      </c>
      <c r="CG121" s="889"/>
      <c r="CH121" s="889"/>
      <c r="CI121" s="889"/>
      <c r="CJ121" s="889"/>
      <c r="CK121" s="882"/>
      <c r="CL121" s="868"/>
      <c r="CM121" s="868"/>
      <c r="CN121" s="868"/>
      <c r="CO121" s="869"/>
      <c r="CP121" s="848" t="s">
        <v>392</v>
      </c>
      <c r="CQ121" s="849"/>
      <c r="CR121" s="849"/>
      <c r="CS121" s="849"/>
      <c r="CT121" s="849"/>
      <c r="CU121" s="849"/>
      <c r="CV121" s="849"/>
      <c r="CW121" s="849"/>
      <c r="CX121" s="849"/>
      <c r="CY121" s="849"/>
      <c r="CZ121" s="849"/>
      <c r="DA121" s="849"/>
      <c r="DB121" s="849"/>
      <c r="DC121" s="849"/>
      <c r="DD121" s="849"/>
      <c r="DE121" s="849"/>
      <c r="DF121" s="850"/>
      <c r="DG121" s="802">
        <v>4649284</v>
      </c>
      <c r="DH121" s="803"/>
      <c r="DI121" s="803"/>
      <c r="DJ121" s="803"/>
      <c r="DK121" s="803"/>
      <c r="DL121" s="803">
        <v>4995402</v>
      </c>
      <c r="DM121" s="803"/>
      <c r="DN121" s="803"/>
      <c r="DO121" s="803"/>
      <c r="DP121" s="803"/>
      <c r="DQ121" s="803">
        <v>4818476</v>
      </c>
      <c r="DR121" s="803"/>
      <c r="DS121" s="803"/>
      <c r="DT121" s="803"/>
      <c r="DU121" s="803"/>
      <c r="DV121" s="809">
        <v>11.6</v>
      </c>
      <c r="DW121" s="809"/>
      <c r="DX121" s="809"/>
      <c r="DY121" s="809"/>
      <c r="DZ121" s="810"/>
    </row>
    <row r="122" spans="1:130" s="127" customFormat="1" ht="26.25" customHeight="1" x14ac:dyDescent="0.15">
      <c r="A122" s="833"/>
      <c r="B122" s="834"/>
      <c r="C122" s="830" t="s">
        <v>436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108</v>
      </c>
      <c r="AB122" s="793"/>
      <c r="AC122" s="793"/>
      <c r="AD122" s="793"/>
      <c r="AE122" s="794"/>
      <c r="AF122" s="795" t="s">
        <v>108</v>
      </c>
      <c r="AG122" s="793"/>
      <c r="AH122" s="793"/>
      <c r="AI122" s="793"/>
      <c r="AJ122" s="794"/>
      <c r="AK122" s="795" t="s">
        <v>108</v>
      </c>
      <c r="AL122" s="793"/>
      <c r="AM122" s="793"/>
      <c r="AN122" s="793"/>
      <c r="AO122" s="794"/>
      <c r="AP122" s="837" t="s">
        <v>108</v>
      </c>
      <c r="AQ122" s="838"/>
      <c r="AR122" s="838"/>
      <c r="AS122" s="838"/>
      <c r="AT122" s="839"/>
      <c r="AU122" s="896"/>
      <c r="AV122" s="897"/>
      <c r="AW122" s="897"/>
      <c r="AX122" s="897"/>
      <c r="AY122" s="898"/>
      <c r="AZ122" s="851" t="s">
        <v>455</v>
      </c>
      <c r="BA122" s="852"/>
      <c r="BB122" s="852"/>
      <c r="BC122" s="852"/>
      <c r="BD122" s="852"/>
      <c r="BE122" s="852"/>
      <c r="BF122" s="852"/>
      <c r="BG122" s="852"/>
      <c r="BH122" s="852"/>
      <c r="BI122" s="852"/>
      <c r="BJ122" s="852"/>
      <c r="BK122" s="852"/>
      <c r="BL122" s="852"/>
      <c r="BM122" s="852"/>
      <c r="BN122" s="852"/>
      <c r="BO122" s="852"/>
      <c r="BP122" s="853"/>
      <c r="BQ122" s="892">
        <v>81487102</v>
      </c>
      <c r="BR122" s="858"/>
      <c r="BS122" s="858"/>
      <c r="BT122" s="858"/>
      <c r="BU122" s="858"/>
      <c r="BV122" s="858">
        <v>78194326</v>
      </c>
      <c r="BW122" s="858"/>
      <c r="BX122" s="858"/>
      <c r="BY122" s="858"/>
      <c r="BZ122" s="858"/>
      <c r="CA122" s="858">
        <v>76410050</v>
      </c>
      <c r="CB122" s="858"/>
      <c r="CC122" s="858"/>
      <c r="CD122" s="858"/>
      <c r="CE122" s="858"/>
      <c r="CF122" s="859">
        <v>184</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02">
        <v>1844912</v>
      </c>
      <c r="DH122" s="803"/>
      <c r="DI122" s="803"/>
      <c r="DJ122" s="803"/>
      <c r="DK122" s="803"/>
      <c r="DL122" s="803">
        <v>2784348</v>
      </c>
      <c r="DM122" s="803"/>
      <c r="DN122" s="803"/>
      <c r="DO122" s="803"/>
      <c r="DP122" s="803"/>
      <c r="DQ122" s="803">
        <v>3145401</v>
      </c>
      <c r="DR122" s="803"/>
      <c r="DS122" s="803"/>
      <c r="DT122" s="803"/>
      <c r="DU122" s="803"/>
      <c r="DV122" s="809">
        <v>7.6</v>
      </c>
      <c r="DW122" s="809"/>
      <c r="DX122" s="809"/>
      <c r="DY122" s="809"/>
      <c r="DZ122" s="810"/>
    </row>
    <row r="123" spans="1:130" s="127" customFormat="1" ht="26.25" customHeight="1" x14ac:dyDescent="0.15">
      <c r="A123" s="833"/>
      <c r="B123" s="834"/>
      <c r="C123" s="830" t="s">
        <v>442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73320</v>
      </c>
      <c r="AB123" s="793"/>
      <c r="AC123" s="793"/>
      <c r="AD123" s="793"/>
      <c r="AE123" s="794"/>
      <c r="AF123" s="795">
        <v>57684</v>
      </c>
      <c r="AG123" s="793"/>
      <c r="AH123" s="793"/>
      <c r="AI123" s="793"/>
      <c r="AJ123" s="794"/>
      <c r="AK123" s="795">
        <v>56305</v>
      </c>
      <c r="AL123" s="793"/>
      <c r="AM123" s="793"/>
      <c r="AN123" s="793"/>
      <c r="AO123" s="794"/>
      <c r="AP123" s="837">
        <v>0.1</v>
      </c>
      <c r="AQ123" s="838"/>
      <c r="AR123" s="838"/>
      <c r="AS123" s="838"/>
      <c r="AT123" s="839"/>
      <c r="AU123" s="899"/>
      <c r="AV123" s="900"/>
      <c r="AW123" s="900"/>
      <c r="AX123" s="900"/>
      <c r="AY123" s="900"/>
      <c r="AZ123" s="148" t="s">
        <v>165</v>
      </c>
      <c r="BA123" s="148"/>
      <c r="BB123" s="148"/>
      <c r="BC123" s="148"/>
      <c r="BD123" s="148"/>
      <c r="BE123" s="148"/>
      <c r="BF123" s="148"/>
      <c r="BG123" s="148"/>
      <c r="BH123" s="148"/>
      <c r="BI123" s="148"/>
      <c r="BJ123" s="148"/>
      <c r="BK123" s="148"/>
      <c r="BL123" s="148"/>
      <c r="BM123" s="148"/>
      <c r="BN123" s="148"/>
      <c r="BO123" s="890" t="s">
        <v>456</v>
      </c>
      <c r="BP123" s="891"/>
      <c r="BQ123" s="845">
        <v>115698162</v>
      </c>
      <c r="BR123" s="846"/>
      <c r="BS123" s="846"/>
      <c r="BT123" s="846"/>
      <c r="BU123" s="846"/>
      <c r="BV123" s="846">
        <v>113808986</v>
      </c>
      <c r="BW123" s="846"/>
      <c r="BX123" s="846"/>
      <c r="BY123" s="846"/>
      <c r="BZ123" s="846"/>
      <c r="CA123" s="846">
        <v>111875036</v>
      </c>
      <c r="CB123" s="846"/>
      <c r="CC123" s="846"/>
      <c r="CD123" s="846"/>
      <c r="CE123" s="846"/>
      <c r="CF123" s="761"/>
      <c r="CG123" s="762"/>
      <c r="CH123" s="762"/>
      <c r="CI123" s="762"/>
      <c r="CJ123" s="847"/>
      <c r="CK123" s="882"/>
      <c r="CL123" s="868"/>
      <c r="CM123" s="868"/>
      <c r="CN123" s="868"/>
      <c r="CO123" s="869"/>
      <c r="CP123" s="848" t="s">
        <v>397</v>
      </c>
      <c r="CQ123" s="849"/>
      <c r="CR123" s="849"/>
      <c r="CS123" s="849"/>
      <c r="CT123" s="849"/>
      <c r="CU123" s="849"/>
      <c r="CV123" s="849"/>
      <c r="CW123" s="849"/>
      <c r="CX123" s="849"/>
      <c r="CY123" s="849"/>
      <c r="CZ123" s="849"/>
      <c r="DA123" s="849"/>
      <c r="DB123" s="849"/>
      <c r="DC123" s="849"/>
      <c r="DD123" s="849"/>
      <c r="DE123" s="849"/>
      <c r="DF123" s="850"/>
      <c r="DG123" s="792">
        <v>158533</v>
      </c>
      <c r="DH123" s="793"/>
      <c r="DI123" s="793"/>
      <c r="DJ123" s="793"/>
      <c r="DK123" s="794"/>
      <c r="DL123" s="795">
        <v>169403</v>
      </c>
      <c r="DM123" s="793"/>
      <c r="DN123" s="793"/>
      <c r="DO123" s="793"/>
      <c r="DP123" s="794"/>
      <c r="DQ123" s="795">
        <v>303561</v>
      </c>
      <c r="DR123" s="793"/>
      <c r="DS123" s="793"/>
      <c r="DT123" s="793"/>
      <c r="DU123" s="794"/>
      <c r="DV123" s="837">
        <v>0.7</v>
      </c>
      <c r="DW123" s="838"/>
      <c r="DX123" s="838"/>
      <c r="DY123" s="838"/>
      <c r="DZ123" s="839"/>
    </row>
    <row r="124" spans="1:130" s="127" customFormat="1" ht="26.25" customHeight="1" thickBot="1" x14ac:dyDescent="0.2">
      <c r="A124" s="833"/>
      <c r="B124" s="834"/>
      <c r="C124" s="830" t="s">
        <v>445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108</v>
      </c>
      <c r="AB124" s="793"/>
      <c r="AC124" s="793"/>
      <c r="AD124" s="793"/>
      <c r="AE124" s="794"/>
      <c r="AF124" s="795" t="s">
        <v>108</v>
      </c>
      <c r="AG124" s="793"/>
      <c r="AH124" s="793"/>
      <c r="AI124" s="793"/>
      <c r="AJ124" s="794"/>
      <c r="AK124" s="795" t="s">
        <v>108</v>
      </c>
      <c r="AL124" s="793"/>
      <c r="AM124" s="793"/>
      <c r="AN124" s="793"/>
      <c r="AO124" s="794"/>
      <c r="AP124" s="837" t="s">
        <v>108</v>
      </c>
      <c r="AQ124" s="838"/>
      <c r="AR124" s="838"/>
      <c r="AS124" s="838"/>
      <c r="AT124" s="839"/>
      <c r="AU124" s="840" t="s">
        <v>457</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57.4</v>
      </c>
      <c r="BR124" s="844"/>
      <c r="BS124" s="844"/>
      <c r="BT124" s="844"/>
      <c r="BU124" s="844"/>
      <c r="BV124" s="844">
        <v>49.3</v>
      </c>
      <c r="BW124" s="844"/>
      <c r="BX124" s="844"/>
      <c r="BY124" s="844"/>
      <c r="BZ124" s="844"/>
      <c r="CA124" s="844">
        <v>42.8</v>
      </c>
      <c r="CB124" s="844"/>
      <c r="CC124" s="844"/>
      <c r="CD124" s="844"/>
      <c r="CE124" s="844"/>
      <c r="CF124" s="739"/>
      <c r="CG124" s="740"/>
      <c r="CH124" s="740"/>
      <c r="CI124" s="740"/>
      <c r="CJ124" s="875"/>
      <c r="CK124" s="883"/>
      <c r="CL124" s="883"/>
      <c r="CM124" s="883"/>
      <c r="CN124" s="883"/>
      <c r="CO124" s="884"/>
      <c r="CP124" s="848" t="s">
        <v>458</v>
      </c>
      <c r="CQ124" s="849"/>
      <c r="CR124" s="849"/>
      <c r="CS124" s="849"/>
      <c r="CT124" s="849"/>
      <c r="CU124" s="849"/>
      <c r="CV124" s="849"/>
      <c r="CW124" s="849"/>
      <c r="CX124" s="849"/>
      <c r="CY124" s="849"/>
      <c r="CZ124" s="849"/>
      <c r="DA124" s="849"/>
      <c r="DB124" s="849"/>
      <c r="DC124" s="849"/>
      <c r="DD124" s="849"/>
      <c r="DE124" s="849"/>
      <c r="DF124" s="850"/>
      <c r="DG124" s="776">
        <v>75755</v>
      </c>
      <c r="DH124" s="777"/>
      <c r="DI124" s="777"/>
      <c r="DJ124" s="777"/>
      <c r="DK124" s="778"/>
      <c r="DL124" s="779">
        <v>87775</v>
      </c>
      <c r="DM124" s="777"/>
      <c r="DN124" s="777"/>
      <c r="DO124" s="777"/>
      <c r="DP124" s="778"/>
      <c r="DQ124" s="779">
        <v>107074</v>
      </c>
      <c r="DR124" s="777"/>
      <c r="DS124" s="777"/>
      <c r="DT124" s="777"/>
      <c r="DU124" s="778"/>
      <c r="DV124" s="861">
        <v>0.3</v>
      </c>
      <c r="DW124" s="862"/>
      <c r="DX124" s="862"/>
      <c r="DY124" s="862"/>
      <c r="DZ124" s="863"/>
    </row>
    <row r="125" spans="1:130" s="127" customFormat="1" ht="26.25" customHeight="1" x14ac:dyDescent="0.15">
      <c r="A125" s="833"/>
      <c r="B125" s="834"/>
      <c r="C125" s="830" t="s">
        <v>447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108</v>
      </c>
      <c r="AB125" s="793"/>
      <c r="AC125" s="793"/>
      <c r="AD125" s="793"/>
      <c r="AE125" s="794"/>
      <c r="AF125" s="795" t="s">
        <v>108</v>
      </c>
      <c r="AG125" s="793"/>
      <c r="AH125" s="793"/>
      <c r="AI125" s="793"/>
      <c r="AJ125" s="794"/>
      <c r="AK125" s="795" t="s">
        <v>108</v>
      </c>
      <c r="AL125" s="793"/>
      <c r="AM125" s="793"/>
      <c r="AN125" s="793"/>
      <c r="AO125" s="794"/>
      <c r="AP125" s="837" t="s">
        <v>108</v>
      </c>
      <c r="AQ125" s="838"/>
      <c r="AR125" s="838"/>
      <c r="AS125" s="838"/>
      <c r="AT125" s="839"/>
      <c r="AU125" s="149"/>
      <c r="AV125" s="150"/>
      <c r="AW125" s="150"/>
      <c r="AX125" s="150"/>
      <c r="AY125" s="150"/>
      <c r="AZ125" s="150"/>
      <c r="BA125" s="150"/>
      <c r="BB125" s="150"/>
      <c r="BC125" s="150"/>
      <c r="BD125" s="150"/>
      <c r="BE125" s="150"/>
      <c r="BF125" s="150"/>
      <c r="BG125" s="150"/>
      <c r="BH125" s="150"/>
      <c r="BI125" s="150"/>
      <c r="BJ125" s="150"/>
      <c r="BK125" s="150"/>
      <c r="BL125" s="150"/>
      <c r="BM125" s="150"/>
      <c r="BN125" s="150"/>
      <c r="BO125" s="150"/>
      <c r="BP125" s="150"/>
      <c r="BQ125" s="129"/>
      <c r="BR125" s="129"/>
      <c r="BS125" s="129"/>
      <c r="BT125" s="129"/>
      <c r="BU125" s="129"/>
      <c r="BV125" s="129"/>
      <c r="BW125" s="129"/>
      <c r="BX125" s="129"/>
      <c r="BY125" s="129"/>
      <c r="BZ125" s="129"/>
      <c r="CA125" s="129"/>
      <c r="CB125" s="129"/>
      <c r="CC125" s="129"/>
      <c r="CD125" s="129"/>
      <c r="CE125" s="129"/>
      <c r="CF125" s="129"/>
      <c r="CG125" s="129"/>
      <c r="CH125" s="129"/>
      <c r="CI125" s="129"/>
      <c r="CJ125" s="151"/>
      <c r="CK125" s="864" t="s">
        <v>459</v>
      </c>
      <c r="CL125" s="865"/>
      <c r="CM125" s="865"/>
      <c r="CN125" s="865"/>
      <c r="CO125" s="866"/>
      <c r="CP125" s="873" t="s">
        <v>460</v>
      </c>
      <c r="CQ125" s="823"/>
      <c r="CR125" s="823"/>
      <c r="CS125" s="823"/>
      <c r="CT125" s="823"/>
      <c r="CU125" s="823"/>
      <c r="CV125" s="823"/>
      <c r="CW125" s="823"/>
      <c r="CX125" s="823"/>
      <c r="CY125" s="823"/>
      <c r="CZ125" s="823"/>
      <c r="DA125" s="823"/>
      <c r="DB125" s="823"/>
      <c r="DC125" s="823"/>
      <c r="DD125" s="823"/>
      <c r="DE125" s="823"/>
      <c r="DF125" s="824"/>
      <c r="DG125" s="874" t="s">
        <v>108</v>
      </c>
      <c r="DH125" s="855"/>
      <c r="DI125" s="855"/>
      <c r="DJ125" s="855"/>
      <c r="DK125" s="855"/>
      <c r="DL125" s="855" t="s">
        <v>108</v>
      </c>
      <c r="DM125" s="855"/>
      <c r="DN125" s="855"/>
      <c r="DO125" s="855"/>
      <c r="DP125" s="855"/>
      <c r="DQ125" s="855" t="s">
        <v>108</v>
      </c>
      <c r="DR125" s="855"/>
      <c r="DS125" s="855"/>
      <c r="DT125" s="855"/>
      <c r="DU125" s="855"/>
      <c r="DV125" s="856" t="s">
        <v>108</v>
      </c>
      <c r="DW125" s="856"/>
      <c r="DX125" s="856"/>
      <c r="DY125" s="856"/>
      <c r="DZ125" s="857"/>
    </row>
    <row r="126" spans="1:130" s="127" customFormat="1" ht="26.25" customHeight="1" thickBot="1" x14ac:dyDescent="0.2">
      <c r="A126" s="833"/>
      <c r="B126" s="834"/>
      <c r="C126" s="830" t="s">
        <v>449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26997</v>
      </c>
      <c r="AB126" s="793"/>
      <c r="AC126" s="793"/>
      <c r="AD126" s="793"/>
      <c r="AE126" s="794"/>
      <c r="AF126" s="795">
        <v>11429</v>
      </c>
      <c r="AG126" s="793"/>
      <c r="AH126" s="793"/>
      <c r="AI126" s="793"/>
      <c r="AJ126" s="794"/>
      <c r="AK126" s="795">
        <v>8636</v>
      </c>
      <c r="AL126" s="793"/>
      <c r="AM126" s="793"/>
      <c r="AN126" s="793"/>
      <c r="AO126" s="794"/>
      <c r="AP126" s="837">
        <v>0</v>
      </c>
      <c r="AQ126" s="838"/>
      <c r="AR126" s="838"/>
      <c r="AS126" s="838"/>
      <c r="AT126" s="839"/>
      <c r="AU126" s="129"/>
      <c r="AV126" s="129"/>
      <c r="AW126" s="129"/>
      <c r="AX126" s="129"/>
      <c r="AY126" s="129"/>
      <c r="AZ126" s="129"/>
      <c r="BA126" s="129"/>
      <c r="BB126" s="129"/>
      <c r="BC126" s="129"/>
      <c r="BD126" s="129"/>
      <c r="BE126" s="129"/>
      <c r="BF126" s="129"/>
      <c r="BG126" s="129"/>
      <c r="BH126" s="129"/>
      <c r="BI126" s="129"/>
      <c r="BJ126" s="129"/>
      <c r="BK126" s="129"/>
      <c r="BL126" s="129"/>
      <c r="BM126" s="129"/>
      <c r="BN126" s="129"/>
      <c r="BO126" s="129"/>
      <c r="BP126" s="129"/>
      <c r="BQ126" s="129"/>
      <c r="BR126" s="129"/>
      <c r="BS126" s="129"/>
      <c r="BT126" s="129"/>
      <c r="BU126" s="129"/>
      <c r="BV126" s="129"/>
      <c r="BW126" s="129"/>
      <c r="BX126" s="129"/>
      <c r="BY126" s="129"/>
      <c r="BZ126" s="129"/>
      <c r="CA126" s="129"/>
      <c r="CB126" s="129"/>
      <c r="CC126" s="129"/>
      <c r="CD126" s="152"/>
      <c r="CE126" s="152"/>
      <c r="CF126" s="152"/>
      <c r="CG126" s="129"/>
      <c r="CH126" s="129"/>
      <c r="CI126" s="129"/>
      <c r="CJ126" s="151"/>
      <c r="CK126" s="867"/>
      <c r="CL126" s="868"/>
      <c r="CM126" s="868"/>
      <c r="CN126" s="868"/>
      <c r="CO126" s="869"/>
      <c r="CP126" s="830" t="s">
        <v>461</v>
      </c>
      <c r="CQ126" s="765"/>
      <c r="CR126" s="765"/>
      <c r="CS126" s="765"/>
      <c r="CT126" s="765"/>
      <c r="CU126" s="765"/>
      <c r="CV126" s="765"/>
      <c r="CW126" s="765"/>
      <c r="CX126" s="765"/>
      <c r="CY126" s="765"/>
      <c r="CZ126" s="765"/>
      <c r="DA126" s="765"/>
      <c r="DB126" s="765"/>
      <c r="DC126" s="765"/>
      <c r="DD126" s="765"/>
      <c r="DE126" s="765"/>
      <c r="DF126" s="766"/>
      <c r="DG126" s="802" t="s">
        <v>108</v>
      </c>
      <c r="DH126" s="803"/>
      <c r="DI126" s="803"/>
      <c r="DJ126" s="803"/>
      <c r="DK126" s="803"/>
      <c r="DL126" s="803" t="s">
        <v>108</v>
      </c>
      <c r="DM126" s="803"/>
      <c r="DN126" s="803"/>
      <c r="DO126" s="803"/>
      <c r="DP126" s="803"/>
      <c r="DQ126" s="803" t="s">
        <v>108</v>
      </c>
      <c r="DR126" s="803"/>
      <c r="DS126" s="803"/>
      <c r="DT126" s="803"/>
      <c r="DU126" s="803"/>
      <c r="DV126" s="809" t="s">
        <v>108</v>
      </c>
      <c r="DW126" s="809"/>
      <c r="DX126" s="809"/>
      <c r="DY126" s="809"/>
      <c r="DZ126" s="810"/>
    </row>
    <row r="127" spans="1:130" s="127" customFormat="1" ht="26.25" customHeight="1" x14ac:dyDescent="0.15">
      <c r="A127" s="835"/>
      <c r="B127" s="836"/>
      <c r="C127" s="851" t="s">
        <v>462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1599</v>
      </c>
      <c r="AB127" s="793"/>
      <c r="AC127" s="793"/>
      <c r="AD127" s="793"/>
      <c r="AE127" s="794"/>
      <c r="AF127" s="795">
        <v>1425</v>
      </c>
      <c r="AG127" s="793"/>
      <c r="AH127" s="793"/>
      <c r="AI127" s="793"/>
      <c r="AJ127" s="794"/>
      <c r="AK127" s="795">
        <v>1359</v>
      </c>
      <c r="AL127" s="793"/>
      <c r="AM127" s="793"/>
      <c r="AN127" s="793"/>
      <c r="AO127" s="794"/>
      <c r="AP127" s="837">
        <v>0</v>
      </c>
      <c r="AQ127" s="838"/>
      <c r="AR127" s="838"/>
      <c r="AS127" s="838"/>
      <c r="AT127" s="839"/>
      <c r="AU127" s="129"/>
      <c r="AV127" s="129"/>
      <c r="AW127" s="129"/>
      <c r="AX127" s="854" t="s">
        <v>463</v>
      </c>
      <c r="AY127" s="827"/>
      <c r="AZ127" s="827"/>
      <c r="BA127" s="827"/>
      <c r="BB127" s="827"/>
      <c r="BC127" s="827"/>
      <c r="BD127" s="827"/>
      <c r="BE127" s="828"/>
      <c r="BF127" s="826" t="s">
        <v>464</v>
      </c>
      <c r="BG127" s="827"/>
      <c r="BH127" s="827"/>
      <c r="BI127" s="827"/>
      <c r="BJ127" s="827"/>
      <c r="BK127" s="827"/>
      <c r="BL127" s="828"/>
      <c r="BM127" s="826" t="s">
        <v>465</v>
      </c>
      <c r="BN127" s="827"/>
      <c r="BO127" s="827"/>
      <c r="BP127" s="827"/>
      <c r="BQ127" s="827"/>
      <c r="BR127" s="827"/>
      <c r="BS127" s="828"/>
      <c r="BT127" s="826" t="s">
        <v>466</v>
      </c>
      <c r="BU127" s="827"/>
      <c r="BV127" s="827"/>
      <c r="BW127" s="827"/>
      <c r="BX127" s="827"/>
      <c r="BY127" s="827"/>
      <c r="BZ127" s="829"/>
      <c r="CA127" s="129"/>
      <c r="CB127" s="129"/>
      <c r="CC127" s="129"/>
      <c r="CD127" s="152"/>
      <c r="CE127" s="152"/>
      <c r="CF127" s="152"/>
      <c r="CG127" s="129"/>
      <c r="CH127" s="129"/>
      <c r="CI127" s="129"/>
      <c r="CJ127" s="151"/>
      <c r="CK127" s="867"/>
      <c r="CL127" s="868"/>
      <c r="CM127" s="868"/>
      <c r="CN127" s="868"/>
      <c r="CO127" s="869"/>
      <c r="CP127" s="830" t="s">
        <v>467</v>
      </c>
      <c r="CQ127" s="765"/>
      <c r="CR127" s="765"/>
      <c r="CS127" s="765"/>
      <c r="CT127" s="765"/>
      <c r="CU127" s="765"/>
      <c r="CV127" s="765"/>
      <c r="CW127" s="765"/>
      <c r="CX127" s="765"/>
      <c r="CY127" s="765"/>
      <c r="CZ127" s="765"/>
      <c r="DA127" s="765"/>
      <c r="DB127" s="765"/>
      <c r="DC127" s="765"/>
      <c r="DD127" s="765"/>
      <c r="DE127" s="765"/>
      <c r="DF127" s="766"/>
      <c r="DG127" s="802" t="s">
        <v>108</v>
      </c>
      <c r="DH127" s="803"/>
      <c r="DI127" s="803"/>
      <c r="DJ127" s="803"/>
      <c r="DK127" s="803"/>
      <c r="DL127" s="803" t="s">
        <v>108</v>
      </c>
      <c r="DM127" s="803"/>
      <c r="DN127" s="803"/>
      <c r="DO127" s="803"/>
      <c r="DP127" s="803"/>
      <c r="DQ127" s="803" t="s">
        <v>108</v>
      </c>
      <c r="DR127" s="803"/>
      <c r="DS127" s="803"/>
      <c r="DT127" s="803"/>
      <c r="DU127" s="803"/>
      <c r="DV127" s="809" t="s">
        <v>108</v>
      </c>
      <c r="DW127" s="809"/>
      <c r="DX127" s="809"/>
      <c r="DY127" s="809"/>
      <c r="DZ127" s="810"/>
    </row>
    <row r="128" spans="1:130" s="127" customFormat="1" ht="26.25" customHeight="1" thickBot="1" x14ac:dyDescent="0.2">
      <c r="A128" s="811" t="s">
        <v>468</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469</v>
      </c>
      <c r="X128" s="813"/>
      <c r="Y128" s="813"/>
      <c r="Z128" s="814"/>
      <c r="AA128" s="815">
        <v>1960717</v>
      </c>
      <c r="AB128" s="816"/>
      <c r="AC128" s="816"/>
      <c r="AD128" s="816"/>
      <c r="AE128" s="817"/>
      <c r="AF128" s="818">
        <v>1884746</v>
      </c>
      <c r="AG128" s="816"/>
      <c r="AH128" s="816"/>
      <c r="AI128" s="816"/>
      <c r="AJ128" s="817"/>
      <c r="AK128" s="818">
        <v>1878720</v>
      </c>
      <c r="AL128" s="816"/>
      <c r="AM128" s="816"/>
      <c r="AN128" s="816"/>
      <c r="AO128" s="817"/>
      <c r="AP128" s="819"/>
      <c r="AQ128" s="820"/>
      <c r="AR128" s="820"/>
      <c r="AS128" s="820"/>
      <c r="AT128" s="821"/>
      <c r="AU128" s="129"/>
      <c r="AV128" s="129"/>
      <c r="AW128" s="129"/>
      <c r="AX128" s="822" t="s">
        <v>470</v>
      </c>
      <c r="AY128" s="823"/>
      <c r="AZ128" s="823"/>
      <c r="BA128" s="823"/>
      <c r="BB128" s="823"/>
      <c r="BC128" s="823"/>
      <c r="BD128" s="823"/>
      <c r="BE128" s="824"/>
      <c r="BF128" s="799" t="s">
        <v>108</v>
      </c>
      <c r="BG128" s="800"/>
      <c r="BH128" s="800"/>
      <c r="BI128" s="800"/>
      <c r="BJ128" s="800"/>
      <c r="BK128" s="800"/>
      <c r="BL128" s="825"/>
      <c r="BM128" s="799">
        <v>11.26</v>
      </c>
      <c r="BN128" s="800"/>
      <c r="BO128" s="800"/>
      <c r="BP128" s="800"/>
      <c r="BQ128" s="800"/>
      <c r="BR128" s="800"/>
      <c r="BS128" s="825"/>
      <c r="BT128" s="799">
        <v>20</v>
      </c>
      <c r="BU128" s="800"/>
      <c r="BV128" s="800"/>
      <c r="BW128" s="800"/>
      <c r="BX128" s="800"/>
      <c r="BY128" s="800"/>
      <c r="BZ128" s="801"/>
      <c r="CA128" s="152"/>
      <c r="CB128" s="152"/>
      <c r="CC128" s="152"/>
      <c r="CD128" s="152"/>
      <c r="CE128" s="152"/>
      <c r="CF128" s="152"/>
      <c r="CG128" s="129"/>
      <c r="CH128" s="129"/>
      <c r="CI128" s="129"/>
      <c r="CJ128" s="151"/>
      <c r="CK128" s="870"/>
      <c r="CL128" s="871"/>
      <c r="CM128" s="871"/>
      <c r="CN128" s="871"/>
      <c r="CO128" s="872"/>
      <c r="CP128" s="804" t="s">
        <v>471</v>
      </c>
      <c r="CQ128" s="743"/>
      <c r="CR128" s="743"/>
      <c r="CS128" s="743"/>
      <c r="CT128" s="743"/>
      <c r="CU128" s="743"/>
      <c r="CV128" s="743"/>
      <c r="CW128" s="743"/>
      <c r="CX128" s="743"/>
      <c r="CY128" s="743"/>
      <c r="CZ128" s="743"/>
      <c r="DA128" s="743"/>
      <c r="DB128" s="743"/>
      <c r="DC128" s="743"/>
      <c r="DD128" s="743"/>
      <c r="DE128" s="743"/>
      <c r="DF128" s="744"/>
      <c r="DG128" s="805" t="s">
        <v>108</v>
      </c>
      <c r="DH128" s="806"/>
      <c r="DI128" s="806"/>
      <c r="DJ128" s="806"/>
      <c r="DK128" s="806"/>
      <c r="DL128" s="806" t="s">
        <v>108</v>
      </c>
      <c r="DM128" s="806"/>
      <c r="DN128" s="806"/>
      <c r="DO128" s="806"/>
      <c r="DP128" s="806"/>
      <c r="DQ128" s="806" t="s">
        <v>108</v>
      </c>
      <c r="DR128" s="806"/>
      <c r="DS128" s="806"/>
      <c r="DT128" s="806"/>
      <c r="DU128" s="806"/>
      <c r="DV128" s="807" t="s">
        <v>108</v>
      </c>
      <c r="DW128" s="807"/>
      <c r="DX128" s="807"/>
      <c r="DY128" s="807"/>
      <c r="DZ128" s="808"/>
    </row>
    <row r="129" spans="1:131" s="127" customFormat="1" ht="26.25" customHeight="1" x14ac:dyDescent="0.15">
      <c r="A129" s="787" t="s">
        <v>88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472</v>
      </c>
      <c r="X129" s="790"/>
      <c r="Y129" s="790"/>
      <c r="Z129" s="791"/>
      <c r="AA129" s="792">
        <v>50658051</v>
      </c>
      <c r="AB129" s="793"/>
      <c r="AC129" s="793"/>
      <c r="AD129" s="793"/>
      <c r="AE129" s="794"/>
      <c r="AF129" s="795">
        <v>49600313</v>
      </c>
      <c r="AG129" s="793"/>
      <c r="AH129" s="793"/>
      <c r="AI129" s="793"/>
      <c r="AJ129" s="794"/>
      <c r="AK129" s="795">
        <v>49274541</v>
      </c>
      <c r="AL129" s="793"/>
      <c r="AM129" s="793"/>
      <c r="AN129" s="793"/>
      <c r="AO129" s="794"/>
      <c r="AP129" s="796"/>
      <c r="AQ129" s="797"/>
      <c r="AR129" s="797"/>
      <c r="AS129" s="797"/>
      <c r="AT129" s="798"/>
      <c r="AU129" s="130"/>
      <c r="AV129" s="130"/>
      <c r="AW129" s="130"/>
      <c r="AX129" s="764" t="s">
        <v>473</v>
      </c>
      <c r="AY129" s="765"/>
      <c r="AZ129" s="765"/>
      <c r="BA129" s="765"/>
      <c r="BB129" s="765"/>
      <c r="BC129" s="765"/>
      <c r="BD129" s="765"/>
      <c r="BE129" s="766"/>
      <c r="BF129" s="783" t="s">
        <v>108</v>
      </c>
      <c r="BG129" s="784"/>
      <c r="BH129" s="784"/>
      <c r="BI129" s="784"/>
      <c r="BJ129" s="784"/>
      <c r="BK129" s="784"/>
      <c r="BL129" s="785"/>
      <c r="BM129" s="783">
        <v>16.260000000000002</v>
      </c>
      <c r="BN129" s="784"/>
      <c r="BO129" s="784"/>
      <c r="BP129" s="784"/>
      <c r="BQ129" s="784"/>
      <c r="BR129" s="784"/>
      <c r="BS129" s="785"/>
      <c r="BT129" s="783">
        <v>30</v>
      </c>
      <c r="BU129" s="784"/>
      <c r="BV129" s="784"/>
      <c r="BW129" s="784"/>
      <c r="BX129" s="784"/>
      <c r="BY129" s="784"/>
      <c r="BZ129" s="786"/>
      <c r="CA129" s="153"/>
      <c r="CB129" s="153"/>
      <c r="CC129" s="153"/>
      <c r="CD129" s="153"/>
      <c r="CE129" s="153"/>
      <c r="CF129" s="153"/>
      <c r="CG129" s="153"/>
      <c r="CH129" s="153"/>
      <c r="CI129" s="153"/>
      <c r="CJ129" s="153"/>
      <c r="CK129" s="153"/>
      <c r="CL129" s="153"/>
      <c r="CM129" s="153"/>
      <c r="CN129" s="153"/>
      <c r="CO129" s="153"/>
      <c r="CP129" s="153"/>
      <c r="CQ129" s="153"/>
      <c r="CR129" s="153"/>
      <c r="CS129" s="153"/>
      <c r="CT129" s="153"/>
      <c r="CU129" s="153"/>
      <c r="CV129" s="153"/>
      <c r="CW129" s="153"/>
      <c r="CX129" s="153"/>
      <c r="CY129" s="153"/>
      <c r="CZ129" s="153"/>
      <c r="DA129" s="153"/>
      <c r="DB129" s="153"/>
      <c r="DC129" s="153"/>
      <c r="DD129" s="153"/>
      <c r="DE129" s="153"/>
      <c r="DF129" s="153"/>
      <c r="DG129" s="153"/>
      <c r="DH129" s="153"/>
      <c r="DI129" s="153"/>
      <c r="DJ129" s="153"/>
      <c r="DK129" s="153"/>
      <c r="DL129" s="153"/>
      <c r="DM129" s="153"/>
      <c r="DN129" s="153"/>
      <c r="DO129" s="153"/>
      <c r="DP129" s="130"/>
      <c r="DQ129" s="130"/>
      <c r="DR129" s="130"/>
      <c r="DS129" s="130"/>
      <c r="DT129" s="130"/>
      <c r="DU129" s="130"/>
      <c r="DV129" s="130"/>
      <c r="DW129" s="130"/>
      <c r="DX129" s="130"/>
      <c r="DY129" s="130"/>
      <c r="DZ129" s="130"/>
    </row>
    <row r="130" spans="1:131" s="127" customFormat="1" ht="26.25" customHeight="1" x14ac:dyDescent="0.15">
      <c r="A130" s="787" t="s">
        <v>474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475</v>
      </c>
      <c r="X130" s="790"/>
      <c r="Y130" s="790"/>
      <c r="Z130" s="791"/>
      <c r="AA130" s="792">
        <v>8368220</v>
      </c>
      <c r="AB130" s="793"/>
      <c r="AC130" s="793"/>
      <c r="AD130" s="793"/>
      <c r="AE130" s="794"/>
      <c r="AF130" s="795">
        <v>8259112</v>
      </c>
      <c r="AG130" s="793"/>
      <c r="AH130" s="793"/>
      <c r="AI130" s="793"/>
      <c r="AJ130" s="794"/>
      <c r="AK130" s="795">
        <v>7754195</v>
      </c>
      <c r="AL130" s="793"/>
      <c r="AM130" s="793"/>
      <c r="AN130" s="793"/>
      <c r="AO130" s="794"/>
      <c r="AP130" s="796"/>
      <c r="AQ130" s="797"/>
      <c r="AR130" s="797"/>
      <c r="AS130" s="797"/>
      <c r="AT130" s="798"/>
      <c r="AU130" s="130"/>
      <c r="AV130" s="130"/>
      <c r="AW130" s="130"/>
      <c r="AX130" s="764" t="s">
        <v>476</v>
      </c>
      <c r="AY130" s="765"/>
      <c r="AZ130" s="765"/>
      <c r="BA130" s="765"/>
      <c r="BB130" s="765"/>
      <c r="BC130" s="765"/>
      <c r="BD130" s="765"/>
      <c r="BE130" s="766"/>
      <c r="BF130" s="767">
        <v>10.4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153"/>
      <c r="CB130" s="153"/>
      <c r="CC130" s="153"/>
      <c r="CD130" s="153"/>
      <c r="CE130" s="153"/>
      <c r="CF130" s="153"/>
      <c r="CG130" s="153"/>
      <c r="CH130" s="153"/>
      <c r="CI130" s="153"/>
      <c r="CJ130" s="153"/>
      <c r="CK130" s="153"/>
      <c r="CL130" s="153"/>
      <c r="CM130" s="153"/>
      <c r="CN130" s="153"/>
      <c r="CO130" s="153"/>
      <c r="CP130" s="153"/>
      <c r="CQ130" s="153"/>
      <c r="CR130" s="153"/>
      <c r="CS130" s="153"/>
      <c r="CT130" s="153"/>
      <c r="CU130" s="153"/>
      <c r="CV130" s="153"/>
      <c r="CW130" s="153"/>
      <c r="CX130" s="153"/>
      <c r="CY130" s="153"/>
      <c r="CZ130" s="153"/>
      <c r="DA130" s="153"/>
      <c r="DB130" s="153"/>
      <c r="DC130" s="153"/>
      <c r="DD130" s="153"/>
      <c r="DE130" s="153"/>
      <c r="DF130" s="153"/>
      <c r="DG130" s="153"/>
      <c r="DH130" s="153"/>
      <c r="DI130" s="153"/>
      <c r="DJ130" s="153"/>
      <c r="DK130" s="153"/>
      <c r="DL130" s="153"/>
      <c r="DM130" s="153"/>
      <c r="DN130" s="153"/>
      <c r="DO130" s="153"/>
      <c r="DP130" s="130"/>
      <c r="DQ130" s="130"/>
      <c r="DR130" s="130"/>
      <c r="DS130" s="130"/>
      <c r="DT130" s="130"/>
      <c r="DU130" s="130"/>
      <c r="DV130" s="130"/>
      <c r="DW130" s="130"/>
      <c r="DX130" s="130"/>
      <c r="DY130" s="130"/>
      <c r="DZ130" s="130"/>
    </row>
    <row r="131" spans="1:131" s="127"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477</v>
      </c>
      <c r="X131" s="774"/>
      <c r="Y131" s="774"/>
      <c r="Z131" s="775"/>
      <c r="AA131" s="776">
        <v>42289831</v>
      </c>
      <c r="AB131" s="777"/>
      <c r="AC131" s="777"/>
      <c r="AD131" s="777"/>
      <c r="AE131" s="778"/>
      <c r="AF131" s="779">
        <v>41341201</v>
      </c>
      <c r="AG131" s="777"/>
      <c r="AH131" s="777"/>
      <c r="AI131" s="777"/>
      <c r="AJ131" s="778"/>
      <c r="AK131" s="779">
        <v>41520346</v>
      </c>
      <c r="AL131" s="777"/>
      <c r="AM131" s="777"/>
      <c r="AN131" s="777"/>
      <c r="AO131" s="778"/>
      <c r="AP131" s="780"/>
      <c r="AQ131" s="781"/>
      <c r="AR131" s="781"/>
      <c r="AS131" s="781"/>
      <c r="AT131" s="782"/>
      <c r="AU131" s="130"/>
      <c r="AV131" s="130"/>
      <c r="AW131" s="130"/>
      <c r="AX131" s="742" t="s">
        <v>478</v>
      </c>
      <c r="AY131" s="743"/>
      <c r="AZ131" s="743"/>
      <c r="BA131" s="743"/>
      <c r="BB131" s="743"/>
      <c r="BC131" s="743"/>
      <c r="BD131" s="743"/>
      <c r="BE131" s="744"/>
      <c r="BF131" s="745">
        <v>42.8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153"/>
      <c r="CB131" s="153"/>
      <c r="CC131" s="153"/>
      <c r="CD131" s="153"/>
      <c r="CE131" s="153"/>
      <c r="CF131" s="153"/>
      <c r="CG131" s="153"/>
      <c r="CH131" s="153"/>
      <c r="CI131" s="153"/>
      <c r="CJ131" s="153"/>
      <c r="CK131" s="153"/>
      <c r="CL131" s="153"/>
      <c r="CM131" s="153"/>
      <c r="CN131" s="153"/>
      <c r="CO131" s="153"/>
      <c r="CP131" s="153"/>
      <c r="CQ131" s="153"/>
      <c r="CR131" s="153"/>
      <c r="CS131" s="153"/>
      <c r="CT131" s="153"/>
      <c r="CU131" s="153"/>
      <c r="CV131" s="153"/>
      <c r="CW131" s="153"/>
      <c r="CX131" s="153"/>
      <c r="CY131" s="153"/>
      <c r="CZ131" s="153"/>
      <c r="DA131" s="153"/>
      <c r="DB131" s="153"/>
      <c r="DC131" s="153"/>
      <c r="DD131" s="153"/>
      <c r="DE131" s="153"/>
      <c r="DF131" s="153"/>
      <c r="DG131" s="153"/>
      <c r="DH131" s="153"/>
      <c r="DI131" s="153"/>
      <c r="DJ131" s="153"/>
      <c r="DK131" s="153"/>
      <c r="DL131" s="153"/>
      <c r="DM131" s="153"/>
      <c r="DN131" s="153"/>
      <c r="DO131" s="153"/>
      <c r="DP131" s="130"/>
      <c r="DQ131" s="130"/>
      <c r="DR131" s="130"/>
      <c r="DS131" s="130"/>
      <c r="DT131" s="130"/>
      <c r="DU131" s="130"/>
      <c r="DV131" s="130"/>
      <c r="DW131" s="130"/>
      <c r="DX131" s="130"/>
      <c r="DY131" s="130"/>
      <c r="DZ131" s="130"/>
    </row>
    <row r="132" spans="1:131" s="127" customFormat="1" ht="26.25" customHeight="1" x14ac:dyDescent="0.15">
      <c r="A132" s="751" t="s">
        <v>479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480</v>
      </c>
      <c r="W132" s="755"/>
      <c r="X132" s="755"/>
      <c r="Y132" s="755"/>
      <c r="Z132" s="756"/>
      <c r="AA132" s="757">
        <v>10.21862206</v>
      </c>
      <c r="AB132" s="758"/>
      <c r="AC132" s="758"/>
      <c r="AD132" s="758"/>
      <c r="AE132" s="759"/>
      <c r="AF132" s="760">
        <v>11.03819891</v>
      </c>
      <c r="AG132" s="758"/>
      <c r="AH132" s="758"/>
      <c r="AI132" s="758"/>
      <c r="AJ132" s="759"/>
      <c r="AK132" s="760">
        <v>10.1538412</v>
      </c>
      <c r="AL132" s="758"/>
      <c r="AM132" s="758"/>
      <c r="AN132" s="758"/>
      <c r="AO132" s="759"/>
      <c r="AP132" s="761"/>
      <c r="AQ132" s="762"/>
      <c r="AR132" s="762"/>
      <c r="AS132" s="762"/>
      <c r="AT132" s="763"/>
      <c r="AU132" s="154"/>
      <c r="AV132" s="130"/>
      <c r="AW132" s="130"/>
      <c r="AX132" s="130"/>
      <c r="AY132" s="130"/>
      <c r="AZ132" s="130"/>
      <c r="BA132" s="130"/>
      <c r="BB132" s="130"/>
      <c r="BC132" s="130"/>
      <c r="BD132" s="130"/>
      <c r="BE132" s="130"/>
      <c r="BF132" s="130"/>
      <c r="BG132" s="130"/>
      <c r="BH132" s="130"/>
      <c r="BI132" s="130"/>
      <c r="BJ132" s="130"/>
      <c r="BK132" s="130"/>
      <c r="BL132" s="130"/>
      <c r="BM132" s="130"/>
      <c r="BN132" s="130"/>
      <c r="BO132" s="130"/>
      <c r="BP132" s="130"/>
      <c r="BQ132" s="130"/>
      <c r="BR132" s="130"/>
      <c r="BS132" s="131"/>
      <c r="BT132" s="130"/>
      <c r="BU132" s="130"/>
      <c r="BV132" s="130"/>
      <c r="BW132" s="130"/>
      <c r="BX132" s="130"/>
      <c r="BY132" s="130"/>
      <c r="BZ132" s="130"/>
      <c r="CA132" s="153"/>
      <c r="CB132" s="153"/>
      <c r="CC132" s="153"/>
      <c r="CD132" s="153"/>
      <c r="CE132" s="153"/>
      <c r="CF132" s="153"/>
      <c r="CG132" s="153"/>
      <c r="CH132" s="153"/>
      <c r="CI132" s="153"/>
      <c r="CJ132" s="153"/>
      <c r="CK132" s="153"/>
      <c r="CL132" s="153"/>
      <c r="CM132" s="153"/>
      <c r="CN132" s="153"/>
      <c r="CO132" s="153"/>
      <c r="CP132" s="153"/>
      <c r="CQ132" s="153"/>
      <c r="CR132" s="153"/>
      <c r="CS132" s="153"/>
      <c r="CT132" s="153"/>
      <c r="CU132" s="153"/>
      <c r="CV132" s="153"/>
      <c r="CW132" s="153"/>
      <c r="CX132" s="153"/>
      <c r="CY132" s="153"/>
      <c r="CZ132" s="153"/>
      <c r="DA132" s="153"/>
      <c r="DB132" s="153"/>
      <c r="DC132" s="153"/>
      <c r="DD132" s="153"/>
      <c r="DE132" s="153"/>
      <c r="DF132" s="153"/>
      <c r="DG132" s="153"/>
      <c r="DH132" s="153"/>
      <c r="DI132" s="153"/>
      <c r="DJ132" s="153"/>
      <c r="DK132" s="153"/>
      <c r="DL132" s="153"/>
      <c r="DM132" s="153"/>
      <c r="DN132" s="153"/>
      <c r="DO132" s="153"/>
      <c r="DP132" s="130"/>
      <c r="DQ132" s="130"/>
      <c r="DR132" s="130"/>
      <c r="DS132" s="130"/>
      <c r="DT132" s="130"/>
      <c r="DU132" s="130"/>
      <c r="DV132" s="130"/>
      <c r="DW132" s="130"/>
      <c r="DX132" s="130"/>
      <c r="DY132" s="130"/>
      <c r="DZ132" s="130"/>
    </row>
    <row r="133" spans="1:131" s="127"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481</v>
      </c>
      <c r="W133" s="734"/>
      <c r="X133" s="734"/>
      <c r="Y133" s="734"/>
      <c r="Z133" s="735"/>
      <c r="AA133" s="736">
        <v>10.7</v>
      </c>
      <c r="AB133" s="737"/>
      <c r="AC133" s="737"/>
      <c r="AD133" s="737"/>
      <c r="AE133" s="738"/>
      <c r="AF133" s="736">
        <v>10.7</v>
      </c>
      <c r="AG133" s="737"/>
      <c r="AH133" s="737"/>
      <c r="AI133" s="737"/>
      <c r="AJ133" s="738"/>
      <c r="AK133" s="736">
        <v>10.4</v>
      </c>
      <c r="AL133" s="737"/>
      <c r="AM133" s="737"/>
      <c r="AN133" s="737"/>
      <c r="AO133" s="738"/>
      <c r="AP133" s="739"/>
      <c r="AQ133" s="740"/>
      <c r="AR133" s="740"/>
      <c r="AS133" s="740"/>
      <c r="AT133" s="741"/>
      <c r="AU133" s="130"/>
      <c r="AV133" s="130"/>
      <c r="AW133" s="130"/>
      <c r="AX133" s="130"/>
      <c r="AY133" s="130"/>
      <c r="AZ133" s="130"/>
      <c r="BA133" s="130"/>
      <c r="BB133" s="130"/>
      <c r="BC133" s="130"/>
      <c r="BD133" s="130"/>
      <c r="BE133" s="130"/>
      <c r="BF133" s="130"/>
      <c r="BG133" s="130"/>
      <c r="BH133" s="130"/>
      <c r="BI133" s="130"/>
      <c r="BJ133" s="130"/>
      <c r="BK133" s="130"/>
      <c r="BL133" s="130"/>
      <c r="BM133" s="130"/>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c r="CY133" s="153"/>
      <c r="CZ133" s="153"/>
      <c r="DA133" s="153"/>
      <c r="DB133" s="153"/>
      <c r="DC133" s="153"/>
      <c r="DD133" s="153"/>
      <c r="DE133" s="153"/>
      <c r="DF133" s="153"/>
      <c r="DG133" s="153"/>
      <c r="DH133" s="153"/>
      <c r="DI133" s="153"/>
      <c r="DJ133" s="153"/>
      <c r="DK133" s="153"/>
      <c r="DL133" s="153"/>
      <c r="DM133" s="153"/>
      <c r="DN133" s="153"/>
      <c r="DO133" s="153"/>
      <c r="DP133" s="130"/>
      <c r="DQ133" s="130"/>
      <c r="DR133" s="130"/>
      <c r="DS133" s="130"/>
      <c r="DT133" s="130"/>
      <c r="DU133" s="130"/>
      <c r="DV133" s="130"/>
      <c r="DW133" s="130"/>
      <c r="DX133" s="130"/>
      <c r="DY133" s="130"/>
      <c r="DZ133" s="130"/>
    </row>
    <row r="134" spans="1:131" ht="11.25" customHeight="1" x14ac:dyDescent="0.15">
      <c r="A134" s="155"/>
      <c r="B134" s="155"/>
      <c r="C134" s="155"/>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55"/>
      <c r="Z134" s="155"/>
      <c r="AA134" s="155"/>
      <c r="AB134" s="155"/>
      <c r="AC134" s="155"/>
      <c r="AD134" s="155"/>
      <c r="AE134" s="155"/>
      <c r="AF134" s="155"/>
      <c r="AG134" s="155"/>
      <c r="AH134" s="155"/>
      <c r="AI134" s="155"/>
      <c r="AJ134" s="155"/>
      <c r="AK134" s="155"/>
      <c r="AL134" s="155"/>
      <c r="AM134" s="155"/>
      <c r="AN134" s="155"/>
      <c r="AO134" s="155"/>
      <c r="AP134" s="155"/>
      <c r="AQ134" s="155"/>
      <c r="AR134" s="155"/>
      <c r="AS134" s="155"/>
      <c r="AT134" s="155"/>
      <c r="AU134" s="130"/>
      <c r="AV134" s="130"/>
      <c r="AW134" s="130"/>
      <c r="AX134" s="130"/>
      <c r="AY134" s="130"/>
      <c r="AZ134" s="130"/>
      <c r="BA134" s="130"/>
      <c r="BB134" s="130"/>
      <c r="BC134" s="130"/>
      <c r="BD134" s="130"/>
      <c r="BE134" s="130"/>
      <c r="BF134" s="130"/>
      <c r="BG134" s="130"/>
      <c r="BH134" s="130"/>
      <c r="BI134" s="130"/>
      <c r="BJ134" s="130"/>
      <c r="BK134" s="130"/>
      <c r="BL134" s="130"/>
      <c r="BM134" s="130"/>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30"/>
      <c r="DQ134" s="130"/>
      <c r="DR134" s="130"/>
      <c r="DS134" s="130"/>
      <c r="DT134" s="130"/>
      <c r="DU134" s="130"/>
      <c r="DV134" s="130"/>
      <c r="DW134" s="130"/>
      <c r="DX134" s="130"/>
      <c r="DY134" s="130"/>
      <c r="DZ134" s="130"/>
      <c r="EA134" s="127"/>
    </row>
    <row r="135" spans="1:131" ht="14.25" hidden="1" x14ac:dyDescent="0.15">
      <c r="AU135" s="155"/>
      <c r="AV135" s="155"/>
      <c r="AW135" s="155"/>
      <c r="AX135" s="155"/>
      <c r="AY135" s="155"/>
      <c r="AZ135" s="155"/>
      <c r="BA135" s="155"/>
      <c r="BB135" s="155"/>
      <c r="BC135" s="155"/>
      <c r="BD135" s="155"/>
      <c r="BE135" s="155"/>
      <c r="BF135" s="155"/>
      <c r="BG135" s="155"/>
      <c r="BH135" s="155"/>
      <c r="BI135" s="155"/>
      <c r="BJ135" s="155"/>
      <c r="BK135" s="155"/>
      <c r="BL135" s="155"/>
      <c r="BM135" s="155"/>
      <c r="BN135" s="155"/>
      <c r="BO135" s="155"/>
      <c r="BP135" s="155"/>
      <c r="BQ135" s="155"/>
      <c r="BR135" s="155"/>
      <c r="BS135" s="155"/>
      <c r="BT135" s="155"/>
      <c r="BU135" s="155"/>
      <c r="BV135" s="155"/>
      <c r="BW135" s="155"/>
      <c r="BX135" s="155"/>
      <c r="BY135" s="155"/>
      <c r="BZ135" s="155"/>
      <c r="CA135" s="155"/>
      <c r="CB135" s="155"/>
      <c r="CC135" s="155"/>
      <c r="CD135" s="155"/>
      <c r="CE135" s="155"/>
      <c r="CF135" s="155"/>
      <c r="CG135" s="155"/>
      <c r="CH135" s="155"/>
      <c r="CI135" s="155"/>
      <c r="CJ135" s="155"/>
      <c r="CK135" s="155"/>
      <c r="CL135" s="155"/>
      <c r="CM135" s="155"/>
      <c r="CN135" s="155"/>
      <c r="CO135" s="155"/>
      <c r="CP135" s="155"/>
      <c r="CQ135" s="155"/>
      <c r="CR135" s="155"/>
      <c r="CS135" s="155"/>
      <c r="CT135" s="155"/>
      <c r="CU135" s="155"/>
      <c r="CV135" s="155"/>
      <c r="CW135" s="155"/>
      <c r="CX135" s="155"/>
      <c r="CY135" s="155"/>
      <c r="CZ135" s="155"/>
      <c r="DA135" s="155"/>
      <c r="DB135" s="155"/>
      <c r="DC135" s="155"/>
      <c r="DD135" s="155"/>
      <c r="DE135" s="155"/>
      <c r="DF135" s="155"/>
      <c r="DG135" s="155"/>
      <c r="DH135" s="155"/>
      <c r="DI135" s="155"/>
      <c r="DJ135" s="155"/>
      <c r="DK135" s="155"/>
      <c r="DL135" s="155"/>
      <c r="DM135" s="155"/>
      <c r="DN135" s="155"/>
      <c r="DO135" s="155"/>
      <c r="DP135" s="155"/>
      <c r="DQ135" s="155"/>
      <c r="DR135" s="155"/>
      <c r="DS135" s="155"/>
      <c r="DT135" s="155"/>
      <c r="DU135" s="155"/>
      <c r="DV135" s="155"/>
      <c r="DW135" s="155"/>
      <c r="DX135" s="155"/>
      <c r="DY135" s="155"/>
      <c r="DZ135" s="155"/>
    </row>
  </sheetData>
  <sheetProtection algorithmName="SHA-512" hashValue="pBSvFrVKfDP6EpXI8RdNst22e8qn3qr8eiHXFyfT6+SJqHeEscO/WnbI9nKDbN8ZDAMhyxcElggPsh1FTYWdVQ==" saltValue="T1OqC6s4D+/aHe8fNMV3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B7597-958E-4BCC-A274-7AA78ED7C0C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40" customWidth="1"/>
    <col min="121" max="121" width="0" style="39" hidden="1" customWidth="1"/>
    <col min="122" max="16384" width="9" style="39" hidden="1"/>
  </cols>
  <sheetData>
    <row r="1" spans="1:120"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39"/>
    </row>
    <row r="17" spans="119:120" x14ac:dyDescent="0.15">
      <c r="DP17" s="39"/>
    </row>
    <row r="18" spans="119:120" x14ac:dyDescent="0.15"/>
    <row r="19" spans="119:120" x14ac:dyDescent="0.15"/>
    <row r="20" spans="119:120" x14ac:dyDescent="0.15">
      <c r="DO20" s="39"/>
      <c r="DP20" s="39"/>
    </row>
    <row r="21" spans="119:120" x14ac:dyDescent="0.15">
      <c r="DP21" s="39"/>
    </row>
    <row r="22" spans="119:120" x14ac:dyDescent="0.15"/>
    <row r="23" spans="119:120" x14ac:dyDescent="0.15">
      <c r="DO23" s="39"/>
      <c r="DP23" s="39"/>
    </row>
    <row r="24" spans="119:120" x14ac:dyDescent="0.15">
      <c r="DP24" s="39"/>
    </row>
    <row r="25" spans="119:120" x14ac:dyDescent="0.15">
      <c r="DP25" s="39"/>
    </row>
    <row r="26" spans="119:120" x14ac:dyDescent="0.15">
      <c r="DO26" s="39"/>
      <c r="DP26" s="39"/>
    </row>
    <row r="27" spans="119:120" x14ac:dyDescent="0.15"/>
    <row r="28" spans="119:120" x14ac:dyDescent="0.15">
      <c r="DO28" s="39"/>
      <c r="DP28" s="39"/>
    </row>
    <row r="29" spans="119:120" x14ac:dyDescent="0.15">
      <c r="DP29" s="39"/>
    </row>
    <row r="30" spans="119:120" x14ac:dyDescent="0.15"/>
    <row r="31" spans="119:120" x14ac:dyDescent="0.15">
      <c r="DO31" s="39"/>
      <c r="DP31" s="39"/>
    </row>
    <row r="32" spans="119:120" x14ac:dyDescent="0.15"/>
    <row r="33" spans="98:120" x14ac:dyDescent="0.15">
      <c r="DO33" s="39"/>
      <c r="DP33" s="39"/>
    </row>
    <row r="34" spans="98:120" x14ac:dyDescent="0.15">
      <c r="DM34" s="39"/>
    </row>
    <row r="35" spans="98:120" x14ac:dyDescent="0.15">
      <c r="CT35" s="39"/>
      <c r="CU35" s="39"/>
      <c r="CV35" s="39"/>
      <c r="CY35" s="39"/>
      <c r="CZ35" s="39"/>
      <c r="DA35" s="39"/>
      <c r="DD35" s="39"/>
      <c r="DE35" s="39"/>
      <c r="DF35" s="39"/>
      <c r="DI35" s="39"/>
      <c r="DJ35" s="39"/>
      <c r="DK35" s="39"/>
      <c r="DM35" s="39"/>
      <c r="DN35" s="39"/>
      <c r="DO35" s="39"/>
      <c r="DP35" s="39"/>
    </row>
    <row r="36" spans="98:120" x14ac:dyDescent="0.15"/>
    <row r="37" spans="98:120" x14ac:dyDescent="0.15">
      <c r="CW37" s="39"/>
      <c r="DB37" s="39"/>
      <c r="DG37" s="39"/>
      <c r="DL37" s="39"/>
      <c r="DP37" s="39"/>
    </row>
    <row r="38" spans="98:120" x14ac:dyDescent="0.15">
      <c r="CT38" s="39"/>
      <c r="CU38" s="39"/>
      <c r="CV38" s="39"/>
      <c r="CW38" s="39"/>
      <c r="CY38" s="39"/>
      <c r="CZ38" s="39"/>
      <c r="DA38" s="39"/>
      <c r="DB38" s="39"/>
      <c r="DD38" s="39"/>
      <c r="DE38" s="39"/>
      <c r="DF38" s="39"/>
      <c r="DG38" s="39"/>
      <c r="DI38" s="39"/>
      <c r="DJ38" s="39"/>
      <c r="DK38" s="39"/>
      <c r="DL38" s="39"/>
      <c r="DN38" s="39"/>
      <c r="DO38" s="39"/>
      <c r="DP38" s="3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39"/>
      <c r="DO49" s="39"/>
      <c r="DP49" s="3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39"/>
      <c r="CS63" s="39"/>
      <c r="CX63" s="39"/>
      <c r="DC63" s="39"/>
      <c r="DH63" s="39"/>
    </row>
    <row r="64" spans="22:120" x14ac:dyDescent="0.15">
      <c r="V64" s="39"/>
    </row>
    <row r="65" spans="15:120" x14ac:dyDescent="0.15">
      <c r="X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39"/>
      <c r="CP65" s="39"/>
      <c r="CQ65" s="39"/>
      <c r="CR65" s="39"/>
      <c r="CU65" s="39"/>
      <c r="CZ65" s="39"/>
      <c r="DE65" s="39"/>
      <c r="DJ65" s="39"/>
    </row>
    <row r="66" spans="15:120" x14ac:dyDescent="0.15">
      <c r="Q66" s="39"/>
      <c r="S66" s="39"/>
      <c r="U66" s="39"/>
      <c r="DM66" s="39"/>
    </row>
    <row r="67" spans="15:120" x14ac:dyDescent="0.15">
      <c r="O67" s="39"/>
      <c r="P67" s="39"/>
      <c r="R67" s="39"/>
      <c r="T67" s="39"/>
      <c r="Y67" s="39"/>
      <c r="CT67" s="39"/>
      <c r="CV67" s="39"/>
      <c r="CW67" s="39"/>
      <c r="CY67" s="39"/>
      <c r="DA67" s="39"/>
      <c r="DB67" s="39"/>
      <c r="DD67" s="39"/>
      <c r="DF67" s="39"/>
      <c r="DG67" s="39"/>
      <c r="DI67" s="39"/>
      <c r="DK67" s="39"/>
      <c r="DL67" s="39"/>
      <c r="DN67" s="39"/>
      <c r="DO67" s="39"/>
      <c r="DP67" s="39"/>
    </row>
    <row r="68" spans="15:120" x14ac:dyDescent="0.15"/>
    <row r="69" spans="15:120" x14ac:dyDescent="0.15"/>
    <row r="70" spans="15:120" x14ac:dyDescent="0.15"/>
    <row r="71" spans="15:120" x14ac:dyDescent="0.15"/>
    <row r="72" spans="15:120" x14ac:dyDescent="0.15">
      <c r="DP72" s="39"/>
    </row>
    <row r="73" spans="15:120" x14ac:dyDescent="0.15">
      <c r="DP73" s="3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39"/>
      <c r="CX96" s="39"/>
      <c r="DC96" s="39"/>
      <c r="DH96" s="39"/>
    </row>
    <row r="97" spans="24:120" x14ac:dyDescent="0.15">
      <c r="CS97" s="39"/>
      <c r="CX97" s="39"/>
      <c r="DC97" s="39"/>
      <c r="DH97" s="39"/>
      <c r="DP97" s="40" t="s">
        <v>39</v>
      </c>
    </row>
    <row r="98" spans="24:120" hidden="1" x14ac:dyDescent="0.15">
      <c r="CS98" s="39"/>
      <c r="CX98" s="39"/>
      <c r="DC98" s="39"/>
      <c r="DH98" s="39"/>
    </row>
    <row r="99" spans="24:120" hidden="1" x14ac:dyDescent="0.15">
      <c r="CS99" s="39"/>
      <c r="CX99" s="39"/>
      <c r="DC99" s="39"/>
      <c r="DH99" s="39"/>
    </row>
    <row r="101" spans="24:120" ht="12" hidden="1" customHeight="1" x14ac:dyDescent="0.15">
      <c r="X101" s="39"/>
      <c r="Y101" s="39"/>
      <c r="Z101" s="39"/>
      <c r="AA101" s="39"/>
      <c r="AB101" s="39"/>
      <c r="AC101" s="39"/>
      <c r="AD101" s="39"/>
      <c r="AE101" s="39"/>
      <c r="AF101" s="39"/>
      <c r="AG101" s="39"/>
      <c r="AH101" s="39"/>
      <c r="AI101" s="39"/>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39"/>
      <c r="BM101" s="39"/>
      <c r="BN101" s="39"/>
      <c r="BO101" s="39"/>
      <c r="BP101" s="39"/>
      <c r="BQ101" s="39"/>
      <c r="BR101" s="39"/>
      <c r="BS101" s="39"/>
      <c r="BT101" s="39"/>
      <c r="BU101" s="39"/>
      <c r="BV101" s="39"/>
      <c r="BW101" s="39"/>
      <c r="BX101" s="39"/>
      <c r="BY101" s="39"/>
      <c r="BZ101" s="39"/>
      <c r="CA101" s="39"/>
      <c r="CB101" s="39"/>
      <c r="CC101" s="39"/>
      <c r="CD101" s="39"/>
      <c r="CE101" s="39"/>
      <c r="CF101" s="39"/>
      <c r="CG101" s="39"/>
      <c r="CH101" s="39"/>
      <c r="CI101" s="39"/>
      <c r="CJ101" s="39"/>
      <c r="CK101" s="39"/>
      <c r="CL101" s="39"/>
      <c r="CM101" s="39"/>
      <c r="CN101" s="39"/>
      <c r="CO101" s="39"/>
      <c r="CP101" s="39"/>
      <c r="CQ101" s="39"/>
      <c r="CR101" s="39"/>
      <c r="CU101" s="39"/>
      <c r="CZ101" s="39"/>
      <c r="DE101" s="39"/>
      <c r="DJ101" s="39"/>
    </row>
    <row r="102" spans="24:120" ht="1.5" hidden="1" customHeight="1" x14ac:dyDescent="0.15">
      <c r="CU102" s="39"/>
      <c r="CZ102" s="39"/>
      <c r="DE102" s="39"/>
      <c r="DJ102" s="39"/>
      <c r="DM102" s="39"/>
    </row>
    <row r="103" spans="24:120" hidden="1" x14ac:dyDescent="0.15">
      <c r="CT103" s="39"/>
      <c r="CV103" s="39"/>
      <c r="CW103" s="39"/>
      <c r="CY103" s="39"/>
      <c r="DA103" s="39"/>
      <c r="DB103" s="39"/>
      <c r="DD103" s="39"/>
      <c r="DF103" s="39"/>
      <c r="DG103" s="39"/>
      <c r="DI103" s="39"/>
      <c r="DK103" s="39"/>
      <c r="DL103" s="39"/>
      <c r="DM103" s="39"/>
      <c r="DN103" s="39"/>
      <c r="DO103" s="39"/>
      <c r="DP103" s="39"/>
    </row>
    <row r="104" spans="24:120" hidden="1" x14ac:dyDescent="0.15">
      <c r="CV104" s="39"/>
      <c r="CW104" s="39"/>
      <c r="DA104" s="39"/>
      <c r="DB104" s="39"/>
      <c r="DF104" s="39"/>
      <c r="DG104" s="39"/>
      <c r="DK104" s="39"/>
      <c r="DL104" s="39"/>
      <c r="DN104" s="39"/>
      <c r="DO104" s="39"/>
      <c r="DP104" s="39"/>
    </row>
    <row r="105" spans="24:120" ht="12.75" hidden="1" customHeight="1" x14ac:dyDescent="0.15"/>
  </sheetData>
  <sheetProtection algorithmName="SHA-512" hashValue="GwNlfQ1aHH7F0sutvnnBqPY0ztN7Chgh4m9WYaVGb4hE71QaLfyQZuWz73RKXPiD1HHkqNh2CUVDuldmRc9abA==" saltValue="hvjfj4AYJGHknRPgwEoY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9449B-A5FC-4B63-B093-F3FF15E22615}">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40" customWidth="1"/>
    <col min="117" max="16384" width="9" style="39" hidden="1"/>
  </cols>
  <sheetData>
    <row r="1" spans="2:116" x14ac:dyDescent="0.15">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row>
    <row r="2" spans="2:116" x14ac:dyDescent="0.15"/>
    <row r="3" spans="2:116" x14ac:dyDescent="0.15"/>
    <row r="4" spans="2:116" x14ac:dyDescent="0.15">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row>
    <row r="5" spans="2:116" x14ac:dyDescent="0.15">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row>
    <row r="19" spans="9:116" x14ac:dyDescent="0.15"/>
    <row r="20" spans="9:116" x14ac:dyDescent="0.15"/>
    <row r="21" spans="9:116" x14ac:dyDescent="0.15">
      <c r="DL21" s="39"/>
    </row>
    <row r="22" spans="9:116" x14ac:dyDescent="0.15">
      <c r="DI22" s="39"/>
      <c r="DJ22" s="39"/>
      <c r="DK22" s="39"/>
      <c r="DL22" s="39"/>
    </row>
    <row r="23" spans="9:116" x14ac:dyDescent="0.15">
      <c r="CY23" s="39"/>
      <c r="CZ23" s="39"/>
      <c r="DA23" s="39"/>
      <c r="DB23" s="39"/>
      <c r="DC23" s="39"/>
      <c r="DD23" s="39"/>
      <c r="DE23" s="39"/>
      <c r="DF23" s="39"/>
      <c r="DG23" s="39"/>
      <c r="DH23" s="39"/>
      <c r="DI23" s="39"/>
      <c r="DJ23" s="39"/>
      <c r="DK23" s="39"/>
      <c r="DL23" s="3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39"/>
      <c r="DA35" s="39"/>
      <c r="DB35" s="39"/>
      <c r="DC35" s="39"/>
      <c r="DD35" s="39"/>
      <c r="DE35" s="39"/>
      <c r="DF35" s="39"/>
      <c r="DG35" s="39"/>
      <c r="DH35" s="39"/>
      <c r="DI35" s="39"/>
      <c r="DJ35" s="39"/>
      <c r="DK35" s="39"/>
      <c r="DL35" s="39"/>
    </row>
    <row r="36" spans="15:116" x14ac:dyDescent="0.15"/>
    <row r="37" spans="15:116" x14ac:dyDescent="0.15">
      <c r="DL37" s="39"/>
    </row>
    <row r="38" spans="15:116" x14ac:dyDescent="0.15">
      <c r="DI38" s="39"/>
      <c r="DJ38" s="39"/>
      <c r="DK38" s="39"/>
      <c r="DL38" s="39"/>
    </row>
    <row r="39" spans="15:116" x14ac:dyDescent="0.15"/>
    <row r="40" spans="15:116" x14ac:dyDescent="0.15"/>
    <row r="41" spans="15:116" x14ac:dyDescent="0.15"/>
    <row r="42" spans="15:116" x14ac:dyDescent="0.15"/>
    <row r="43" spans="15:116" x14ac:dyDescent="0.15">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row>
    <row r="44" spans="15:116" x14ac:dyDescent="0.15">
      <c r="DL44" s="39"/>
    </row>
    <row r="45" spans="15:116" x14ac:dyDescent="0.15"/>
    <row r="46" spans="15:116" x14ac:dyDescent="0.15">
      <c r="DA46" s="39"/>
      <c r="DB46" s="39"/>
      <c r="DC46" s="39"/>
      <c r="DD46" s="39"/>
      <c r="DE46" s="39"/>
      <c r="DF46" s="39"/>
      <c r="DG46" s="39"/>
      <c r="DH46" s="39"/>
      <c r="DI46" s="39"/>
      <c r="DJ46" s="39"/>
      <c r="DK46" s="39"/>
      <c r="DL46" s="39"/>
    </row>
    <row r="47" spans="15:116" x14ac:dyDescent="0.15"/>
    <row r="48" spans="15:116" x14ac:dyDescent="0.15"/>
    <row r="49" spans="104:116" x14ac:dyDescent="0.15"/>
    <row r="50" spans="104:116" x14ac:dyDescent="0.15">
      <c r="CZ50" s="39"/>
      <c r="DA50" s="39"/>
      <c r="DB50" s="39"/>
      <c r="DC50" s="39"/>
      <c r="DD50" s="39"/>
      <c r="DE50" s="39"/>
      <c r="DF50" s="39"/>
      <c r="DG50" s="39"/>
      <c r="DH50" s="39"/>
      <c r="DI50" s="39"/>
      <c r="DJ50" s="39"/>
      <c r="DK50" s="39"/>
      <c r="DL50" s="39"/>
    </row>
    <row r="51" spans="104:116" x14ac:dyDescent="0.15"/>
    <row r="52" spans="104:116" x14ac:dyDescent="0.15"/>
    <row r="53" spans="104:116" x14ac:dyDescent="0.15">
      <c r="DL53" s="3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39"/>
      <c r="DD67" s="39"/>
      <c r="DE67" s="39"/>
      <c r="DF67" s="39"/>
      <c r="DG67" s="39"/>
      <c r="DH67" s="39"/>
      <c r="DI67" s="39"/>
      <c r="DJ67" s="39"/>
      <c r="DK67" s="39"/>
      <c r="DL67" s="3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OpxRGz2apWEyyyZJh5YN9Y/qEviBKZmk0I9VwCnaai0I5GH9ov6Mg7+rR8hIOWxi38FJj/f9I0kjw9c2++FCQ==" saltValue="D2r8cR6f46r8sePPAVrs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FD27F-165C-449B-961B-077E0FB38DDC}">
  <sheetPr>
    <pageSetUpPr fitToPage="1"/>
  </sheetPr>
  <dimension ref="A1:AZ73"/>
  <sheetViews>
    <sheetView showGridLines="0" view="pageBreakPreview" workbookViewId="0"/>
  </sheetViews>
  <sheetFormatPr defaultColWidth="0" defaultRowHeight="13.5" customHeight="1" zeroHeight="1" x14ac:dyDescent="0.15"/>
  <cols>
    <col min="1" max="36" width="2.5" style="41" customWidth="1"/>
    <col min="37" max="44" width="17" style="41" customWidth="1"/>
    <col min="45" max="45" width="6.125" style="46" customWidth="1"/>
    <col min="46" max="46" width="3" style="45" customWidth="1"/>
    <col min="47" max="47" width="19.125" style="41" hidden="1" customWidth="1"/>
    <col min="48" max="52" width="12.625" style="41" hidden="1" customWidth="1"/>
    <col min="53" max="16384" width="8.625" style="41" hidden="1"/>
  </cols>
  <sheetData>
    <row r="1" spans="1:46" x14ac:dyDescent="0.15">
      <c r="AS1" s="41"/>
      <c r="AT1" s="41"/>
    </row>
    <row r="2" spans="1:46" x14ac:dyDescent="0.15">
      <c r="AS2" s="41"/>
      <c r="AT2" s="41"/>
    </row>
    <row r="3" spans="1:46" x14ac:dyDescent="0.15">
      <c r="AS3" s="41"/>
      <c r="AT3" s="41"/>
    </row>
    <row r="4" spans="1:46" x14ac:dyDescent="0.15">
      <c r="AS4" s="41"/>
      <c r="AT4" s="41"/>
    </row>
    <row r="5" spans="1:46" ht="17.25" x14ac:dyDescent="0.15">
      <c r="A5" s="42" t="s">
        <v>482</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4"/>
    </row>
    <row r="6" spans="1:46" x14ac:dyDescent="0.15">
      <c r="A6" s="45"/>
      <c r="AK6" s="156" t="s">
        <v>483</v>
      </c>
      <c r="AL6" s="156"/>
      <c r="AM6" s="156"/>
      <c r="AN6" s="156"/>
    </row>
    <row r="7" spans="1:46" ht="13.5" customHeight="1" x14ac:dyDescent="0.15">
      <c r="A7" s="45"/>
      <c r="AK7" s="157"/>
      <c r="AL7" s="158"/>
      <c r="AM7" s="158"/>
      <c r="AN7" s="159"/>
      <c r="AO7" s="1131" t="s">
        <v>484</v>
      </c>
      <c r="AP7" s="160"/>
      <c r="AQ7" s="161" t="s">
        <v>485</v>
      </c>
      <c r="AR7" s="162"/>
    </row>
    <row r="8" spans="1:46" x14ac:dyDescent="0.15">
      <c r="A8" s="45"/>
      <c r="AK8" s="163"/>
      <c r="AL8" s="164"/>
      <c r="AM8" s="164"/>
      <c r="AN8" s="165"/>
      <c r="AO8" s="1132"/>
      <c r="AP8" s="166" t="s">
        <v>486</v>
      </c>
      <c r="AQ8" s="167" t="s">
        <v>487</v>
      </c>
      <c r="AR8" s="168" t="s">
        <v>488</v>
      </c>
    </row>
    <row r="9" spans="1:46" x14ac:dyDescent="0.15">
      <c r="A9" s="45"/>
      <c r="AK9" s="1143" t="s">
        <v>489</v>
      </c>
      <c r="AL9" s="1144"/>
      <c r="AM9" s="1144"/>
      <c r="AN9" s="1145"/>
      <c r="AO9" s="169">
        <v>12281783</v>
      </c>
      <c r="AP9" s="169">
        <v>77970</v>
      </c>
      <c r="AQ9" s="170">
        <v>61513</v>
      </c>
      <c r="AR9" s="171">
        <v>26.8</v>
      </c>
    </row>
    <row r="10" spans="1:46" ht="13.5" customHeight="1" x14ac:dyDescent="0.15">
      <c r="A10" s="45"/>
      <c r="AK10" s="1143" t="s">
        <v>490</v>
      </c>
      <c r="AL10" s="1144"/>
      <c r="AM10" s="1144"/>
      <c r="AN10" s="1145"/>
      <c r="AO10" s="172">
        <v>86336</v>
      </c>
      <c r="AP10" s="172">
        <v>548</v>
      </c>
      <c r="AQ10" s="173">
        <v>1262</v>
      </c>
      <c r="AR10" s="174">
        <v>-56.6</v>
      </c>
    </row>
    <row r="11" spans="1:46" ht="13.5" customHeight="1" x14ac:dyDescent="0.15">
      <c r="A11" s="45"/>
      <c r="AK11" s="1143" t="s">
        <v>491</v>
      </c>
      <c r="AL11" s="1144"/>
      <c r="AM11" s="1144"/>
      <c r="AN11" s="1145"/>
      <c r="AO11" s="172">
        <v>134640</v>
      </c>
      <c r="AP11" s="172">
        <v>855</v>
      </c>
      <c r="AQ11" s="173">
        <v>1079</v>
      </c>
      <c r="AR11" s="174">
        <v>-20.8</v>
      </c>
    </row>
    <row r="12" spans="1:46" ht="13.5" customHeight="1" x14ac:dyDescent="0.15">
      <c r="A12" s="45"/>
      <c r="AK12" s="1143" t="s">
        <v>492</v>
      </c>
      <c r="AL12" s="1144"/>
      <c r="AM12" s="1144"/>
      <c r="AN12" s="1145"/>
      <c r="AO12" s="172" t="s">
        <v>368</v>
      </c>
      <c r="AP12" s="172" t="s">
        <v>368</v>
      </c>
      <c r="AQ12" s="173">
        <v>46</v>
      </c>
      <c r="AR12" s="174" t="s">
        <v>368</v>
      </c>
    </row>
    <row r="13" spans="1:46" ht="13.5" customHeight="1" x14ac:dyDescent="0.15">
      <c r="A13" s="45"/>
      <c r="AK13" s="1143" t="s">
        <v>493</v>
      </c>
      <c r="AL13" s="1144"/>
      <c r="AM13" s="1144"/>
      <c r="AN13" s="1145"/>
      <c r="AO13" s="172">
        <v>645881</v>
      </c>
      <c r="AP13" s="172">
        <v>4100</v>
      </c>
      <c r="AQ13" s="173">
        <v>2016</v>
      </c>
      <c r="AR13" s="174">
        <v>103.4</v>
      </c>
    </row>
    <row r="14" spans="1:46" ht="13.5" customHeight="1" x14ac:dyDescent="0.15">
      <c r="A14" s="45"/>
      <c r="AK14" s="1143" t="s">
        <v>494</v>
      </c>
      <c r="AL14" s="1144"/>
      <c r="AM14" s="1144"/>
      <c r="AN14" s="1145"/>
      <c r="AO14" s="172">
        <v>559667</v>
      </c>
      <c r="AP14" s="172">
        <v>3553</v>
      </c>
      <c r="AQ14" s="173">
        <v>1290</v>
      </c>
      <c r="AR14" s="174">
        <v>175.4</v>
      </c>
    </row>
    <row r="15" spans="1:46" ht="13.5" customHeight="1" x14ac:dyDescent="0.15">
      <c r="A15" s="45"/>
      <c r="AK15" s="1146" t="s">
        <v>495</v>
      </c>
      <c r="AL15" s="1147"/>
      <c r="AM15" s="1147"/>
      <c r="AN15" s="1148"/>
      <c r="AO15" s="172">
        <v>-486492</v>
      </c>
      <c r="AP15" s="172">
        <v>-3088</v>
      </c>
      <c r="AQ15" s="173">
        <v>-2388</v>
      </c>
      <c r="AR15" s="174">
        <v>29.3</v>
      </c>
    </row>
    <row r="16" spans="1:46" x14ac:dyDescent="0.15">
      <c r="A16" s="45"/>
      <c r="AK16" s="1146" t="s">
        <v>165</v>
      </c>
      <c r="AL16" s="1147"/>
      <c r="AM16" s="1147"/>
      <c r="AN16" s="1148"/>
      <c r="AO16" s="172">
        <v>13221815</v>
      </c>
      <c r="AP16" s="172">
        <v>83938</v>
      </c>
      <c r="AQ16" s="173">
        <v>64818</v>
      </c>
      <c r="AR16" s="174">
        <v>29.5</v>
      </c>
    </row>
    <row r="17" spans="1:46" x14ac:dyDescent="0.15">
      <c r="A17" s="45"/>
    </row>
    <row r="18" spans="1:46" x14ac:dyDescent="0.15">
      <c r="A18" s="45"/>
      <c r="AQ18" s="175"/>
      <c r="AR18" s="175"/>
    </row>
    <row r="19" spans="1:46" x14ac:dyDescent="0.15">
      <c r="A19" s="45"/>
      <c r="AK19" s="41" t="s">
        <v>496</v>
      </c>
    </row>
    <row r="20" spans="1:46" x14ac:dyDescent="0.15">
      <c r="A20" s="45"/>
      <c r="AK20" s="176"/>
      <c r="AL20" s="177"/>
      <c r="AM20" s="177"/>
      <c r="AN20" s="178"/>
      <c r="AO20" s="179" t="s">
        <v>497</v>
      </c>
      <c r="AP20" s="180" t="s">
        <v>498</v>
      </c>
      <c r="AQ20" s="181" t="s">
        <v>499</v>
      </c>
      <c r="AR20" s="182"/>
    </row>
    <row r="21" spans="1:46" s="156" customFormat="1" x14ac:dyDescent="0.15">
      <c r="A21" s="183"/>
      <c r="AK21" s="1149" t="s">
        <v>500</v>
      </c>
      <c r="AL21" s="1150"/>
      <c r="AM21" s="1150"/>
      <c r="AN21" s="1151"/>
      <c r="AO21" s="184">
        <v>9.08</v>
      </c>
      <c r="AP21" s="185">
        <v>6.09</v>
      </c>
      <c r="AQ21" s="186">
        <v>2.99</v>
      </c>
      <c r="AS21" s="187"/>
      <c r="AT21" s="183"/>
    </row>
    <row r="22" spans="1:46" s="156" customFormat="1" x14ac:dyDescent="0.15">
      <c r="A22" s="183"/>
      <c r="AK22" s="1149" t="s">
        <v>501</v>
      </c>
      <c r="AL22" s="1150"/>
      <c r="AM22" s="1150"/>
      <c r="AN22" s="1151"/>
      <c r="AO22" s="188">
        <v>99.4</v>
      </c>
      <c r="AP22" s="189">
        <v>99.7</v>
      </c>
      <c r="AQ22" s="190">
        <v>-0.3</v>
      </c>
      <c r="AR22" s="175"/>
      <c r="AS22" s="187"/>
      <c r="AT22" s="183"/>
    </row>
    <row r="23" spans="1:46" s="156" customFormat="1" x14ac:dyDescent="0.15">
      <c r="A23" s="183"/>
      <c r="AP23" s="175"/>
      <c r="AQ23" s="175"/>
      <c r="AR23" s="175"/>
      <c r="AS23" s="187"/>
      <c r="AT23" s="183"/>
    </row>
    <row r="24" spans="1:46" s="156" customFormat="1" x14ac:dyDescent="0.15">
      <c r="A24" s="183"/>
      <c r="AP24" s="175"/>
      <c r="AQ24" s="175"/>
      <c r="AR24" s="175"/>
      <c r="AS24" s="187"/>
      <c r="AT24" s="183"/>
    </row>
    <row r="25" spans="1:46" s="156" customFormat="1" x14ac:dyDescent="0.15">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3"/>
    </row>
    <row r="26" spans="1:46" s="156" customFormat="1" x14ac:dyDescent="0.15">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195"/>
      <c r="AS27" s="41"/>
      <c r="AT27" s="41"/>
    </row>
    <row r="28" spans="1:46" ht="17.25" x14ac:dyDescent="0.15">
      <c r="A28" s="42" t="s">
        <v>503</v>
      </c>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196"/>
    </row>
    <row r="29" spans="1:46" x14ac:dyDescent="0.15">
      <c r="A29" s="45"/>
      <c r="AK29" s="156" t="s">
        <v>504</v>
      </c>
      <c r="AL29" s="156"/>
      <c r="AM29" s="156"/>
      <c r="AN29" s="156"/>
      <c r="AS29" s="197"/>
    </row>
    <row r="30" spans="1:46" ht="13.5" customHeight="1" x14ac:dyDescent="0.15">
      <c r="A30" s="45"/>
      <c r="AK30" s="157"/>
      <c r="AL30" s="158"/>
      <c r="AM30" s="158"/>
      <c r="AN30" s="159"/>
      <c r="AO30" s="1131" t="s">
        <v>484</v>
      </c>
      <c r="AP30" s="160"/>
      <c r="AQ30" s="161" t="s">
        <v>485</v>
      </c>
      <c r="AR30" s="162"/>
    </row>
    <row r="31" spans="1:46" x14ac:dyDescent="0.15">
      <c r="A31" s="45"/>
      <c r="AK31" s="163"/>
      <c r="AL31" s="164"/>
      <c r="AM31" s="164"/>
      <c r="AN31" s="165"/>
      <c r="AO31" s="1132"/>
      <c r="AP31" s="166" t="s">
        <v>486</v>
      </c>
      <c r="AQ31" s="167" t="s">
        <v>487</v>
      </c>
      <c r="AR31" s="168" t="s">
        <v>488</v>
      </c>
    </row>
    <row r="32" spans="1:46" ht="27" customHeight="1" x14ac:dyDescent="0.15">
      <c r="A32" s="45"/>
      <c r="AK32" s="1133" t="s">
        <v>505</v>
      </c>
      <c r="AL32" s="1134"/>
      <c r="AM32" s="1134"/>
      <c r="AN32" s="1135"/>
      <c r="AO32" s="198">
        <v>11913972</v>
      </c>
      <c r="AP32" s="198">
        <v>75635</v>
      </c>
      <c r="AQ32" s="199">
        <v>26619</v>
      </c>
      <c r="AR32" s="200">
        <v>184.1</v>
      </c>
    </row>
    <row r="33" spans="1:46" ht="13.5" customHeight="1" x14ac:dyDescent="0.15">
      <c r="A33" s="45"/>
      <c r="AK33" s="1133" t="s">
        <v>506</v>
      </c>
      <c r="AL33" s="1134"/>
      <c r="AM33" s="1134"/>
      <c r="AN33" s="1135"/>
      <c r="AO33" s="198" t="s">
        <v>368</v>
      </c>
      <c r="AP33" s="198" t="s">
        <v>368</v>
      </c>
      <c r="AQ33" s="199">
        <v>3</v>
      </c>
      <c r="AR33" s="200" t="s">
        <v>368</v>
      </c>
    </row>
    <row r="34" spans="1:46" ht="27" customHeight="1" x14ac:dyDescent="0.15">
      <c r="A34" s="45"/>
      <c r="AK34" s="1133" t="s">
        <v>507</v>
      </c>
      <c r="AL34" s="1134"/>
      <c r="AM34" s="1134"/>
      <c r="AN34" s="1135"/>
      <c r="AO34" s="198" t="s">
        <v>368</v>
      </c>
      <c r="AP34" s="198" t="s">
        <v>368</v>
      </c>
      <c r="AQ34" s="199">
        <v>28</v>
      </c>
      <c r="AR34" s="200" t="s">
        <v>368</v>
      </c>
    </row>
    <row r="35" spans="1:46" ht="27" customHeight="1" x14ac:dyDescent="0.15">
      <c r="A35" s="45"/>
      <c r="AK35" s="1133" t="s">
        <v>508</v>
      </c>
      <c r="AL35" s="1134"/>
      <c r="AM35" s="1134"/>
      <c r="AN35" s="1135"/>
      <c r="AO35" s="198">
        <v>1859695</v>
      </c>
      <c r="AP35" s="198">
        <v>11806</v>
      </c>
      <c r="AQ35" s="199">
        <v>5266</v>
      </c>
      <c r="AR35" s="200">
        <v>124.2</v>
      </c>
    </row>
    <row r="36" spans="1:46" ht="27" customHeight="1" x14ac:dyDescent="0.15">
      <c r="A36" s="45"/>
      <c r="AK36" s="1133" t="s">
        <v>509</v>
      </c>
      <c r="AL36" s="1134"/>
      <c r="AM36" s="1134"/>
      <c r="AN36" s="1135"/>
      <c r="AO36" s="198">
        <v>8858</v>
      </c>
      <c r="AP36" s="198">
        <v>56</v>
      </c>
      <c r="AQ36" s="199">
        <v>468</v>
      </c>
      <c r="AR36" s="200">
        <v>-88</v>
      </c>
    </row>
    <row r="37" spans="1:46" ht="13.5" customHeight="1" x14ac:dyDescent="0.15">
      <c r="A37" s="45"/>
      <c r="AK37" s="1133" t="s">
        <v>510</v>
      </c>
      <c r="AL37" s="1134"/>
      <c r="AM37" s="1134"/>
      <c r="AN37" s="1135"/>
      <c r="AO37" s="198">
        <v>66300</v>
      </c>
      <c r="AP37" s="198">
        <v>421</v>
      </c>
      <c r="AQ37" s="199">
        <v>985</v>
      </c>
      <c r="AR37" s="200">
        <v>-57.3</v>
      </c>
    </row>
    <row r="38" spans="1:46" ht="27" customHeight="1" x14ac:dyDescent="0.15">
      <c r="A38" s="45"/>
      <c r="AK38" s="1136" t="s">
        <v>511</v>
      </c>
      <c r="AL38" s="1137"/>
      <c r="AM38" s="1137"/>
      <c r="AN38" s="1138"/>
      <c r="AO38" s="201" t="s">
        <v>368</v>
      </c>
      <c r="AP38" s="201" t="s">
        <v>368</v>
      </c>
      <c r="AQ38" s="202">
        <v>1</v>
      </c>
      <c r="AR38" s="190" t="s">
        <v>368</v>
      </c>
      <c r="AS38" s="197"/>
    </row>
    <row r="39" spans="1:46" x14ac:dyDescent="0.15">
      <c r="A39" s="45"/>
      <c r="AK39" s="1136" t="s">
        <v>512</v>
      </c>
      <c r="AL39" s="1137"/>
      <c r="AM39" s="1137"/>
      <c r="AN39" s="1138"/>
      <c r="AO39" s="198">
        <v>-1878720</v>
      </c>
      <c r="AP39" s="198">
        <v>-11927</v>
      </c>
      <c r="AQ39" s="199">
        <v>-7209</v>
      </c>
      <c r="AR39" s="200">
        <v>65.400000000000006</v>
      </c>
      <c r="AS39" s="197"/>
    </row>
    <row r="40" spans="1:46" ht="27" customHeight="1" x14ac:dyDescent="0.15">
      <c r="A40" s="45"/>
      <c r="AK40" s="1133" t="s">
        <v>513</v>
      </c>
      <c r="AL40" s="1134"/>
      <c r="AM40" s="1134"/>
      <c r="AN40" s="1135"/>
      <c r="AO40" s="198">
        <v>-7754195</v>
      </c>
      <c r="AP40" s="198">
        <v>-49227</v>
      </c>
      <c r="AQ40" s="199">
        <v>-18404</v>
      </c>
      <c r="AR40" s="200">
        <v>167.5</v>
      </c>
      <c r="AS40" s="197"/>
    </row>
    <row r="41" spans="1:46" x14ac:dyDescent="0.15">
      <c r="A41" s="45"/>
      <c r="AK41" s="1139" t="s">
        <v>276</v>
      </c>
      <c r="AL41" s="1140"/>
      <c r="AM41" s="1140"/>
      <c r="AN41" s="1141"/>
      <c r="AO41" s="198">
        <v>4215910</v>
      </c>
      <c r="AP41" s="198">
        <v>26764</v>
      </c>
      <c r="AQ41" s="199">
        <v>7755</v>
      </c>
      <c r="AR41" s="200">
        <v>245.1</v>
      </c>
      <c r="AS41" s="197"/>
    </row>
    <row r="42" spans="1:46" x14ac:dyDescent="0.15">
      <c r="A42" s="45"/>
      <c r="AK42" s="203"/>
      <c r="AQ42" s="175"/>
      <c r="AR42" s="175"/>
      <c r="AS42" s="197"/>
    </row>
    <row r="43" spans="1:46" x14ac:dyDescent="0.15">
      <c r="A43" s="45"/>
      <c r="AP43" s="204"/>
      <c r="AQ43" s="175"/>
      <c r="AS43" s="197"/>
    </row>
    <row r="44" spans="1:46" x14ac:dyDescent="0.15">
      <c r="A44" s="45"/>
      <c r="AQ44" s="175"/>
    </row>
    <row r="45" spans="1:46" x14ac:dyDescent="0.15">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205"/>
      <c r="AR45" s="43"/>
      <c r="AS45" s="43"/>
      <c r="AT45" s="41"/>
    </row>
    <row r="46" spans="1:46" x14ac:dyDescent="0.15">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1"/>
    </row>
    <row r="47" spans="1:46" ht="17.25" customHeight="1" x14ac:dyDescent="0.15">
      <c r="A47" s="48" t="s">
        <v>514</v>
      </c>
    </row>
    <row r="48" spans="1:46" x14ac:dyDescent="0.15">
      <c r="A48" s="45"/>
      <c r="AK48" s="206" t="s">
        <v>515</v>
      </c>
      <c r="AL48" s="206"/>
      <c r="AM48" s="206"/>
      <c r="AN48" s="206"/>
      <c r="AO48" s="206"/>
      <c r="AP48" s="206"/>
      <c r="AQ48" s="207"/>
      <c r="AR48" s="206"/>
    </row>
    <row r="49" spans="1:44" ht="13.5" customHeight="1" x14ac:dyDescent="0.15">
      <c r="A49" s="45"/>
      <c r="AK49" s="208"/>
      <c r="AL49" s="209"/>
      <c r="AM49" s="1126" t="s">
        <v>484</v>
      </c>
      <c r="AN49" s="1128" t="s">
        <v>516</v>
      </c>
      <c r="AO49" s="1129"/>
      <c r="AP49" s="1129"/>
      <c r="AQ49" s="1129"/>
      <c r="AR49" s="1130"/>
    </row>
    <row r="50" spans="1:44" x14ac:dyDescent="0.15">
      <c r="A50" s="45"/>
      <c r="AK50" s="210"/>
      <c r="AL50" s="211"/>
      <c r="AM50" s="1127"/>
      <c r="AN50" s="212" t="s">
        <v>517</v>
      </c>
      <c r="AO50" s="213" t="s">
        <v>518</v>
      </c>
      <c r="AP50" s="214" t="s">
        <v>519</v>
      </c>
      <c r="AQ50" s="215" t="s">
        <v>520</v>
      </c>
      <c r="AR50" s="216" t="s">
        <v>521</v>
      </c>
    </row>
    <row r="51" spans="1:44" x14ac:dyDescent="0.15">
      <c r="A51" s="45"/>
      <c r="AK51" s="208" t="s">
        <v>40</v>
      </c>
      <c r="AL51" s="209"/>
      <c r="AM51" s="217">
        <v>7416018</v>
      </c>
      <c r="AN51" s="218">
        <v>44120</v>
      </c>
      <c r="AO51" s="219">
        <v>-10.199999999999999</v>
      </c>
      <c r="AP51" s="220">
        <v>37644</v>
      </c>
      <c r="AQ51" s="221">
        <v>13.5</v>
      </c>
      <c r="AR51" s="222">
        <v>-23.7</v>
      </c>
    </row>
    <row r="52" spans="1:44" x14ac:dyDescent="0.15">
      <c r="A52" s="45"/>
      <c r="AK52" s="223"/>
      <c r="AL52" s="224" t="s">
        <v>522</v>
      </c>
      <c r="AM52" s="225">
        <v>4097314</v>
      </c>
      <c r="AN52" s="226">
        <v>24376</v>
      </c>
      <c r="AO52" s="227">
        <v>2.2000000000000002</v>
      </c>
      <c r="AP52" s="228">
        <v>24939</v>
      </c>
      <c r="AQ52" s="229">
        <v>22.5</v>
      </c>
      <c r="AR52" s="230">
        <v>-20.3</v>
      </c>
    </row>
    <row r="53" spans="1:44" x14ac:dyDescent="0.15">
      <c r="A53" s="45"/>
      <c r="AK53" s="208" t="s">
        <v>41</v>
      </c>
      <c r="AL53" s="209"/>
      <c r="AM53" s="217">
        <v>10900611</v>
      </c>
      <c r="AN53" s="218">
        <v>65798</v>
      </c>
      <c r="AO53" s="219">
        <v>49.1</v>
      </c>
      <c r="AP53" s="220">
        <v>39221</v>
      </c>
      <c r="AQ53" s="221">
        <v>4.2</v>
      </c>
      <c r="AR53" s="222">
        <v>44.9</v>
      </c>
    </row>
    <row r="54" spans="1:44" x14ac:dyDescent="0.15">
      <c r="A54" s="45"/>
      <c r="AK54" s="223"/>
      <c r="AL54" s="224" t="s">
        <v>522</v>
      </c>
      <c r="AM54" s="225">
        <v>4960761</v>
      </c>
      <c r="AN54" s="226">
        <v>29944</v>
      </c>
      <c r="AO54" s="227">
        <v>22.8</v>
      </c>
      <c r="AP54" s="228">
        <v>24821</v>
      </c>
      <c r="AQ54" s="229">
        <v>-0.5</v>
      </c>
      <c r="AR54" s="230">
        <v>23.3</v>
      </c>
    </row>
    <row r="55" spans="1:44" x14ac:dyDescent="0.15">
      <c r="A55" s="45"/>
      <c r="AK55" s="208" t="s">
        <v>42</v>
      </c>
      <c r="AL55" s="209"/>
      <c r="AM55" s="217">
        <v>9267279</v>
      </c>
      <c r="AN55" s="218">
        <v>56816</v>
      </c>
      <c r="AO55" s="219">
        <v>-13.7</v>
      </c>
      <c r="AP55" s="220">
        <v>38566</v>
      </c>
      <c r="AQ55" s="221">
        <v>-1.7</v>
      </c>
      <c r="AR55" s="222">
        <v>-12</v>
      </c>
    </row>
    <row r="56" spans="1:44" x14ac:dyDescent="0.15">
      <c r="A56" s="45"/>
      <c r="AK56" s="223"/>
      <c r="AL56" s="224" t="s">
        <v>522</v>
      </c>
      <c r="AM56" s="225">
        <v>3776799</v>
      </c>
      <c r="AN56" s="226">
        <v>23155</v>
      </c>
      <c r="AO56" s="227">
        <v>-22.7</v>
      </c>
      <c r="AP56" s="228">
        <v>24059</v>
      </c>
      <c r="AQ56" s="229">
        <v>-3.1</v>
      </c>
      <c r="AR56" s="230">
        <v>-19.600000000000001</v>
      </c>
    </row>
    <row r="57" spans="1:44" x14ac:dyDescent="0.15">
      <c r="A57" s="45"/>
      <c r="AK57" s="208" t="s">
        <v>43</v>
      </c>
      <c r="AL57" s="209"/>
      <c r="AM57" s="217">
        <v>8060467</v>
      </c>
      <c r="AN57" s="218">
        <v>50226</v>
      </c>
      <c r="AO57" s="219">
        <v>-11.6</v>
      </c>
      <c r="AP57" s="220">
        <v>35156</v>
      </c>
      <c r="AQ57" s="221">
        <v>-8.8000000000000007</v>
      </c>
      <c r="AR57" s="222">
        <v>-2.8</v>
      </c>
    </row>
    <row r="58" spans="1:44" x14ac:dyDescent="0.15">
      <c r="A58" s="45"/>
      <c r="AK58" s="223"/>
      <c r="AL58" s="224" t="s">
        <v>522</v>
      </c>
      <c r="AM58" s="225">
        <v>3184721</v>
      </c>
      <c r="AN58" s="226">
        <v>19845</v>
      </c>
      <c r="AO58" s="227">
        <v>-14.3</v>
      </c>
      <c r="AP58" s="228">
        <v>22430</v>
      </c>
      <c r="AQ58" s="229">
        <v>-6.8</v>
      </c>
      <c r="AR58" s="230">
        <v>-7.5</v>
      </c>
    </row>
    <row r="59" spans="1:44" x14ac:dyDescent="0.15">
      <c r="A59" s="45"/>
      <c r="AK59" s="208" t="s">
        <v>44</v>
      </c>
      <c r="AL59" s="209"/>
      <c r="AM59" s="217">
        <v>11780135</v>
      </c>
      <c r="AN59" s="218">
        <v>74785</v>
      </c>
      <c r="AO59" s="219">
        <v>48.9</v>
      </c>
      <c r="AP59" s="220">
        <v>37029</v>
      </c>
      <c r="AQ59" s="221">
        <v>5.3</v>
      </c>
      <c r="AR59" s="222">
        <v>43.6</v>
      </c>
    </row>
    <row r="60" spans="1:44" x14ac:dyDescent="0.15">
      <c r="A60" s="45"/>
      <c r="AK60" s="223"/>
      <c r="AL60" s="224" t="s">
        <v>522</v>
      </c>
      <c r="AM60" s="225">
        <v>5233731</v>
      </c>
      <c r="AN60" s="226">
        <v>33226</v>
      </c>
      <c r="AO60" s="227">
        <v>67.400000000000006</v>
      </c>
      <c r="AP60" s="228">
        <v>23232</v>
      </c>
      <c r="AQ60" s="229">
        <v>3.6</v>
      </c>
      <c r="AR60" s="230">
        <v>63.8</v>
      </c>
    </row>
    <row r="61" spans="1:44" x14ac:dyDescent="0.15">
      <c r="A61" s="45"/>
      <c r="AK61" s="208" t="s">
        <v>523</v>
      </c>
      <c r="AL61" s="231"/>
      <c r="AM61" s="217">
        <v>9484902</v>
      </c>
      <c r="AN61" s="218">
        <v>58349</v>
      </c>
      <c r="AO61" s="219">
        <v>12.5</v>
      </c>
      <c r="AP61" s="220">
        <v>37523</v>
      </c>
      <c r="AQ61" s="232">
        <v>2.5</v>
      </c>
      <c r="AR61" s="222">
        <v>10</v>
      </c>
    </row>
    <row r="62" spans="1:44" x14ac:dyDescent="0.15">
      <c r="A62" s="45"/>
      <c r="AK62" s="223"/>
      <c r="AL62" s="224" t="s">
        <v>522</v>
      </c>
      <c r="AM62" s="225">
        <v>4250665</v>
      </c>
      <c r="AN62" s="226">
        <v>26109</v>
      </c>
      <c r="AO62" s="227">
        <v>11.1</v>
      </c>
      <c r="AP62" s="228">
        <v>23896</v>
      </c>
      <c r="AQ62" s="229">
        <v>3.1</v>
      </c>
      <c r="AR62" s="230">
        <v>8</v>
      </c>
    </row>
    <row r="63" spans="1:44" x14ac:dyDescent="0.15">
      <c r="A63" s="45"/>
    </row>
    <row r="64" spans="1:44" x14ac:dyDescent="0.15">
      <c r="A64" s="45"/>
    </row>
    <row r="65" spans="1:46" x14ac:dyDescent="0.15">
      <c r="A65" s="45"/>
    </row>
    <row r="66" spans="1:46" x14ac:dyDescent="0.15">
      <c r="A66" s="49"/>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50"/>
    </row>
    <row r="67" spans="1:46" ht="13.5" hidden="1" customHeight="1" x14ac:dyDescent="0.15">
      <c r="AS67" s="41"/>
      <c r="AT67" s="41"/>
    </row>
    <row r="70" spans="1:46" hidden="1" x14ac:dyDescent="0.15"/>
    <row r="71" spans="1:46" hidden="1" x14ac:dyDescent="0.15"/>
    <row r="72" spans="1:46" hidden="1" x14ac:dyDescent="0.15"/>
    <row r="73" spans="1:46" hidden="1" x14ac:dyDescent="0.15"/>
  </sheetData>
  <sheetProtection algorithmName="SHA-512" hashValue="L4JrZz2u/LymJ+eJ5UR1r50YtpxjxB0VQ0VJd+sTIoA+fGeH10Qy5ugWTMIKTw9tAycpuRmfraXw6CttWD7Ccg==" saltValue="Yy2akUYNJk2mdpHOZi+P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9118F-DF91-4FC2-ADD4-B2395446B1CD}">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40" customWidth="1"/>
    <col min="126" max="16384" width="9" style="39" hidden="1"/>
  </cols>
  <sheetData>
    <row r="1" spans="2:125" ht="13.5" customHeight="1" x14ac:dyDescent="0.15">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row>
    <row r="2" spans="2:125" x14ac:dyDescent="0.15">
      <c r="B2" s="39"/>
      <c r="DG2" s="39"/>
    </row>
    <row r="3" spans="2:125" x14ac:dyDescent="0.15">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H3" s="39"/>
      <c r="DI3" s="39"/>
      <c r="DJ3" s="39"/>
      <c r="DK3" s="39"/>
      <c r="DL3" s="39"/>
      <c r="DM3" s="39"/>
      <c r="DN3" s="39"/>
      <c r="DO3" s="39"/>
      <c r="DP3" s="39"/>
      <c r="DQ3" s="39"/>
      <c r="DR3" s="39"/>
      <c r="DS3" s="39"/>
      <c r="DT3" s="39"/>
      <c r="DU3" s="39"/>
    </row>
    <row r="4" spans="2:125" x14ac:dyDescent="0.15"/>
    <row r="5" spans="2:125" x14ac:dyDescent="0.15"/>
    <row r="6" spans="2:125" x14ac:dyDescent="0.15"/>
    <row r="7" spans="2:125" x14ac:dyDescent="0.15"/>
    <row r="8" spans="2:125" x14ac:dyDescent="0.15"/>
    <row r="9" spans="2:125" x14ac:dyDescent="0.15">
      <c r="DU9" s="3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39"/>
    </row>
    <row r="18" spans="125:125" x14ac:dyDescent="0.15"/>
    <row r="19" spans="125:125" x14ac:dyDescent="0.15"/>
    <row r="20" spans="125:125" x14ac:dyDescent="0.15">
      <c r="DU20" s="39"/>
    </row>
    <row r="21" spans="125:125" x14ac:dyDescent="0.15">
      <c r="DU21" s="3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39"/>
    </row>
    <row r="29" spans="125:125" x14ac:dyDescent="0.15"/>
    <row r="30" spans="125:125" x14ac:dyDescent="0.15"/>
    <row r="31" spans="125:125" x14ac:dyDescent="0.15"/>
    <row r="32" spans="125:125" x14ac:dyDescent="0.15"/>
    <row r="33" spans="2:125" x14ac:dyDescent="0.15">
      <c r="B33" s="39"/>
      <c r="G33" s="39"/>
      <c r="I33" s="39"/>
    </row>
    <row r="34" spans="2:125" x14ac:dyDescent="0.15">
      <c r="C34" s="39"/>
      <c r="P34" s="39"/>
      <c r="DE34" s="39"/>
      <c r="DH34" s="39"/>
    </row>
    <row r="35" spans="2:125" x14ac:dyDescent="0.15">
      <c r="D35" s="39"/>
      <c r="E35" s="39"/>
      <c r="DG35" s="39"/>
      <c r="DJ35" s="39"/>
      <c r="DP35" s="39"/>
      <c r="DQ35" s="39"/>
      <c r="DR35" s="39"/>
      <c r="DS35" s="39"/>
      <c r="DT35" s="39"/>
      <c r="DU35" s="39"/>
    </row>
    <row r="36" spans="2:125" x14ac:dyDescent="0.15">
      <c r="F36" s="39"/>
      <c r="H36" s="39"/>
      <c r="J36" s="39"/>
      <c r="K36" s="39"/>
      <c r="L36" s="39"/>
      <c r="M36" s="39"/>
      <c r="N36" s="39"/>
      <c r="O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F36" s="39"/>
      <c r="DI36" s="39"/>
      <c r="DK36" s="39"/>
      <c r="DL36" s="39"/>
      <c r="DM36" s="39"/>
      <c r="DN36" s="39"/>
      <c r="DO36" s="39"/>
      <c r="DP36" s="39"/>
      <c r="DQ36" s="39"/>
      <c r="DR36" s="39"/>
      <c r="DS36" s="39"/>
      <c r="DT36" s="39"/>
      <c r="DU36" s="39"/>
    </row>
    <row r="37" spans="2:125" x14ac:dyDescent="0.15">
      <c r="DU37" s="39"/>
    </row>
    <row r="38" spans="2:125" x14ac:dyDescent="0.15">
      <c r="DT38" s="39"/>
      <c r="DU38" s="39"/>
    </row>
    <row r="39" spans="2:125" x14ac:dyDescent="0.15"/>
    <row r="40" spans="2:125" x14ac:dyDescent="0.15">
      <c r="DH40" s="39"/>
    </row>
    <row r="41" spans="2:125" x14ac:dyDescent="0.15">
      <c r="DE41" s="39"/>
    </row>
    <row r="42" spans="2:125" x14ac:dyDescent="0.15">
      <c r="DG42" s="39"/>
      <c r="DJ42" s="39"/>
    </row>
    <row r="43" spans="2:125" x14ac:dyDescent="0.15">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F43" s="39"/>
      <c r="DI43" s="39"/>
      <c r="DK43" s="39"/>
      <c r="DL43" s="39"/>
      <c r="DM43" s="39"/>
      <c r="DN43" s="39"/>
      <c r="DO43" s="39"/>
      <c r="DP43" s="39"/>
      <c r="DQ43" s="39"/>
      <c r="DR43" s="39"/>
      <c r="DS43" s="39"/>
      <c r="DT43" s="39"/>
      <c r="DU43" s="39"/>
    </row>
    <row r="44" spans="2:125" x14ac:dyDescent="0.15">
      <c r="DU44" s="39"/>
    </row>
    <row r="45" spans="2:125" x14ac:dyDescent="0.15"/>
    <row r="46" spans="2:125" x14ac:dyDescent="0.15"/>
    <row r="47" spans="2:125" x14ac:dyDescent="0.15"/>
    <row r="48" spans="2:125" x14ac:dyDescent="0.15">
      <c r="DT48" s="39"/>
      <c r="DU48" s="39"/>
    </row>
    <row r="49" spans="120:125" x14ac:dyDescent="0.15">
      <c r="DU49" s="39"/>
    </row>
    <row r="50" spans="120:125" x14ac:dyDescent="0.15">
      <c r="DU50" s="39"/>
    </row>
    <row r="51" spans="120:125" x14ac:dyDescent="0.15">
      <c r="DP51" s="39"/>
      <c r="DQ51" s="39"/>
      <c r="DR51" s="39"/>
      <c r="DS51" s="39"/>
      <c r="DT51" s="39"/>
      <c r="DU51" s="39"/>
    </row>
    <row r="52" spans="120:125" x14ac:dyDescent="0.15"/>
    <row r="53" spans="120:125" x14ac:dyDescent="0.15"/>
    <row r="54" spans="120:125" x14ac:dyDescent="0.15">
      <c r="DU54" s="39"/>
    </row>
    <row r="55" spans="120:125" x14ac:dyDescent="0.15"/>
    <row r="56" spans="120:125" x14ac:dyDescent="0.15"/>
    <row r="57" spans="120:125" x14ac:dyDescent="0.15"/>
    <row r="58" spans="120:125" x14ac:dyDescent="0.15">
      <c r="DU58" s="39"/>
    </row>
    <row r="59" spans="120:125" x14ac:dyDescent="0.15"/>
    <row r="60" spans="120:125" x14ac:dyDescent="0.15"/>
    <row r="61" spans="120:125" x14ac:dyDescent="0.15"/>
    <row r="62" spans="120:125" x14ac:dyDescent="0.15"/>
    <row r="63" spans="120:125" x14ac:dyDescent="0.15">
      <c r="DU63" s="39"/>
    </row>
    <row r="64" spans="120:125" x14ac:dyDescent="0.15">
      <c r="DT64" s="39"/>
      <c r="DU64" s="39"/>
    </row>
    <row r="65" spans="123:125" x14ac:dyDescent="0.15"/>
    <row r="66" spans="123:125" x14ac:dyDescent="0.15"/>
    <row r="67" spans="123:125" x14ac:dyDescent="0.15"/>
    <row r="68" spans="123:125" x14ac:dyDescent="0.15"/>
    <row r="69" spans="123:125" x14ac:dyDescent="0.15">
      <c r="DS69" s="39"/>
      <c r="DT69" s="39"/>
      <c r="DU69" s="3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39"/>
    </row>
    <row r="83" spans="116:125" x14ac:dyDescent="0.15">
      <c r="DM83" s="39"/>
      <c r="DN83" s="39"/>
      <c r="DO83" s="39"/>
      <c r="DP83" s="39"/>
      <c r="DQ83" s="39"/>
      <c r="DR83" s="39"/>
      <c r="DS83" s="39"/>
      <c r="DT83" s="39"/>
      <c r="DU83" s="39"/>
    </row>
    <row r="84" spans="116:125" x14ac:dyDescent="0.15"/>
    <row r="85" spans="116:125" x14ac:dyDescent="0.15"/>
    <row r="86" spans="116:125" x14ac:dyDescent="0.15"/>
    <row r="87" spans="116:125" x14ac:dyDescent="0.15"/>
    <row r="88" spans="116:125" x14ac:dyDescent="0.15">
      <c r="DU88" s="3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39"/>
      <c r="DT94" s="39"/>
      <c r="DU94" s="39"/>
    </row>
    <row r="95" spans="116:125" ht="13.5" customHeight="1" x14ac:dyDescent="0.15">
      <c r="DU95" s="3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39"/>
    </row>
    <row r="102" spans="124:125" ht="13.5" customHeight="1" x14ac:dyDescent="0.15"/>
    <row r="103" spans="124:125" ht="13.5" customHeight="1" x14ac:dyDescent="0.15"/>
    <row r="104" spans="124:125" ht="13.5" customHeight="1" x14ac:dyDescent="0.15">
      <c r="DT104" s="39"/>
      <c r="DU104" s="3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9" t="s">
        <v>39</v>
      </c>
    </row>
    <row r="121" spans="125:125" ht="13.5" hidden="1" customHeight="1" x14ac:dyDescent="0.15">
      <c r="DU121" s="39"/>
    </row>
  </sheetData>
  <sheetProtection algorithmName="SHA-512" hashValue="HkVzCPQK5oN3HgWEW/q2YnMP6iicsvs78gLIYamqeHxDy4qN8diy0HYulryvH1Qeiz0MC8MqbiCHwJ5nQNNeog==" saltValue="A+0F+jOB84/9ghOxdVvQ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B502D-A193-48B0-9173-88638BF7171A}">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40" customWidth="1"/>
    <col min="126" max="142" width="0" style="39" hidden="1" customWidth="1"/>
    <col min="143" max="16384" width="9" style="39" hidden="1"/>
  </cols>
  <sheetData>
    <row r="1" spans="1:125" ht="13.5" customHeight="1" x14ac:dyDescent="0.15">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c r="CH1" s="39"/>
      <c r="CI1" s="39"/>
      <c r="CJ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row>
    <row r="2" spans="1:125" x14ac:dyDescent="0.15">
      <c r="B2" s="39"/>
      <c r="T2" s="39"/>
    </row>
    <row r="3" spans="1:125" x14ac:dyDescent="0.15">
      <c r="C3" s="39"/>
      <c r="D3" s="39"/>
      <c r="E3" s="39"/>
      <c r="F3" s="39"/>
      <c r="G3" s="39"/>
      <c r="H3" s="39"/>
      <c r="I3" s="39"/>
      <c r="J3" s="39"/>
      <c r="K3" s="39"/>
      <c r="L3" s="39"/>
      <c r="M3" s="39"/>
      <c r="N3" s="39"/>
      <c r="O3" s="39"/>
      <c r="P3" s="39"/>
      <c r="Q3" s="39"/>
      <c r="R3" s="39"/>
      <c r="S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39"/>
      <c r="G33" s="39"/>
      <c r="I33" s="39"/>
    </row>
    <row r="34" spans="2:125" x14ac:dyDescent="0.15">
      <c r="C34" s="39"/>
      <c r="P34" s="39"/>
      <c r="R34" s="39"/>
      <c r="U34" s="39"/>
    </row>
    <row r="35" spans="2:125" x14ac:dyDescent="0.15">
      <c r="D35" s="39"/>
      <c r="E35" s="39"/>
      <c r="T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row>
    <row r="36" spans="2:125" x14ac:dyDescent="0.15">
      <c r="F36" s="39"/>
      <c r="H36" s="39"/>
      <c r="J36" s="39"/>
      <c r="K36" s="39"/>
      <c r="L36" s="39"/>
      <c r="M36" s="39"/>
      <c r="N36" s="39"/>
      <c r="O36" s="39"/>
      <c r="Q36" s="39"/>
      <c r="S36" s="39"/>
      <c r="V36" s="39"/>
    </row>
    <row r="37" spans="2:125" x14ac:dyDescent="0.15"/>
    <row r="38" spans="2:125" x14ac:dyDescent="0.15"/>
    <row r="39" spans="2:125" x14ac:dyDescent="0.15"/>
    <row r="40" spans="2:125" x14ac:dyDescent="0.15">
      <c r="U40" s="39"/>
    </row>
    <row r="41" spans="2:125" x14ac:dyDescent="0.15">
      <c r="R41" s="39"/>
    </row>
    <row r="42" spans="2:125" x14ac:dyDescent="0.15">
      <c r="T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row>
    <row r="43" spans="2:125" x14ac:dyDescent="0.15">
      <c r="Q43" s="39"/>
      <c r="S43" s="39"/>
      <c r="V43" s="3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40" t="s">
        <v>39</v>
      </c>
    </row>
  </sheetData>
  <sheetProtection algorithmName="SHA-512" hashValue="16cBVSZUr4DRhLAPYky+w1x84ZRZUKr/jxeA2MOEskmi6+PeU3cJutKmysiFpFk/E693FPrDm4ghh5H4IQA3+Q==" saltValue="iAlAixBUUzjqYBGaiKIi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50E3D-B679-4C03-B001-AEF42838AEB2}">
  <sheetPr>
    <pageSetUpPr fitToPage="1"/>
  </sheetPr>
  <dimension ref="B1:J50"/>
  <sheetViews>
    <sheetView showGridLines="0" zoomScaleSheetLayoutView="100" workbookViewId="0"/>
  </sheetViews>
  <sheetFormatPr defaultColWidth="0" defaultRowHeight="13.5" customHeight="1" zeroHeight="1" x14ac:dyDescent="0.15"/>
  <cols>
    <col min="1" max="1" width="8.25" style="233" customWidth="1"/>
    <col min="2" max="16" width="14.625" style="233" customWidth="1"/>
    <col min="17" max="16384" width="0" style="233"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4"/>
      <c r="C45" s="234"/>
      <c r="D45" s="234"/>
      <c r="E45" s="234"/>
      <c r="F45" s="234"/>
      <c r="G45" s="234"/>
      <c r="H45" s="234"/>
      <c r="I45" s="234"/>
      <c r="J45" s="235" t="s">
        <v>524</v>
      </c>
    </row>
    <row r="46" spans="2:10" ht="29.25" customHeight="1" thickBot="1" x14ac:dyDescent="0.25">
      <c r="B46" s="236" t="s">
        <v>68</v>
      </c>
      <c r="C46" s="237"/>
      <c r="D46" s="237"/>
      <c r="E46" s="238" t="s">
        <v>525</v>
      </c>
      <c r="F46" s="239" t="s">
        <v>46</v>
      </c>
      <c r="G46" s="240" t="s">
        <v>47</v>
      </c>
      <c r="H46" s="240" t="s">
        <v>48</v>
      </c>
      <c r="I46" s="240" t="s">
        <v>49</v>
      </c>
      <c r="J46" s="241" t="s">
        <v>50</v>
      </c>
    </row>
    <row r="47" spans="2:10" ht="57.75" customHeight="1" x14ac:dyDescent="0.15">
      <c r="B47" s="242"/>
      <c r="C47" s="1152" t="s">
        <v>526</v>
      </c>
      <c r="D47" s="1152"/>
      <c r="E47" s="1153"/>
      <c r="F47" s="243">
        <v>2.71</v>
      </c>
      <c r="G47" s="244">
        <v>2.74</v>
      </c>
      <c r="H47" s="244">
        <v>3.3</v>
      </c>
      <c r="I47" s="244">
        <v>7.69</v>
      </c>
      <c r="J47" s="245">
        <v>9.75</v>
      </c>
    </row>
    <row r="48" spans="2:10" ht="57.75" customHeight="1" x14ac:dyDescent="0.15">
      <c r="B48" s="246"/>
      <c r="C48" s="1154" t="s">
        <v>527</v>
      </c>
      <c r="D48" s="1154"/>
      <c r="E48" s="1155"/>
      <c r="F48" s="247">
        <v>0.16</v>
      </c>
      <c r="G48" s="248">
        <v>1.27</v>
      </c>
      <c r="H48" s="248">
        <v>8.42</v>
      </c>
      <c r="I48" s="248">
        <v>3.97</v>
      </c>
      <c r="J48" s="249">
        <v>4.29</v>
      </c>
    </row>
    <row r="49" spans="2:10" ht="57.75" customHeight="1" thickBot="1" x14ac:dyDescent="0.2">
      <c r="B49" s="250"/>
      <c r="C49" s="1156" t="s">
        <v>528</v>
      </c>
      <c r="D49" s="1156"/>
      <c r="E49" s="1157"/>
      <c r="F49" s="251" t="s">
        <v>529</v>
      </c>
      <c r="G49" s="252">
        <v>1.1100000000000001</v>
      </c>
      <c r="H49" s="252">
        <v>7.19</v>
      </c>
      <c r="I49" s="252" t="s">
        <v>530</v>
      </c>
      <c r="J49" s="253">
        <v>0.28999999999999998</v>
      </c>
    </row>
    <row r="50" spans="2:10" x14ac:dyDescent="0.15"/>
  </sheetData>
  <sheetProtection algorithmName="SHA-512" hashValue="DZpFkVFQGL+WIRTedR2niRsLsLo8KxBNCdS+WTtJCitl6JiJw3blSB+j8QL/biIl2Sg3sKgbdJo+wz2/7dacUw==" saltValue="83BLHmgqdEJ0wNblOGKg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大和　勇希</cp:lastModifiedBy>
  <dcterms:created xsi:type="dcterms:W3CDTF">2025-02-18T23:57:17Z</dcterms:created>
  <dcterms:modified xsi:type="dcterms:W3CDTF">2025-10-03T01:52:52Z</dcterms:modified>
  <cp:category/>
</cp:coreProperties>
</file>