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updateLinks="never"/>
  <mc:AlternateContent xmlns:mc="http://schemas.openxmlformats.org/markup-compatibility/2006">
    <mc:Choice Requires="x15">
      <x15ac:absPath xmlns:x15ac="http://schemas.microsoft.com/office/spreadsheetml/2010/11/ac" url="\\k0filesv1\共有\20財政部\01財政課\01財政担当\20広報・公表\03 財政状況資料集（旧財政比較分析表）\平成30年度版\04 確認依頼\"/>
    </mc:Choice>
  </mc:AlternateContent>
  <xr:revisionPtr revIDLastSave="0" documentId="13_ncr:1_{66355900-4E9D-4327-B395-19977FA39920}" xr6:coauthVersionLast="40" xr6:coauthVersionMax="40" xr10:uidLastSave="{00000000-0000-0000-0000-000000000000}"/>
  <bookViews>
    <workbookView xWindow="-120" yWindow="-120" windowWidth="21840" windowHeight="13140" tabRatio="86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21" r:id="rId10"/>
    <sheet name="実質公債費比率（分子）の構造" sheetId="22" r:id="rId11"/>
    <sheet name="将来負担比率（分子）の構造" sheetId="23"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40" i="10"/>
  <c r="AO39" i="10"/>
  <c r="AO38"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U40" i="10"/>
  <c r="C40" i="10"/>
  <c r="CO39" i="10"/>
  <c r="BW39" i="10"/>
  <c r="BE39" i="10"/>
  <c r="C39" i="10"/>
  <c r="CO38" i="10"/>
  <c r="BW38" i="10"/>
  <c r="BE38" i="10"/>
  <c r="C38" i="10"/>
  <c r="CO37" i="10"/>
  <c r="BW37" i="10"/>
  <c r="BE37" i="10"/>
  <c r="C37" i="10"/>
  <c r="CO36" i="10"/>
  <c r="BE36" i="10"/>
  <c r="C36" i="10"/>
  <c r="CO35" i="10"/>
  <c r="BE35" i="10"/>
  <c r="CO34" i="10"/>
  <c r="BW34" i="10"/>
  <c r="BW35" i="10" s="1"/>
  <c r="BW36"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AM35" i="10" s="1"/>
  <c r="AM36" i="10" s="1"/>
  <c r="AM37" i="10" s="1"/>
  <c r="AM38" i="10" s="1"/>
  <c r="AM39" i="10" s="1"/>
  <c r="AM40" i="10" s="1"/>
  <c r="BE34" i="10" l="1"/>
</calcChain>
</file>

<file path=xl/sharedStrings.xml><?xml version="1.0" encoding="utf-8"?>
<sst xmlns="http://schemas.openxmlformats.org/spreadsheetml/2006/main" count="1115" uniqueCount="614">
  <si>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</si>
  <si>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</si>
  <si>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</si>
  <si>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</si>
  <si>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</si>
  <si>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</si>
  <si>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</si>
  <si>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</si>
  <si>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</si>
  <si>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</si>
  <si>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</si>
  <si>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</si>
  <si>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</si>
  <si>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</si>
  <si>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</si>
  <si>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</si>
  <si>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</si>
  <si>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</si>
  <si>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</si>
  <si>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</si>
  <si>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</si>
  <si>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</si>
  <si>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</si>
  <si>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</si>
  <si>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</si>
  <si>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</si>
  <si>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</si>
  <si>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</si>
  <si>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</si>
  <si>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</si>
  <si>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</si>
  <si>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</si>
  <si>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</si>
  <si>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</si>
  <si>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</si>
  <si>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</si>
  <si>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</si>
  <si>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</si>
  <si>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</si>
  <si>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</si>
  <si>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</si>
  <si>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</si>
  <si>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</si>
  <si>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</si>
  <si>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</si>
  <si>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</si>
  <si>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</si>
  <si>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</si>
  <si>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</si>
  <si>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</si>
  <si>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</si>
  <si>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</si>
  <si>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</si>
  <si>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</si>
  <si>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</si>
  <si>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</si>
  <si>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</si>
  <si>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</si>
  <si>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</si>
  <si>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</si>
  <si>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</si>
  <si>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</si>
  <si>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</si>
  <si>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</si>
  <si>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</si>
  <si>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</si>
  <si>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</si>
  <si>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</si>
  <si>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</si>
  <si>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</si>
  <si>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</si>
  <si>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</si>
  <si>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</si>
  <si>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</si>
  <si>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</si>
  <si>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</si>
  <si>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</si>
  <si>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</si>
  <si>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</si>
  <si>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</si>
  <si>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</si>
  <si>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</si>
  <si>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</si>
  <si>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</si>
  <si>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</si>
  <si>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</si>
  <si>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</si>
  <si>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</si>
  <si>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</si>
  <si>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</si>
  <si>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</si>
  <si>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</si>
  <si>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</si>
  <si>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</si>
  <si>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</si>
  <si>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</si>
  <si>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釧路市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</si>
  <si>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</si>
  <si>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</si>
  <si>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</si>
  <si>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</si>
  <si>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</si>
  <si>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</si>
  <si>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</si>
  <si>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</si>
  <si>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</si>
  <si>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</si>
  <si>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</si>
  <si>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</si>
  <si>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</si>
  <si>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</si>
  <si>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</si>
  <si>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</si>
  <si>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</si>
  <si>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</si>
  <si>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</si>
  <si>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</si>
  <si>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</si>
  <si>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</si>
  <si>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</si>
  <si>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</si>
  <si>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</si>
  <si>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</si>
  <si>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</si>
  <si>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</si>
  <si>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</si>
  <si>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</si>
  <si>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</si>
  <si>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</si>
  <si>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</si>
  <si>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</si>
  <si>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</si>
  <si>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</si>
  <si>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</si>
  <si>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</si>
  <si>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</si>
  <si>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</si>
  <si>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</si>
  <si>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</si>
  <si>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</si>
  <si>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</si>
  <si>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</si>
  <si>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</si>
  <si>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</si>
  <si>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</si>
  <si>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</si>
  <si>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</si>
  <si>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</si>
  <si>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</si>
  <si>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</si>
  <si>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</si>
  <si>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</si>
  <si>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</si>
  <si>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</si>
  <si>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</si>
  <si>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</si>
  <si>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</si>
  <si>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</si>
  <si>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</si>
  <si>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</si>
  <si>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</si>
  <si>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</si>
  <si>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</si>
  <si>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</si>
  <si>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</si>
  <si>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</si>
  <si>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</si>
  <si>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</si>
  <si>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</si>
  <si>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</si>
  <si>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</si>
  <si>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</si>
  <si>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</si>
  <si>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</si>
  <si>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</si>
  <si>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</si>
  <si>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</si>
  <si>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</si>
  <si>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</si>
  <si>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</si>
  <si>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</si>
  <si>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</si>
  <si>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</si>
  <si>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</si>
  <si>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</si>
  <si>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</si>
  <si>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</si>
  <si>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</si>
  <si>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</si>
  <si>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</si>
  <si>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</si>
  <si>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</si>
  <si>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</si>
  <si>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</si>
  <si>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</si>
  <si>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</si>
  <si>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</si>
  <si>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</si>
  <si>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</si>
  <si>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</si>
  <si>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</si>
  <si>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</si>
  <si>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</si>
  <si>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</si>
  <si>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</si>
  <si>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</si>
  <si>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</si>
  <si>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</si>
  <si>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</si>
  <si>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</si>
  <si>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</si>
  <si>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</si>
  <si>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</si>
  <si>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北海道釧路市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</si>
  <si>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</si>
  <si>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</si>
  <si>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</si>
  <si>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</si>
  <si>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</si>
  <si>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</si>
  <si>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</si>
  <si>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</si>
  <si>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</si>
  <si>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</si>
  <si>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</si>
  <si>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</si>
  <si>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</si>
  <si>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</si>
  <si>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</si>
  <si>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</si>
  <si>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</si>
  <si>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</si>
  <si>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</si>
  <si>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</si>
  <si>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</si>
  <si>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</si>
  <si>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</si>
  <si>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</si>
  <si>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</si>
  <si>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</si>
  <si>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</si>
  <si>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</si>
  <si>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</si>
  <si>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</si>
  <si>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</si>
  <si>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</si>
  <si>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</si>
  <si>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</si>
  <si>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</si>
  <si>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</si>
  <si>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</si>
  <si>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</si>
  <si>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</si>
  <si>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</si>
  <si>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</si>
  <si>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</si>
  <si>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</si>
  <si>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</si>
  <si>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</si>
  <si>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</si>
  <si>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</si>
  <si>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</si>
  <si>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</si>
  <si>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</si>
  <si>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</si>
  <si>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</si>
  <si>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</si>
  <si>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</si>
  <si>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</si>
  <si>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</si>
  <si>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</si>
  <si>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</si>
  <si>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</si>
  <si>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</si>
  <si>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</si>
  <si>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</si>
  <si>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</si>
  <si>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</si>
  <si>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</si>
  <si>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</si>
  <si>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</si>
  <si>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</si>
  <si>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</si>
  <si>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</si>
  <si>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</si>
  <si>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</si>
  <si>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</si>
  <si>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</si>
  <si>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</si>
  <si>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</si>
  <si>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</si>
  <si>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</si>
  <si>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</si>
  <si>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</si>
  <si>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</si>
  <si>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</si>
  <si>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</si>
  <si>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</si>
  <si>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</si>
  <si>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</si>
  <si>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</si>
  <si>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</si>
  <si>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</si>
  <si>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</si>
  <si>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</si>
  <si>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</si>
  <si>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</si>
  <si>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</si>
  <si>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</si>
  <si>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</si>
  <si>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</si>
  <si>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</si>
  <si>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</si>
  <si>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</si>
  <si>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</si>
  <si>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</si>
  <si>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</si>
  <si>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</si>
  <si>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</si>
  <si>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</si>
  <si>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</si>
  <si>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</si>
  <si>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</si>
  <si>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</si>
  <si>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</si>
  <si>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</si>
  <si>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</si>
  <si>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</si>
  <si>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</si>
  <si>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</si>
  <si>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</si>
  <si>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</si>
  <si>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</si>
  <si>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</si>
  <si>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</si>
  <si>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</si>
  <si>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</si>
  <si>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</si>
  <si>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</si>
  <si>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</si>
  <si>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</si>
  <si>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</si>
  <si>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</si>
  <si>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</si>
  <si>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</si>
  <si>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</si>
  <si>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</si>
  <si>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</si>
  <si>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</si>
  <si>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</si>
  <si>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</si>
  <si>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</si>
  <si>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</si>
  <si>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</si>
  <si>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</si>
  <si>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</si>
  <si>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</si>
  <si>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</si>
  <si>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</si>
  <si>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</si>
  <si>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</si>
  <si>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北海道釧路市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</si>
  <si>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</si>
  <si>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</si>
  <si>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</si>
  <si>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</si>
  <si>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</si>
  <si>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</si>
  <si>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</si>
  <si>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</si>
  <si>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</si>
  <si>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</si>
  <si>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</si>
  <si>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</si>
  <si>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</si>
  <si>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</si>
  <si>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</si>
  <si>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</si>
  <si>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</si>
  <si>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</si>
  <si>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</si>
  <si>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</si>
  <si>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動物園事業特別会計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</si>
  <si>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</si>
  <si>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</si>
  <si>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</si>
  <si>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</si>
  <si>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</si>
  <si>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</si>
  <si>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</si>
  <si>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</si>
  <si>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</si>
  <si>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</si>
  <si>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</si>
  <si>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</si>
  <si>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</si>
  <si>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</si>
  <si>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国民健康保険阿寒診療所事業特別会計</t>
    <phoneticPr fontId="5"/>
  </si>
  <si>
    <t>国民健康保険音別診療所事業特別会計</t>
    <phoneticPr fontId="5"/>
  </si>
  <si>
    <t>後期高齢者医療特別会計</t>
    <phoneticPr fontId="5"/>
  </si>
  <si>
    <t>介護保険特別会計</t>
    <phoneticPr fontId="5"/>
  </si>
  <si>
    <t>駐車場事業特別会計</t>
    <phoneticPr fontId="5"/>
  </si>
  <si>
    <t>釧路市病院事業会計</t>
    <phoneticPr fontId="5"/>
  </si>
  <si>
    <t>法適用企業</t>
    <phoneticPr fontId="5"/>
  </si>
  <si>
    <t>釧路市水道事業会計</t>
    <phoneticPr fontId="5"/>
  </si>
  <si>
    <t>釧路市工業用水道事業会計</t>
    <phoneticPr fontId="5"/>
  </si>
  <si>
    <t>釧路市下水道事業会計</t>
    <phoneticPr fontId="5"/>
  </si>
  <si>
    <t>釧路市公設地方卸売市場事業会計</t>
    <phoneticPr fontId="5"/>
  </si>
  <si>
    <t>釧路市設魚揚場事業会計</t>
    <phoneticPr fontId="5"/>
  </si>
  <si>
    <t>法適用企業</t>
    <phoneticPr fontId="5"/>
  </si>
  <si>
    <t>釧路市港湾整備事業会計</t>
    <phoneticPr fontId="5"/>
  </si>
  <si>
    <t>農業用簡易水道事業特別会計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</si>
  <si>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</si>
  <si>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</si>
  <si>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</si>
  <si>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</si>
  <si>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</si>
  <si>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</si>
  <si>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</si>
  <si>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</si>
  <si>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</si>
  <si>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</si>
  <si>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</si>
  <si>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</si>
  <si>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</si>
  <si>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</si>
  <si>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</si>
  <si>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</si>
  <si>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</si>
  <si>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</si>
  <si>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</si>
  <si>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</si>
  <si>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</si>
  <si>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</si>
  <si>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</si>
  <si>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</si>
  <si>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</si>
  <si>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</si>
  <si>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</si>
  <si>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</si>
  <si>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</si>
  <si>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</si>
  <si>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</si>
  <si>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</si>
  <si>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</si>
  <si>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</si>
  <si>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</si>
  <si>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</si>
  <si>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</si>
  <si>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</si>
  <si>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</si>
  <si>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</si>
  <si>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</si>
  <si>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</si>
  <si>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</si>
  <si>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</si>
  <si>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</si>
  <si>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</si>
  <si>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</si>
  <si>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</si>
  <si>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</si>
  <si>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</si>
  <si>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</si>
  <si>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</si>
  <si>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</si>
  <si>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</si>
  <si>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</si>
  <si>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</si>
  <si>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</si>
  <si>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釧路市下水道事業会計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</si>
  <si>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</si>
  <si>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</si>
  <si>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</si>
  <si>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釧路市水道事業会計</t>
    <phoneticPr fontId="5"/>
  </si>
  <si>
    <t>(Ｆ)</t>
    <phoneticPr fontId="5"/>
  </si>
  <si>
    <t>釧路市公設地方卸売市場事業会計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</si>
  <si>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</si>
  <si>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</si>
  <si>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</si>
  <si>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</si>
  <si>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</si>
  <si>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</si>
  <si>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</si>
  <si>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</si>
  <si>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</si>
  <si>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</si>
  <si>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</si>
  <si>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</si>
  <si>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</si>
  <si>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</si>
  <si>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</si>
  <si>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</si>
  <si>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</si>
  <si>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</si>
  <si>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</si>
  <si>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</si>
  <si>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</si>
  <si>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</si>
  <si>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</si>
  <si>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</si>
  <si>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</si>
  <si>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</si>
  <si>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</si>
  <si>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</si>
  <si>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</si>
  <si>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</si>
  <si>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</si>
  <si>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</si>
  <si>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</si>
  <si>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</si>
  <si>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</si>
  <si>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</si>
  <si>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</si>
  <si>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</si>
  <si>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</si>
  <si>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</si>
  <si>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</si>
  <si>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</si>
  <si>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</si>
  <si>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</si>
  <si>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</si>
  <si>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</si>
  <si>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</si>
  <si>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</si>
  <si>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</si>
  <si>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</si>
  <si>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</si>
  <si>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</si>
  <si>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</si>
  <si>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</si>
  <si>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</si>
  <si>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</si>
  <si>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</si>
  <si>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</si>
  <si>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</si>
  <si>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</si>
  <si>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</si>
  <si>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</si>
  <si>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</si>
  <si>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</si>
  <si>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</si>
  <si>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</si>
  <si>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</si>
  <si>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</si>
  <si>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</si>
  <si>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</si>
  <si>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</si>
  <si>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</si>
  <si>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</si>
  <si>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</si>
  <si>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</si>
  <si>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</si>
  <si>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</si>
  <si>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</si>
  <si>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</si>
  <si>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</si>
  <si>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</si>
  <si>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</si>
  <si>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</si>
  <si>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</si>
  <si>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0.30</t>
  </si>
  <si>
    <t>▲ 2.41</t>
  </si>
  <si>
    <t>▲ 1.64</t>
  </si>
  <si>
    <t>釧路市水道事業会計</t>
  </si>
  <si>
    <t>釧路市港湾整備事業会計</t>
  </si>
  <si>
    <t>釧路市病院事業会計</t>
  </si>
  <si>
    <t>一般会計</t>
  </si>
  <si>
    <t>介護保険特別会計</t>
  </si>
  <si>
    <t>国民健康保険特別会計</t>
  </si>
  <si>
    <t>釧路市公設地方卸売市場事業会計</t>
  </si>
  <si>
    <t>釧路市工業用水道事業会計</t>
  </si>
  <si>
    <t>その他会計（赤字）</t>
  </si>
  <si>
    <t>▲ 2.27</t>
  </si>
  <si>
    <t>▲ 1.63</t>
  </si>
  <si>
    <t>▲ 1.02</t>
  </si>
  <si>
    <t>▲ 0.41</t>
  </si>
  <si>
    <t>その他会計（黒字）</t>
  </si>
  <si>
    <t>H25末</t>
    <phoneticPr fontId="5"/>
  </si>
  <si>
    <t>H26末</t>
    <phoneticPr fontId="5"/>
  </si>
  <si>
    <t>H27末</t>
    <phoneticPr fontId="5"/>
  </si>
  <si>
    <t>H28末</t>
    <phoneticPr fontId="5"/>
  </si>
  <si>
    <t>H29末</t>
    <phoneticPr fontId="5"/>
  </si>
  <si>
    <t>-</t>
    <phoneticPr fontId="2"/>
  </si>
  <si>
    <t>-</t>
    <phoneticPr fontId="2"/>
  </si>
  <si>
    <t>釧路広域連合</t>
    <rPh sb="0" eb="2">
      <t>クシロ</t>
    </rPh>
    <rPh sb="2" eb="4">
      <t>コウイキ</t>
    </rPh>
    <rPh sb="4" eb="6">
      <t>レンゴウ</t>
    </rPh>
    <phoneticPr fontId="4"/>
  </si>
  <si>
    <t>釧路公立大学事務組合</t>
    <rPh sb="0" eb="2">
      <t>クシロ</t>
    </rPh>
    <rPh sb="2" eb="4">
      <t>コウリツ</t>
    </rPh>
    <rPh sb="4" eb="6">
      <t>ダイガク</t>
    </rPh>
    <rPh sb="6" eb="8">
      <t>ジム</t>
    </rPh>
    <rPh sb="8" eb="10">
      <t>クミアイ</t>
    </rPh>
    <phoneticPr fontId="4"/>
  </si>
  <si>
    <t>釧路白糠工業用水道企業団</t>
    <rPh sb="0" eb="2">
      <t>クシロ</t>
    </rPh>
    <rPh sb="2" eb="4">
      <t>シラヌカ</t>
    </rPh>
    <rPh sb="4" eb="7">
      <t>コウギョウヨウ</t>
    </rPh>
    <rPh sb="7" eb="9">
      <t>スイドウ</t>
    </rPh>
    <rPh sb="9" eb="11">
      <t>キギョウ</t>
    </rPh>
    <rPh sb="11" eb="12">
      <t>ダン</t>
    </rPh>
    <phoneticPr fontId="4"/>
  </si>
  <si>
    <t>-</t>
    <phoneticPr fontId="2"/>
  </si>
  <si>
    <t>地域振興基金</t>
    <rPh sb="0" eb="2">
      <t>チイキ</t>
    </rPh>
    <rPh sb="2" eb="4">
      <t>シンコウ</t>
    </rPh>
    <rPh sb="4" eb="6">
      <t>キキン</t>
    </rPh>
    <phoneticPr fontId="2"/>
  </si>
  <si>
    <t>公用施設整備基金</t>
    <rPh sb="0" eb="2">
      <t>コウヨウ</t>
    </rPh>
    <rPh sb="2" eb="4">
      <t>シセツ</t>
    </rPh>
    <rPh sb="4" eb="6">
      <t>セイビ</t>
    </rPh>
    <rPh sb="6" eb="8">
      <t>キキン</t>
    </rPh>
    <phoneticPr fontId="2"/>
  </si>
  <si>
    <t>公園整備基金</t>
    <rPh sb="0" eb="2">
      <t>コウエン</t>
    </rPh>
    <rPh sb="2" eb="4">
      <t>セイビ</t>
    </rPh>
    <rPh sb="4" eb="6">
      <t>キキン</t>
    </rPh>
    <phoneticPr fontId="2"/>
  </si>
  <si>
    <t>福祉基金</t>
    <rPh sb="0" eb="2">
      <t>フクシ</t>
    </rPh>
    <rPh sb="2" eb="4">
      <t>キキン</t>
    </rPh>
    <phoneticPr fontId="2"/>
  </si>
  <si>
    <t>前田奨学基金</t>
    <rPh sb="0" eb="1">
      <t>マエ</t>
    </rPh>
    <rPh sb="1" eb="2">
      <t>タ</t>
    </rPh>
    <rPh sb="2" eb="4">
      <t>ショウガク</t>
    </rPh>
    <rPh sb="4" eb="6">
      <t>キキン</t>
    </rPh>
    <phoneticPr fontId="2"/>
  </si>
  <si>
    <t>釧路熱供給公社</t>
    <rPh sb="0" eb="2">
      <t>クシロ</t>
    </rPh>
    <rPh sb="2" eb="3">
      <t>ネツ</t>
    </rPh>
    <rPh sb="3" eb="5">
      <t>キョウキュウ</t>
    </rPh>
    <rPh sb="5" eb="7">
      <t>コウシャ</t>
    </rPh>
    <phoneticPr fontId="2"/>
  </si>
  <si>
    <t>釧路西港開発埠頭</t>
    <rPh sb="0" eb="2">
      <t>クシロ</t>
    </rPh>
    <rPh sb="2" eb="4">
      <t>ニシコウ</t>
    </rPh>
    <rPh sb="4" eb="6">
      <t>カイハツ</t>
    </rPh>
    <rPh sb="6" eb="8">
      <t>フトウ</t>
    </rPh>
    <phoneticPr fontId="2"/>
  </si>
  <si>
    <t>釧路水産団地公社</t>
    <rPh sb="0" eb="2">
      <t>クシロ</t>
    </rPh>
    <rPh sb="2" eb="4">
      <t>スイサン</t>
    </rPh>
    <rPh sb="4" eb="6">
      <t>ダンチ</t>
    </rPh>
    <rPh sb="6" eb="8">
      <t>コウシャ</t>
    </rPh>
    <phoneticPr fontId="2"/>
  </si>
  <si>
    <t>釧路根室圏産業技術振興センター</t>
    <rPh sb="0" eb="2">
      <t>クシロ</t>
    </rPh>
    <rPh sb="2" eb="4">
      <t>ネムロ</t>
    </rPh>
    <rPh sb="4" eb="5">
      <t>ケン</t>
    </rPh>
    <rPh sb="5" eb="7">
      <t>サンギョウ</t>
    </rPh>
    <rPh sb="7" eb="9">
      <t>ギジュツ</t>
    </rPh>
    <rPh sb="9" eb="11">
      <t>シンコウ</t>
    </rPh>
    <phoneticPr fontId="2"/>
  </si>
  <si>
    <t>釧路空港ビル</t>
    <rPh sb="0" eb="2">
      <t>クシロ</t>
    </rPh>
    <rPh sb="2" eb="4">
      <t>クウコウ</t>
    </rPh>
    <phoneticPr fontId="2"/>
  </si>
  <si>
    <t>釧路河畔開発公社</t>
    <rPh sb="0" eb="2">
      <t>クシロ</t>
    </rPh>
    <rPh sb="2" eb="4">
      <t>カハン</t>
    </rPh>
    <rPh sb="4" eb="6">
      <t>カイハツ</t>
    </rPh>
    <rPh sb="6" eb="8">
      <t>コウシャ</t>
    </rPh>
    <phoneticPr fontId="2"/>
  </si>
  <si>
    <t>阿寒町観光振興公社</t>
    <rPh sb="0" eb="3">
      <t>アカンチョウ</t>
    </rPh>
    <rPh sb="3" eb="5">
      <t>カンコウ</t>
    </rPh>
    <rPh sb="5" eb="7">
      <t>シンコウ</t>
    </rPh>
    <rPh sb="7" eb="9">
      <t>コウシャ</t>
    </rPh>
    <phoneticPr fontId="2"/>
  </si>
  <si>
    <t>釧路広域振興公社</t>
    <rPh sb="0" eb="2">
      <t>クシロ</t>
    </rPh>
    <rPh sb="2" eb="4">
      <t>コウイキ</t>
    </rPh>
    <rPh sb="4" eb="6">
      <t>シンコウ</t>
    </rPh>
    <rPh sb="6" eb="8">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</si>
  <si>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</si>
  <si>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</si>
  <si>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</si>
  <si>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</si>
  <si>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将来負担比率及び有形固定資産減価償却率はともに類似団体平均を上回っている。
将来負担比率は、市債残高の減少や充当可能基金の増加などにより改善傾向にあり、今後も「返す以上に借りない」を基本方針として将来負担比率の改善を図る。</t>
    <rPh sb="6" eb="7">
      <t>オヨ</t>
    </rPh>
    <rPh sb="30" eb="31">
      <t>ウエ</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</si>
  <si>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</si>
  <si>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</si>
  <si>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</si>
  <si>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</si>
  <si>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</si>
  <si>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</si>
  <si>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将来負担比率、実質公債費比率ともに年々減少しているが、依然として類似団体平均を大きく上回っており、実質公債費比率については第三セクター等改革推進債の元利償還金等が主な要因である。
「返す以上に借りない」を基本方針とした公債費の縮減などにより、今後も比率の抑制に努める。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</si>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</sst>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7" fillId="0" borderId="0" xfId="2" applyFont="1" applyAlignment="1">
      <alignment vertical="center" wrapText="1"/>
    </xf>
    <xf numFmtId="0" fontId="7" fillId="0" borderId="0" xfId="2" applyFont="1" applyAlignment="1"/>
    <xf numFmtId="176" fontId="6" fillId="0" borderId="22"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0" xfId="2" applyNumberFormat="1" applyFont="1" applyBorder="1" applyAlignment="1">
      <alignment horizontal="right" vertical="center" shrinkToFit="1"/>
    </xf>
    <xf numFmtId="0" fontId="6" fillId="0" borderId="17" xfId="2" applyFont="1" applyBorder="1">
      <alignment vertical="center"/>
    </xf>
    <xf numFmtId="176" fontId="6" fillId="0" borderId="35"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3" xfId="2" applyNumberFormat="1" applyFont="1" applyBorder="1" applyAlignment="1">
      <alignment horizontal="right" vertical="center" shrinkToFit="1"/>
    </xf>
    <xf numFmtId="0" fontId="6" fillId="0" borderId="11" xfId="2" applyFont="1" applyBorder="1">
      <alignment vertical="center"/>
    </xf>
    <xf numFmtId="0" fontId="6" fillId="0" borderId="30" xfId="2" applyFont="1" applyBorder="1">
      <alignment vertical="center"/>
    </xf>
    <xf numFmtId="176" fontId="6" fillId="0" borderId="29"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7" xfId="2" applyNumberFormat="1" applyFont="1" applyBorder="1" applyAlignment="1">
      <alignment horizontal="right" vertical="center" shrinkToFit="1"/>
    </xf>
    <xf numFmtId="0" fontId="6" fillId="0" borderId="24" xfId="2" applyFont="1" applyBorder="1" applyAlignment="1">
      <alignment vertical="center" wrapText="1"/>
    </xf>
    <xf numFmtId="177" fontId="7" fillId="0" borderId="22"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0" xfId="3" applyNumberFormat="1" applyFont="1" applyBorder="1" applyAlignment="1">
      <alignment horizontal="right" vertical="center" shrinkToFit="1"/>
    </xf>
    <xf numFmtId="0" fontId="7" fillId="0" borderId="44" xfId="3" applyFont="1" applyBorder="1">
      <alignment vertical="center"/>
    </xf>
    <xf numFmtId="177" fontId="7" fillId="0" borderId="35"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3" xfId="3" applyNumberFormat="1" applyFont="1" applyBorder="1" applyAlignment="1">
      <alignment horizontal="right" vertical="center" shrinkToFit="1"/>
    </xf>
    <xf numFmtId="0" fontId="7" fillId="0" borderId="41" xfId="3" applyFont="1" applyBorder="1">
      <alignment vertical="center"/>
    </xf>
    <xf numFmtId="0" fontId="7" fillId="0" borderId="39" xfId="3" applyFont="1" applyBorder="1">
      <alignment vertical="center"/>
    </xf>
    <xf numFmtId="177" fontId="7" fillId="0" borderId="29"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7" xfId="3" applyNumberFormat="1" applyFont="1" applyBorder="1" applyAlignment="1">
      <alignment horizontal="right" vertical="center" shrinkToFit="1"/>
    </xf>
    <xf numFmtId="0" fontId="7" fillId="0" borderId="37" xfId="3" applyFont="1" applyBorder="1" applyAlignment="1">
      <alignment vertical="center" wrapText="1"/>
    </xf>
    <xf numFmtId="177" fontId="7" fillId="0" borderId="0" xfId="4" applyNumberFormat="1" applyFont="1" applyAlignment="1">
      <alignment horizontal="right" vertical="center"/>
    </xf>
    <xf numFmtId="0" fontId="7" fillId="0" borderId="0" xfId="4" applyFont="1" applyAlignment="1">
      <alignment horizontal="left" vertical="center"/>
    </xf>
    <xf numFmtId="0" fontId="7" fillId="0" borderId="0" xfId="4" applyFont="1">
      <alignment vertical="center"/>
    </xf>
    <xf numFmtId="0" fontId="7" fillId="0" borderId="0" xfId="4" applyFont="1" applyAlignment="1"/>
    <xf numFmtId="177" fontId="7" fillId="0" borderId="22"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0" fontId="7" fillId="0" borderId="44" xfId="4" applyFont="1" applyBorder="1">
      <alignment vertical="center"/>
    </xf>
    <xf numFmtId="177" fontId="7" fillId="0" borderId="35"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0" fontId="7" fillId="0" borderId="39" xfId="4" applyFont="1" applyBorder="1">
      <alignment vertical="center"/>
    </xf>
    <xf numFmtId="0" fontId="7" fillId="0" borderId="39" xfId="4" applyFont="1" applyBorder="1" applyAlignment="1">
      <alignment vertical="center" wrapText="1"/>
    </xf>
    <xf numFmtId="0" fontId="7" fillId="0" borderId="47" xfId="4" applyFont="1" applyBorder="1">
      <alignment vertical="center"/>
    </xf>
    <xf numFmtId="0" fontId="7" fillId="0" borderId="41" xfId="4" applyFont="1" applyBorder="1">
      <alignment vertical="center"/>
    </xf>
    <xf numFmtId="177" fontId="7" fillId="0" borderId="29"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7" xfId="4" applyNumberFormat="1" applyFont="1" applyBorder="1" applyAlignment="1">
      <alignment horizontal="right" vertical="center" shrinkToFit="1"/>
    </xf>
    <xf numFmtId="0" fontId="7" fillId="0" borderId="37" xfId="4" applyFont="1" applyBorder="1" applyAlignment="1">
      <alignment vertical="center" wrapText="1"/>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DB7C3A8-7879-49EF-A4F4-D59178A9090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CCA9-4957-A9B4-055C5953A6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92139</c:v>
                </c:pt>
                <c:pt idx="1">
                  <c:v>69420</c:v>
                </c:pt>
                <c:pt idx="2">
                  <c:v>53995</c:v>
                </c:pt>
                <c:pt idx="3">
                  <c:v>57240</c:v>
                </c:pt>
                <c:pt idx="4">
                  <c:v>49148</c:v>
                </c:pt>
              </c:numCache>
            </c:numRef>
          </c:val>
          <c:smooth val="0"/>
          <c:extLst>
            <c:ext xmlns:c16="http://schemas.microsoft.com/office/drawing/2014/chart" uri="{C3380CC4-5D6E-409C-BE32-E72D297353CC}">
              <c16:uniqueId val="{00000001-CCA9-4957-A9B4-055C5953A6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0.7</c:v>
                </c:pt>
                <c:pt idx="1">
                  <c:v>3.57</c:v>
                </c:pt>
                <c:pt idx="2">
                  <c:v>1.24</c:v>
                </c:pt>
                <c:pt idx="3">
                  <c:v>0.11</c:v>
                </c:pt>
                <c:pt idx="4">
                  <c:v>1.34</c:v>
                </c:pt>
              </c:numCache>
            </c:numRef>
          </c:val>
          <c:extLst>
            <c:ext xmlns:c16="http://schemas.microsoft.com/office/drawing/2014/chart" uri="{C3380CC4-5D6E-409C-BE32-E72D297353CC}">
              <c16:uniqueId val="{00000000-C2BF-452E-9E23-3CA1470457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c:v>
                </c:pt>
                <c:pt idx="1">
                  <c:v>0</c:v>
                </c:pt>
                <c:pt idx="2">
                  <c:v>1.85</c:v>
                </c:pt>
                <c:pt idx="3">
                  <c:v>1.96</c:v>
                </c:pt>
                <c:pt idx="4">
                  <c:v>2.0299999999999998</c:v>
                </c:pt>
              </c:numCache>
            </c:numRef>
          </c:val>
          <c:extLst>
            <c:ext xmlns:c16="http://schemas.microsoft.com/office/drawing/2014/chart" uri="{C3380CC4-5D6E-409C-BE32-E72D297353CC}">
              <c16:uniqueId val="{00000001-C2BF-452E-9E23-3CA1470457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c:v>
                </c:pt>
                <c:pt idx="1">
                  <c:v>2.88</c:v>
                </c:pt>
                <c:pt idx="2">
                  <c:v>-2.41</c:v>
                </c:pt>
                <c:pt idx="3">
                  <c:v>-1.64</c:v>
                </c:pt>
                <c:pt idx="4">
                  <c:v>1.23</c:v>
                </c:pt>
              </c:numCache>
            </c:numRef>
          </c:val>
          <c:smooth val="0"/>
          <c:extLst>
            <c:ext xmlns:c16="http://schemas.microsoft.com/office/drawing/2014/chart" uri="{C3380CC4-5D6E-409C-BE32-E72D297353CC}">
              <c16:uniqueId val="{00000002-C2BF-452E-9E23-3CA1470457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0.09</c:v>
                </c:pt>
                <c:pt idx="2">
                  <c:v>#N/A</c:v>
                </c:pt>
                <c:pt idx="3">
                  <c:v>0.09</c:v>
                </c:pt>
                <c:pt idx="4">
                  <c:v>#N/A</c:v>
                </c:pt>
                <c:pt idx="5">
                  <c:v>0.08</c:v>
                </c:pt>
                <c:pt idx="6">
                  <c:v>#N/A</c:v>
                </c:pt>
                <c:pt idx="7">
                  <c:v>0.11</c:v>
                </c:pt>
                <c:pt idx="8">
                  <c:v>#N/A</c:v>
                </c:pt>
                <c:pt idx="9">
                  <c:v>0.14000000000000001</c:v>
                </c:pt>
              </c:numCache>
            </c:numRef>
          </c:val>
          <c:extLst>
            <c:ext xmlns:c16="http://schemas.microsoft.com/office/drawing/2014/chart" uri="{C3380CC4-5D6E-409C-BE32-E72D297353CC}">
              <c16:uniqueId val="{00000000-57B6-43C4-98F6-9A1B7AB5653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2.27</c:v>
                </c:pt>
                <c:pt idx="1">
                  <c:v>#N/A</c:v>
                </c:pt>
                <c:pt idx="2">
                  <c:v>1.63</c:v>
                </c:pt>
                <c:pt idx="3">
                  <c:v>#N/A</c:v>
                </c:pt>
                <c:pt idx="4">
                  <c:v>1.02</c:v>
                </c:pt>
                <c:pt idx="5">
                  <c:v>#N/A</c:v>
                </c:pt>
                <c:pt idx="6">
                  <c:v>0.41</c:v>
                </c:pt>
                <c:pt idx="7">
                  <c:v>#N/A</c:v>
                </c:pt>
                <c:pt idx="8">
                  <c:v>0</c:v>
                </c:pt>
                <c:pt idx="9">
                  <c:v>0</c:v>
                </c:pt>
              </c:numCache>
            </c:numRef>
          </c:val>
          <c:extLst>
            <c:ext xmlns:c16="http://schemas.microsoft.com/office/drawing/2014/chart" uri="{C3380CC4-5D6E-409C-BE32-E72D297353CC}">
              <c16:uniqueId val="{00000001-57B6-43C4-98F6-9A1B7AB56536}"/>
            </c:ext>
          </c:extLst>
        </c:ser>
        <c:ser>
          <c:idx val="2"/>
          <c:order val="2"/>
          <c:tx>
            <c:strRef>
              <c:f>[1]データシート!$A$29</c:f>
              <c:strCache>
                <c:ptCount val="1"/>
                <c:pt idx="0">
                  <c:v>釧路市工業用水道事業会計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0.15</c:v>
                </c:pt>
                <c:pt idx="2">
                  <c:v>#N/A</c:v>
                </c:pt>
                <c:pt idx="3">
                  <c:v>0.18</c:v>
                </c:pt>
                <c:pt idx="4">
                  <c:v>#N/A</c:v>
                </c:pt>
                <c:pt idx="5">
                  <c:v>0.24</c:v>
                </c:pt>
                <c:pt idx="6">
                  <c:v>#N/A</c:v>
                </c:pt>
                <c:pt idx="7">
                  <c:v>0.28999999999999998</c:v>
                </c:pt>
                <c:pt idx="8">
                  <c:v>#N/A</c:v>
                </c:pt>
                <c:pt idx="9">
                  <c:v>0.34</c:v>
                </c:pt>
              </c:numCache>
            </c:numRef>
          </c:val>
          <c:extLst>
            <c:ext xmlns:c16="http://schemas.microsoft.com/office/drawing/2014/chart" uri="{C3380CC4-5D6E-409C-BE32-E72D297353CC}">
              <c16:uniqueId val="{00000002-57B6-43C4-98F6-9A1B7AB56536}"/>
            </c:ext>
          </c:extLst>
        </c:ser>
        <c:ser>
          <c:idx val="3"/>
          <c:order val="3"/>
          <c:tx>
            <c:strRef>
              <c:f>[1]データシート!$A$30</c:f>
              <c:strCache>
                <c:ptCount val="1"/>
                <c:pt idx="0">
                  <c:v>釧路市公設地方卸売市場事業会計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0.13</c:v>
                </c:pt>
                <c:pt idx="2">
                  <c:v>#N/A</c:v>
                </c:pt>
                <c:pt idx="3">
                  <c:v>0.18</c:v>
                </c:pt>
                <c:pt idx="4">
                  <c:v>#N/A</c:v>
                </c:pt>
                <c:pt idx="5">
                  <c:v>0.3</c:v>
                </c:pt>
                <c:pt idx="6">
                  <c:v>#N/A</c:v>
                </c:pt>
                <c:pt idx="7">
                  <c:v>0.38</c:v>
                </c:pt>
                <c:pt idx="8">
                  <c:v>#N/A</c:v>
                </c:pt>
                <c:pt idx="9">
                  <c:v>0.43</c:v>
                </c:pt>
              </c:numCache>
            </c:numRef>
          </c:val>
          <c:extLst>
            <c:ext xmlns:c16="http://schemas.microsoft.com/office/drawing/2014/chart" uri="{C3380CC4-5D6E-409C-BE32-E72D297353CC}">
              <c16:uniqueId val="{00000003-57B6-43C4-98F6-9A1B7AB56536}"/>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0.65</c:v>
                </c:pt>
                <c:pt idx="2">
                  <c:v>#N/A</c:v>
                </c:pt>
                <c:pt idx="3">
                  <c:v>0.81</c:v>
                </c:pt>
                <c:pt idx="4">
                  <c:v>#N/A</c:v>
                </c:pt>
                <c:pt idx="5">
                  <c:v>0.76</c:v>
                </c:pt>
                <c:pt idx="6">
                  <c:v>#N/A</c:v>
                </c:pt>
                <c:pt idx="7">
                  <c:v>0.76</c:v>
                </c:pt>
                <c:pt idx="8">
                  <c:v>#N/A</c:v>
                </c:pt>
                <c:pt idx="9">
                  <c:v>0.48</c:v>
                </c:pt>
              </c:numCache>
            </c:numRef>
          </c:val>
          <c:extLst>
            <c:ext xmlns:c16="http://schemas.microsoft.com/office/drawing/2014/chart" uri="{C3380CC4-5D6E-409C-BE32-E72D297353CC}">
              <c16:uniqueId val="{00000004-57B6-43C4-98F6-9A1B7AB56536}"/>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0.52</c:v>
                </c:pt>
                <c:pt idx="2">
                  <c:v>#N/A</c:v>
                </c:pt>
                <c:pt idx="3">
                  <c:v>0.31</c:v>
                </c:pt>
                <c:pt idx="4">
                  <c:v>#N/A</c:v>
                </c:pt>
                <c:pt idx="5">
                  <c:v>0.34</c:v>
                </c:pt>
                <c:pt idx="6">
                  <c:v>#N/A</c:v>
                </c:pt>
                <c:pt idx="7">
                  <c:v>0.56000000000000005</c:v>
                </c:pt>
                <c:pt idx="8">
                  <c:v>#N/A</c:v>
                </c:pt>
                <c:pt idx="9">
                  <c:v>1</c:v>
                </c:pt>
              </c:numCache>
            </c:numRef>
          </c:val>
          <c:extLst>
            <c:ext xmlns:c16="http://schemas.microsoft.com/office/drawing/2014/chart" uri="{C3380CC4-5D6E-409C-BE32-E72D297353CC}">
              <c16:uniqueId val="{00000005-57B6-43C4-98F6-9A1B7AB56536}"/>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0.69</c:v>
                </c:pt>
                <c:pt idx="2">
                  <c:v>#N/A</c:v>
                </c:pt>
                <c:pt idx="3">
                  <c:v>3.56</c:v>
                </c:pt>
                <c:pt idx="4">
                  <c:v>#N/A</c:v>
                </c:pt>
                <c:pt idx="5">
                  <c:v>1.22</c:v>
                </c:pt>
                <c:pt idx="6">
                  <c:v>#N/A</c:v>
                </c:pt>
                <c:pt idx="7">
                  <c:v>0.1</c:v>
                </c:pt>
                <c:pt idx="8">
                  <c:v>#N/A</c:v>
                </c:pt>
                <c:pt idx="9">
                  <c:v>1.33</c:v>
                </c:pt>
              </c:numCache>
            </c:numRef>
          </c:val>
          <c:extLst>
            <c:ext xmlns:c16="http://schemas.microsoft.com/office/drawing/2014/chart" uri="{C3380CC4-5D6E-409C-BE32-E72D297353CC}">
              <c16:uniqueId val="{00000006-57B6-43C4-98F6-9A1B7AB56536}"/>
            </c:ext>
          </c:extLst>
        </c:ser>
        <c:ser>
          <c:idx val="7"/>
          <c:order val="7"/>
          <c:tx>
            <c:strRef>
              <c:f>[1]データシート!$A$34</c:f>
              <c:strCache>
                <c:ptCount val="1"/>
                <c:pt idx="0">
                  <c:v>釧路市病院事業会計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4.7699999999999996</c:v>
                </c:pt>
                <c:pt idx="2">
                  <c:v>#N/A</c:v>
                </c:pt>
                <c:pt idx="3">
                  <c:v>4.59</c:v>
                </c:pt>
                <c:pt idx="4">
                  <c:v>#N/A</c:v>
                </c:pt>
                <c:pt idx="5">
                  <c:v>5.03</c:v>
                </c:pt>
                <c:pt idx="6">
                  <c:v>#N/A</c:v>
                </c:pt>
                <c:pt idx="7">
                  <c:v>4.1900000000000004</c:v>
                </c:pt>
                <c:pt idx="8">
                  <c:v>#N/A</c:v>
                </c:pt>
                <c:pt idx="9">
                  <c:v>4.0999999999999996</c:v>
                </c:pt>
              </c:numCache>
            </c:numRef>
          </c:val>
          <c:extLst>
            <c:ext xmlns:c16="http://schemas.microsoft.com/office/drawing/2014/chart" uri="{C3380CC4-5D6E-409C-BE32-E72D297353CC}">
              <c16:uniqueId val="{00000007-57B6-43C4-98F6-9A1B7AB56536}"/>
            </c:ext>
          </c:extLst>
        </c:ser>
        <c:ser>
          <c:idx val="8"/>
          <c:order val="8"/>
          <c:tx>
            <c:strRef>
              <c:f>[1]データシート!$A$35</c:f>
              <c:strCache>
                <c:ptCount val="1"/>
                <c:pt idx="0">
                  <c:v>釧路市港湾整備事業会計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3.27</c:v>
                </c:pt>
                <c:pt idx="2">
                  <c:v>#N/A</c:v>
                </c:pt>
                <c:pt idx="3">
                  <c:v>3.78</c:v>
                </c:pt>
                <c:pt idx="4">
                  <c:v>#N/A</c:v>
                </c:pt>
                <c:pt idx="5">
                  <c:v>4.1900000000000004</c:v>
                </c:pt>
                <c:pt idx="6">
                  <c:v>#N/A</c:v>
                </c:pt>
                <c:pt idx="7">
                  <c:v>4.2</c:v>
                </c:pt>
                <c:pt idx="8">
                  <c:v>#N/A</c:v>
                </c:pt>
                <c:pt idx="9">
                  <c:v>4.22</c:v>
                </c:pt>
              </c:numCache>
            </c:numRef>
          </c:val>
          <c:extLst>
            <c:ext xmlns:c16="http://schemas.microsoft.com/office/drawing/2014/chart" uri="{C3380CC4-5D6E-409C-BE32-E72D297353CC}">
              <c16:uniqueId val="{00000008-57B6-43C4-98F6-9A1B7AB56536}"/>
            </c:ext>
          </c:extLst>
        </c:ser>
        <c:ser>
          <c:idx val="9"/>
          <c:order val="9"/>
          <c:tx>
            <c:strRef>
              <c:f>[1]データシート!$A$36</c:f>
              <c:strCache>
                <c:ptCount val="1"/>
                <c:pt idx="0">
                  <c:v>釧路市水道事業会計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5.44</c:v>
                </c:pt>
                <c:pt idx="2">
                  <c:v>#N/A</c:v>
                </c:pt>
                <c:pt idx="3">
                  <c:v>5.01</c:v>
                </c:pt>
                <c:pt idx="4">
                  <c:v>#N/A</c:v>
                </c:pt>
                <c:pt idx="5">
                  <c:v>5.23</c:v>
                </c:pt>
                <c:pt idx="6">
                  <c:v>#N/A</c:v>
                </c:pt>
                <c:pt idx="7">
                  <c:v>4.7</c:v>
                </c:pt>
                <c:pt idx="8">
                  <c:v>#N/A</c:v>
                </c:pt>
                <c:pt idx="9">
                  <c:v>4.6900000000000004</c:v>
                </c:pt>
              </c:numCache>
            </c:numRef>
          </c:val>
          <c:extLst>
            <c:ext xmlns:c16="http://schemas.microsoft.com/office/drawing/2014/chart" uri="{C3380CC4-5D6E-409C-BE32-E72D297353CC}">
              <c16:uniqueId val="{00000009-57B6-43C4-98F6-9A1B7AB565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11057</c:v>
                </c:pt>
                <c:pt idx="5">
                  <c:v>10749</c:v>
                </c:pt>
                <c:pt idx="8">
                  <c:v>10670</c:v>
                </c:pt>
                <c:pt idx="11">
                  <c:v>10543</c:v>
                </c:pt>
                <c:pt idx="14">
                  <c:v>10561</c:v>
                </c:pt>
              </c:numCache>
            </c:numRef>
          </c:val>
          <c:extLst>
            <c:ext xmlns:c16="http://schemas.microsoft.com/office/drawing/2014/chart" uri="{C3380CC4-5D6E-409C-BE32-E72D297353CC}">
              <c16:uniqueId val="{00000000-58A4-4B99-AC26-C1FB8C05C2D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1-58A4-4B99-AC26-C1FB8C05C2D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313</c:v>
                </c:pt>
                <c:pt idx="3">
                  <c:v>241</c:v>
                </c:pt>
                <c:pt idx="6">
                  <c:v>236</c:v>
                </c:pt>
                <c:pt idx="9">
                  <c:v>231</c:v>
                </c:pt>
                <c:pt idx="12">
                  <c:v>162</c:v>
                </c:pt>
              </c:numCache>
            </c:numRef>
          </c:val>
          <c:extLst>
            <c:ext xmlns:c16="http://schemas.microsoft.com/office/drawing/2014/chart" uri="{C3380CC4-5D6E-409C-BE32-E72D297353CC}">
              <c16:uniqueId val="{00000002-58A4-4B99-AC26-C1FB8C05C2D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340</c:v>
                </c:pt>
                <c:pt idx="3">
                  <c:v>340</c:v>
                </c:pt>
                <c:pt idx="6">
                  <c:v>303</c:v>
                </c:pt>
                <c:pt idx="9">
                  <c:v>303</c:v>
                </c:pt>
                <c:pt idx="12">
                  <c:v>299</c:v>
                </c:pt>
              </c:numCache>
            </c:numRef>
          </c:val>
          <c:extLst>
            <c:ext xmlns:c16="http://schemas.microsoft.com/office/drawing/2014/chart" uri="{C3380CC4-5D6E-409C-BE32-E72D297353CC}">
              <c16:uniqueId val="{00000003-58A4-4B99-AC26-C1FB8C05C2D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1899</c:v>
                </c:pt>
                <c:pt idx="3">
                  <c:v>2023</c:v>
                </c:pt>
                <c:pt idx="6">
                  <c:v>1926</c:v>
                </c:pt>
                <c:pt idx="9">
                  <c:v>1869</c:v>
                </c:pt>
                <c:pt idx="12">
                  <c:v>1820</c:v>
                </c:pt>
              </c:numCache>
            </c:numRef>
          </c:val>
          <c:extLst>
            <c:ext xmlns:c16="http://schemas.microsoft.com/office/drawing/2014/chart" uri="{C3380CC4-5D6E-409C-BE32-E72D297353CC}">
              <c16:uniqueId val="{00000004-58A4-4B99-AC26-C1FB8C05C2D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A4-4B99-AC26-C1FB8C05C2D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A4-4B99-AC26-C1FB8C05C2D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13138</c:v>
                </c:pt>
                <c:pt idx="3">
                  <c:v>12487</c:v>
                </c:pt>
                <c:pt idx="6">
                  <c:v>12703</c:v>
                </c:pt>
                <c:pt idx="9">
                  <c:v>12482</c:v>
                </c:pt>
                <c:pt idx="12">
                  <c:v>12653</c:v>
                </c:pt>
              </c:numCache>
            </c:numRef>
          </c:val>
          <c:extLst>
            <c:ext xmlns:c16="http://schemas.microsoft.com/office/drawing/2014/chart" uri="{C3380CC4-5D6E-409C-BE32-E72D297353CC}">
              <c16:uniqueId val="{00000007-58A4-4B99-AC26-C1FB8C05C2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4636</c:v>
                </c:pt>
                <c:pt idx="2">
                  <c:v>#N/A</c:v>
                </c:pt>
                <c:pt idx="3">
                  <c:v>#N/A</c:v>
                </c:pt>
                <c:pt idx="4">
                  <c:v>4344</c:v>
                </c:pt>
                <c:pt idx="5">
                  <c:v>#N/A</c:v>
                </c:pt>
                <c:pt idx="6">
                  <c:v>#N/A</c:v>
                </c:pt>
                <c:pt idx="7">
                  <c:v>4499</c:v>
                </c:pt>
                <c:pt idx="8">
                  <c:v>#N/A</c:v>
                </c:pt>
                <c:pt idx="9">
                  <c:v>#N/A</c:v>
                </c:pt>
                <c:pt idx="10">
                  <c:v>4342</c:v>
                </c:pt>
                <c:pt idx="11">
                  <c:v>#N/A</c:v>
                </c:pt>
                <c:pt idx="12">
                  <c:v>#N/A</c:v>
                </c:pt>
                <c:pt idx="13">
                  <c:v>4373</c:v>
                </c:pt>
                <c:pt idx="14">
                  <c:v>#N/A</c:v>
                </c:pt>
              </c:numCache>
            </c:numRef>
          </c:val>
          <c:smooth val="0"/>
          <c:extLst>
            <c:ext xmlns:c16="http://schemas.microsoft.com/office/drawing/2014/chart" uri="{C3380CC4-5D6E-409C-BE32-E72D297353CC}">
              <c16:uniqueId val="{00000008-58A4-4B99-AC26-C1FB8C05C2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89728</c:v>
                </c:pt>
                <c:pt idx="5">
                  <c:v>90084</c:v>
                </c:pt>
                <c:pt idx="8">
                  <c:v>88326</c:v>
                </c:pt>
                <c:pt idx="11">
                  <c:v>86704</c:v>
                </c:pt>
                <c:pt idx="14">
                  <c:v>84391</c:v>
                </c:pt>
              </c:numCache>
            </c:numRef>
          </c:val>
          <c:extLst>
            <c:ext xmlns:c16="http://schemas.microsoft.com/office/drawing/2014/chart" uri="{C3380CC4-5D6E-409C-BE32-E72D297353CC}">
              <c16:uniqueId val="{00000000-18A0-4417-9EDC-A4D4C5F7F3D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16224</c:v>
                </c:pt>
                <c:pt idx="5">
                  <c:v>16666</c:v>
                </c:pt>
                <c:pt idx="8">
                  <c:v>17806</c:v>
                </c:pt>
                <c:pt idx="11">
                  <c:v>18978</c:v>
                </c:pt>
                <c:pt idx="14">
                  <c:v>20909</c:v>
                </c:pt>
              </c:numCache>
            </c:numRef>
          </c:val>
          <c:extLst>
            <c:ext xmlns:c16="http://schemas.microsoft.com/office/drawing/2014/chart" uri="{C3380CC4-5D6E-409C-BE32-E72D297353CC}">
              <c16:uniqueId val="{00000001-18A0-4417-9EDC-A4D4C5F7F3D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5623</c:v>
                </c:pt>
                <c:pt idx="5">
                  <c:v>7423</c:v>
                </c:pt>
                <c:pt idx="8">
                  <c:v>8801</c:v>
                </c:pt>
                <c:pt idx="11">
                  <c:v>9375</c:v>
                </c:pt>
                <c:pt idx="14">
                  <c:v>9543</c:v>
                </c:pt>
              </c:numCache>
            </c:numRef>
          </c:val>
          <c:extLst>
            <c:ext xmlns:c16="http://schemas.microsoft.com/office/drawing/2014/chart" uri="{C3380CC4-5D6E-409C-BE32-E72D297353CC}">
              <c16:uniqueId val="{00000002-18A0-4417-9EDC-A4D4C5F7F3D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A0-4417-9EDC-A4D4C5F7F3D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A0-4417-9EDC-A4D4C5F7F3D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18A0-4417-9EDC-A4D4C5F7F3D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12748</c:v>
                </c:pt>
                <c:pt idx="3">
                  <c:v>11921</c:v>
                </c:pt>
                <c:pt idx="6">
                  <c:v>11570</c:v>
                </c:pt>
                <c:pt idx="9">
                  <c:v>11485</c:v>
                </c:pt>
                <c:pt idx="12">
                  <c:v>10675</c:v>
                </c:pt>
              </c:numCache>
            </c:numRef>
          </c:val>
          <c:extLst>
            <c:ext xmlns:c16="http://schemas.microsoft.com/office/drawing/2014/chart" uri="{C3380CC4-5D6E-409C-BE32-E72D297353CC}">
              <c16:uniqueId val="{00000006-18A0-4417-9EDC-A4D4C5F7F3D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1944</c:v>
                </c:pt>
                <c:pt idx="3">
                  <c:v>1616</c:v>
                </c:pt>
                <c:pt idx="6">
                  <c:v>1317</c:v>
                </c:pt>
                <c:pt idx="9">
                  <c:v>1012</c:v>
                </c:pt>
                <c:pt idx="12">
                  <c:v>702</c:v>
                </c:pt>
              </c:numCache>
            </c:numRef>
          </c:val>
          <c:extLst>
            <c:ext xmlns:c16="http://schemas.microsoft.com/office/drawing/2014/chart" uri="{C3380CC4-5D6E-409C-BE32-E72D297353CC}">
              <c16:uniqueId val="{00000007-18A0-4417-9EDC-A4D4C5F7F3D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19817</c:v>
                </c:pt>
                <c:pt idx="3">
                  <c:v>19305</c:v>
                </c:pt>
                <c:pt idx="6">
                  <c:v>18831</c:v>
                </c:pt>
                <c:pt idx="9">
                  <c:v>18877</c:v>
                </c:pt>
                <c:pt idx="12">
                  <c:v>18397</c:v>
                </c:pt>
              </c:numCache>
            </c:numRef>
          </c:val>
          <c:extLst>
            <c:ext xmlns:c16="http://schemas.microsoft.com/office/drawing/2014/chart" uri="{C3380CC4-5D6E-409C-BE32-E72D297353CC}">
              <c16:uniqueId val="{00000008-18A0-4417-9EDC-A4D4C5F7F3D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1542</c:v>
                </c:pt>
                <c:pt idx="3">
                  <c:v>1344</c:v>
                </c:pt>
                <c:pt idx="6">
                  <c:v>1145</c:v>
                </c:pt>
                <c:pt idx="9">
                  <c:v>943</c:v>
                </c:pt>
                <c:pt idx="12">
                  <c:v>806</c:v>
                </c:pt>
              </c:numCache>
            </c:numRef>
          </c:val>
          <c:extLst>
            <c:ext xmlns:c16="http://schemas.microsoft.com/office/drawing/2014/chart" uri="{C3380CC4-5D6E-409C-BE32-E72D297353CC}">
              <c16:uniqueId val="{00000009-18A0-4417-9EDC-A4D4C5F7F3D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128769</c:v>
                </c:pt>
                <c:pt idx="3">
                  <c:v>129011</c:v>
                </c:pt>
                <c:pt idx="6">
                  <c:v>126596</c:v>
                </c:pt>
                <c:pt idx="9">
                  <c:v>123898</c:v>
                </c:pt>
                <c:pt idx="12">
                  <c:v>121351</c:v>
                </c:pt>
              </c:numCache>
            </c:numRef>
          </c:val>
          <c:extLst>
            <c:ext xmlns:c16="http://schemas.microsoft.com/office/drawing/2014/chart" uri="{C3380CC4-5D6E-409C-BE32-E72D297353CC}">
              <c16:uniqueId val="{0000000A-18A0-4417-9EDC-A4D4C5F7F3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53247</c:v>
                </c:pt>
                <c:pt idx="2">
                  <c:v>#N/A</c:v>
                </c:pt>
                <c:pt idx="3">
                  <c:v>#N/A</c:v>
                </c:pt>
                <c:pt idx="4">
                  <c:v>49023</c:v>
                </c:pt>
                <c:pt idx="5">
                  <c:v>#N/A</c:v>
                </c:pt>
                <c:pt idx="6">
                  <c:v>#N/A</c:v>
                </c:pt>
                <c:pt idx="7">
                  <c:v>44525</c:v>
                </c:pt>
                <c:pt idx="8">
                  <c:v>#N/A</c:v>
                </c:pt>
                <c:pt idx="9">
                  <c:v>#N/A</c:v>
                </c:pt>
                <c:pt idx="10">
                  <c:v>41159</c:v>
                </c:pt>
                <c:pt idx="11">
                  <c:v>#N/A</c:v>
                </c:pt>
                <c:pt idx="12">
                  <c:v>#N/A</c:v>
                </c:pt>
                <c:pt idx="13">
                  <c:v>37087</c:v>
                </c:pt>
                <c:pt idx="14">
                  <c:v>#N/A</c:v>
                </c:pt>
              </c:numCache>
            </c:numRef>
          </c:val>
          <c:smooth val="0"/>
          <c:extLst>
            <c:ext xmlns:c16="http://schemas.microsoft.com/office/drawing/2014/chart" uri="{C3380CC4-5D6E-409C-BE32-E72D297353CC}">
              <c16:uniqueId val="{0000000B-18A0-4417-9EDC-A4D4C5F7F3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900</c:v>
                </c:pt>
                <c:pt idx="1">
                  <c:v>950</c:v>
                </c:pt>
                <c:pt idx="2">
                  <c:v>981</c:v>
                </c:pt>
              </c:numCache>
            </c:numRef>
          </c:val>
          <c:extLst>
            <c:ext xmlns:c16="http://schemas.microsoft.com/office/drawing/2014/chart" uri="{C3380CC4-5D6E-409C-BE32-E72D297353CC}">
              <c16:uniqueId val="{00000000-2446-4E80-81BF-2D250AFC35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5913</c:v>
                </c:pt>
                <c:pt idx="1">
                  <c:v>5915</c:v>
                </c:pt>
                <c:pt idx="2">
                  <c:v>5924</c:v>
                </c:pt>
              </c:numCache>
            </c:numRef>
          </c:val>
          <c:extLst>
            <c:ext xmlns:c16="http://schemas.microsoft.com/office/drawing/2014/chart" uri="{C3380CC4-5D6E-409C-BE32-E72D297353CC}">
              <c16:uniqueId val="{00000001-2446-4E80-81BF-2D250AFC35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3495</c:v>
                </c:pt>
                <c:pt idx="1">
                  <c:v>3210</c:v>
                </c:pt>
                <c:pt idx="2">
                  <c:v>2772</c:v>
                </c:pt>
              </c:numCache>
            </c:numRef>
          </c:val>
          <c:extLst>
            <c:ext xmlns:c16="http://schemas.microsoft.com/office/drawing/2014/chart" uri="{C3380CC4-5D6E-409C-BE32-E72D297353CC}">
              <c16:uniqueId val="{00000002-2446-4E80-81BF-2D250AFC35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{7275E06C-A815-47C7-9D13-92E44658BBBA}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7DF-417B-A1B3-E6FC13DCFC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{B7095174-06EE-4B33-A483-7EFA92AC79F5}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DF-417B-A1B3-E6FC13DCFC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{93FEAE3B-C753-4F79-AFC2-555745AEBF81}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DF-417B-A1B3-E6FC13DCFC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{D37DEC51-983A-4C5A-8213-F02F43D60EB2}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DF-417B-A1B3-E6FC13DCFC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{D139CB76-28FC-4674-A7B1-77B088D00454}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DF-417B-A1B3-E6FC13DCFC3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{AFFD15C3-B5AF-4556-ACC2-14AB7145D44B}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7DF-417B-A1B3-E6FC13DCFC3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{768AA2AA-08C6-4A12-AAB5-B9E9D9059014}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7DF-417B-A1B3-E6FC13DCFC3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{71182B5C-460C-4843-81F9-0913A2884C76}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7DF-417B-A1B3-E6FC13DCFC3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{C3D93998-76DE-45A1-8509-CEE3C763BFA6}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7DF-417B-A1B3-E6FC13DCFC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c:v>
                </c:pt>
                <c:pt idx="24">
                  <c:v>59.1</c:v>
                </c:pt>
                <c:pt idx="32">
                  <c:v>60.4</c:v>
                </c:pt>
              </c:numCache>
            </c:numRef>
          </c:xVal>
          <c:yVal>
            <c:numRef>
              <c:f>公会計指標分析・財政指標組合せ分析表!$BP$51:$DC$51</c:f>
              <c:numCache>
                <c:formatCode>#,##0.0;"▲ "#,##0.0</c:formatCode>
                <c:ptCount val="40"/>
                <c:pt idx="16">
                  <c:v>111.5</c:v>
                </c:pt>
                <c:pt idx="24">
                  <c:v>103.2</c:v>
                </c:pt>
                <c:pt idx="32">
                  <c:v>93.7</c:v>
                </c:pt>
              </c:numCache>
            </c:numRef>
          </c:yVal>
          <c:smooth val="0"/>
          <c:extLst>
            <c:ext xmlns:c16="http://schemas.microsoft.com/office/drawing/2014/chart" uri="{C3380CC4-5D6E-409C-BE32-E72D297353CC}">
              <c16:uniqueId val="{00000009-B7DF-417B-A1B3-E6FC13DCFC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{FEE3CA06-6811-4FED-AFCA-147A8C241C97}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7DF-417B-A1B3-E6FC13DCFC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{A8A88624-09F1-4A85-93EE-7EBF13C0C95B}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DF-417B-A1B3-E6FC13DCFC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{394BF69C-F8C2-4BBA-A43A-99746051465F}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DF-417B-A1B3-E6FC13DCFC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{4611C1C6-9BA0-4B8E-AB8F-24E5A2D7494A}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DF-417B-A1B3-E6FC13DCFC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{DA31460A-E65F-49FA-89EF-1A5AFB0F9BE9}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DF-417B-A1B3-E6FC13DCFC3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{53598303-9EDB-47E7-B254-7F8E71A202A9}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7DF-417B-A1B3-E6FC13DCFC3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{EFFAF8D6-6097-4316-975D-8CF64236A6BA}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7DF-417B-A1B3-E6FC13DCFC3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{08776E23-2B0B-44EA-ADD4-3A3523E286C2}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7DF-417B-A1B3-E6FC13DCFC3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{87816EAB-9F69-4EA7-A47F-92DA2A55410B}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7DF-417B-A1B3-E6FC13DCFC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B7DF-417B-A1B3-E6FC13DCFC32}"/>
            </c:ext>
          </c:extLst>
        </c:ser>
        <c:dLbls>
          <c:showLegendKey val="0"/>
          <c:showVal val="1"/>
          <c:showCatName val="0"/>
          <c:showSerName val="0"/>
          <c:showPercent val="0"/>
          <c:showBubbleSize val="0"/>
        </c:dLbls>
        <c:axId val="46179840"/>
        <c:axId val="46181760"/>
      </c:scatterChart>
      <c:valAx>
        <c:axId val="46179840"/>
        <c:scaling>
          <c:orientation val="minMax"/>
          <c:max val="60.6"/>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{04465212-91E0-4AE5-94B5-A09B875FD128}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976-4366-AE42-4269F8D74D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{09A41C17-021E-473B-9D38-F0CABE47E5C1}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76-4366-AE42-4269F8D74D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{82C46DA2-F4CF-4280-BCCC-CB8E0102F934}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76-4366-AE42-4269F8D74D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{5DBADA41-D4A4-4A06-A367-834F3F0D4A1A}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76-4366-AE42-4269F8D74D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{F6DC5005-DD50-43F7-AB8D-8A32D1FE682F}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76-4366-AE42-4269F8D74D7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{2D48CA1E-ACB1-4D2D-B668-E1F5F5813C05}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976-4366-AE42-4269F8D74D7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{C82E93F4-D3CA-4C6B-B995-25119DD84D95}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976-4366-AE42-4269F8D74D7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{648F095E-A6B5-445F-96C1-A6EB355288C3}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976-4366-AE42-4269F8D74D7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{2BBE5491-6185-421C-8B33-A61F18F57D31}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976-4366-AE42-4269F8D74D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11.6</c:v>
                </c:pt>
                <c:pt idx="16">
                  <c:v>11.1</c:v>
                </c:pt>
                <c:pt idx="24">
                  <c:v>10.9</c:v>
                </c:pt>
                <c:pt idx="32">
                  <c:v>11</c:v>
                </c:pt>
              </c:numCache>
            </c:numRef>
          </c:xVal>
          <c:yVal>
            <c:numRef>
              <c:f>公会計指標分析・財政指標組合せ分析表!$BP$73:$DC$73</c:f>
              <c:numCache>
                <c:formatCode>#,##0.0;"▲ "#,##0.0</c:formatCode>
                <c:ptCount val="40"/>
                <c:pt idx="0">
                  <c:v>132.4</c:v>
                </c:pt>
                <c:pt idx="8">
                  <c:v>119.9</c:v>
                </c:pt>
                <c:pt idx="16">
                  <c:v>111.5</c:v>
                </c:pt>
                <c:pt idx="24">
                  <c:v>103.2</c:v>
                </c:pt>
                <c:pt idx="32">
                  <c:v>93.7</c:v>
                </c:pt>
              </c:numCache>
            </c:numRef>
          </c:yVal>
          <c:smooth val="0"/>
          <c:extLst>
            <c:ext xmlns:c16="http://schemas.microsoft.com/office/drawing/2014/chart" uri="{C3380CC4-5D6E-409C-BE32-E72D297353CC}">
              <c16:uniqueId val="{00000009-6976-4366-AE42-4269F8D74D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{33A06827-8B29-4EB2-A818-E3FDB6B26B6F}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976-4366-AE42-4269F8D74D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{9BA21553-C5F1-47C9-B145-BB8D56D58403}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76-4366-AE42-4269F8D74D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{7ADFB9C3-8E31-42FE-BC7B-D13FC3BE9EC9}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76-4366-AE42-4269F8D74D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{2382DC80-EA06-4708-91CF-7CE3439E3AC0}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76-4366-AE42-4269F8D74D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{F406BC30-F8A0-4A7B-9EEE-1EE7D62234F9}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76-4366-AE42-4269F8D74D7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{81F754EA-DE06-4EDE-B313-1B42D2763BC2}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976-4366-AE42-4269F8D74D71}"/>
                </c:ext>
              </c:extLst>
            </c:dLbl>
            <c:dLbl>
              <c:idx val="16"/>
              <c:layout>
                <c:manualLayout>
                  <c:x val="-4.5160355153971272E-2"/>
                  <c:y val="-7.03806817831546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{445A12BF-4695-4805-9CE1-24512C9AC9A2}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976-4366-AE42-4269F8D74D71}"/>
                </c:ext>
              </c:extLst>
            </c:dLbl>
            <c:dLbl>
              <c:idx val="24"/>
              <c:layout>
                <c:manualLayout>
                  <c:x val="-1.8235628084249993E-2"/>
                  <c:y val="-6.445068076254172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{A8B3ECFC-506F-4F37-9AC2-3FF959BBFBC5}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976-4366-AE42-4269F8D74D71}"/>
                </c:ext>
              </c:extLst>
            </c:dLbl>
            <c:dLbl>
              <c:idx val="32"/>
              <c:layout>
                <c:manualLayout>
                  <c:x val="-3.1697991619110633E-2"/>
                  <c:y val="-5.24184074739007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{A53DD4F5-55A8-40E4-B6E7-CDD54666FA75}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976-4366-AE42-4269F8D74D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6976-4366-AE42-4269F8D74D71}"/>
            </c:ext>
          </c:extLst>
        </c:ser>
        <c:dLbls>
          <c:showLegendKey val="0"/>
          <c:showVal val="1"/>
          <c:showCatName val="0"/>
          <c:showSerName val="0"/>
          <c:showPercent val="0"/>
          <c:showBubbleSize val="0"/>
        </c:dLbls>
        <c:axId val="84219776"/>
        <c:axId val="84234240"/>
      </c:scatterChart>
      <c:valAx>
        <c:axId val="84219776"/>
        <c:scaling>
          <c:orientation val="minMax"/>
          <c:max val="13.1"/>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AA6EABF-DF26-4498-8BC5-BC42873BE18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90BDB9BF-5AFB-4E1F-97EF-0AE692DF22A5}"/>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59672D2-6AB4-4190-9DE0-E48C6EAD2F99}"/>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B0027C0-164C-4FEA-8804-CF0F70CD8FAF}"/>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8B6E4DB-F286-4B3D-9F8D-CE82690057E6}"/>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9C179ED3-CCE1-4279-A9E0-C5D430765973}"/>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B6347DFB-D0A7-4F59-BCA0-9BFC194A01B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2463A6C-20BE-48EB-9432-2796550F836B}"/>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9CDD484-90B8-4777-870E-726A93DA5D6D}"/>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962ECFF-D85E-414D-98AA-539B6812F6A5}"/>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DE9C573-E9B8-473F-9D66-6FE8A35496A3}"/>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A8E7736-DFAE-40EC-9006-82BF18BCF0F7}"/>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0BD3731-9F6A-4674-9870-0F0AACFEB121}"/>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17255F4-3816-4C71-8124-24D2DE346547}"/>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3C86EC4-8977-4CE0-8E06-D68371AD3902}"/>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FC82643-9432-4C2E-A22C-8C73F2DB6BAC}"/>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9C614956-0F98-40FF-8853-9F287EC797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4D81468E-7528-46D2-93C9-A47A1619B58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9484FB28-689A-4DFF-A8CB-2F7187035A62}"/>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実質公債費比率の分子は元利償還金の減等により平成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年度から減少傾向にあったが、平成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年度は学校施設耐震化</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事業や防災庁舎整備事業などの大型事業で借り入れた起債の元金償還が始まったことなどにより、前年度比で</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令和元年度以降もこの償還は当面続くが、過去に借り入れした起債の償還が終了することや、過疎債等の交付税措置のある有利な起債を活用することで減少要素もあることから、実質公債費比率は大幅な増減はしない見込みである。</a:t>
          </a:r>
          <a:endParaRPr lang="ja-JP" altLang="ja-JP" sz="1400">
            <a:effectLst/>
          </a:endParaRPr>
        </a:p>
        <a:p>
          <a:r>
            <a:rPr kumimoji="1" lang="ja-JP" altLang="ja-JP" sz="1100">
              <a:solidFill>
                <a:schemeClr val="dk1"/>
              </a:solidFill>
              <a:effectLst/>
              <a:latin typeface="+mn-lt"/>
              <a:ea typeface="+mn-ea"/>
              <a:cs typeface="+mn-cs"/>
            </a:rPr>
            <a:t>　今後も「返す以上に借りない」という方針に基づき、公債費の縮減に努めていく。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8006095-7D0B-440B-B143-0B87A95C6AFA}"/>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698D63B-E7F7-4944-BF0B-5C655EB4E538}"/>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10015579-179A-49BE-A617-1977DF39E795}"/>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88063A9C-53F7-4F55-A5ED-58B740B095D9}"/>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満期一括償還地方債の償還財源として減債基金に積み立てているものはない。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AE860C09-706F-4C4A-854A-8BE16DF0A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A94010C4-406A-43C6-87E3-BBD5C99BCE56}"/>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3546BD8E-4E33-4F27-B586-EFB75E9C25A9}"/>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192E1280-C4A4-46C0-AA3F-74735E44616D}"/>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9376E224-D848-4555-8C4A-DB17F9B3BC57}"/>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6D64FBE4-2DB3-4F92-8DF0-75D070A94729}"/>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623D08FB-EC86-4C62-8639-482C48CAD6F9}"/>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C52E7C13-8D15-4B59-BAEF-13C319FBADA6}"/>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EF3FD3C8-BFDC-435E-832F-A83480730DE6}"/>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3343A0F1-819D-4020-9CD8-9DA84AA3C859}"/>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40B4CEFE-2911-4895-B4A1-A3815D2D5538}"/>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56C46A93-5C34-475B-B084-D88EE54E5FBF}"/>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43631BC4-9742-4D87-B544-E5F6891A29AB}"/>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510CC83B-D5E3-444A-BBFD-2C218DDA39E1}"/>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6F112050-705F-40C3-BE4F-E2C72A496BC9}"/>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3222C667-7D6D-424C-ACFB-86EB5968A2B8}"/>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CB126870-6AB8-45EC-B49B-60F7E9433DCF}"/>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9CD0B23C-3CEB-4435-963C-31F5ED337CB4}"/>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970F991C-778A-41F2-A4AA-A33AA2C0B52E}"/>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5029254C-4322-4982-8F43-47B9A49655F2}"/>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46117604-3C85-4172-89A4-7251F851823D}"/>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51D4C8B-8FE9-488B-9576-0D2EF2FB5767}"/>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将来負担比率の分子は、一般会計等に係る地方債の現在高や公営企業債等繰入見込額の減、充当可能基金や充当可能特定歳入の増などにより年々減少している。</a:t>
          </a:r>
          <a:endParaRPr lang="ja-JP" altLang="ja-JP" sz="1400">
            <a:effectLst/>
          </a:endParaRPr>
        </a:p>
        <a:p>
          <a:r>
            <a:rPr kumimoji="1" lang="ja-JP" altLang="ja-JP" sz="1100">
              <a:solidFill>
                <a:schemeClr val="dk1"/>
              </a:solidFill>
              <a:effectLst/>
              <a:latin typeface="+mn-lt"/>
              <a:ea typeface="+mn-ea"/>
              <a:cs typeface="+mn-cs"/>
            </a:rPr>
            <a:t>　令和元年度以降は、一般会計に加え、企業会計でも大型事業が予定されていること、また、基金残高が取り崩しにより減少予定であることから、将来負担比率は横ばいまたは微増する見込みである。</a:t>
          </a:r>
          <a:endParaRPr lang="ja-JP" altLang="ja-JP" sz="1400">
            <a:effectLst/>
          </a:endParaRPr>
        </a:p>
        <a:p>
          <a:r>
            <a:rPr kumimoji="1" lang="ja-JP" altLang="ja-JP" sz="1100">
              <a:solidFill>
                <a:schemeClr val="dk1"/>
              </a:solidFill>
              <a:effectLst/>
              <a:latin typeface="+mn-lt"/>
              <a:ea typeface="+mn-ea"/>
              <a:cs typeface="+mn-cs"/>
            </a:rPr>
            <a:t>　今後も財政健全化推進プランの着実な実行により、健全な財政運営に努めていく。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北海道釧路市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の積立等により財政調整基金は約３千万円の増となったが、滞在周遊促進事業や高齢者バス等利用助成事業等の実施のため地域振興基金を約４億２千万円取り崩したこと等により、基金全体としては約４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一般会計において基金からの長期借入金が約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億円あり、</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令和７</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年度までに償還を完了する予定であることから、順次償還し、それぞれの基金の設置目的に応じた有効活用を図っていく</a:t>
          </a:r>
          <a:r>
            <a:rPr kumimoji="1"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・地域振興基金：社会の環境変化に対応し、時代に即した社会基盤整備、活力創造、地域の資源活用、地域の団体・住民等との協働推進その他の地域振興を図る資金に充てる。</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・公用施設整備基金：公用施設の整備に要する資金に充てる。</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滞在周遊促進事業や高齢者バス等利用助成事業等の実施のため地域振興基金を約４億２千万円取り崩したこと等により、特定目的基金全体としては約４億４千万円の減となった。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一般会計において基金からの長期借入金が約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億円あり、</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令和７</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年度までに償還を完了する予定であることから、順次償還し、それぞれの基金の設置目的に応じた有効活用を図っていく</a:t>
          </a:r>
          <a:r>
            <a:rPr kumimoji="1"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年度決算剰余金の積立</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等により</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約３</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人口減少による税収減や、</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災害の発生に伴う突発的な支出等</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に備え、必要な額を堅持していく。</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解散した第三セクターから引き継いだ土地の売却収入の積立等により、９百万円の増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令和元年度</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以降、地方債償還のピークが数年続くと見込まれること、また今後の、阿寒湖義務教育学校整備事業等の大型事業実施に伴う起債借入・償還に備え、必要な額を堅持していく。</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1E642D2-0637-4FD5-B1DD-35237F983E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028C7CF-30FB-4BC3-A0D4-1B7A1370D7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167E7C5-19D0-407C-B583-6531DFCACC5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0F1047A-D41C-4D08-A3DB-0A4CF9724B9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3365177-2E37-465F-9707-6C98633E10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12FD5D0-6D99-4A36-8EA7-D6C3CA233F2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25BFD43-5E02-4AE6-A216-D0B7D98F081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75AD5A9-1068-4BF1-A8D9-AB49B5C652E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DB19D43-45E8-43D7-A83C-55D3C95F362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D3251D6-BEA9-4970-A764-44D84F83BE7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7B98758-209C-42C7-AC3A-00D3BF8B40D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4F8208B-35E9-4397-A297-D6CA2E06A0C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170,364
169,505
1,362.90
93,238,783
92,573,318
647,808
48,210,223
121,350,701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EFBDE2E-A8F8-425A-A62B-FDDBA24991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D3500ED-CCCE-4CFA-BD7E-973F851E4F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65D9331-5434-48FC-931D-CBAB2B4375E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1E4F12E-964B-408D-9E39-A0D4DB84ADB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0167158-8663-44D9-A2EB-E3C1FD8F8D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316018C-99A8-44F1-A3E3-4C72F5091B3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279C2D5-E4D0-42C9-8E40-59BBBC4835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CDBA7BF-0B90-4BFE-9BE9-B7D1806AF8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5325410-DE32-4AD3-AF1F-74240DF064B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2A9CF1A-28B4-45DD-9F05-88965D239DB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272972D-E33F-4B5F-8AFF-9DF338615B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AFF8C6F-C3E2-4787-AEE6-7C08AE321CF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A84889F-9E94-47B1-9C51-21E696AA705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86665BD-5B74-45FF-AB1F-65916501842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60E5D8E-3930-49FB-97A0-64E40BBE2C8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07E15EF-51E7-48A0-9078-499AAF1EF8F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0D4234E-0988-4F0E-AA7B-037CE6F5732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9C9AD54-D355-4B87-ADFE-EE6D2850F6A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42165310-D40B-4F97-BB79-712C75E7A4A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CB97D16-277D-48F1-8377-71CB6AE5279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4BAAD0FA-BF7A-4973-ADDE-2B5A4E3ADD4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B83FDE47-5685-4AD1-A9C4-D39E89B3D43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FDD6474-3BA8-4281-8429-A5D5AE297E5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0107B0A-066B-411C-8128-B7650A3646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D7562BCE-A517-4F58-BB47-ED50F3ABDAA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E6744E2-D93F-4766-AE28-748F97F6450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450CE70-FA44-41F4-871C-93017E9BDA3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F7BCFDB-3E58-4174-8A51-EDA9188C673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F22A1D4-6F6E-400F-8107-E325EF703CD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029079C-4135-41C6-A6D8-D118C95184F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541F0DE-EA4F-4EC4-A20B-0266A041710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BE688F9B-AD9B-435D-AE8A-ACDAFCACA1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5A6A2B9-1D20-4485-824C-E647E6052F3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EAF0E57-B868-45F9-A0E2-79607E244DC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減価償却率は類似団体平均を若干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本市の施設は昭和５０年代中盤に建設が集中しており、資産の老朽化が進行している。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平成２７年９月に策定した釧路市公共施設等総合管理計画に基づき、維持管理コストの縮減、更新費用の負担軽減と平準化などを勘案して施設保有量の最適化を図るなど、今後も適切な運営に努める。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6214FA6-510A-4DD5-B5BA-4D8F58AA316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E7F684F-48E9-460E-9629-DD0C63D6958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86A8123-1CBF-4D21-B24A-94138F32AEA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C11D99E8-0A28-43CE-B004-20163274A96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7F2872D-EDC5-4240-85CA-2BDEECCCB268}"/>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A5762192-4FA5-43CA-938A-87B76B5EDD6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EB22E45F-6218-4DAF-AB72-5371AD4D705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31C6D5FC-46CE-465A-9AE1-FC3B7AE8B69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15ADFE46-A2A4-4391-A702-B53E7BB1EEC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F4C5568C-4489-48E8-AE94-1F87CE8767C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FB8C34F1-747B-4947-A192-D67084530F9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82DE9F8C-1A38-4353-8B93-B45F27E33CD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14A7492F-B1B2-49EB-B1DE-958BCC54523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5562B4C1-5E33-4A64-8ECD-C9789083A17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a:extLst>
            <a:ext uri="{FF2B5EF4-FFF2-40B4-BE49-F238E27FC236}">
              <a16:creationId xmlns:a16="http://schemas.microsoft.com/office/drawing/2014/main" id="{41E5DDCD-D015-418F-9661-8356FB6806A6}"/>
            </a:ext>
          </a:extLst>
        </xdr:cNvPr>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a:extLst>
            <a:ext uri="{FF2B5EF4-FFF2-40B4-BE49-F238E27FC236}">
              <a16:creationId xmlns:a16="http://schemas.microsoft.com/office/drawing/2014/main" id="{DEE98B48-825D-4D4F-B3EB-BC23BFEE25D6}"/>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a:extLst>
            <a:ext uri="{FF2B5EF4-FFF2-40B4-BE49-F238E27FC236}">
              <a16:creationId xmlns:a16="http://schemas.microsoft.com/office/drawing/2014/main" id="{EC2088F3-CB7C-4FFB-8B6E-0502E9C4A147}"/>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a:extLst>
            <a:ext uri="{FF2B5EF4-FFF2-40B4-BE49-F238E27FC236}">
              <a16:creationId xmlns:a16="http://schemas.microsoft.com/office/drawing/2014/main" id="{13E04532-D16E-401B-8483-B82481A14A46}"/>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a:extLst>
            <a:ext uri="{FF2B5EF4-FFF2-40B4-BE49-F238E27FC236}">
              <a16:creationId xmlns:a16="http://schemas.microsoft.com/office/drawing/2014/main" id="{8D65D902-D196-4FF4-9578-842E73778E16}"/>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a:extLst>
            <a:ext uri="{FF2B5EF4-FFF2-40B4-BE49-F238E27FC236}">
              <a16:creationId xmlns:a16="http://schemas.microsoft.com/office/drawing/2014/main" id="{BBDD593D-A309-4AB4-88A1-7CB94C7A3F0D}"/>
            </a:ext>
          </a:extLst>
        </xdr:cNvPr>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a:extLst>
            <a:ext uri="{FF2B5EF4-FFF2-40B4-BE49-F238E27FC236}">
              <a16:creationId xmlns:a16="http://schemas.microsoft.com/office/drawing/2014/main" id="{4CFFAC7E-E12A-4CA0-AD9F-BFDB4B6A3894}"/>
            </a:ext>
          </a:extLst>
        </xdr:cNvPr>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a:extLst>
            <a:ext uri="{FF2B5EF4-FFF2-40B4-BE49-F238E27FC236}">
              <a16:creationId xmlns:a16="http://schemas.microsoft.com/office/drawing/2014/main" id="{55E5DC21-7146-4713-94C2-B432CEF628C3}"/>
            </a:ext>
          </a:extLst>
        </xdr:cNvPr>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a:extLst>
            <a:ext uri="{FF2B5EF4-FFF2-40B4-BE49-F238E27FC236}">
              <a16:creationId xmlns:a16="http://schemas.microsoft.com/office/drawing/2014/main" id="{7FC2BF1C-CAC7-443B-83BF-5202CC9DB2F2}"/>
            </a:ext>
          </a:extLst>
        </xdr:cNvPr>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a:extLst>
            <a:ext uri="{FF2B5EF4-FFF2-40B4-BE49-F238E27FC236}">
              <a16:creationId xmlns:a16="http://schemas.microsoft.com/office/drawing/2014/main" id="{2F8D99B5-FE33-4E72-B784-EAAEA893942D}"/>
            </a:ext>
          </a:extLst>
        </xdr:cNvPr>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C13E6CF9-85C0-4945-8C90-DCB4B21C6CE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28347ADE-747D-4CEA-BE84-9CD0072FF9A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3880EB1-08F2-4697-BD29-B84BDC4324C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F62FD2F-3C48-4E3B-BBA0-3490E06011E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0ADFF2B-0ED4-45A1-B354-8215662B9F6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4953</xdr:rowOff>
    </xdr:from>
    <xdr:to>
      <xdr:col>23</xdr:col>
      <xdr:colOff>136525</xdr:colOff>
      <xdr:row>29</xdr:row>
      <xdr:rowOff>106553</xdr:rowOff>
    </xdr:to>
    <xdr:sp macro="" textlink="">
      <xdr:nvSpPr>
        <xdr:cNvPr id="77" name="楕円 76">
          <a:extLst>
            <a:ext uri="{FF2B5EF4-FFF2-40B4-BE49-F238E27FC236}">
              <a16:creationId xmlns:a16="http://schemas.microsoft.com/office/drawing/2014/main" id="{9ECBFEC2-8CBD-4B31-B2A4-D993CBE58B7F}"/>
            </a:ext>
          </a:extLst>
        </xdr:cNvPr>
        <xdr:cNvSpPr/>
      </xdr:nvSpPr>
      <xdr:spPr>
        <a:xfrm>
          <a:off x="47117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27830</xdr:rowOff>
    </xdr:from>
    <xdr:ext cx="405111" cy="259045"/>
    <xdr:sp macro="" textlink="">
      <xdr:nvSpPr>
        <xdr:cNvPr id="78" name="有形固定資産減価償却率該当値テキスト">
          <a:extLst>
            <a:ext uri="{FF2B5EF4-FFF2-40B4-BE49-F238E27FC236}">
              <a16:creationId xmlns:a16="http://schemas.microsoft.com/office/drawing/2014/main" id="{28B20DC4-4B6A-44DC-9419-EADF87B31C0E}"/>
            </a:ext>
          </a:extLst>
        </xdr:cNvPr>
        <xdr:cNvSpPr txBox="1"/>
      </xdr:nvSpPr>
      <xdr:spPr>
        <a:xfrm>
          <a:off x="4813300" y="559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61087</xdr:rowOff>
    </xdr:from>
    <xdr:to>
      <xdr:col>19</xdr:col>
      <xdr:colOff>187325</xdr:colOff>
      <xdr:row>29</xdr:row>
      <xdr:rowOff>162687</xdr:rowOff>
    </xdr:to>
    <xdr:sp macro="" textlink="">
      <xdr:nvSpPr>
        <xdr:cNvPr id="79" name="楕円 78">
          <a:extLst>
            <a:ext uri="{FF2B5EF4-FFF2-40B4-BE49-F238E27FC236}">
              <a16:creationId xmlns:a16="http://schemas.microsoft.com/office/drawing/2014/main" id="{B007C995-4712-46B3-AEDD-67DC1CA0D383}"/>
            </a:ext>
          </a:extLst>
        </xdr:cNvPr>
        <xdr:cNvSpPr/>
      </xdr:nvSpPr>
      <xdr:spPr>
        <a:xfrm>
          <a:off x="4000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55753</xdr:rowOff>
    </xdr:from>
    <xdr:to>
      <xdr:col>23</xdr:col>
      <xdr:colOff>85725</xdr:colOff>
      <xdr:row>29</xdr:row>
      <xdr:rowOff>111887</xdr:rowOff>
    </xdr:to>
    <xdr:cxnSp macro="">
      <xdr:nvCxnSpPr>
        <xdr:cNvPr id="80" name="直線コネクタ 79">
          <a:extLst>
            <a:ext uri="{FF2B5EF4-FFF2-40B4-BE49-F238E27FC236}">
              <a16:creationId xmlns:a16="http://schemas.microsoft.com/office/drawing/2014/main" id="{B3C80A7B-74DC-406D-BE2D-D3C67CD6BF7E}"/>
            </a:ext>
          </a:extLst>
        </xdr:cNvPr>
        <xdr:cNvCxnSpPr/>
      </xdr:nvCxnSpPr>
      <xdr:spPr>
        <a:xfrm flipV="1">
          <a:off x="4051300" y="5799328"/>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81" name="楕円 80">
          <a:extLst>
            <a:ext uri="{FF2B5EF4-FFF2-40B4-BE49-F238E27FC236}">
              <a16:creationId xmlns:a16="http://schemas.microsoft.com/office/drawing/2014/main" id="{E0D98646-FAAD-49D0-8E52-639E2780AFC8}"/>
            </a:ext>
          </a:extLst>
        </xdr:cNvPr>
        <xdr:cNvSpPr/>
      </xdr:nvSpPr>
      <xdr:spPr>
        <a:xfrm>
          <a:off x="3238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111887</xdr:rowOff>
    </xdr:from>
    <xdr:to>
      <xdr:col>19</xdr:col>
      <xdr:colOff>136525</xdr:colOff>
      <xdr:row>29</xdr:row>
      <xdr:rowOff>159385</xdr:rowOff>
    </xdr:to>
    <xdr:cxnSp macro="">
      <xdr:nvCxnSpPr>
        <xdr:cNvPr id="82" name="直線コネクタ 81">
          <a:extLst>
            <a:ext uri="{FF2B5EF4-FFF2-40B4-BE49-F238E27FC236}">
              <a16:creationId xmlns:a16="http://schemas.microsoft.com/office/drawing/2014/main" id="{C60F406D-E83D-4B05-BD2C-BB41326A83C9}"/>
            </a:ext>
          </a:extLst>
        </xdr:cNvPr>
        <xdr:cNvCxnSpPr/>
      </xdr:nvCxnSpPr>
      <xdr:spPr>
        <a:xfrm flipV="1">
          <a:off x="3289300" y="585546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3" name="n_1aveValue有形固定資産減価償却率">
          <a:extLst>
            <a:ext uri="{FF2B5EF4-FFF2-40B4-BE49-F238E27FC236}">
              <a16:creationId xmlns:a16="http://schemas.microsoft.com/office/drawing/2014/main" id="{A7E8F463-8F28-440F-A547-D8C300EA13FC}"/>
            </a:ext>
          </a:extLst>
        </xdr:cNvPr>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4" name="n_2aveValue有形固定資産減価償却率">
          <a:extLst>
            <a:ext uri="{FF2B5EF4-FFF2-40B4-BE49-F238E27FC236}">
              <a16:creationId xmlns:a16="http://schemas.microsoft.com/office/drawing/2014/main" id="{48E57D3E-B61B-42A2-B3A7-1AA08000A0CD}"/>
            </a:ext>
          </a:extLst>
        </xdr:cNvPr>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5" name="n_3aveValue有形固定資産減価償却率">
          <a:extLst>
            <a:ext uri="{FF2B5EF4-FFF2-40B4-BE49-F238E27FC236}">
              <a16:creationId xmlns:a16="http://schemas.microsoft.com/office/drawing/2014/main" id="{1947D4EE-68AC-4A11-896C-98836B51D896}"/>
            </a:ext>
          </a:extLst>
        </xdr:cNvPr>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7764</xdr:rowOff>
    </xdr:from>
    <xdr:ext cx="405111" cy="259045"/>
    <xdr:sp macro="" textlink="">
      <xdr:nvSpPr>
        <xdr:cNvPr id="86" name="n_1mainValue有形固定資産減価償却率">
          <a:extLst>
            <a:ext uri="{FF2B5EF4-FFF2-40B4-BE49-F238E27FC236}">
              <a16:creationId xmlns:a16="http://schemas.microsoft.com/office/drawing/2014/main" id="{BAB12FE6-B1DA-496A-B727-0BA8BC3FAB5F}"/>
            </a:ext>
          </a:extLst>
        </xdr:cNvPr>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29862</xdr:rowOff>
    </xdr:from>
    <xdr:ext cx="405111" cy="259045"/>
    <xdr:sp macro="" textlink="">
      <xdr:nvSpPr>
        <xdr:cNvPr id="87" name="n_2mainValue有形固定資産減価償却率">
          <a:extLst>
            <a:ext uri="{FF2B5EF4-FFF2-40B4-BE49-F238E27FC236}">
              <a16:creationId xmlns:a16="http://schemas.microsoft.com/office/drawing/2014/main" id="{348712D8-C98E-4C52-B750-63617CAF3851}"/>
            </a:ext>
          </a:extLst>
        </xdr:cNvPr>
        <xdr:cNvSpPr txBox="1"/>
      </xdr:nvSpPr>
      <xdr:spPr>
        <a:xfrm>
          <a:off x="3086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FBC3B1F-A192-4783-842A-AFA3E6B3BCB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1EA969CC-AC10-4FF9-A409-5886C3D2C74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66707C74-53EC-40D7-AB43-591187923A8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EBD4E705-B6C4-4EFC-9244-91404EC0F90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16F14A23-3C2A-4FF7-A21D-D398F9C6109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6FA2F0D5-08E2-4DEE-B21D-9629E30DAD9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552A4011-6BC5-4BB4-B22A-FCDFB88EC8E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C7E1E294-EF8B-4FFF-AB4D-D41732E8ECD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1E9DB311-1335-4853-95BB-793E80ABA99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F6107149-C62D-4F24-BF34-03E6B25775D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B9E302B0-036D-497C-8364-4D9C03AC8A7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6DD97092-7641-42B7-B848-B96525892D9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114D9F81-A86C-45AB-BF8D-B20504EC1C0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「返す以上に借りない」を基本方針として市債の借入を抑制し、また、職員数の削減により人件費を削減するなど行財政改革の取組を通じて、今後も債務償還可能年数の引下げに努める。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1FB1591D-6995-4E56-ABFF-0EC7863971E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78FE43ED-31C4-412D-B97C-BAF721CD151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4120DDCC-0A8A-469C-814E-FECEA192625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DA5450B7-955A-49AC-8BF5-10AD0CA74649}"/>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28C7A0F9-3C50-4255-9A98-CDC1F1E8DCA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DFD68A4E-AED6-4C06-B576-27ED1B54815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4FC6C2B0-E16F-4A70-8F9D-1138403FEA3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9C5E1EF1-80BE-4EA0-A8C3-0D903AD8BAC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2E7F218E-EEFF-4AE4-ADCD-9A3499A4987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B5AC353B-E427-4C14-B7D1-C675B231DF5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E8EBAB3E-0C61-4BF1-8F4F-7E609CCAEEE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59D25060-9236-4FA9-A9CB-B2763489A86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DE626026-73D3-42FD-A5FC-6D18D076460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id="{270CAFEB-D2A9-416E-B5AC-4480E26565FC}"/>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88CD535D-C90C-46E6-8A42-C1E8440799D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532946F0-DD8F-4900-910C-6FA783F5849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B737F565-D8A0-468A-A580-D75CEADC703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DB6CC249-4DBE-4A43-855B-44CFEFD12EFD}"/>
            </a:ext>
          </a:extLst>
        </xdr:cNvPr>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a:extLst>
            <a:ext uri="{FF2B5EF4-FFF2-40B4-BE49-F238E27FC236}">
              <a16:creationId xmlns:a16="http://schemas.microsoft.com/office/drawing/2014/main" id="{15031827-301E-4CD6-BB4F-3CDBC5E481D5}"/>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27D7EA07-7381-43FC-B62C-6929C8F15971}"/>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1" name="債務償還比率最大値テキスト">
          <a:extLst>
            <a:ext uri="{FF2B5EF4-FFF2-40B4-BE49-F238E27FC236}">
              <a16:creationId xmlns:a16="http://schemas.microsoft.com/office/drawing/2014/main" id="{2FD1BCD0-6E68-4ADB-A49D-553C9239CDF4}"/>
            </a:ext>
          </a:extLst>
        </xdr:cNvPr>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2" name="直線コネクタ 121">
          <a:extLst>
            <a:ext uri="{FF2B5EF4-FFF2-40B4-BE49-F238E27FC236}">
              <a16:creationId xmlns:a16="http://schemas.microsoft.com/office/drawing/2014/main" id="{8355504F-2D6B-45D7-B5C4-018F3CA906C8}"/>
            </a:ext>
          </a:extLst>
        </xdr:cNvPr>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3" name="債務償還比率平均値テキスト">
          <a:extLst>
            <a:ext uri="{FF2B5EF4-FFF2-40B4-BE49-F238E27FC236}">
              <a16:creationId xmlns:a16="http://schemas.microsoft.com/office/drawing/2014/main" id="{BB071E64-2013-4777-A731-DD37C9056ACA}"/>
            </a:ext>
          </a:extLst>
        </xdr:cNvPr>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4" name="フローチャート: 判断 123">
          <a:extLst>
            <a:ext uri="{FF2B5EF4-FFF2-40B4-BE49-F238E27FC236}">
              <a16:creationId xmlns:a16="http://schemas.microsoft.com/office/drawing/2014/main" id="{449F6A0E-14D4-446E-B332-285DE5EC3DD8}"/>
            </a:ext>
          </a:extLst>
        </xdr:cNvPr>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5" name="フローチャート: 判断 124">
          <a:extLst>
            <a:ext uri="{FF2B5EF4-FFF2-40B4-BE49-F238E27FC236}">
              <a16:creationId xmlns:a16="http://schemas.microsoft.com/office/drawing/2014/main" id="{41CACD04-3BA8-482F-9506-CDF017CB9ADD}"/>
            </a:ext>
          </a:extLst>
        </xdr:cNvPr>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CC364E2C-0ED5-4315-85C5-D5D01059C97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93FC1A7B-3F11-4EC9-9325-5DB23B07EBE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F01410F9-32AC-4C37-A3AD-3FF7D3B474D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7419D54-466C-4791-9D3F-B5CB0CDC4DA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CBDD16CA-8BE0-4CFA-B65E-EF82E3406FF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38191</xdr:rowOff>
    </xdr:from>
    <xdr:to>
      <xdr:col>76</xdr:col>
      <xdr:colOff>73025</xdr:colOff>
      <xdr:row>27</xdr:row>
      <xdr:rowOff>139791</xdr:rowOff>
    </xdr:to>
    <xdr:sp macro="" textlink="">
      <xdr:nvSpPr>
        <xdr:cNvPr id="131" name="楕円 130">
          <a:extLst>
            <a:ext uri="{FF2B5EF4-FFF2-40B4-BE49-F238E27FC236}">
              <a16:creationId xmlns:a16="http://schemas.microsoft.com/office/drawing/2014/main" id="{25028DD0-F18A-4D68-AB72-E38439204632}"/>
            </a:ext>
          </a:extLst>
        </xdr:cNvPr>
        <xdr:cNvSpPr/>
      </xdr:nvSpPr>
      <xdr:spPr>
        <a:xfrm>
          <a:off x="14744700" y="5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61068</xdr:rowOff>
    </xdr:from>
    <xdr:ext cx="469744" cy="259045"/>
    <xdr:sp macro="" textlink="">
      <xdr:nvSpPr>
        <xdr:cNvPr id="132" name="債務償還比率該当値テキスト">
          <a:extLst>
            <a:ext uri="{FF2B5EF4-FFF2-40B4-BE49-F238E27FC236}">
              <a16:creationId xmlns:a16="http://schemas.microsoft.com/office/drawing/2014/main" id="{258E1B64-7B5A-4B8B-A4A8-4FA2B2FBA5AE}"/>
            </a:ext>
          </a:extLst>
        </xdr:cNvPr>
        <xdr:cNvSpPr txBox="1"/>
      </xdr:nvSpPr>
      <xdr:spPr>
        <a:xfrm>
          <a:off x="14846300" y="52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18297</xdr:rowOff>
    </xdr:from>
    <xdr:to>
      <xdr:col>72</xdr:col>
      <xdr:colOff>123825</xdr:colOff>
      <xdr:row>27</xdr:row>
      <xdr:rowOff>119897</xdr:rowOff>
    </xdr:to>
    <xdr:sp macro="" textlink="">
      <xdr:nvSpPr>
        <xdr:cNvPr id="133" name="楕円 132">
          <a:extLst>
            <a:ext uri="{FF2B5EF4-FFF2-40B4-BE49-F238E27FC236}">
              <a16:creationId xmlns:a16="http://schemas.microsoft.com/office/drawing/2014/main" id="{B38E034B-33AD-474B-AEED-E9BBD837053D}"/>
            </a:ext>
          </a:extLst>
        </xdr:cNvPr>
        <xdr:cNvSpPr/>
      </xdr:nvSpPr>
      <xdr:spPr>
        <a:xfrm>
          <a:off x="14033500" y="54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69097</xdr:rowOff>
    </xdr:from>
    <xdr:to>
      <xdr:col>76</xdr:col>
      <xdr:colOff>22225</xdr:colOff>
      <xdr:row>27</xdr:row>
      <xdr:rowOff>88991</xdr:rowOff>
    </xdr:to>
    <xdr:cxnSp macro="">
      <xdr:nvCxnSpPr>
        <xdr:cNvPr id="134" name="直線コネクタ 133">
          <a:extLst>
            <a:ext uri="{FF2B5EF4-FFF2-40B4-BE49-F238E27FC236}">
              <a16:creationId xmlns:a16="http://schemas.microsoft.com/office/drawing/2014/main" id="{D12AC5A5-7863-4CF5-8C25-F4AC0C56C490}"/>
            </a:ext>
          </a:extLst>
        </xdr:cNvPr>
        <xdr:cNvCxnSpPr/>
      </xdr:nvCxnSpPr>
      <xdr:spPr>
        <a:xfrm>
          <a:off x="14084300" y="5469772"/>
          <a:ext cx="711200" cy="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5" name="n_1aveValue債務償還比率">
          <a:extLst>
            <a:ext uri="{FF2B5EF4-FFF2-40B4-BE49-F238E27FC236}">
              <a16:creationId xmlns:a16="http://schemas.microsoft.com/office/drawing/2014/main" id="{6EE21549-0C48-4E09-803E-6251D636B7AB}"/>
            </a:ext>
          </a:extLst>
        </xdr:cNvPr>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136424</xdr:rowOff>
    </xdr:from>
    <xdr:ext cx="469744" cy="259045"/>
    <xdr:sp macro="" textlink="">
      <xdr:nvSpPr>
        <xdr:cNvPr id="136" name="n_1mainValue債務償還比率">
          <a:extLst>
            <a:ext uri="{FF2B5EF4-FFF2-40B4-BE49-F238E27FC236}">
              <a16:creationId xmlns:a16="http://schemas.microsoft.com/office/drawing/2014/main" id="{B80F1B29-5FC7-4BF1-AC76-FA77F9A29B22}"/>
            </a:ext>
          </a:extLst>
        </xdr:cNvPr>
        <xdr:cNvSpPr txBox="1"/>
      </xdr:nvSpPr>
      <xdr:spPr>
        <a:xfrm>
          <a:off x="13836727" y="51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5C893473-8391-45A2-B6EC-6D8FA6305CD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D276A5F0-EDD0-41C6-AE25-3268C49FEF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CF6BDD-D4B4-45C3-90BC-8CE17B3A57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E8007B4C-9A76-4C59-A23C-43ECE6E97F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A504BA4F-BBE8-4D27-AF4B-578E4FF5018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E26B7E4E-B703-456F-A8C5-7A7F8B4F82C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85F84C-363C-4E03-BCE4-2B28B5B4CF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63D02B-81DB-400E-8E3A-9E796CDC5E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233DF2-2283-445E-8EE3-64B1EB2EC0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74CC13-DEC0-4591-9583-FC208D673F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780802-83C0-49DA-A46B-25ADC9BC3D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1EC7C6-4A0D-4D84-A371-DA6DD7B45A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B6E8BD-61F0-42D8-9DAF-DC202AEC0B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FFF095-A3A1-4C1A-A199-408B772B2A8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31FE38-183A-446A-8E7F-3931FC67EE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F773D3-C960-4E14-8A4C-7EF2361855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170,364
169,505
1,362.90
93,238,783
92,573,318
647,808
48,210,223
121,350,701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315D45F-50E6-4FAF-9E9B-0693AF3EBB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1E33B5-7947-4AE9-B987-8CCCB7A84B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9E6742-A667-4F99-9AC2-140B87272C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1B2230-8386-40DB-9CAB-EABD39F402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D5A43A-F73C-4323-AE16-D0B42BC5E8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BF3AE9D-15C3-4A13-B903-452EC20C51C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1294275-A8FC-4A08-9D7B-263DCD5F66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65E4DC-EAB5-4756-9D0D-BB045A5EED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FC761D1-4DB9-42CE-906D-7F36ED6959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F035E8-6A58-4D5C-AC84-CF900E6290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2F3B5B-35E0-4BC5-B12B-75A5997FD4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DCF6A18-F810-42D6-893E-ECE1FBF167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AC6C729-3CB0-4DCA-96B3-5C1139C308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66430C-FA91-4F8F-8EB2-D52E85D6FA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5981A3-D904-4BD6-917F-6CBE54DC72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12197B-8116-43A4-9416-4A58EAC17A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25BE1B-395A-49D7-8AC4-DF0399B1D0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A752710-4110-4C26-96DF-5DAA1DE834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119FB8-3432-4B41-B934-31C15AFDCC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3904B11-8F39-4244-8346-92EFDB4687B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6CDAA08-D188-4D9C-B7E2-354A59D26D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ADF9362-68A9-4504-906D-8D9A0DBAE1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328B10B-C5F0-43DF-910E-E75D4A8B0F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20AE91E-562C-41D2-B45C-32B4355C25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658E9AF-F268-42C4-849A-9DEB0F8A22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2F22B44-EFD1-42F8-B074-D5702F2C28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F67805D-340B-4557-9514-CE04B61DFD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A81472A-D248-4AFF-94A1-8990870F8C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84BC77C-3089-4B65-AFCC-D82352618B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1B74E2F-0FED-46CE-B15D-C2E0F3CFFB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C193349-821A-4AD1-B793-803017A137C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856DFBD-8DAB-44A4-A1BC-2FB962E7E5EC}"/>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67D1C053-569A-446D-BFDA-E13AAFC4AB9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8D7AD0A-5023-403B-B392-29D6D8E0F07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638AE8D-D004-4DEF-A66E-C64F8C9CF27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227A04E-9944-4FB7-B950-4299BD2BBAE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5A3DD31-89CD-4383-8F26-A9E6C532A17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DC8C067-6248-455A-B544-139E4FC049F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24B36F3-0D4F-40C4-A70F-B3F904857A3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7F93D5A-0F79-4A33-B7A0-3DDC7B91EC0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E24F007-6588-4778-96DA-17371AF8DB7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704EF32-C81F-4C4E-9155-2F0EC1CB54EE}"/>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F08C213-DC3B-4F2C-B940-344A423CB1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8D6B74F-A40E-4B16-A4CC-8FEA34C1F54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140B68-9FC0-482C-A0DA-22CCC55E3D4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41A14F65-8A7C-4361-9DCE-4B1989863D05}"/>
            </a:ext>
          </a:extLst>
        </xdr:cNvPr>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a:extLst>
            <a:ext uri="{FF2B5EF4-FFF2-40B4-BE49-F238E27FC236}">
              <a16:creationId xmlns:a16="http://schemas.microsoft.com/office/drawing/2014/main" id="{07422893-DFBB-4691-B706-59CCD80C1C87}"/>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43992476-2906-4153-9031-925B36F026FA}"/>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a:extLst>
            <a:ext uri="{FF2B5EF4-FFF2-40B4-BE49-F238E27FC236}">
              <a16:creationId xmlns:a16="http://schemas.microsoft.com/office/drawing/2014/main" id="{079D9F73-F9B4-4E73-A390-114BAC195F61}"/>
            </a:ext>
          </a:extLst>
        </xdr:cNvPr>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a:extLst>
            <a:ext uri="{FF2B5EF4-FFF2-40B4-BE49-F238E27FC236}">
              <a16:creationId xmlns:a16="http://schemas.microsoft.com/office/drawing/2014/main" id="{E5A2B89D-F564-4730-89DF-2ED0E1E9A231}"/>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8A5F2385-D82A-479D-9514-4DBABA116063}"/>
            </a:ext>
          </a:extLst>
        </xdr:cNvPr>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a:extLst>
            <a:ext uri="{FF2B5EF4-FFF2-40B4-BE49-F238E27FC236}">
              <a16:creationId xmlns:a16="http://schemas.microsoft.com/office/drawing/2014/main" id="{88E3A8D2-807A-4D22-A013-0D283DE7459C}"/>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a:extLst>
            <a:ext uri="{FF2B5EF4-FFF2-40B4-BE49-F238E27FC236}">
              <a16:creationId xmlns:a16="http://schemas.microsoft.com/office/drawing/2014/main" id="{2BA0CC46-C225-4F8B-960A-0564A1AF16D6}"/>
            </a:ext>
          </a:extLst>
        </xdr:cNvPr>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a:extLst>
            <a:ext uri="{FF2B5EF4-FFF2-40B4-BE49-F238E27FC236}">
              <a16:creationId xmlns:a16="http://schemas.microsoft.com/office/drawing/2014/main" id="{985B6F05-578F-463B-96BF-E5F67633E746}"/>
            </a:ext>
          </a:extLst>
        </xdr:cNvPr>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a:extLst>
            <a:ext uri="{FF2B5EF4-FFF2-40B4-BE49-F238E27FC236}">
              <a16:creationId xmlns:a16="http://schemas.microsoft.com/office/drawing/2014/main" id="{C1BD7EF9-D538-440E-A883-9FA05D8241A6}"/>
            </a:ext>
          </a:extLst>
        </xdr:cNvPr>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8CE2704-BD14-4256-B503-7AF1B52843C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5445D6-6ECF-4188-A8D8-EBE626A6D9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5934A1-AA68-44F3-8B65-23CD527EEE9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01FE59-DBF9-4CBD-A9AF-7960B63FE1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59BA49-FABB-4DE4-968E-AC9390CF8C4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2" name="楕円 71">
          <a:extLst>
            <a:ext uri="{FF2B5EF4-FFF2-40B4-BE49-F238E27FC236}">
              <a16:creationId xmlns:a16="http://schemas.microsoft.com/office/drawing/2014/main" id="{5051B963-1C74-4225-8605-7CBC11D1B8C8}"/>
            </a:ext>
          </a:extLst>
        </xdr:cNvPr>
        <xdr:cNvSpPr/>
      </xdr:nvSpPr>
      <xdr:spPr>
        <a:xfrm>
          <a:off x="4584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21788</xdr:rowOff>
    </xdr:from>
    <xdr:ext cx="405111" cy="259045"/>
    <xdr:sp macro="" textlink="">
      <xdr:nvSpPr>
        <xdr:cNvPr id="73" name="【道路】&#10;有形固定資産減価償却率該当値テキスト">
          <a:extLst>
            <a:ext uri="{FF2B5EF4-FFF2-40B4-BE49-F238E27FC236}">
              <a16:creationId xmlns:a16="http://schemas.microsoft.com/office/drawing/2014/main" id="{81FF7E9C-BCB4-4B83-84EE-ABB5287D8E3B}"/>
            </a:ext>
          </a:extLst>
        </xdr:cNvPr>
        <xdr:cNvSpPr txBox="1"/>
      </xdr:nvSpPr>
      <xdr:spPr>
        <a:xfrm>
          <a:off x="4673600"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4" name="楕円 73">
          <a:extLst>
            <a:ext uri="{FF2B5EF4-FFF2-40B4-BE49-F238E27FC236}">
              <a16:creationId xmlns:a16="http://schemas.microsoft.com/office/drawing/2014/main" id="{8D1B4DF1-7369-418B-93B9-4225BE0CD7D0}"/>
            </a:ext>
          </a:extLst>
        </xdr:cNvPr>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126819</xdr:rowOff>
    </xdr:to>
    <xdr:cxnSp macro="">
      <xdr:nvCxnSpPr>
        <xdr:cNvPr id="75" name="直線コネクタ 74">
          <a:extLst>
            <a:ext uri="{FF2B5EF4-FFF2-40B4-BE49-F238E27FC236}">
              <a16:creationId xmlns:a16="http://schemas.microsoft.com/office/drawing/2014/main" id="{F4868993-CAFB-4840-B814-39138EAA2018}"/>
            </a:ext>
          </a:extLst>
        </xdr:cNvPr>
        <xdr:cNvCxnSpPr/>
      </xdr:nvCxnSpPr>
      <xdr:spPr>
        <a:xfrm flipV="1">
          <a:off x="3797300" y="643781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6" name="楕円 75">
          <a:extLst>
            <a:ext uri="{FF2B5EF4-FFF2-40B4-BE49-F238E27FC236}">
              <a16:creationId xmlns:a16="http://schemas.microsoft.com/office/drawing/2014/main" id="{A7451E7A-CB3C-4B41-96DC-98A9DFA96B8C}"/>
            </a:ext>
          </a:extLst>
        </xdr:cNvPr>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159476</xdr:rowOff>
    </xdr:to>
    <xdr:cxnSp macro="">
      <xdr:nvCxnSpPr>
        <xdr:cNvPr id="77" name="直線コネクタ 76">
          <a:extLst>
            <a:ext uri="{FF2B5EF4-FFF2-40B4-BE49-F238E27FC236}">
              <a16:creationId xmlns:a16="http://schemas.microsoft.com/office/drawing/2014/main" id="{58871C98-6022-4115-9355-5B3D7D58C896}"/>
            </a:ext>
          </a:extLst>
        </xdr:cNvPr>
        <xdr:cNvCxnSpPr/>
      </xdr:nvCxnSpPr>
      <xdr:spPr>
        <a:xfrm flipV="1">
          <a:off x="2908300" y="647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8" name="n_1aveValue【道路】&#10;有形固定資産減価償却率">
          <a:extLst>
            <a:ext uri="{FF2B5EF4-FFF2-40B4-BE49-F238E27FC236}">
              <a16:creationId xmlns:a16="http://schemas.microsoft.com/office/drawing/2014/main" id="{269FFD4C-F92E-4222-B646-B2D5F5479491}"/>
            </a:ext>
          </a:extLst>
        </xdr:cNvPr>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9" name="n_2aveValue【道路】&#10;有形固定資産減価償却率">
          <a:extLst>
            <a:ext uri="{FF2B5EF4-FFF2-40B4-BE49-F238E27FC236}">
              <a16:creationId xmlns:a16="http://schemas.microsoft.com/office/drawing/2014/main" id="{8F23897A-992E-4AD0-A3E5-10A3C124D047}"/>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a:extLst>
            <a:ext uri="{FF2B5EF4-FFF2-40B4-BE49-F238E27FC236}">
              <a16:creationId xmlns:a16="http://schemas.microsoft.com/office/drawing/2014/main" id="{F343CA2E-A250-4B32-B689-49494FA8D01E}"/>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168746</xdr:rowOff>
    </xdr:from>
    <xdr:ext cx="405111" cy="259045"/>
    <xdr:sp macro="" textlink="">
      <xdr:nvSpPr>
        <xdr:cNvPr id="81" name="n_1mainValue【道路】&#10;有形固定資産減価償却率">
          <a:extLst>
            <a:ext uri="{FF2B5EF4-FFF2-40B4-BE49-F238E27FC236}">
              <a16:creationId xmlns:a16="http://schemas.microsoft.com/office/drawing/2014/main" id="{FAE771E0-4450-4EDC-8C98-B358E2E6AFE6}"/>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29953</xdr:rowOff>
    </xdr:from>
    <xdr:ext cx="405111" cy="259045"/>
    <xdr:sp macro="" textlink="">
      <xdr:nvSpPr>
        <xdr:cNvPr id="82" name="n_2mainValue【道路】&#10;有形固定資産減価償却率">
          <a:extLst>
            <a:ext uri="{FF2B5EF4-FFF2-40B4-BE49-F238E27FC236}">
              <a16:creationId xmlns:a16="http://schemas.microsoft.com/office/drawing/2014/main" id="{182E3761-36B0-4428-94E7-80E737A7BDDE}"/>
            </a:ext>
          </a:extLst>
        </xdr:cNvPr>
        <xdr:cNvSpPr txBox="1"/>
      </xdr:nvSpPr>
      <xdr:spPr>
        <a:xfrm>
          <a:off x="2705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4F2930A2-B87D-4B55-AA6F-E3FE562C10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EB0125E-A65F-442D-AD49-0F69DFE8B5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D971105-C59C-44C1-9388-D460F87006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4E90EA4-80E3-4106-BF06-4C965E98D5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BC3A1618-C771-42DD-8304-87355950B0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AA67AB9-FA9A-4C48-8333-31EF98D66A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40C4002E-FD9A-41AC-B754-BBB7584D8E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C4BD291C-A202-4B66-AEF8-AA6C1AFA74D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B4BBF15-F461-44D0-A73C-6A5A5AAA503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7687A186-5DE5-42F5-92E8-352572D7BA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F578D2F3-1FE3-4EB9-9B46-399EE57DDEC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AE6829B1-B121-4012-AD23-234A238F782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9B5C2F15-49C7-42DE-BC1C-9AE12EF48AA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a:extLst>
            <a:ext uri="{FF2B5EF4-FFF2-40B4-BE49-F238E27FC236}">
              <a16:creationId xmlns:a16="http://schemas.microsoft.com/office/drawing/2014/main" id="{3D4076BA-F65C-4520-B4EB-3AD961691EF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871F7768-237A-43F0-8B74-1D542ECE073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a:extLst>
            <a:ext uri="{FF2B5EF4-FFF2-40B4-BE49-F238E27FC236}">
              <a16:creationId xmlns:a16="http://schemas.microsoft.com/office/drawing/2014/main" id="{80BA2DAB-992A-48E5-82F9-D4BBEFF1C868}"/>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522AFBE1-F0AF-4377-97C6-9E53E14FBB3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a:extLst>
            <a:ext uri="{FF2B5EF4-FFF2-40B4-BE49-F238E27FC236}">
              <a16:creationId xmlns:a16="http://schemas.microsoft.com/office/drawing/2014/main" id="{2C6B0177-52AA-4C5B-A4E2-7B84257A73BE}"/>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87F5A402-DB4F-4FFB-B2EA-45E99CA3636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65D0B1D5-7CEC-4AC6-911F-94F75EA825B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876FAB94-3B83-4C74-AE11-4B191DB743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a:extLst>
            <a:ext uri="{FF2B5EF4-FFF2-40B4-BE49-F238E27FC236}">
              <a16:creationId xmlns:a16="http://schemas.microsoft.com/office/drawing/2014/main" id="{A7E27961-5FA7-4FCA-9D4D-AB992F0C0D8B}"/>
            </a:ext>
          </a:extLst>
        </xdr:cNvPr>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a:extLst>
            <a:ext uri="{FF2B5EF4-FFF2-40B4-BE49-F238E27FC236}">
              <a16:creationId xmlns:a16="http://schemas.microsoft.com/office/drawing/2014/main" id="{4C68AB59-3EA5-4288-92AB-93EC3776FE0A}"/>
            </a:ext>
          </a:extLst>
        </xdr:cNvPr>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a:extLst>
            <a:ext uri="{FF2B5EF4-FFF2-40B4-BE49-F238E27FC236}">
              <a16:creationId xmlns:a16="http://schemas.microsoft.com/office/drawing/2014/main" id="{D3969807-EA37-42FA-9D00-9A04F1ECF11B}"/>
            </a:ext>
          </a:extLst>
        </xdr:cNvPr>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a:extLst>
            <a:ext uri="{FF2B5EF4-FFF2-40B4-BE49-F238E27FC236}">
              <a16:creationId xmlns:a16="http://schemas.microsoft.com/office/drawing/2014/main" id="{82332DE0-79AD-45D5-B4EA-EE34060A2896}"/>
            </a:ext>
          </a:extLst>
        </xdr:cNvPr>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a:extLst>
            <a:ext uri="{FF2B5EF4-FFF2-40B4-BE49-F238E27FC236}">
              <a16:creationId xmlns:a16="http://schemas.microsoft.com/office/drawing/2014/main" id="{0905CB1E-2700-4054-853F-E4F24AACCE1D}"/>
            </a:ext>
          </a:extLst>
        </xdr:cNvPr>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09" name="【道路】&#10;一人当たり延長平均値テキスト">
          <a:extLst>
            <a:ext uri="{FF2B5EF4-FFF2-40B4-BE49-F238E27FC236}">
              <a16:creationId xmlns:a16="http://schemas.microsoft.com/office/drawing/2014/main" id="{ABB05CA7-1CF0-4974-B715-9520593E8094}"/>
            </a:ext>
          </a:extLst>
        </xdr:cNvPr>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a:extLst>
            <a:ext uri="{FF2B5EF4-FFF2-40B4-BE49-F238E27FC236}">
              <a16:creationId xmlns:a16="http://schemas.microsoft.com/office/drawing/2014/main" id="{A7534166-6C22-4EE4-9584-972EAF98197A}"/>
            </a:ext>
          </a:extLst>
        </xdr:cNvPr>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a:extLst>
            <a:ext uri="{FF2B5EF4-FFF2-40B4-BE49-F238E27FC236}">
              <a16:creationId xmlns:a16="http://schemas.microsoft.com/office/drawing/2014/main" id="{E57BADEE-2660-46BB-AEA6-D9857E31581F}"/>
            </a:ext>
          </a:extLst>
        </xdr:cNvPr>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a:extLst>
            <a:ext uri="{FF2B5EF4-FFF2-40B4-BE49-F238E27FC236}">
              <a16:creationId xmlns:a16="http://schemas.microsoft.com/office/drawing/2014/main" id="{9F25E299-80FA-49A5-BE9C-98F7152A7FDA}"/>
            </a:ext>
          </a:extLst>
        </xdr:cNvPr>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a:extLst>
            <a:ext uri="{FF2B5EF4-FFF2-40B4-BE49-F238E27FC236}">
              <a16:creationId xmlns:a16="http://schemas.microsoft.com/office/drawing/2014/main" id="{EEC58EF7-1D4F-4A18-8E9D-FF8FACBE5CB3}"/>
            </a:ext>
          </a:extLst>
        </xdr:cNvPr>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D2DF504-1685-46B6-B495-46881ADE3A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1031B4D-7E8B-47DE-A6C8-21BDAAAA9F3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0208E0B-0797-4668-808F-380D0BED9A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87AF36D-CE9C-46E4-B16D-1B4A29FF55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1C41F51-EE6F-4E65-A8EB-5604858BD1D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35047</xdr:rowOff>
    </xdr:from>
    <xdr:to>
      <xdr:col>55</xdr:col>
      <xdr:colOff>50800</xdr:colOff>
      <xdr:row>40</xdr:row>
      <xdr:rowOff>136647</xdr:rowOff>
    </xdr:to>
    <xdr:sp macro="" textlink="">
      <xdr:nvSpPr>
        <xdr:cNvPr id="119" name="楕円 118">
          <a:extLst>
            <a:ext uri="{FF2B5EF4-FFF2-40B4-BE49-F238E27FC236}">
              <a16:creationId xmlns:a16="http://schemas.microsoft.com/office/drawing/2014/main" id="{D0F5FC1E-B431-448C-AA20-F08C101C2531}"/>
            </a:ext>
          </a:extLst>
        </xdr:cNvPr>
        <xdr:cNvSpPr/>
      </xdr:nvSpPr>
      <xdr:spPr>
        <a:xfrm>
          <a:off x="10426700" y="68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57924</xdr:rowOff>
    </xdr:from>
    <xdr:ext cx="469744" cy="259045"/>
    <xdr:sp macro="" textlink="">
      <xdr:nvSpPr>
        <xdr:cNvPr id="120" name="【道路】&#10;一人当たり延長該当値テキスト">
          <a:extLst>
            <a:ext uri="{FF2B5EF4-FFF2-40B4-BE49-F238E27FC236}">
              <a16:creationId xmlns:a16="http://schemas.microsoft.com/office/drawing/2014/main" id="{38A29D8B-EAA5-45C4-8423-E09D5F347AC1}"/>
            </a:ext>
          </a:extLst>
        </xdr:cNvPr>
        <xdr:cNvSpPr txBox="1"/>
      </xdr:nvSpPr>
      <xdr:spPr>
        <a:xfrm>
          <a:off x="10515600" y="674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38339</xdr:rowOff>
    </xdr:from>
    <xdr:to>
      <xdr:col>50</xdr:col>
      <xdr:colOff>165100</xdr:colOff>
      <xdr:row>40</xdr:row>
      <xdr:rowOff>139939</xdr:rowOff>
    </xdr:to>
    <xdr:sp macro="" textlink="">
      <xdr:nvSpPr>
        <xdr:cNvPr id="121" name="楕円 120">
          <a:extLst>
            <a:ext uri="{FF2B5EF4-FFF2-40B4-BE49-F238E27FC236}">
              <a16:creationId xmlns:a16="http://schemas.microsoft.com/office/drawing/2014/main" id="{E1FE05B8-2F09-4F2D-9504-F3234F78984D}"/>
            </a:ext>
          </a:extLst>
        </xdr:cNvPr>
        <xdr:cNvSpPr/>
      </xdr:nvSpPr>
      <xdr:spPr>
        <a:xfrm>
          <a:off x="9588500" y="6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85847</xdr:rowOff>
    </xdr:from>
    <xdr:to>
      <xdr:col>55</xdr:col>
      <xdr:colOff>0</xdr:colOff>
      <xdr:row>40</xdr:row>
      <xdr:rowOff>89139</xdr:rowOff>
    </xdr:to>
    <xdr:cxnSp macro="">
      <xdr:nvCxnSpPr>
        <xdr:cNvPr id="122" name="直線コネクタ 121">
          <a:extLst>
            <a:ext uri="{FF2B5EF4-FFF2-40B4-BE49-F238E27FC236}">
              <a16:creationId xmlns:a16="http://schemas.microsoft.com/office/drawing/2014/main" id="{E5E07A82-0B99-4F4C-92B5-0AC72BECDFDC}"/>
            </a:ext>
          </a:extLst>
        </xdr:cNvPr>
        <xdr:cNvCxnSpPr/>
      </xdr:nvCxnSpPr>
      <xdr:spPr>
        <a:xfrm flipV="1">
          <a:off x="9639300" y="6943847"/>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41448</xdr:rowOff>
    </xdr:from>
    <xdr:to>
      <xdr:col>46</xdr:col>
      <xdr:colOff>38100</xdr:colOff>
      <xdr:row>40</xdr:row>
      <xdr:rowOff>143048</xdr:rowOff>
    </xdr:to>
    <xdr:sp macro="" textlink="">
      <xdr:nvSpPr>
        <xdr:cNvPr id="123" name="楕円 122">
          <a:extLst>
            <a:ext uri="{FF2B5EF4-FFF2-40B4-BE49-F238E27FC236}">
              <a16:creationId xmlns:a16="http://schemas.microsoft.com/office/drawing/2014/main" id="{C5C37930-F0AA-4967-B857-F9AC5AE1548A}"/>
            </a:ext>
          </a:extLst>
        </xdr:cNvPr>
        <xdr:cNvSpPr/>
      </xdr:nvSpPr>
      <xdr:spPr>
        <a:xfrm>
          <a:off x="8699500" y="6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89139</xdr:rowOff>
    </xdr:from>
    <xdr:to>
      <xdr:col>50</xdr:col>
      <xdr:colOff>114300</xdr:colOff>
      <xdr:row>40</xdr:row>
      <xdr:rowOff>92248</xdr:rowOff>
    </xdr:to>
    <xdr:cxnSp macro="">
      <xdr:nvCxnSpPr>
        <xdr:cNvPr id="124" name="直線コネクタ 123">
          <a:extLst>
            <a:ext uri="{FF2B5EF4-FFF2-40B4-BE49-F238E27FC236}">
              <a16:creationId xmlns:a16="http://schemas.microsoft.com/office/drawing/2014/main" id="{D0BC2EE5-1CB2-47D8-BACD-9CCA320D5373}"/>
            </a:ext>
          </a:extLst>
        </xdr:cNvPr>
        <xdr:cNvCxnSpPr/>
      </xdr:nvCxnSpPr>
      <xdr:spPr>
        <a:xfrm flipV="1">
          <a:off x="8750300" y="694713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153880</xdr:rowOff>
    </xdr:from>
    <xdr:ext cx="469744" cy="259045"/>
    <xdr:sp macro="" textlink="">
      <xdr:nvSpPr>
        <xdr:cNvPr id="125" name="n_1aveValue【道路】&#10;一人当たり延長">
          <a:extLst>
            <a:ext uri="{FF2B5EF4-FFF2-40B4-BE49-F238E27FC236}">
              <a16:creationId xmlns:a16="http://schemas.microsoft.com/office/drawing/2014/main" id="{B12EC950-B3EF-4076-8936-1E25FBE14372}"/>
            </a:ext>
          </a:extLst>
        </xdr:cNvPr>
        <xdr:cNvSpPr txBox="1"/>
      </xdr:nvSpPr>
      <xdr:spPr>
        <a:xfrm>
          <a:off x="93917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a:extLst>
            <a:ext uri="{FF2B5EF4-FFF2-40B4-BE49-F238E27FC236}">
              <a16:creationId xmlns:a16="http://schemas.microsoft.com/office/drawing/2014/main" id="{5CAC6859-EE8B-4C66-9546-BE2D088255D2}"/>
            </a:ext>
          </a:extLst>
        </xdr:cNvPr>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a:extLst>
            <a:ext uri="{FF2B5EF4-FFF2-40B4-BE49-F238E27FC236}">
              <a16:creationId xmlns:a16="http://schemas.microsoft.com/office/drawing/2014/main" id="{EC890A0C-6C13-4343-94F1-6DC137577D76}"/>
            </a:ext>
          </a:extLst>
        </xdr:cNvPr>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156466</xdr:rowOff>
    </xdr:from>
    <xdr:ext cx="469744" cy="259045"/>
    <xdr:sp macro="" textlink="">
      <xdr:nvSpPr>
        <xdr:cNvPr id="128" name="n_1mainValue【道路】&#10;一人当たり延長">
          <a:extLst>
            <a:ext uri="{FF2B5EF4-FFF2-40B4-BE49-F238E27FC236}">
              <a16:creationId xmlns:a16="http://schemas.microsoft.com/office/drawing/2014/main" id="{00467CA0-2794-4202-A98A-07B5AC1A881E}"/>
            </a:ext>
          </a:extLst>
        </xdr:cNvPr>
        <xdr:cNvSpPr txBox="1"/>
      </xdr:nvSpPr>
      <xdr:spPr>
        <a:xfrm>
          <a:off x="9391727" y="66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134175</xdr:rowOff>
    </xdr:from>
    <xdr:ext cx="469744" cy="259045"/>
    <xdr:sp macro="" textlink="">
      <xdr:nvSpPr>
        <xdr:cNvPr id="129" name="n_2mainValue【道路】&#10;一人当たり延長">
          <a:extLst>
            <a:ext uri="{FF2B5EF4-FFF2-40B4-BE49-F238E27FC236}">
              <a16:creationId xmlns:a16="http://schemas.microsoft.com/office/drawing/2014/main" id="{0B7842FC-967C-4452-8012-B1E354BEA93C}"/>
            </a:ext>
          </a:extLst>
        </xdr:cNvPr>
        <xdr:cNvSpPr txBox="1"/>
      </xdr:nvSpPr>
      <xdr:spPr>
        <a:xfrm>
          <a:off x="8515427" y="69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62DBBB37-8FCB-4D5B-946A-F870291682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FE7357E9-1285-4C90-8955-2E87E4E1B08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29F3691B-11A5-4A3C-98B4-C40F6F5F39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4C39BA12-3DE8-41B6-BFBD-D1AF4542516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E39D87AA-286F-46C7-B0A5-07F5C2774A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E628C454-0DD1-4528-8E03-5DFA9BF7A8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F7337AC5-1A21-4793-B728-0B9C2EFD20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B640B181-555D-43B1-AB3A-431682077A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F6598574-5BD8-4BFB-B844-3823014ABCC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6E198DFB-A392-4854-97CE-427B60EE31F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63774B03-E4AE-4AA5-B2FF-E059ADFDBD0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a16="http://schemas.microsoft.com/office/drawing/2014/main" id="{D056A8A3-A072-4200-A2D8-6BB71A5A20C9}"/>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82F95F41-6807-46C3-9BDA-825E94851C5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137AD7B6-EA82-4F46-9056-4983C7BC1E0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2773386C-E1CD-4C7D-A52D-3E0C61D6739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CE516AAC-7EB4-4183-98CE-4529D93C095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213E8BE8-3EDE-40E3-8422-452711C7A6C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462781D5-39EC-4B16-811E-70C6F7BE49E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570C7CF0-E178-489C-BC21-34B1BC1109D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E91D3829-79E9-4C7A-9E58-94F9D34FEB2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A486C27F-C4E6-411A-82F4-F5E080D346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ECFCC060-6BC0-44DE-B075-31FCB5E6CB0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57C2E467-58F4-443E-ABE5-3F5D0D00F2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a:extLst>
            <a:ext uri="{FF2B5EF4-FFF2-40B4-BE49-F238E27FC236}">
              <a16:creationId xmlns:a16="http://schemas.microsoft.com/office/drawing/2014/main" id="{63972343-BBDE-46C7-B533-A61775A3CF83}"/>
            </a:ext>
          </a:extLst>
        </xdr:cNvPr>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a:extLst>
            <a:ext uri="{FF2B5EF4-FFF2-40B4-BE49-F238E27FC236}">
              <a16:creationId xmlns:a16="http://schemas.microsoft.com/office/drawing/2014/main" id="{8822250D-7529-4CFC-A142-2AB9419356E8}"/>
            </a:ext>
          </a:extLst>
        </xdr:cNvPr>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a:extLst>
            <a:ext uri="{FF2B5EF4-FFF2-40B4-BE49-F238E27FC236}">
              <a16:creationId xmlns:a16="http://schemas.microsoft.com/office/drawing/2014/main" id="{D2DBF00C-E17D-43D8-898E-3F14177E0DA6}"/>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8B2AF68D-A4DD-469B-B422-A848E0DDF93B}"/>
            </a:ext>
          </a:extLst>
        </xdr:cNvPr>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a:extLst>
            <a:ext uri="{FF2B5EF4-FFF2-40B4-BE49-F238E27FC236}">
              <a16:creationId xmlns:a16="http://schemas.microsoft.com/office/drawing/2014/main" id="{F0726E08-C0A7-4F39-B134-E6F7068FCDA8}"/>
            </a:ext>
          </a:extLst>
        </xdr:cNvPr>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845C8363-F7FC-48AB-BBF3-B168A802437B}"/>
            </a:ext>
          </a:extLst>
        </xdr:cNvPr>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a:extLst>
            <a:ext uri="{FF2B5EF4-FFF2-40B4-BE49-F238E27FC236}">
              <a16:creationId xmlns:a16="http://schemas.microsoft.com/office/drawing/2014/main" id="{FBE54B0D-1124-4C11-9116-E65DB2629AE2}"/>
            </a:ext>
          </a:extLst>
        </xdr:cNvPr>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a:extLst>
            <a:ext uri="{FF2B5EF4-FFF2-40B4-BE49-F238E27FC236}">
              <a16:creationId xmlns:a16="http://schemas.microsoft.com/office/drawing/2014/main" id="{BC8ABCC9-4110-4ADE-889D-0225985BAF64}"/>
            </a:ext>
          </a:extLst>
        </xdr:cNvPr>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a:extLst>
            <a:ext uri="{FF2B5EF4-FFF2-40B4-BE49-F238E27FC236}">
              <a16:creationId xmlns:a16="http://schemas.microsoft.com/office/drawing/2014/main" id="{60971DE6-CF64-4DFD-9618-1276C94E3D26}"/>
            </a:ext>
          </a:extLst>
        </xdr:cNvPr>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a:extLst>
            <a:ext uri="{FF2B5EF4-FFF2-40B4-BE49-F238E27FC236}">
              <a16:creationId xmlns:a16="http://schemas.microsoft.com/office/drawing/2014/main" id="{85F9400F-A818-4B1F-AA82-44269E824AD5}"/>
            </a:ext>
          </a:extLst>
        </xdr:cNvPr>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4AD576E-9563-4521-B7B2-9F3AF5A21E2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4FB38198-E88E-4315-ACF8-44AE1FAA57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6986AD6E-1D07-48F6-97DD-F2EBC7E3D0E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1C9760C-1FE8-48DA-B2C4-9934D4FE1C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4432460-3AB5-4628-972F-01C73B8E0A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68" name="楕円 167">
          <a:extLst>
            <a:ext uri="{FF2B5EF4-FFF2-40B4-BE49-F238E27FC236}">
              <a16:creationId xmlns:a16="http://schemas.microsoft.com/office/drawing/2014/main" id="{97E6261A-21B8-4689-AFA2-79A4942A2041}"/>
            </a:ext>
          </a:extLst>
        </xdr:cNvPr>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116222</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833911E5-AB39-485D-9638-D52AE83F3C7E}"/>
            </a:ext>
          </a:extLst>
        </xdr:cNvPr>
        <xdr:cNvSpPr txBox="1"/>
      </xdr:nvSpPr>
      <xdr:spPr>
        <a:xfrm>
          <a:off x="4673600" y="98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xdr:rowOff>
    </xdr:from>
    <xdr:to>
      <xdr:col>20</xdr:col>
      <xdr:colOff>38100</xdr:colOff>
      <xdr:row>58</xdr:row>
      <xdr:rowOff>102235</xdr:rowOff>
    </xdr:to>
    <xdr:sp macro="" textlink="">
      <xdr:nvSpPr>
        <xdr:cNvPr id="170" name="楕円 169">
          <a:extLst>
            <a:ext uri="{FF2B5EF4-FFF2-40B4-BE49-F238E27FC236}">
              <a16:creationId xmlns:a16="http://schemas.microsoft.com/office/drawing/2014/main" id="{DAF7AE35-E88E-4A0E-BDE9-06D028765094}"/>
            </a:ext>
          </a:extLst>
        </xdr:cNvPr>
        <xdr:cNvSpPr/>
      </xdr:nvSpPr>
      <xdr:spPr>
        <a:xfrm>
          <a:off x="3746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17145</xdr:rowOff>
    </xdr:from>
    <xdr:to>
      <xdr:col>24</xdr:col>
      <xdr:colOff>63500</xdr:colOff>
      <xdr:row>58</xdr:row>
      <xdr:rowOff>51435</xdr:rowOff>
    </xdr:to>
    <xdr:cxnSp macro="">
      <xdr:nvCxnSpPr>
        <xdr:cNvPr id="171" name="直線コネクタ 170">
          <a:extLst>
            <a:ext uri="{FF2B5EF4-FFF2-40B4-BE49-F238E27FC236}">
              <a16:creationId xmlns:a16="http://schemas.microsoft.com/office/drawing/2014/main" id="{5160532E-5B19-4C55-9054-45ABF9B5A2FF}"/>
            </a:ext>
          </a:extLst>
        </xdr:cNvPr>
        <xdr:cNvCxnSpPr/>
      </xdr:nvCxnSpPr>
      <xdr:spPr>
        <a:xfrm flipV="1">
          <a:off x="3797300" y="99612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36830</xdr:rowOff>
    </xdr:from>
    <xdr:to>
      <xdr:col>15</xdr:col>
      <xdr:colOff>101600</xdr:colOff>
      <xdr:row>58</xdr:row>
      <xdr:rowOff>138430</xdr:rowOff>
    </xdr:to>
    <xdr:sp macro="" textlink="">
      <xdr:nvSpPr>
        <xdr:cNvPr id="172" name="楕円 171">
          <a:extLst>
            <a:ext uri="{FF2B5EF4-FFF2-40B4-BE49-F238E27FC236}">
              <a16:creationId xmlns:a16="http://schemas.microsoft.com/office/drawing/2014/main" id="{953E22B7-0D36-41BD-A2F4-8BC1F87CD22B}"/>
            </a:ext>
          </a:extLst>
        </xdr:cNvPr>
        <xdr:cNvSpPr/>
      </xdr:nvSpPr>
      <xdr:spPr>
        <a:xfrm>
          <a:off x="2857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51435</xdr:rowOff>
    </xdr:from>
    <xdr:to>
      <xdr:col>19</xdr:col>
      <xdr:colOff>177800</xdr:colOff>
      <xdr:row>58</xdr:row>
      <xdr:rowOff>87630</xdr:rowOff>
    </xdr:to>
    <xdr:cxnSp macro="">
      <xdr:nvCxnSpPr>
        <xdr:cNvPr id="173" name="直線コネクタ 172">
          <a:extLst>
            <a:ext uri="{FF2B5EF4-FFF2-40B4-BE49-F238E27FC236}">
              <a16:creationId xmlns:a16="http://schemas.microsoft.com/office/drawing/2014/main" id="{FC482F21-4101-43C0-B7DD-2E267197563F}"/>
            </a:ext>
          </a:extLst>
        </xdr:cNvPr>
        <xdr:cNvCxnSpPr/>
      </xdr:nvCxnSpPr>
      <xdr:spPr>
        <a:xfrm flipV="1">
          <a:off x="2908300" y="9995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35E8C91C-D161-420A-AABA-3F152A95A1B9}"/>
            </a:ext>
          </a:extLst>
        </xdr:cNvPr>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414A4C42-C85E-451B-8746-8C2F8E77CB41}"/>
            </a:ext>
          </a:extLst>
        </xdr:cNvPr>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748F336D-A00C-4975-AE9F-A774A97CA9AA}"/>
            </a:ext>
          </a:extLst>
        </xdr:cNvPr>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93362</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6576683E-ACC5-4437-88BA-93C47C814FA3}"/>
            </a:ext>
          </a:extLst>
        </xdr:cNvPr>
        <xdr:cNvSpPr txBox="1"/>
      </xdr:nvSpPr>
      <xdr:spPr>
        <a:xfrm>
          <a:off x="35820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154957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D7235A1E-F6F9-4B10-9720-77313500DBB7}"/>
            </a:ext>
          </a:extLst>
        </xdr:cNvPr>
        <xdr:cNvSpPr txBox="1"/>
      </xdr:nvSpPr>
      <xdr:spPr>
        <a:xfrm>
          <a:off x="2705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AC6C7567-CD30-48B7-B758-BE45C540099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33CC3672-6075-4F22-8ED2-D7F321D681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301FFA34-F1C4-421F-8722-62D1E7F261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441BCBB4-F5EA-4CD8-BC40-77F363A30B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EF0C845A-CC01-480F-90E6-AB13BF7CB6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83233F7-77D0-4DA9-978E-F0A0E73AC0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E8D0ABBD-4416-4D67-992E-2AD937D945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DC347B71-899C-450B-ADBF-4D03A3C592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A08D148C-7530-4A4A-B64F-9C7C88A33B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E1E95E31-4693-4F08-A78C-58BDF66CDE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a:extLst>
            <a:ext uri="{FF2B5EF4-FFF2-40B4-BE49-F238E27FC236}">
              <a16:creationId xmlns:a16="http://schemas.microsoft.com/office/drawing/2014/main" id="{AE146F67-DA20-40B1-8D61-B1F23EDBEED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a:extLst>
            <a:ext uri="{FF2B5EF4-FFF2-40B4-BE49-F238E27FC236}">
              <a16:creationId xmlns:a16="http://schemas.microsoft.com/office/drawing/2014/main" id="{19D93B84-97D8-426F-9DAE-DA75A0076FC3}"/>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48E44866-B55A-4B8A-B957-B40178DE594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a:extLst>
            <a:ext uri="{FF2B5EF4-FFF2-40B4-BE49-F238E27FC236}">
              <a16:creationId xmlns:a16="http://schemas.microsoft.com/office/drawing/2014/main" id="{A2A5CB62-D6CD-4A3F-811C-BC3F2145FCB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a:extLst>
            <a:ext uri="{FF2B5EF4-FFF2-40B4-BE49-F238E27FC236}">
              <a16:creationId xmlns:a16="http://schemas.microsoft.com/office/drawing/2014/main" id="{4A5020FF-E2F1-4171-B3C4-8D9E70760D6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a:extLst>
            <a:ext uri="{FF2B5EF4-FFF2-40B4-BE49-F238E27FC236}">
              <a16:creationId xmlns:a16="http://schemas.microsoft.com/office/drawing/2014/main" id="{CCF95D18-756E-4883-8F20-0C289D827A0E}"/>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3E3A5308-CA3A-42DD-8E25-D48088FFD8D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95084A52-8B55-4A27-8B46-9F17B7CAF85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AC36CC9E-6AA3-49C5-85F6-797399E302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a:extLst>
            <a:ext uri="{FF2B5EF4-FFF2-40B4-BE49-F238E27FC236}">
              <a16:creationId xmlns:a16="http://schemas.microsoft.com/office/drawing/2014/main" id="{3D61410F-95BC-4FFA-8BDA-91C703F5C0DB}"/>
            </a:ext>
          </a:extLst>
        </xdr:cNvPr>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a:extLst>
            <a:ext uri="{FF2B5EF4-FFF2-40B4-BE49-F238E27FC236}">
              <a16:creationId xmlns:a16="http://schemas.microsoft.com/office/drawing/2014/main" id="{CBC497E6-3283-4D1F-847D-4AD0445E76DD}"/>
            </a:ext>
          </a:extLst>
        </xdr:cNvPr>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a:extLst>
            <a:ext uri="{FF2B5EF4-FFF2-40B4-BE49-F238E27FC236}">
              <a16:creationId xmlns:a16="http://schemas.microsoft.com/office/drawing/2014/main" id="{0E0AE766-3D1D-4CBF-98CA-1249F3961DF7}"/>
            </a:ext>
          </a:extLst>
        </xdr:cNvPr>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C15DCE5F-624F-4F4B-8472-9967E64CC966}"/>
            </a:ext>
          </a:extLst>
        </xdr:cNvPr>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a:extLst>
            <a:ext uri="{FF2B5EF4-FFF2-40B4-BE49-F238E27FC236}">
              <a16:creationId xmlns:a16="http://schemas.microsoft.com/office/drawing/2014/main" id="{16755C04-047F-48EC-950D-42AB79484CB8}"/>
            </a:ext>
          </a:extLst>
        </xdr:cNvPr>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03" name="【橋りょう・トンネル】&#10;一人当たり有形固定資産（償却資産）額平均値テキスト">
          <a:extLst>
            <a:ext uri="{FF2B5EF4-FFF2-40B4-BE49-F238E27FC236}">
              <a16:creationId xmlns:a16="http://schemas.microsoft.com/office/drawing/2014/main" id="{C5090887-4616-45C7-8DF9-66A7141DFF0A}"/>
            </a:ext>
          </a:extLst>
        </xdr:cNvPr>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a:extLst>
            <a:ext uri="{FF2B5EF4-FFF2-40B4-BE49-F238E27FC236}">
              <a16:creationId xmlns:a16="http://schemas.microsoft.com/office/drawing/2014/main" id="{B79DCF9F-F89E-4AFF-A665-3853863724E1}"/>
            </a:ext>
          </a:extLst>
        </xdr:cNvPr>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a:extLst>
            <a:ext uri="{FF2B5EF4-FFF2-40B4-BE49-F238E27FC236}">
              <a16:creationId xmlns:a16="http://schemas.microsoft.com/office/drawing/2014/main" id="{6D9D1C4E-2E7E-4A56-A442-F9B23DE76E79}"/>
            </a:ext>
          </a:extLst>
        </xdr:cNvPr>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a:extLst>
            <a:ext uri="{FF2B5EF4-FFF2-40B4-BE49-F238E27FC236}">
              <a16:creationId xmlns:a16="http://schemas.microsoft.com/office/drawing/2014/main" id="{34A50918-1449-44A9-9ABD-F99D47B08BC0}"/>
            </a:ext>
          </a:extLst>
        </xdr:cNvPr>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a:extLst>
            <a:ext uri="{FF2B5EF4-FFF2-40B4-BE49-F238E27FC236}">
              <a16:creationId xmlns:a16="http://schemas.microsoft.com/office/drawing/2014/main" id="{C894D725-7CDA-42D7-9B24-F207A29F9600}"/>
            </a:ext>
          </a:extLst>
        </xdr:cNvPr>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53319746-3681-4288-8854-38CF9F39A4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2339D4F-4B5D-474C-A06E-2E5EF44561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26E6E0F7-7A99-45F1-815C-2C92244666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96CC0C1A-2012-4EB7-BA51-654D524828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1D33DAFE-D5DD-4DCF-A557-5AF193833A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11065</xdr:rowOff>
    </xdr:from>
    <xdr:to>
      <xdr:col>55</xdr:col>
      <xdr:colOff>50800</xdr:colOff>
      <xdr:row>56</xdr:row>
      <xdr:rowOff>112665</xdr:rowOff>
    </xdr:to>
    <xdr:sp macro="" textlink="">
      <xdr:nvSpPr>
        <xdr:cNvPr id="213" name="楕円 212">
          <a:extLst>
            <a:ext uri="{FF2B5EF4-FFF2-40B4-BE49-F238E27FC236}">
              <a16:creationId xmlns:a16="http://schemas.microsoft.com/office/drawing/2014/main" id="{0FBF3D9E-857D-48C7-A9C5-442305BB07D5}"/>
            </a:ext>
          </a:extLst>
        </xdr:cNvPr>
        <xdr:cNvSpPr/>
      </xdr:nvSpPr>
      <xdr:spPr>
        <a:xfrm>
          <a:off x="10426700" y="96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135542</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2011B10E-045E-4B29-85FA-1CB8DCBE7304}"/>
            </a:ext>
          </a:extLst>
        </xdr:cNvPr>
        <xdr:cNvSpPr txBox="1"/>
      </xdr:nvSpPr>
      <xdr:spPr>
        <a:xfrm>
          <a:off x="10515600" y="956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30867</xdr:rowOff>
    </xdr:from>
    <xdr:to>
      <xdr:col>50</xdr:col>
      <xdr:colOff>165100</xdr:colOff>
      <xdr:row>56</xdr:row>
      <xdr:rowOff>132467</xdr:rowOff>
    </xdr:to>
    <xdr:sp macro="" textlink="">
      <xdr:nvSpPr>
        <xdr:cNvPr id="215" name="楕円 214">
          <a:extLst>
            <a:ext uri="{FF2B5EF4-FFF2-40B4-BE49-F238E27FC236}">
              <a16:creationId xmlns:a16="http://schemas.microsoft.com/office/drawing/2014/main" id="{B320D665-261F-4280-829A-A13AE06C70B2}"/>
            </a:ext>
          </a:extLst>
        </xdr:cNvPr>
        <xdr:cNvSpPr/>
      </xdr:nvSpPr>
      <xdr:spPr>
        <a:xfrm>
          <a:off x="9588500" y="96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61865</xdr:rowOff>
    </xdr:from>
    <xdr:to>
      <xdr:col>55</xdr:col>
      <xdr:colOff>0</xdr:colOff>
      <xdr:row>56</xdr:row>
      <xdr:rowOff>81667</xdr:rowOff>
    </xdr:to>
    <xdr:cxnSp macro="">
      <xdr:nvCxnSpPr>
        <xdr:cNvPr id="216" name="直線コネクタ 215">
          <a:extLst>
            <a:ext uri="{FF2B5EF4-FFF2-40B4-BE49-F238E27FC236}">
              <a16:creationId xmlns:a16="http://schemas.microsoft.com/office/drawing/2014/main" id="{D990B7AC-80C4-4954-B4BA-1A59ADDAEEA6}"/>
            </a:ext>
          </a:extLst>
        </xdr:cNvPr>
        <xdr:cNvCxnSpPr/>
      </xdr:nvCxnSpPr>
      <xdr:spPr>
        <a:xfrm flipV="1">
          <a:off x="9639300" y="9663065"/>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49092</xdr:rowOff>
    </xdr:from>
    <xdr:to>
      <xdr:col>46</xdr:col>
      <xdr:colOff>38100</xdr:colOff>
      <xdr:row>56</xdr:row>
      <xdr:rowOff>150692</xdr:rowOff>
    </xdr:to>
    <xdr:sp macro="" textlink="">
      <xdr:nvSpPr>
        <xdr:cNvPr id="217" name="楕円 216">
          <a:extLst>
            <a:ext uri="{FF2B5EF4-FFF2-40B4-BE49-F238E27FC236}">
              <a16:creationId xmlns:a16="http://schemas.microsoft.com/office/drawing/2014/main" id="{2CF4B39A-D0E6-4B9E-B1D6-72E542E6E690}"/>
            </a:ext>
          </a:extLst>
        </xdr:cNvPr>
        <xdr:cNvSpPr/>
      </xdr:nvSpPr>
      <xdr:spPr>
        <a:xfrm>
          <a:off x="8699500" y="9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81667</xdr:rowOff>
    </xdr:from>
    <xdr:to>
      <xdr:col>50</xdr:col>
      <xdr:colOff>114300</xdr:colOff>
      <xdr:row>56</xdr:row>
      <xdr:rowOff>99892</xdr:rowOff>
    </xdr:to>
    <xdr:cxnSp macro="">
      <xdr:nvCxnSpPr>
        <xdr:cNvPr id="218" name="直線コネクタ 217">
          <a:extLst>
            <a:ext uri="{FF2B5EF4-FFF2-40B4-BE49-F238E27FC236}">
              <a16:creationId xmlns:a16="http://schemas.microsoft.com/office/drawing/2014/main" id="{12390402-7F9F-43C6-9AFB-EE41F4671A11}"/>
            </a:ext>
          </a:extLst>
        </xdr:cNvPr>
        <xdr:cNvCxnSpPr/>
      </xdr:nvCxnSpPr>
      <xdr:spPr>
        <a:xfrm flipV="1">
          <a:off x="8750300" y="9682867"/>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19" name="n_1aveValue【橋りょう・トンネル】&#10;一人当たり有形固定資産（償却資産）額">
          <a:extLst>
            <a:ext uri="{FF2B5EF4-FFF2-40B4-BE49-F238E27FC236}">
              <a16:creationId xmlns:a16="http://schemas.microsoft.com/office/drawing/2014/main" id="{7A25F8E9-4DE2-4DAD-B51E-E6F123BA8078}"/>
            </a:ext>
          </a:extLst>
        </xdr:cNvPr>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59255</xdr:rowOff>
    </xdr:from>
    <xdr:ext cx="534377" cy="259045"/>
    <xdr:sp macro="" textlink="">
      <xdr:nvSpPr>
        <xdr:cNvPr id="220" name="n_2aveValue【橋りょう・トンネル】&#10;一人当たり有形固定資産（償却資産）額">
          <a:extLst>
            <a:ext uri="{FF2B5EF4-FFF2-40B4-BE49-F238E27FC236}">
              <a16:creationId xmlns:a16="http://schemas.microsoft.com/office/drawing/2014/main" id="{A031FED4-3738-438E-8AAD-1D57335D114E}"/>
            </a:ext>
          </a:extLst>
        </xdr:cNvPr>
        <xdr:cNvSpPr txBox="1"/>
      </xdr:nvSpPr>
      <xdr:spPr>
        <a:xfrm>
          <a:off x="8483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a:extLst>
            <a:ext uri="{FF2B5EF4-FFF2-40B4-BE49-F238E27FC236}">
              <a16:creationId xmlns:a16="http://schemas.microsoft.com/office/drawing/2014/main" id="{D228480E-3B07-4E32-A684-B62439C69C7E}"/>
            </a:ext>
          </a:extLst>
        </xdr:cNvPr>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148994</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085EC85F-0087-4036-A97C-4839E573A08A}"/>
            </a:ext>
          </a:extLst>
        </xdr:cNvPr>
        <xdr:cNvSpPr txBox="1"/>
      </xdr:nvSpPr>
      <xdr:spPr>
        <a:xfrm>
          <a:off x="9327095" y="940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167219</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E802AA0D-D3E2-433D-B7D8-720A0BEB2E16}"/>
            </a:ext>
          </a:extLst>
        </xdr:cNvPr>
        <xdr:cNvSpPr txBox="1"/>
      </xdr:nvSpPr>
      <xdr:spPr>
        <a:xfrm>
          <a:off x="8450795" y="94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F58671A-6F7E-4D59-936C-C1B0E73B4C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84D0A336-D215-49EB-98C6-4878FE62E5E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514F6C6D-9AC8-4E9F-A422-B834015BA3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58C420A4-32CA-4F31-83BF-748E58E34A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F4A0D25A-2A4E-4F5B-BEEA-8FCFA679B2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8848304F-CF5D-4097-9A84-5B16D6634C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72E34EEB-C53F-4DFA-9071-BC05407DF2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2C9362D4-6A23-430B-80DA-B1622569AD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687CFCFD-7F99-4FF3-A782-D987CF2FD6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D33DF902-1D4D-4226-ADC3-38BC236529F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a16="http://schemas.microsoft.com/office/drawing/2014/main" id="{0500B599-E8C4-4B32-B45B-F8631BA8545E}"/>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a:extLst>
            <a:ext uri="{FF2B5EF4-FFF2-40B4-BE49-F238E27FC236}">
              <a16:creationId xmlns:a16="http://schemas.microsoft.com/office/drawing/2014/main" id="{6D1CAA6B-2170-47EA-B0F3-F5D029854AA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a:extLst>
            <a:ext uri="{FF2B5EF4-FFF2-40B4-BE49-F238E27FC236}">
              <a16:creationId xmlns:a16="http://schemas.microsoft.com/office/drawing/2014/main" id="{F9F27177-A86E-4455-BB59-F735228D29C1}"/>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a:extLst>
            <a:ext uri="{FF2B5EF4-FFF2-40B4-BE49-F238E27FC236}">
              <a16:creationId xmlns:a16="http://schemas.microsoft.com/office/drawing/2014/main" id="{E17B0E4A-DAB0-4661-B4FB-2323FCEF46D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a:extLst>
            <a:ext uri="{FF2B5EF4-FFF2-40B4-BE49-F238E27FC236}">
              <a16:creationId xmlns:a16="http://schemas.microsoft.com/office/drawing/2014/main" id="{7CF935D3-A52D-4F7C-8618-8672D0AB846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a:extLst>
            <a:ext uri="{FF2B5EF4-FFF2-40B4-BE49-F238E27FC236}">
              <a16:creationId xmlns:a16="http://schemas.microsoft.com/office/drawing/2014/main" id="{A9FC38D9-DB77-4580-A85E-D7248E989EB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a:extLst>
            <a:ext uri="{FF2B5EF4-FFF2-40B4-BE49-F238E27FC236}">
              <a16:creationId xmlns:a16="http://schemas.microsoft.com/office/drawing/2014/main" id="{9902D5B5-34BD-4871-93A9-4BBE8E1DCC2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a:extLst>
            <a:ext uri="{FF2B5EF4-FFF2-40B4-BE49-F238E27FC236}">
              <a16:creationId xmlns:a16="http://schemas.microsoft.com/office/drawing/2014/main" id="{A0F78D2E-ABD7-4FE5-A149-E7D5A33C910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A9D5BB7D-31A1-40F2-AB35-C76D8CF97F8B}"/>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F9FD9B10-A9EB-4834-9740-5CD9F1141C4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33BBB626-9357-4A39-91D2-DEE03B3317F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D8C0837F-4D57-4857-8F1B-800A4EEDFD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a:extLst>
            <a:ext uri="{FF2B5EF4-FFF2-40B4-BE49-F238E27FC236}">
              <a16:creationId xmlns:a16="http://schemas.microsoft.com/office/drawing/2014/main" id="{A4DD14CC-FEDE-4A68-8F22-F12C0643137B}"/>
            </a:ext>
          </a:extLst>
        </xdr:cNvPr>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C1DBA494-D099-4D85-8DEB-4983A090195C}"/>
            </a:ext>
          </a:extLst>
        </xdr:cNvPr>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a:extLst>
            <a:ext uri="{FF2B5EF4-FFF2-40B4-BE49-F238E27FC236}">
              <a16:creationId xmlns:a16="http://schemas.microsoft.com/office/drawing/2014/main" id="{D6B3B98F-3721-4E12-BBF7-CCDA60B1DDEC}"/>
            </a:ext>
          </a:extLst>
        </xdr:cNvPr>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2214E131-C2F9-4EF1-AB63-5215DB88CDBD}"/>
            </a:ext>
          </a:extLst>
        </xdr:cNvPr>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a:extLst>
            <a:ext uri="{FF2B5EF4-FFF2-40B4-BE49-F238E27FC236}">
              <a16:creationId xmlns:a16="http://schemas.microsoft.com/office/drawing/2014/main" id="{6E7E0C3C-888B-467D-8BC7-83219968F3B1}"/>
            </a:ext>
          </a:extLst>
        </xdr:cNvPr>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13D13CFC-7736-4753-9B0C-DE518B482BD7}"/>
            </a:ext>
          </a:extLst>
        </xdr:cNvPr>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a:extLst>
            <a:ext uri="{FF2B5EF4-FFF2-40B4-BE49-F238E27FC236}">
              <a16:creationId xmlns:a16="http://schemas.microsoft.com/office/drawing/2014/main" id="{F8BB7F46-DD47-4FA9-ABC2-061005BF5FA2}"/>
            </a:ext>
          </a:extLst>
        </xdr:cNvPr>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a:extLst>
            <a:ext uri="{FF2B5EF4-FFF2-40B4-BE49-F238E27FC236}">
              <a16:creationId xmlns:a16="http://schemas.microsoft.com/office/drawing/2014/main" id="{1896026C-E38D-468F-9089-D548179F7A6F}"/>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a:extLst>
            <a:ext uri="{FF2B5EF4-FFF2-40B4-BE49-F238E27FC236}">
              <a16:creationId xmlns:a16="http://schemas.microsoft.com/office/drawing/2014/main" id="{E5C11805-6271-4D74-A59A-3C27F2B4B2E2}"/>
            </a:ext>
          </a:extLst>
        </xdr:cNvPr>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a:extLst>
            <a:ext uri="{FF2B5EF4-FFF2-40B4-BE49-F238E27FC236}">
              <a16:creationId xmlns:a16="http://schemas.microsoft.com/office/drawing/2014/main" id="{62AA0BE8-13C6-44D0-ACAA-0EC19CD85FDE}"/>
            </a:ext>
          </a:extLst>
        </xdr:cNvPr>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A5CA532-52F9-45CF-8FA6-CF4A7836AD6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C5FE320-4C97-4A61-8FBF-2BF151931A9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39049D3-8365-4013-BD59-6DAF5F5DEBF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C564BF9-348A-4C9E-B51E-68D3BA8AF4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36A0F90-7ADD-419D-9215-DFDE27B6C57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99313</xdr:rowOff>
    </xdr:from>
    <xdr:to>
      <xdr:col>24</xdr:col>
      <xdr:colOff>114300</xdr:colOff>
      <xdr:row>83</xdr:row>
      <xdr:rowOff>29463</xdr:rowOff>
    </xdr:to>
    <xdr:sp macro="" textlink="">
      <xdr:nvSpPr>
        <xdr:cNvPr id="261" name="楕円 260">
          <a:extLst>
            <a:ext uri="{FF2B5EF4-FFF2-40B4-BE49-F238E27FC236}">
              <a16:creationId xmlns:a16="http://schemas.microsoft.com/office/drawing/2014/main" id="{A4DABD40-4FB1-4611-8BFF-6B6854881234}"/>
            </a:ext>
          </a:extLst>
        </xdr:cNvPr>
        <xdr:cNvSpPr/>
      </xdr:nvSpPr>
      <xdr:spPr>
        <a:xfrm>
          <a:off x="4584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122190</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08F02E4D-F62E-4759-AC1E-52391921BD06}"/>
            </a:ext>
          </a:extLst>
        </xdr:cNvPr>
        <xdr:cNvSpPr txBox="1"/>
      </xdr:nvSpPr>
      <xdr:spPr>
        <a:xfrm>
          <a:off x="4673600" y="140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97028</xdr:rowOff>
    </xdr:from>
    <xdr:to>
      <xdr:col>20</xdr:col>
      <xdr:colOff>38100</xdr:colOff>
      <xdr:row>83</xdr:row>
      <xdr:rowOff>27178</xdr:rowOff>
    </xdr:to>
    <xdr:sp macro="" textlink="">
      <xdr:nvSpPr>
        <xdr:cNvPr id="263" name="楕円 262">
          <a:extLst>
            <a:ext uri="{FF2B5EF4-FFF2-40B4-BE49-F238E27FC236}">
              <a16:creationId xmlns:a16="http://schemas.microsoft.com/office/drawing/2014/main" id="{AB9DE939-E720-4FEF-99D8-A4D81FBE3424}"/>
            </a:ext>
          </a:extLst>
        </xdr:cNvPr>
        <xdr:cNvSpPr/>
      </xdr:nvSpPr>
      <xdr:spPr>
        <a:xfrm>
          <a:off x="3746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147828</xdr:rowOff>
    </xdr:from>
    <xdr:to>
      <xdr:col>24</xdr:col>
      <xdr:colOff>63500</xdr:colOff>
      <xdr:row>82</xdr:row>
      <xdr:rowOff>150113</xdr:rowOff>
    </xdr:to>
    <xdr:cxnSp macro="">
      <xdr:nvCxnSpPr>
        <xdr:cNvPr id="264" name="直線コネクタ 263">
          <a:extLst>
            <a:ext uri="{FF2B5EF4-FFF2-40B4-BE49-F238E27FC236}">
              <a16:creationId xmlns:a16="http://schemas.microsoft.com/office/drawing/2014/main" id="{85ED0972-2CE8-41D6-9497-70DB40B23B92}"/>
            </a:ext>
          </a:extLst>
        </xdr:cNvPr>
        <xdr:cNvCxnSpPr/>
      </xdr:nvCxnSpPr>
      <xdr:spPr>
        <a:xfrm>
          <a:off x="3797300" y="142067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65" name="楕円 264">
          <a:extLst>
            <a:ext uri="{FF2B5EF4-FFF2-40B4-BE49-F238E27FC236}">
              <a16:creationId xmlns:a16="http://schemas.microsoft.com/office/drawing/2014/main" id="{2A92B80B-CA58-4039-99C2-E0127CAD3C7D}"/>
            </a:ext>
          </a:extLst>
        </xdr:cNvPr>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82</xdr:row>
      <xdr:rowOff>147828</xdr:rowOff>
    </xdr:to>
    <xdr:cxnSp macro="">
      <xdr:nvCxnSpPr>
        <xdr:cNvPr id="266" name="直線コネクタ 265">
          <a:extLst>
            <a:ext uri="{FF2B5EF4-FFF2-40B4-BE49-F238E27FC236}">
              <a16:creationId xmlns:a16="http://schemas.microsoft.com/office/drawing/2014/main" id="{7F970B52-B5C7-44EF-B866-8A5ED7570E41}"/>
            </a:ext>
          </a:extLst>
        </xdr:cNvPr>
        <xdr:cNvCxnSpPr/>
      </xdr:nvCxnSpPr>
      <xdr:spPr>
        <a:xfrm>
          <a:off x="2908300" y="141998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67" name="n_1aveValue【公営住宅】&#10;有形固定資産減価償却率">
          <a:extLst>
            <a:ext uri="{FF2B5EF4-FFF2-40B4-BE49-F238E27FC236}">
              <a16:creationId xmlns:a16="http://schemas.microsoft.com/office/drawing/2014/main" id="{C7E9D15D-21DD-43D8-863D-0D2B3CEE76B6}"/>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68" name="n_2aveValue【公営住宅】&#10;有形固定資産減価償却率">
          <a:extLst>
            <a:ext uri="{FF2B5EF4-FFF2-40B4-BE49-F238E27FC236}">
              <a16:creationId xmlns:a16="http://schemas.microsoft.com/office/drawing/2014/main" id="{B3E00284-5AAC-4477-985E-F349847A9864}"/>
            </a:ext>
          </a:extLst>
        </xdr:cNvPr>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69" name="n_3aveValue【公営住宅】&#10;有形固定資産減価償却率">
          <a:extLst>
            <a:ext uri="{FF2B5EF4-FFF2-40B4-BE49-F238E27FC236}">
              <a16:creationId xmlns:a16="http://schemas.microsoft.com/office/drawing/2014/main" id="{97238C72-9DB3-4926-8746-26073CF04639}"/>
            </a:ext>
          </a:extLst>
        </xdr:cNvPr>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43705</xdr:rowOff>
    </xdr:from>
    <xdr:ext cx="405111" cy="259045"/>
    <xdr:sp macro="" textlink="">
      <xdr:nvSpPr>
        <xdr:cNvPr id="270" name="n_1mainValue【公営住宅】&#10;有形固定資産減価償却率">
          <a:extLst>
            <a:ext uri="{FF2B5EF4-FFF2-40B4-BE49-F238E27FC236}">
              <a16:creationId xmlns:a16="http://schemas.microsoft.com/office/drawing/2014/main" id="{D9483088-C1D5-4801-9C3F-AF494934B588}"/>
            </a:ext>
          </a:extLst>
        </xdr:cNvPr>
        <xdr:cNvSpPr txBox="1"/>
      </xdr:nvSpPr>
      <xdr:spPr>
        <a:xfrm>
          <a:off x="3582044" y="1393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36847</xdr:rowOff>
    </xdr:from>
    <xdr:ext cx="405111" cy="259045"/>
    <xdr:sp macro="" textlink="">
      <xdr:nvSpPr>
        <xdr:cNvPr id="271" name="n_2mainValue【公営住宅】&#10;有形固定資産減価償却率">
          <a:extLst>
            <a:ext uri="{FF2B5EF4-FFF2-40B4-BE49-F238E27FC236}">
              <a16:creationId xmlns:a16="http://schemas.microsoft.com/office/drawing/2014/main" id="{3CE50DA2-8AB2-408D-873D-4FF17BCBA1AB}"/>
            </a:ext>
          </a:extLst>
        </xdr:cNvPr>
        <xdr:cNvSpPr txBox="1"/>
      </xdr:nvSpPr>
      <xdr:spPr>
        <a:xfrm>
          <a:off x="2705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840F6DDC-3FD1-4550-A607-6370821797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4A77209-0EDD-4CC5-B58B-DA8ACB81DFE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1A208007-1602-4360-8BF1-8A93D65A88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D6197BCE-E46B-434B-99B7-DCEA108021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F0039F87-9FEB-429B-93AD-1367BC0D5E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E1E4DA25-2675-46EC-BF3C-733A53C6B3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69D4C8F1-3F9A-4977-A575-B88642BAF0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1A6B99E-EE2B-4D16-B92B-E8A35D3DDD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E6BACE8-FAEB-4637-9A91-398A55E260F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B5A28C64-1BA8-45BD-A92B-E96C953EE3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a:extLst>
            <a:ext uri="{FF2B5EF4-FFF2-40B4-BE49-F238E27FC236}">
              <a16:creationId xmlns:a16="http://schemas.microsoft.com/office/drawing/2014/main" id="{7A4D3754-C123-4647-B66D-9DB5CE29F30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a:extLst>
            <a:ext uri="{FF2B5EF4-FFF2-40B4-BE49-F238E27FC236}">
              <a16:creationId xmlns:a16="http://schemas.microsoft.com/office/drawing/2014/main" id="{2694FA47-C12C-452A-99F2-BA4AF04FFDA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a:extLst>
            <a:ext uri="{FF2B5EF4-FFF2-40B4-BE49-F238E27FC236}">
              <a16:creationId xmlns:a16="http://schemas.microsoft.com/office/drawing/2014/main" id="{A5F9140D-FD91-4615-8074-932B30CD902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a:extLst>
            <a:ext uri="{FF2B5EF4-FFF2-40B4-BE49-F238E27FC236}">
              <a16:creationId xmlns:a16="http://schemas.microsoft.com/office/drawing/2014/main" id="{4F7C6544-9108-4C98-98C8-ED130BDF882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a:extLst>
            <a:ext uri="{FF2B5EF4-FFF2-40B4-BE49-F238E27FC236}">
              <a16:creationId xmlns:a16="http://schemas.microsoft.com/office/drawing/2014/main" id="{967FE3D6-0C6A-47D9-8B4A-0755ACDF431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a:extLst>
            <a:ext uri="{FF2B5EF4-FFF2-40B4-BE49-F238E27FC236}">
              <a16:creationId xmlns:a16="http://schemas.microsoft.com/office/drawing/2014/main" id="{75EAA7DB-0C19-49D9-BADF-09CC2AC14D3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a:extLst>
            <a:ext uri="{FF2B5EF4-FFF2-40B4-BE49-F238E27FC236}">
              <a16:creationId xmlns:a16="http://schemas.microsoft.com/office/drawing/2014/main" id="{3366A058-3E33-4D61-A3FF-BD133A7A4A1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a:extLst>
            <a:ext uri="{FF2B5EF4-FFF2-40B4-BE49-F238E27FC236}">
              <a16:creationId xmlns:a16="http://schemas.microsoft.com/office/drawing/2014/main" id="{012EA07C-EDBB-4E14-A1BF-045D3F4CC20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76CAE22D-6CDB-492C-903C-E7F9E4A47F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FDC06AA5-F845-47E0-A8ED-B279EDAB126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FC7E2EAD-0798-4AC5-A8F9-203C40D513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a:extLst>
            <a:ext uri="{FF2B5EF4-FFF2-40B4-BE49-F238E27FC236}">
              <a16:creationId xmlns:a16="http://schemas.microsoft.com/office/drawing/2014/main" id="{C48B6AB8-EE83-4D1F-BB5A-CDA08D63BEDF}"/>
            </a:ext>
          </a:extLst>
        </xdr:cNvPr>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a:extLst>
            <a:ext uri="{FF2B5EF4-FFF2-40B4-BE49-F238E27FC236}">
              <a16:creationId xmlns:a16="http://schemas.microsoft.com/office/drawing/2014/main" id="{55B4618D-597D-49BC-BA26-53E4AA31FED9}"/>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a:extLst>
            <a:ext uri="{FF2B5EF4-FFF2-40B4-BE49-F238E27FC236}">
              <a16:creationId xmlns:a16="http://schemas.microsoft.com/office/drawing/2014/main" id="{926AB2C5-3D2B-40B2-9992-20A2D81A8FF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a:extLst>
            <a:ext uri="{FF2B5EF4-FFF2-40B4-BE49-F238E27FC236}">
              <a16:creationId xmlns:a16="http://schemas.microsoft.com/office/drawing/2014/main" id="{39CD7D66-56E2-4FB6-B58E-E731606F4936}"/>
            </a:ext>
          </a:extLst>
        </xdr:cNvPr>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a:extLst>
            <a:ext uri="{FF2B5EF4-FFF2-40B4-BE49-F238E27FC236}">
              <a16:creationId xmlns:a16="http://schemas.microsoft.com/office/drawing/2014/main" id="{D378066B-F02E-496D-BF07-AC85F3238CF8}"/>
            </a:ext>
          </a:extLst>
        </xdr:cNvPr>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298" name="【公営住宅】&#10;一人当たり面積平均値テキスト">
          <a:extLst>
            <a:ext uri="{FF2B5EF4-FFF2-40B4-BE49-F238E27FC236}">
              <a16:creationId xmlns:a16="http://schemas.microsoft.com/office/drawing/2014/main" id="{6B434082-6465-4537-897F-B532F3F4CC03}"/>
            </a:ext>
          </a:extLst>
        </xdr:cNvPr>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a:extLst>
            <a:ext uri="{FF2B5EF4-FFF2-40B4-BE49-F238E27FC236}">
              <a16:creationId xmlns:a16="http://schemas.microsoft.com/office/drawing/2014/main" id="{8FD000A7-0C59-4ABE-A31C-930F780A78DC}"/>
            </a:ext>
          </a:extLst>
        </xdr:cNvPr>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a:extLst>
            <a:ext uri="{FF2B5EF4-FFF2-40B4-BE49-F238E27FC236}">
              <a16:creationId xmlns:a16="http://schemas.microsoft.com/office/drawing/2014/main" id="{B32D2448-F9D8-46C3-9333-7E9580D3D9F9}"/>
            </a:ext>
          </a:extLst>
        </xdr:cNvPr>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a:extLst>
            <a:ext uri="{FF2B5EF4-FFF2-40B4-BE49-F238E27FC236}">
              <a16:creationId xmlns:a16="http://schemas.microsoft.com/office/drawing/2014/main" id="{E8BDD83D-0FAF-4C44-A997-4BBC778DF1FD}"/>
            </a:ext>
          </a:extLst>
        </xdr:cNvPr>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a:extLst>
            <a:ext uri="{FF2B5EF4-FFF2-40B4-BE49-F238E27FC236}">
              <a16:creationId xmlns:a16="http://schemas.microsoft.com/office/drawing/2014/main" id="{523FB03E-4D8F-44DB-9701-698B4B4A0272}"/>
            </a:ext>
          </a:extLst>
        </xdr:cNvPr>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F4E8257-6F0B-4BA5-BE4F-2FC9494FA14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B89581A-BAC7-427D-BB55-30943DB021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36D3BA6-F6BD-47BF-A372-815D75C5CF7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BDE4E932-A008-4FA5-B6EF-6F7CD896BA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BCA23A5-A8B2-4FF2-A599-7B6356079CD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7417</xdr:rowOff>
    </xdr:from>
    <xdr:to>
      <xdr:col>55</xdr:col>
      <xdr:colOff>50800</xdr:colOff>
      <xdr:row>79</xdr:row>
      <xdr:rowOff>109017</xdr:rowOff>
    </xdr:to>
    <xdr:sp macro="" textlink="">
      <xdr:nvSpPr>
        <xdr:cNvPr id="308" name="楕円 307">
          <a:extLst>
            <a:ext uri="{FF2B5EF4-FFF2-40B4-BE49-F238E27FC236}">
              <a16:creationId xmlns:a16="http://schemas.microsoft.com/office/drawing/2014/main" id="{523F037C-618B-47BA-BBA4-48EEE17061CE}"/>
            </a:ext>
          </a:extLst>
        </xdr:cNvPr>
        <xdr:cNvSpPr/>
      </xdr:nvSpPr>
      <xdr:spPr>
        <a:xfrm>
          <a:off x="10426700" y="135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93794</xdr:rowOff>
    </xdr:from>
    <xdr:ext cx="469744" cy="259045"/>
    <xdr:sp macro="" textlink="">
      <xdr:nvSpPr>
        <xdr:cNvPr id="309" name="【公営住宅】&#10;一人当たり面積該当値テキスト">
          <a:extLst>
            <a:ext uri="{FF2B5EF4-FFF2-40B4-BE49-F238E27FC236}">
              <a16:creationId xmlns:a16="http://schemas.microsoft.com/office/drawing/2014/main" id="{1D2BCF68-ACF0-4936-A8E2-4D0C48413082}"/>
            </a:ext>
          </a:extLst>
        </xdr:cNvPr>
        <xdr:cNvSpPr txBox="1"/>
      </xdr:nvSpPr>
      <xdr:spPr>
        <a:xfrm>
          <a:off x="10515600" y="134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7874</xdr:rowOff>
    </xdr:from>
    <xdr:to>
      <xdr:col>50</xdr:col>
      <xdr:colOff>165100</xdr:colOff>
      <xdr:row>79</xdr:row>
      <xdr:rowOff>109474</xdr:rowOff>
    </xdr:to>
    <xdr:sp macro="" textlink="">
      <xdr:nvSpPr>
        <xdr:cNvPr id="310" name="楕円 309">
          <a:extLst>
            <a:ext uri="{FF2B5EF4-FFF2-40B4-BE49-F238E27FC236}">
              <a16:creationId xmlns:a16="http://schemas.microsoft.com/office/drawing/2014/main" id="{BC840D16-7C71-4359-9135-DF5F9EDD910C}"/>
            </a:ext>
          </a:extLst>
        </xdr:cNvPr>
        <xdr:cNvSpPr/>
      </xdr:nvSpPr>
      <xdr:spPr>
        <a:xfrm>
          <a:off x="9588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58217</xdr:rowOff>
    </xdr:from>
    <xdr:to>
      <xdr:col>55</xdr:col>
      <xdr:colOff>0</xdr:colOff>
      <xdr:row>79</xdr:row>
      <xdr:rowOff>58674</xdr:rowOff>
    </xdr:to>
    <xdr:cxnSp macro="">
      <xdr:nvCxnSpPr>
        <xdr:cNvPr id="311" name="直線コネクタ 310">
          <a:extLst>
            <a:ext uri="{FF2B5EF4-FFF2-40B4-BE49-F238E27FC236}">
              <a16:creationId xmlns:a16="http://schemas.microsoft.com/office/drawing/2014/main" id="{131D2BF1-9ED8-47FA-8C4D-2C330432B4B7}"/>
            </a:ext>
          </a:extLst>
        </xdr:cNvPr>
        <xdr:cNvCxnSpPr/>
      </xdr:nvCxnSpPr>
      <xdr:spPr>
        <a:xfrm flipV="1">
          <a:off x="9639300" y="1360276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7874</xdr:rowOff>
    </xdr:from>
    <xdr:to>
      <xdr:col>46</xdr:col>
      <xdr:colOff>38100</xdr:colOff>
      <xdr:row>79</xdr:row>
      <xdr:rowOff>109474</xdr:rowOff>
    </xdr:to>
    <xdr:sp macro="" textlink="">
      <xdr:nvSpPr>
        <xdr:cNvPr id="312" name="楕円 311">
          <a:extLst>
            <a:ext uri="{FF2B5EF4-FFF2-40B4-BE49-F238E27FC236}">
              <a16:creationId xmlns:a16="http://schemas.microsoft.com/office/drawing/2014/main" id="{A858A128-DC3C-47A9-9D71-E038C06A09A8}"/>
            </a:ext>
          </a:extLst>
        </xdr:cNvPr>
        <xdr:cNvSpPr/>
      </xdr:nvSpPr>
      <xdr:spPr>
        <a:xfrm>
          <a:off x="8699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58674</xdr:rowOff>
    </xdr:from>
    <xdr:to>
      <xdr:col>50</xdr:col>
      <xdr:colOff>114300</xdr:colOff>
      <xdr:row>79</xdr:row>
      <xdr:rowOff>58674</xdr:rowOff>
    </xdr:to>
    <xdr:cxnSp macro="">
      <xdr:nvCxnSpPr>
        <xdr:cNvPr id="313" name="直線コネクタ 312">
          <a:extLst>
            <a:ext uri="{FF2B5EF4-FFF2-40B4-BE49-F238E27FC236}">
              <a16:creationId xmlns:a16="http://schemas.microsoft.com/office/drawing/2014/main" id="{02E18055-4FB1-4FD0-AD53-73E0EE8A6581}"/>
            </a:ext>
          </a:extLst>
        </xdr:cNvPr>
        <xdr:cNvCxnSpPr/>
      </xdr:nvCxnSpPr>
      <xdr:spPr>
        <a:xfrm>
          <a:off x="8750300" y="13603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40251</xdr:rowOff>
    </xdr:from>
    <xdr:ext cx="469744" cy="259045"/>
    <xdr:sp macro="" textlink="">
      <xdr:nvSpPr>
        <xdr:cNvPr id="314" name="n_1aveValue【公営住宅】&#10;一人当たり面積">
          <a:extLst>
            <a:ext uri="{FF2B5EF4-FFF2-40B4-BE49-F238E27FC236}">
              <a16:creationId xmlns:a16="http://schemas.microsoft.com/office/drawing/2014/main" id="{BADDDE84-657D-4E8D-8853-0D4F7E090700}"/>
            </a:ext>
          </a:extLst>
        </xdr:cNvPr>
        <xdr:cNvSpPr txBox="1"/>
      </xdr:nvSpPr>
      <xdr:spPr>
        <a:xfrm>
          <a:off x="93917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15" name="n_2aveValue【公営住宅】&#10;一人当たり面積">
          <a:extLst>
            <a:ext uri="{FF2B5EF4-FFF2-40B4-BE49-F238E27FC236}">
              <a16:creationId xmlns:a16="http://schemas.microsoft.com/office/drawing/2014/main" id="{1C77DDC3-FD87-4869-8ADD-2BF8FE91F788}"/>
            </a:ext>
          </a:extLst>
        </xdr:cNvPr>
        <xdr:cNvSpPr txBox="1"/>
      </xdr:nvSpPr>
      <xdr:spPr>
        <a:xfrm>
          <a:off x="8515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6" name="n_3aveValue【公営住宅】&#10;一人当たり面積">
          <a:extLst>
            <a:ext uri="{FF2B5EF4-FFF2-40B4-BE49-F238E27FC236}">
              <a16:creationId xmlns:a16="http://schemas.microsoft.com/office/drawing/2014/main" id="{C5B6DE1B-716C-4E47-BEF0-EFFABBEF3327}"/>
            </a:ext>
          </a:extLst>
        </xdr:cNvPr>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126001</xdr:rowOff>
    </xdr:from>
    <xdr:ext cx="469744" cy="259045"/>
    <xdr:sp macro="" textlink="">
      <xdr:nvSpPr>
        <xdr:cNvPr id="317" name="n_1mainValue【公営住宅】&#10;一人当たり面積">
          <a:extLst>
            <a:ext uri="{FF2B5EF4-FFF2-40B4-BE49-F238E27FC236}">
              <a16:creationId xmlns:a16="http://schemas.microsoft.com/office/drawing/2014/main" id="{06707063-21DC-4222-B181-13536812ECF5}"/>
            </a:ext>
          </a:extLst>
        </xdr:cNvPr>
        <xdr:cNvSpPr txBox="1"/>
      </xdr:nvSpPr>
      <xdr:spPr>
        <a:xfrm>
          <a:off x="9391727"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126001</xdr:rowOff>
    </xdr:from>
    <xdr:ext cx="469744" cy="259045"/>
    <xdr:sp macro="" textlink="">
      <xdr:nvSpPr>
        <xdr:cNvPr id="318" name="n_2mainValue【公営住宅】&#10;一人当たり面積">
          <a:extLst>
            <a:ext uri="{FF2B5EF4-FFF2-40B4-BE49-F238E27FC236}">
              <a16:creationId xmlns:a16="http://schemas.microsoft.com/office/drawing/2014/main" id="{5402F29E-233E-4FB9-9940-5BBFCE402790}"/>
            </a:ext>
          </a:extLst>
        </xdr:cNvPr>
        <xdr:cNvSpPr txBox="1"/>
      </xdr:nvSpPr>
      <xdr:spPr>
        <a:xfrm>
          <a:off x="8515427"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A0A5489C-C7CA-4294-8A56-E621838B3F7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162D3FFA-25A2-4822-AEDF-9F9120C13A5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60246909-F48A-409D-931A-01CE1F047D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DC487B0A-E04E-4200-A738-D50FE35B84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E1252F03-A303-4EAE-B7F0-5EB2A77713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8C39E655-F844-4266-98B8-97E1E4AA52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A9AA472C-C9C2-4EE8-8D0C-003FDE3873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6691CC38-959A-43B9-9B5D-1096263C7C2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FE113CA8-8473-4061-83BE-C9A62D8F36A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6D835D74-A8DD-4169-87F3-8040AF4B192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a:extLst>
            <a:ext uri="{FF2B5EF4-FFF2-40B4-BE49-F238E27FC236}">
              <a16:creationId xmlns:a16="http://schemas.microsoft.com/office/drawing/2014/main" id="{91998576-9B37-4289-97AC-F0658F86F41B}"/>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a:extLst>
            <a:ext uri="{FF2B5EF4-FFF2-40B4-BE49-F238E27FC236}">
              <a16:creationId xmlns:a16="http://schemas.microsoft.com/office/drawing/2014/main" id="{4E64E051-448C-48DB-A0F4-22B24309892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a:extLst>
            <a:ext uri="{FF2B5EF4-FFF2-40B4-BE49-F238E27FC236}">
              <a16:creationId xmlns:a16="http://schemas.microsoft.com/office/drawing/2014/main" id="{7413EC69-B85C-4DD1-A394-E6F55C5ADB45}"/>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a:extLst>
            <a:ext uri="{FF2B5EF4-FFF2-40B4-BE49-F238E27FC236}">
              <a16:creationId xmlns:a16="http://schemas.microsoft.com/office/drawing/2014/main" id="{E3B4A86E-A696-42F1-B896-AE1AB4AE514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a:extLst>
            <a:ext uri="{FF2B5EF4-FFF2-40B4-BE49-F238E27FC236}">
              <a16:creationId xmlns:a16="http://schemas.microsoft.com/office/drawing/2014/main" id="{72657850-AB7D-4B49-8B30-A602CAE963C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a:extLst>
            <a:ext uri="{FF2B5EF4-FFF2-40B4-BE49-F238E27FC236}">
              <a16:creationId xmlns:a16="http://schemas.microsoft.com/office/drawing/2014/main" id="{46CF2F6E-567C-4BE6-B5C8-AC7427610E1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a:extLst>
            <a:ext uri="{FF2B5EF4-FFF2-40B4-BE49-F238E27FC236}">
              <a16:creationId xmlns:a16="http://schemas.microsoft.com/office/drawing/2014/main" id="{461E0AF3-BC4D-4C40-881B-DA7BE55AABE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a:extLst>
            <a:ext uri="{FF2B5EF4-FFF2-40B4-BE49-F238E27FC236}">
              <a16:creationId xmlns:a16="http://schemas.microsoft.com/office/drawing/2014/main" id="{29D4E888-4A1F-4308-A0EE-0068EBADCCE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a:extLst>
            <a:ext uri="{FF2B5EF4-FFF2-40B4-BE49-F238E27FC236}">
              <a16:creationId xmlns:a16="http://schemas.microsoft.com/office/drawing/2014/main" id="{A1B23A0D-E911-40FC-A9BC-1E9C66599A9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a:extLst>
            <a:ext uri="{FF2B5EF4-FFF2-40B4-BE49-F238E27FC236}">
              <a16:creationId xmlns:a16="http://schemas.microsoft.com/office/drawing/2014/main" id="{00A5882E-ADEF-4835-A7B7-4AF693289B5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a:extLst>
            <a:ext uri="{FF2B5EF4-FFF2-40B4-BE49-F238E27FC236}">
              <a16:creationId xmlns:a16="http://schemas.microsoft.com/office/drawing/2014/main" id="{A0837E89-F805-4BF3-9656-9992C2D12F6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DF044D0A-3A97-4002-B0E0-27B18449698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a:extLst>
            <a:ext uri="{FF2B5EF4-FFF2-40B4-BE49-F238E27FC236}">
              <a16:creationId xmlns:a16="http://schemas.microsoft.com/office/drawing/2014/main" id="{F67393CF-BD05-411C-9868-4A6F9E794AE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a:extLst>
            <a:ext uri="{FF2B5EF4-FFF2-40B4-BE49-F238E27FC236}">
              <a16:creationId xmlns:a16="http://schemas.microsoft.com/office/drawing/2014/main" id="{A54B3B63-C31B-46CC-887D-2EFA50C103F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72389</xdr:rowOff>
    </xdr:from>
    <xdr:to>
      <xdr:col>24</xdr:col>
      <xdr:colOff>62865</xdr:colOff>
      <xdr:row>109</xdr:row>
      <xdr:rowOff>41911</xdr:rowOff>
    </xdr:to>
    <xdr:cxnSp macro="">
      <xdr:nvCxnSpPr>
        <xdr:cNvPr id="343" name="直線コネクタ 342">
          <a:extLst>
            <a:ext uri="{FF2B5EF4-FFF2-40B4-BE49-F238E27FC236}">
              <a16:creationId xmlns:a16="http://schemas.microsoft.com/office/drawing/2014/main" id="{0CBB046F-F81E-4657-B3D1-2A3F21EAC9CF}"/>
            </a:ext>
          </a:extLst>
        </xdr:cNvPr>
        <xdr:cNvCxnSpPr/>
      </xdr:nvCxnSpPr>
      <xdr:spPr>
        <a:xfrm flipV="1">
          <a:off x="4634865" y="17045939"/>
          <a:ext cx="0" cy="168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45738</xdr:rowOff>
    </xdr:from>
    <xdr:ext cx="405111" cy="259045"/>
    <xdr:sp macro="" textlink="">
      <xdr:nvSpPr>
        <xdr:cNvPr id="344" name="【港湾・漁港】&#10;有形固定資産減価償却率最小値テキスト">
          <a:extLst>
            <a:ext uri="{FF2B5EF4-FFF2-40B4-BE49-F238E27FC236}">
              <a16:creationId xmlns:a16="http://schemas.microsoft.com/office/drawing/2014/main" id="{092CE16C-4923-47C0-B0BA-5222E558F88B}"/>
            </a:ext>
          </a:extLst>
        </xdr:cNvPr>
        <xdr:cNvSpPr txBox="1"/>
      </xdr:nvSpPr>
      <xdr:spPr>
        <a:xfrm>
          <a:off x="4673600"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45" name="直線コネクタ 344">
          <a:extLst>
            <a:ext uri="{FF2B5EF4-FFF2-40B4-BE49-F238E27FC236}">
              <a16:creationId xmlns:a16="http://schemas.microsoft.com/office/drawing/2014/main" id="{FA74C0AE-50DC-4409-AEE9-0E1DB3270574}"/>
            </a:ext>
          </a:extLst>
        </xdr:cNvPr>
        <xdr:cNvCxnSpPr/>
      </xdr:nvCxnSpPr>
      <xdr:spPr>
        <a:xfrm>
          <a:off x="4546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19066</xdr:rowOff>
    </xdr:from>
    <xdr:ext cx="405111" cy="259045"/>
    <xdr:sp macro="" textlink="">
      <xdr:nvSpPr>
        <xdr:cNvPr id="346" name="【港湾・漁港】&#10;有形固定資産減価償却率最大値テキスト">
          <a:extLst>
            <a:ext uri="{FF2B5EF4-FFF2-40B4-BE49-F238E27FC236}">
              <a16:creationId xmlns:a16="http://schemas.microsoft.com/office/drawing/2014/main" id="{4B90C720-8E89-40AF-9A88-137230A96E70}"/>
            </a:ext>
          </a:extLst>
        </xdr:cNvPr>
        <xdr:cNvSpPr txBox="1"/>
      </xdr:nvSpPr>
      <xdr:spPr>
        <a:xfrm>
          <a:off x="4673600" y="1682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72389</xdr:rowOff>
    </xdr:from>
    <xdr:to>
      <xdr:col>24</xdr:col>
      <xdr:colOff>152400</xdr:colOff>
      <xdr:row>99</xdr:row>
      <xdr:rowOff>72389</xdr:rowOff>
    </xdr:to>
    <xdr:cxnSp macro="">
      <xdr:nvCxnSpPr>
        <xdr:cNvPr id="347" name="直線コネクタ 346">
          <a:extLst>
            <a:ext uri="{FF2B5EF4-FFF2-40B4-BE49-F238E27FC236}">
              <a16:creationId xmlns:a16="http://schemas.microsoft.com/office/drawing/2014/main" id="{2868F723-971B-4752-ADFE-CA4F6857B747}"/>
            </a:ext>
          </a:extLst>
        </xdr:cNvPr>
        <xdr:cNvCxnSpPr/>
      </xdr:nvCxnSpPr>
      <xdr:spPr>
        <a:xfrm>
          <a:off x="4546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348" name="【港湾・漁港】&#10;有形固定資産減価償却率平均値テキスト">
          <a:extLst>
            <a:ext uri="{FF2B5EF4-FFF2-40B4-BE49-F238E27FC236}">
              <a16:creationId xmlns:a16="http://schemas.microsoft.com/office/drawing/2014/main" id="{4643355C-96E4-4E5A-8C49-C2D041C06EC7}"/>
            </a:ext>
          </a:extLst>
        </xdr:cNvPr>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349" name="フローチャート: 判断 348">
          <a:extLst>
            <a:ext uri="{FF2B5EF4-FFF2-40B4-BE49-F238E27FC236}">
              <a16:creationId xmlns:a16="http://schemas.microsoft.com/office/drawing/2014/main" id="{C7B3CC8E-1BBB-4C55-BA17-AF8B9A54CC30}"/>
            </a:ext>
          </a:extLst>
        </xdr:cNvPr>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10161</xdr:rowOff>
    </xdr:from>
    <xdr:to>
      <xdr:col>20</xdr:col>
      <xdr:colOff>38100</xdr:colOff>
      <xdr:row>106</xdr:row>
      <xdr:rowOff>111761</xdr:rowOff>
    </xdr:to>
    <xdr:sp macro="" textlink="">
      <xdr:nvSpPr>
        <xdr:cNvPr id="350" name="フローチャート: 判断 349">
          <a:extLst>
            <a:ext uri="{FF2B5EF4-FFF2-40B4-BE49-F238E27FC236}">
              <a16:creationId xmlns:a16="http://schemas.microsoft.com/office/drawing/2014/main" id="{AEB81769-3DB3-4B9A-B3C9-A7B9F292E819}"/>
            </a:ext>
          </a:extLst>
        </xdr:cNvPr>
        <xdr:cNvSpPr/>
      </xdr:nvSpPr>
      <xdr:spPr>
        <a:xfrm>
          <a:off x="3746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93980</xdr:rowOff>
    </xdr:from>
    <xdr:to>
      <xdr:col>15</xdr:col>
      <xdr:colOff>101600</xdr:colOff>
      <xdr:row>107</xdr:row>
      <xdr:rowOff>24130</xdr:rowOff>
    </xdr:to>
    <xdr:sp macro="" textlink="">
      <xdr:nvSpPr>
        <xdr:cNvPr id="351" name="フローチャート: 判断 350">
          <a:extLst>
            <a:ext uri="{FF2B5EF4-FFF2-40B4-BE49-F238E27FC236}">
              <a16:creationId xmlns:a16="http://schemas.microsoft.com/office/drawing/2014/main" id="{3C978BFA-392C-4303-A6A5-6592C9F05D25}"/>
            </a:ext>
          </a:extLst>
        </xdr:cNvPr>
        <xdr:cNvSpPr/>
      </xdr:nvSpPr>
      <xdr:spPr>
        <a:xfrm>
          <a:off x="2857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162561</xdr:rowOff>
    </xdr:from>
    <xdr:to>
      <xdr:col>10</xdr:col>
      <xdr:colOff>165100</xdr:colOff>
      <xdr:row>109</xdr:row>
      <xdr:rowOff>92711</xdr:rowOff>
    </xdr:to>
    <xdr:sp macro="" textlink="">
      <xdr:nvSpPr>
        <xdr:cNvPr id="352" name="フローチャート: 判断 351">
          <a:extLst>
            <a:ext uri="{FF2B5EF4-FFF2-40B4-BE49-F238E27FC236}">
              <a16:creationId xmlns:a16="http://schemas.microsoft.com/office/drawing/2014/main" id="{8C3CE02B-6A4D-4257-8C03-D22ED0F62FD9}"/>
            </a:ext>
          </a:extLst>
        </xdr:cNvPr>
        <xdr:cNvSpPr/>
      </xdr:nvSpPr>
      <xdr:spPr>
        <a:xfrm>
          <a:off x="1968500" y="1867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315C4E62-ECC6-4C25-A484-4B8F6EA0FAE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B601D58B-78EC-452A-A554-24E4CBA5DF9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D95A87F5-CF34-4057-8F5F-687B79AD323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1F74BE40-7739-4575-A090-724E9865BA5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92ED4454-D5A5-426B-9A6E-86B97C0D423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74930</xdr:rowOff>
    </xdr:from>
    <xdr:to>
      <xdr:col>24</xdr:col>
      <xdr:colOff>114300</xdr:colOff>
      <xdr:row>105</xdr:row>
      <xdr:rowOff>5080</xdr:rowOff>
    </xdr:to>
    <xdr:sp macro="" textlink="">
      <xdr:nvSpPr>
        <xdr:cNvPr id="358" name="楕円 357">
          <a:extLst>
            <a:ext uri="{FF2B5EF4-FFF2-40B4-BE49-F238E27FC236}">
              <a16:creationId xmlns:a16="http://schemas.microsoft.com/office/drawing/2014/main" id="{64E4D3C1-A71C-4232-949A-C057678E884A}"/>
            </a:ext>
          </a:extLst>
        </xdr:cNvPr>
        <xdr:cNvSpPr/>
      </xdr:nvSpPr>
      <xdr:spPr>
        <a:xfrm>
          <a:off x="45847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97807</xdr:rowOff>
    </xdr:from>
    <xdr:ext cx="405111" cy="259045"/>
    <xdr:sp macro="" textlink="">
      <xdr:nvSpPr>
        <xdr:cNvPr id="359" name="【港湾・漁港】&#10;有形固定資産減価償却率該当値テキスト">
          <a:extLst>
            <a:ext uri="{FF2B5EF4-FFF2-40B4-BE49-F238E27FC236}">
              <a16:creationId xmlns:a16="http://schemas.microsoft.com/office/drawing/2014/main" id="{D020DAEF-5398-4E50-9DE3-DB883972009E}"/>
            </a:ext>
          </a:extLst>
        </xdr:cNvPr>
        <xdr:cNvSpPr txBox="1"/>
      </xdr:nvSpPr>
      <xdr:spPr>
        <a:xfrm>
          <a:off x="4673600"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143511</xdr:rowOff>
    </xdr:from>
    <xdr:to>
      <xdr:col>20</xdr:col>
      <xdr:colOff>38100</xdr:colOff>
      <xdr:row>105</xdr:row>
      <xdr:rowOff>73661</xdr:rowOff>
    </xdr:to>
    <xdr:sp macro="" textlink="">
      <xdr:nvSpPr>
        <xdr:cNvPr id="360" name="楕円 359">
          <a:extLst>
            <a:ext uri="{FF2B5EF4-FFF2-40B4-BE49-F238E27FC236}">
              <a16:creationId xmlns:a16="http://schemas.microsoft.com/office/drawing/2014/main" id="{D4006EF4-CEB2-4E89-A47A-489AE7F46D9D}"/>
            </a:ext>
          </a:extLst>
        </xdr:cNvPr>
        <xdr:cNvSpPr/>
      </xdr:nvSpPr>
      <xdr:spPr>
        <a:xfrm>
          <a:off x="3746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125730</xdr:rowOff>
    </xdr:from>
    <xdr:to>
      <xdr:col>24</xdr:col>
      <xdr:colOff>63500</xdr:colOff>
      <xdr:row>105</xdr:row>
      <xdr:rowOff>22861</xdr:rowOff>
    </xdr:to>
    <xdr:cxnSp macro="">
      <xdr:nvCxnSpPr>
        <xdr:cNvPr id="361" name="直線コネクタ 360">
          <a:extLst>
            <a:ext uri="{FF2B5EF4-FFF2-40B4-BE49-F238E27FC236}">
              <a16:creationId xmlns:a16="http://schemas.microsoft.com/office/drawing/2014/main" id="{74171570-F294-4052-9E86-BDD14F15A986}"/>
            </a:ext>
          </a:extLst>
        </xdr:cNvPr>
        <xdr:cNvCxnSpPr/>
      </xdr:nvCxnSpPr>
      <xdr:spPr>
        <a:xfrm flipV="1">
          <a:off x="3797300" y="179565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52070</xdr:rowOff>
    </xdr:from>
    <xdr:to>
      <xdr:col>15</xdr:col>
      <xdr:colOff>101600</xdr:colOff>
      <xdr:row>105</xdr:row>
      <xdr:rowOff>153670</xdr:rowOff>
    </xdr:to>
    <xdr:sp macro="" textlink="">
      <xdr:nvSpPr>
        <xdr:cNvPr id="362" name="楕円 361">
          <a:extLst>
            <a:ext uri="{FF2B5EF4-FFF2-40B4-BE49-F238E27FC236}">
              <a16:creationId xmlns:a16="http://schemas.microsoft.com/office/drawing/2014/main" id="{ACBE06F7-F391-4F36-A80F-830D70B791A0}"/>
            </a:ext>
          </a:extLst>
        </xdr:cNvPr>
        <xdr:cNvSpPr/>
      </xdr:nvSpPr>
      <xdr:spPr>
        <a:xfrm>
          <a:off x="2857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102870</xdr:rowOff>
    </xdr:to>
    <xdr:cxnSp macro="">
      <xdr:nvCxnSpPr>
        <xdr:cNvPr id="363" name="直線コネクタ 362">
          <a:extLst>
            <a:ext uri="{FF2B5EF4-FFF2-40B4-BE49-F238E27FC236}">
              <a16:creationId xmlns:a16="http://schemas.microsoft.com/office/drawing/2014/main" id="{2FD7F20E-292A-4A0B-80DA-ECA1C2846523}"/>
            </a:ext>
          </a:extLst>
        </xdr:cNvPr>
        <xdr:cNvCxnSpPr/>
      </xdr:nvCxnSpPr>
      <xdr:spPr>
        <a:xfrm flipV="1">
          <a:off x="2908300" y="180251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102888</xdr:rowOff>
    </xdr:from>
    <xdr:ext cx="405111" cy="259045"/>
    <xdr:sp macro="" textlink="">
      <xdr:nvSpPr>
        <xdr:cNvPr id="364" name="n_1aveValue【港湾・漁港】&#10;有形固定資産減価償却率">
          <a:extLst>
            <a:ext uri="{FF2B5EF4-FFF2-40B4-BE49-F238E27FC236}">
              <a16:creationId xmlns:a16="http://schemas.microsoft.com/office/drawing/2014/main" id="{9A122EF4-C171-4A0C-A131-A3491748C97A}"/>
            </a:ext>
          </a:extLst>
        </xdr:cNvPr>
        <xdr:cNvSpPr txBox="1"/>
      </xdr:nvSpPr>
      <xdr:spPr>
        <a:xfrm>
          <a:off x="3582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365" name="n_2aveValue【港湾・漁港】&#10;有形固定資産減価償却率">
          <a:extLst>
            <a:ext uri="{FF2B5EF4-FFF2-40B4-BE49-F238E27FC236}">
              <a16:creationId xmlns:a16="http://schemas.microsoft.com/office/drawing/2014/main" id="{0E960183-9D96-45E6-8D47-E54A7F0B47A6}"/>
            </a:ext>
          </a:extLst>
        </xdr:cNvPr>
        <xdr:cNvSpPr txBox="1"/>
      </xdr:nvSpPr>
      <xdr:spPr>
        <a:xfrm>
          <a:off x="2705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109238</xdr:rowOff>
    </xdr:from>
    <xdr:ext cx="405111" cy="259045"/>
    <xdr:sp macro="" textlink="">
      <xdr:nvSpPr>
        <xdr:cNvPr id="366" name="n_3aveValue【港湾・漁港】&#10;有形固定資産減価償却率">
          <a:extLst>
            <a:ext uri="{FF2B5EF4-FFF2-40B4-BE49-F238E27FC236}">
              <a16:creationId xmlns:a16="http://schemas.microsoft.com/office/drawing/2014/main" id="{F3693141-6239-4CAA-A264-C2C313908B20}"/>
            </a:ext>
          </a:extLst>
        </xdr:cNvPr>
        <xdr:cNvSpPr txBox="1"/>
      </xdr:nvSpPr>
      <xdr:spPr>
        <a:xfrm>
          <a:off x="1816744" y="1845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90188</xdr:rowOff>
    </xdr:from>
    <xdr:ext cx="405111" cy="259045"/>
    <xdr:sp macro="" textlink="">
      <xdr:nvSpPr>
        <xdr:cNvPr id="367" name="n_1mainValue【港湾・漁港】&#10;有形固定資産減価償却率">
          <a:extLst>
            <a:ext uri="{FF2B5EF4-FFF2-40B4-BE49-F238E27FC236}">
              <a16:creationId xmlns:a16="http://schemas.microsoft.com/office/drawing/2014/main" id="{233CCAFC-9BF0-4745-AFF2-1E8164C3E697}"/>
            </a:ext>
          </a:extLst>
        </xdr:cNvPr>
        <xdr:cNvSpPr txBox="1"/>
      </xdr:nvSpPr>
      <xdr:spPr>
        <a:xfrm>
          <a:off x="3582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170197</xdr:rowOff>
    </xdr:from>
    <xdr:ext cx="405111" cy="259045"/>
    <xdr:sp macro="" textlink="">
      <xdr:nvSpPr>
        <xdr:cNvPr id="368" name="n_2mainValue【港湾・漁港】&#10;有形固定資産減価償却率">
          <a:extLst>
            <a:ext uri="{FF2B5EF4-FFF2-40B4-BE49-F238E27FC236}">
              <a16:creationId xmlns:a16="http://schemas.microsoft.com/office/drawing/2014/main" id="{4BF5DFE8-071D-4867-B157-901A3CFE50B6}"/>
            </a:ext>
          </a:extLst>
        </xdr:cNvPr>
        <xdr:cNvSpPr txBox="1"/>
      </xdr:nvSpPr>
      <xdr:spPr>
        <a:xfrm>
          <a:off x="27057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B9EE5281-3B5A-4B79-B9C8-94A2B6F7E5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B8C2C2C0-8818-4FCB-840F-1755B6D5ED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6CE46A11-05AE-4A83-B4CE-EA769FAEE3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0329DE22-C712-4BB7-9637-E0D275AA82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BD619767-3BEA-483E-B894-5569C976DCF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F798C4A9-9F67-4BAA-8BFE-3D34554E14C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302A6F17-4B68-4CCF-BC9D-E0CEADEDA8E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B3FA13F4-6C8E-47FF-A0A0-62B0D2C9029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a:extLst>
            <a:ext uri="{FF2B5EF4-FFF2-40B4-BE49-F238E27FC236}">
              <a16:creationId xmlns:a16="http://schemas.microsoft.com/office/drawing/2014/main" id="{1BDD3617-FFDA-42CF-961B-080FD788011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a:extLst>
            <a:ext uri="{FF2B5EF4-FFF2-40B4-BE49-F238E27FC236}">
              <a16:creationId xmlns:a16="http://schemas.microsoft.com/office/drawing/2014/main" id="{E0A55C67-9B0E-4B33-87DD-D922276FDBA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a:extLst>
            <a:ext uri="{FF2B5EF4-FFF2-40B4-BE49-F238E27FC236}">
              <a16:creationId xmlns:a16="http://schemas.microsoft.com/office/drawing/2014/main" id="{44B19366-D3BD-42D1-B5C5-9D3D5DF6329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0" name="テキスト ボックス 379">
          <a:extLst>
            <a:ext uri="{FF2B5EF4-FFF2-40B4-BE49-F238E27FC236}">
              <a16:creationId xmlns:a16="http://schemas.microsoft.com/office/drawing/2014/main" id="{FC4042BD-05FF-4B9F-BBD6-2DA10A7B49B4}"/>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a:extLst>
            <a:ext uri="{FF2B5EF4-FFF2-40B4-BE49-F238E27FC236}">
              <a16:creationId xmlns:a16="http://schemas.microsoft.com/office/drawing/2014/main" id="{D79F8E1A-498E-4C84-B531-FF7A43375BE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82" name="テキスト ボックス 381">
          <a:extLst>
            <a:ext uri="{FF2B5EF4-FFF2-40B4-BE49-F238E27FC236}">
              <a16:creationId xmlns:a16="http://schemas.microsoft.com/office/drawing/2014/main" id="{7AA86217-0C8B-4D02-A781-DB64B5DA1311}"/>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a:extLst>
            <a:ext uri="{FF2B5EF4-FFF2-40B4-BE49-F238E27FC236}">
              <a16:creationId xmlns:a16="http://schemas.microsoft.com/office/drawing/2014/main" id="{BE00732D-D2CF-4A93-B9F1-F63C64DC645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4" name="テキスト ボックス 383">
          <a:extLst>
            <a:ext uri="{FF2B5EF4-FFF2-40B4-BE49-F238E27FC236}">
              <a16:creationId xmlns:a16="http://schemas.microsoft.com/office/drawing/2014/main" id="{1BB2AE94-9A72-417F-BF37-7DE930B277F4}"/>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a:extLst>
            <a:ext uri="{FF2B5EF4-FFF2-40B4-BE49-F238E27FC236}">
              <a16:creationId xmlns:a16="http://schemas.microsoft.com/office/drawing/2014/main" id="{9C71C8E3-9AD4-42DD-A8EB-861BFFE974F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6" name="テキスト ボックス 385">
          <a:extLst>
            <a:ext uri="{FF2B5EF4-FFF2-40B4-BE49-F238E27FC236}">
              <a16:creationId xmlns:a16="http://schemas.microsoft.com/office/drawing/2014/main" id="{1F5F86F6-2022-4192-9736-E333F94B667B}"/>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a:extLst>
            <a:ext uri="{FF2B5EF4-FFF2-40B4-BE49-F238E27FC236}">
              <a16:creationId xmlns:a16="http://schemas.microsoft.com/office/drawing/2014/main" id="{3A367371-A41C-47FD-89F5-E10D3B609BC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88" name="テキスト ボックス 387">
          <a:extLst>
            <a:ext uri="{FF2B5EF4-FFF2-40B4-BE49-F238E27FC236}">
              <a16:creationId xmlns:a16="http://schemas.microsoft.com/office/drawing/2014/main" id="{21056D3B-5F95-41BC-9613-B8E27F350EDC}"/>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a:extLst>
            <a:ext uri="{FF2B5EF4-FFF2-40B4-BE49-F238E27FC236}">
              <a16:creationId xmlns:a16="http://schemas.microsoft.com/office/drawing/2014/main" id="{556B9AAD-C7C2-4F91-9BE1-C51506E1B94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0" name="テキスト ボックス 389">
          <a:extLst>
            <a:ext uri="{FF2B5EF4-FFF2-40B4-BE49-F238E27FC236}">
              <a16:creationId xmlns:a16="http://schemas.microsoft.com/office/drawing/2014/main" id="{BF7E1863-BC49-4976-AA99-31B415795A2E}"/>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港湾・漁港】&#10;一人当たり有形固定資産（償却資産）額グラフ枠">
          <a:extLst>
            <a:ext uri="{FF2B5EF4-FFF2-40B4-BE49-F238E27FC236}">
              <a16:creationId xmlns:a16="http://schemas.microsoft.com/office/drawing/2014/main" id="{06E6F2E2-5D61-4F67-97AE-307CB63CE65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156514</xdr:rowOff>
    </xdr:from>
    <xdr:to>
      <xdr:col>54</xdr:col>
      <xdr:colOff>189865</xdr:colOff>
      <xdr:row>108</xdr:row>
      <xdr:rowOff>148110</xdr:rowOff>
    </xdr:to>
    <xdr:cxnSp macro="">
      <xdr:nvCxnSpPr>
        <xdr:cNvPr id="392" name="直線コネクタ 391">
          <a:extLst>
            <a:ext uri="{FF2B5EF4-FFF2-40B4-BE49-F238E27FC236}">
              <a16:creationId xmlns:a16="http://schemas.microsoft.com/office/drawing/2014/main" id="{1D12C097-6D0E-4103-8CCB-37A3A68B7152}"/>
            </a:ext>
          </a:extLst>
        </xdr:cNvPr>
        <xdr:cNvCxnSpPr/>
      </xdr:nvCxnSpPr>
      <xdr:spPr>
        <a:xfrm flipV="1">
          <a:off x="10476865" y="17301514"/>
          <a:ext cx="0" cy="1363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151937</xdr:rowOff>
    </xdr:from>
    <xdr:ext cx="378565" cy="259045"/>
    <xdr:sp macro="" textlink="">
      <xdr:nvSpPr>
        <xdr:cNvPr id="393" name="【港湾・漁港】&#10;一人当たり有形固定資産（償却資産）額最小値テキスト">
          <a:extLst>
            <a:ext uri="{FF2B5EF4-FFF2-40B4-BE49-F238E27FC236}">
              <a16:creationId xmlns:a16="http://schemas.microsoft.com/office/drawing/2014/main" id="{4B7FD0A1-FCC4-4AF1-AAE5-E59075BC893F}"/>
            </a:ext>
          </a:extLst>
        </xdr:cNvPr>
        <xdr:cNvSpPr txBox="1"/>
      </xdr:nvSpPr>
      <xdr:spPr>
        <a:xfrm>
          <a:off x="10515600" y="1866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148110</xdr:rowOff>
    </xdr:from>
    <xdr:to>
      <xdr:col>55</xdr:col>
      <xdr:colOff>88900</xdr:colOff>
      <xdr:row>108</xdr:row>
      <xdr:rowOff>148110</xdr:rowOff>
    </xdr:to>
    <xdr:cxnSp macro="">
      <xdr:nvCxnSpPr>
        <xdr:cNvPr id="394" name="直線コネクタ 393">
          <a:extLst>
            <a:ext uri="{FF2B5EF4-FFF2-40B4-BE49-F238E27FC236}">
              <a16:creationId xmlns:a16="http://schemas.microsoft.com/office/drawing/2014/main" id="{766D729B-D413-48B3-810B-FFA01F12A2F1}"/>
            </a:ext>
          </a:extLst>
        </xdr:cNvPr>
        <xdr:cNvCxnSpPr/>
      </xdr:nvCxnSpPr>
      <xdr:spPr>
        <a:xfrm>
          <a:off x="10388600" y="1866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103191</xdr:rowOff>
    </xdr:from>
    <xdr:ext cx="599010" cy="259045"/>
    <xdr:sp macro="" textlink="">
      <xdr:nvSpPr>
        <xdr:cNvPr id="395" name="【港湾・漁港】&#10;一人当たり有形固定資産（償却資産）額最大値テキスト">
          <a:extLst>
            <a:ext uri="{FF2B5EF4-FFF2-40B4-BE49-F238E27FC236}">
              <a16:creationId xmlns:a16="http://schemas.microsoft.com/office/drawing/2014/main" id="{DAA66647-C7F7-495F-80B9-7D9F7556CA68}"/>
            </a:ext>
          </a:extLst>
        </xdr:cNvPr>
        <xdr:cNvSpPr txBox="1"/>
      </xdr:nvSpPr>
      <xdr:spPr>
        <a:xfrm>
          <a:off x="10515600" y="170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156514</xdr:rowOff>
    </xdr:from>
    <xdr:to>
      <xdr:col>55</xdr:col>
      <xdr:colOff>88900</xdr:colOff>
      <xdr:row>100</xdr:row>
      <xdr:rowOff>156514</xdr:rowOff>
    </xdr:to>
    <xdr:cxnSp macro="">
      <xdr:nvCxnSpPr>
        <xdr:cNvPr id="396" name="直線コネクタ 395">
          <a:extLst>
            <a:ext uri="{FF2B5EF4-FFF2-40B4-BE49-F238E27FC236}">
              <a16:creationId xmlns:a16="http://schemas.microsoft.com/office/drawing/2014/main" id="{82778EE7-122B-466C-B2C4-C97C756073CC}"/>
            </a:ext>
          </a:extLst>
        </xdr:cNvPr>
        <xdr:cNvCxnSpPr/>
      </xdr:nvCxnSpPr>
      <xdr:spPr>
        <a:xfrm>
          <a:off x="10388600" y="1730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148424</xdr:rowOff>
    </xdr:from>
    <xdr:ext cx="534377" cy="259045"/>
    <xdr:sp macro="" textlink="">
      <xdr:nvSpPr>
        <xdr:cNvPr id="397" name="【港湾・漁港】&#10;一人当たり有形固定資産（償却資産）額平均値テキスト">
          <a:extLst>
            <a:ext uri="{FF2B5EF4-FFF2-40B4-BE49-F238E27FC236}">
              <a16:creationId xmlns:a16="http://schemas.microsoft.com/office/drawing/2014/main" id="{2A70F0E3-6D29-4EDC-8AAF-EEB9A385DB46}"/>
            </a:ext>
          </a:extLst>
        </xdr:cNvPr>
        <xdr:cNvSpPr txBox="1"/>
      </xdr:nvSpPr>
      <xdr:spPr>
        <a:xfrm>
          <a:off x="10515600" y="1832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169997</xdr:rowOff>
    </xdr:from>
    <xdr:to>
      <xdr:col>55</xdr:col>
      <xdr:colOff>50800</xdr:colOff>
      <xdr:row>107</xdr:row>
      <xdr:rowOff>100147</xdr:rowOff>
    </xdr:to>
    <xdr:sp macro="" textlink="">
      <xdr:nvSpPr>
        <xdr:cNvPr id="398" name="フローチャート: 判断 397">
          <a:extLst>
            <a:ext uri="{FF2B5EF4-FFF2-40B4-BE49-F238E27FC236}">
              <a16:creationId xmlns:a16="http://schemas.microsoft.com/office/drawing/2014/main" id="{82D5A752-F8C4-423A-A31E-10F90D743988}"/>
            </a:ext>
          </a:extLst>
        </xdr:cNvPr>
        <xdr:cNvSpPr/>
      </xdr:nvSpPr>
      <xdr:spPr>
        <a:xfrm>
          <a:off x="10426700" y="183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37112</xdr:rowOff>
    </xdr:from>
    <xdr:to>
      <xdr:col>50</xdr:col>
      <xdr:colOff>165100</xdr:colOff>
      <xdr:row>107</xdr:row>
      <xdr:rowOff>138712</xdr:rowOff>
    </xdr:to>
    <xdr:sp macro="" textlink="">
      <xdr:nvSpPr>
        <xdr:cNvPr id="399" name="フローチャート: 判断 398">
          <a:extLst>
            <a:ext uri="{FF2B5EF4-FFF2-40B4-BE49-F238E27FC236}">
              <a16:creationId xmlns:a16="http://schemas.microsoft.com/office/drawing/2014/main" id="{09AA3A00-FEB7-4833-9C69-C42B5A9C0CBD}"/>
            </a:ext>
          </a:extLst>
        </xdr:cNvPr>
        <xdr:cNvSpPr/>
      </xdr:nvSpPr>
      <xdr:spPr>
        <a:xfrm>
          <a:off x="9588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136835</xdr:rowOff>
    </xdr:from>
    <xdr:to>
      <xdr:col>46</xdr:col>
      <xdr:colOff>38100</xdr:colOff>
      <xdr:row>107</xdr:row>
      <xdr:rowOff>66985</xdr:rowOff>
    </xdr:to>
    <xdr:sp macro="" textlink="">
      <xdr:nvSpPr>
        <xdr:cNvPr id="400" name="フローチャート: 判断 399">
          <a:extLst>
            <a:ext uri="{FF2B5EF4-FFF2-40B4-BE49-F238E27FC236}">
              <a16:creationId xmlns:a16="http://schemas.microsoft.com/office/drawing/2014/main" id="{3B61BEF3-5B48-4E75-B022-D5B624D82195}"/>
            </a:ext>
          </a:extLst>
        </xdr:cNvPr>
        <xdr:cNvSpPr/>
      </xdr:nvSpPr>
      <xdr:spPr>
        <a:xfrm>
          <a:off x="8699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45929</xdr:rowOff>
    </xdr:from>
    <xdr:to>
      <xdr:col>41</xdr:col>
      <xdr:colOff>101600</xdr:colOff>
      <xdr:row>107</xdr:row>
      <xdr:rowOff>147529</xdr:rowOff>
    </xdr:to>
    <xdr:sp macro="" textlink="">
      <xdr:nvSpPr>
        <xdr:cNvPr id="401" name="フローチャート: 判断 400">
          <a:extLst>
            <a:ext uri="{FF2B5EF4-FFF2-40B4-BE49-F238E27FC236}">
              <a16:creationId xmlns:a16="http://schemas.microsoft.com/office/drawing/2014/main" id="{91FF0487-2ECD-45C7-9B05-ADFFBB3F660E}"/>
            </a:ext>
          </a:extLst>
        </xdr:cNvPr>
        <xdr:cNvSpPr/>
      </xdr:nvSpPr>
      <xdr:spPr>
        <a:xfrm>
          <a:off x="7810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B838D867-5E5C-4B27-828F-B45B32EE307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F85DC63-74A4-49DD-8BC7-91FDC4BFCFB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6D0E4BB2-5B4D-47EB-8D99-6CC74A1A04D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A9A14002-0ADD-4742-9030-D819DCB3EDF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45A0F11-3A2B-4996-9B62-84132F70B4A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105714</xdr:rowOff>
    </xdr:from>
    <xdr:to>
      <xdr:col>55</xdr:col>
      <xdr:colOff>50800</xdr:colOff>
      <xdr:row>101</xdr:row>
      <xdr:rowOff>35864</xdr:rowOff>
    </xdr:to>
    <xdr:sp macro="" textlink="">
      <xdr:nvSpPr>
        <xdr:cNvPr id="407" name="楕円 406">
          <a:extLst>
            <a:ext uri="{FF2B5EF4-FFF2-40B4-BE49-F238E27FC236}">
              <a16:creationId xmlns:a16="http://schemas.microsoft.com/office/drawing/2014/main" id="{D5C1766D-DA52-4895-A8C6-D48771C3682B}"/>
            </a:ext>
          </a:extLst>
        </xdr:cNvPr>
        <xdr:cNvSpPr/>
      </xdr:nvSpPr>
      <xdr:spPr>
        <a:xfrm>
          <a:off x="10426700" y="172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58741</xdr:rowOff>
    </xdr:from>
    <xdr:ext cx="599010" cy="259045"/>
    <xdr:sp macro="" textlink="">
      <xdr:nvSpPr>
        <xdr:cNvPr id="408" name="【港湾・漁港】&#10;一人当たり有形固定資産（償却資産）額該当値テキスト">
          <a:extLst>
            <a:ext uri="{FF2B5EF4-FFF2-40B4-BE49-F238E27FC236}">
              <a16:creationId xmlns:a16="http://schemas.microsoft.com/office/drawing/2014/main" id="{8CA133A4-45D4-4259-A309-C3915EA89F75}"/>
            </a:ext>
          </a:extLst>
        </xdr:cNvPr>
        <xdr:cNvSpPr txBox="1"/>
      </xdr:nvSpPr>
      <xdr:spPr>
        <a:xfrm>
          <a:off x="10515600" y="1720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124566</xdr:rowOff>
    </xdr:from>
    <xdr:to>
      <xdr:col>50</xdr:col>
      <xdr:colOff>165100</xdr:colOff>
      <xdr:row>101</xdr:row>
      <xdr:rowOff>54716</xdr:rowOff>
    </xdr:to>
    <xdr:sp macro="" textlink="">
      <xdr:nvSpPr>
        <xdr:cNvPr id="409" name="楕円 408">
          <a:extLst>
            <a:ext uri="{FF2B5EF4-FFF2-40B4-BE49-F238E27FC236}">
              <a16:creationId xmlns:a16="http://schemas.microsoft.com/office/drawing/2014/main" id="{1631855E-28AC-4BA3-B59C-79312EB35CA1}"/>
            </a:ext>
          </a:extLst>
        </xdr:cNvPr>
        <xdr:cNvSpPr/>
      </xdr:nvSpPr>
      <xdr:spPr>
        <a:xfrm>
          <a:off x="9588500" y="172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156514</xdr:rowOff>
    </xdr:from>
    <xdr:to>
      <xdr:col>55</xdr:col>
      <xdr:colOff>0</xdr:colOff>
      <xdr:row>101</xdr:row>
      <xdr:rowOff>3916</xdr:rowOff>
    </xdr:to>
    <xdr:cxnSp macro="">
      <xdr:nvCxnSpPr>
        <xdr:cNvPr id="410" name="直線コネクタ 409">
          <a:extLst>
            <a:ext uri="{FF2B5EF4-FFF2-40B4-BE49-F238E27FC236}">
              <a16:creationId xmlns:a16="http://schemas.microsoft.com/office/drawing/2014/main" id="{C72A9DF7-1BCB-4C0E-8524-704945CDCB4C}"/>
            </a:ext>
          </a:extLst>
        </xdr:cNvPr>
        <xdr:cNvCxnSpPr/>
      </xdr:nvCxnSpPr>
      <xdr:spPr>
        <a:xfrm flipV="1">
          <a:off x="9639300" y="17301514"/>
          <a:ext cx="8382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141002</xdr:rowOff>
    </xdr:from>
    <xdr:to>
      <xdr:col>46</xdr:col>
      <xdr:colOff>38100</xdr:colOff>
      <xdr:row>101</xdr:row>
      <xdr:rowOff>71152</xdr:rowOff>
    </xdr:to>
    <xdr:sp macro="" textlink="">
      <xdr:nvSpPr>
        <xdr:cNvPr id="411" name="楕円 410">
          <a:extLst>
            <a:ext uri="{FF2B5EF4-FFF2-40B4-BE49-F238E27FC236}">
              <a16:creationId xmlns:a16="http://schemas.microsoft.com/office/drawing/2014/main" id="{A59CAC78-7454-4E02-8209-E9248637E847}"/>
            </a:ext>
          </a:extLst>
        </xdr:cNvPr>
        <xdr:cNvSpPr/>
      </xdr:nvSpPr>
      <xdr:spPr>
        <a:xfrm>
          <a:off x="8699500" y="1728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3916</xdr:rowOff>
    </xdr:from>
    <xdr:to>
      <xdr:col>50</xdr:col>
      <xdr:colOff>114300</xdr:colOff>
      <xdr:row>101</xdr:row>
      <xdr:rowOff>20352</xdr:rowOff>
    </xdr:to>
    <xdr:cxnSp macro="">
      <xdr:nvCxnSpPr>
        <xdr:cNvPr id="412" name="直線コネクタ 411">
          <a:extLst>
            <a:ext uri="{FF2B5EF4-FFF2-40B4-BE49-F238E27FC236}">
              <a16:creationId xmlns:a16="http://schemas.microsoft.com/office/drawing/2014/main" id="{6C19CEE8-5537-46D2-B750-1C3679B3A4C3}"/>
            </a:ext>
          </a:extLst>
        </xdr:cNvPr>
        <xdr:cNvCxnSpPr/>
      </xdr:nvCxnSpPr>
      <xdr:spPr>
        <a:xfrm flipV="1">
          <a:off x="8750300" y="17320366"/>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129839</xdr:rowOff>
    </xdr:from>
    <xdr:ext cx="534377" cy="259045"/>
    <xdr:sp macro="" textlink="">
      <xdr:nvSpPr>
        <xdr:cNvPr id="413" name="n_1aveValue【港湾・漁港】&#10;一人当たり有形固定資産（償却資産）額">
          <a:extLst>
            <a:ext uri="{FF2B5EF4-FFF2-40B4-BE49-F238E27FC236}">
              <a16:creationId xmlns:a16="http://schemas.microsoft.com/office/drawing/2014/main" id="{7926B1DF-7380-4B9E-BF49-A58346A9FA7C}"/>
            </a:ext>
          </a:extLst>
        </xdr:cNvPr>
        <xdr:cNvSpPr txBox="1"/>
      </xdr:nvSpPr>
      <xdr:spPr>
        <a:xfrm>
          <a:off x="9359411" y="184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58112</xdr:rowOff>
    </xdr:from>
    <xdr:ext cx="534377" cy="259045"/>
    <xdr:sp macro="" textlink="">
      <xdr:nvSpPr>
        <xdr:cNvPr id="414" name="n_2aveValue【港湾・漁港】&#10;一人当たり有形固定資産（償却資産）額">
          <a:extLst>
            <a:ext uri="{FF2B5EF4-FFF2-40B4-BE49-F238E27FC236}">
              <a16:creationId xmlns:a16="http://schemas.microsoft.com/office/drawing/2014/main" id="{3B9B6288-0DB7-48C6-998F-46FD99675D9D}"/>
            </a:ext>
          </a:extLst>
        </xdr:cNvPr>
        <xdr:cNvSpPr txBox="1"/>
      </xdr:nvSpPr>
      <xdr:spPr>
        <a:xfrm>
          <a:off x="8483111" y="184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164056</xdr:rowOff>
    </xdr:from>
    <xdr:ext cx="534377" cy="259045"/>
    <xdr:sp macro="" textlink="">
      <xdr:nvSpPr>
        <xdr:cNvPr id="415" name="n_3aveValue【港湾・漁港】&#10;一人当たり有形固定資産（償却資産）額">
          <a:extLst>
            <a:ext uri="{FF2B5EF4-FFF2-40B4-BE49-F238E27FC236}">
              <a16:creationId xmlns:a16="http://schemas.microsoft.com/office/drawing/2014/main" id="{8363DE99-15CF-46F9-B65C-6003305F8D94}"/>
            </a:ext>
          </a:extLst>
        </xdr:cNvPr>
        <xdr:cNvSpPr txBox="1"/>
      </xdr:nvSpPr>
      <xdr:spPr>
        <a:xfrm>
          <a:off x="7594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71243</xdr:rowOff>
    </xdr:from>
    <xdr:ext cx="599010" cy="259045"/>
    <xdr:sp macro="" textlink="">
      <xdr:nvSpPr>
        <xdr:cNvPr id="416" name="n_1mainValue【港湾・漁港】&#10;一人当たり有形固定資産（償却資産）額">
          <a:extLst>
            <a:ext uri="{FF2B5EF4-FFF2-40B4-BE49-F238E27FC236}">
              <a16:creationId xmlns:a16="http://schemas.microsoft.com/office/drawing/2014/main" id="{F955AE1C-FCC5-4516-B663-BD8AF27ADC9D}"/>
            </a:ext>
          </a:extLst>
        </xdr:cNvPr>
        <xdr:cNvSpPr txBox="1"/>
      </xdr:nvSpPr>
      <xdr:spPr>
        <a:xfrm>
          <a:off x="9327095" y="1704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87679</xdr:rowOff>
    </xdr:from>
    <xdr:ext cx="599010" cy="259045"/>
    <xdr:sp macro="" textlink="">
      <xdr:nvSpPr>
        <xdr:cNvPr id="417" name="n_2mainValue【港湾・漁港】&#10;一人当たり有形固定資産（償却資産）額">
          <a:extLst>
            <a:ext uri="{FF2B5EF4-FFF2-40B4-BE49-F238E27FC236}">
              <a16:creationId xmlns:a16="http://schemas.microsoft.com/office/drawing/2014/main" id="{BE7AAD21-A487-49A7-ACE1-D457DB42FE73}"/>
            </a:ext>
          </a:extLst>
        </xdr:cNvPr>
        <xdr:cNvSpPr txBox="1"/>
      </xdr:nvSpPr>
      <xdr:spPr>
        <a:xfrm>
          <a:off x="8450795" y="1706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a:extLst>
            <a:ext uri="{FF2B5EF4-FFF2-40B4-BE49-F238E27FC236}">
              <a16:creationId xmlns:a16="http://schemas.microsoft.com/office/drawing/2014/main" id="{4383D414-C72E-4F58-B65E-147F9C37C3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a:extLst>
            <a:ext uri="{FF2B5EF4-FFF2-40B4-BE49-F238E27FC236}">
              <a16:creationId xmlns:a16="http://schemas.microsoft.com/office/drawing/2014/main" id="{DCA41B51-E5FC-4827-BD40-881B0AA348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a:extLst>
            <a:ext uri="{FF2B5EF4-FFF2-40B4-BE49-F238E27FC236}">
              <a16:creationId xmlns:a16="http://schemas.microsoft.com/office/drawing/2014/main" id="{F24ADF1F-7339-4C11-BBA6-11A6071869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a:extLst>
            <a:ext uri="{FF2B5EF4-FFF2-40B4-BE49-F238E27FC236}">
              <a16:creationId xmlns:a16="http://schemas.microsoft.com/office/drawing/2014/main" id="{6A8FAD3F-A68A-4ED3-8EE8-30BE722A7E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a:extLst>
            <a:ext uri="{FF2B5EF4-FFF2-40B4-BE49-F238E27FC236}">
              <a16:creationId xmlns:a16="http://schemas.microsoft.com/office/drawing/2014/main" id="{54004BC4-676C-4DB0-8701-9D3790F344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a:extLst>
            <a:ext uri="{FF2B5EF4-FFF2-40B4-BE49-F238E27FC236}">
              <a16:creationId xmlns:a16="http://schemas.microsoft.com/office/drawing/2014/main" id="{C68020BC-56DE-43FA-BBA1-62AED5FEDF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a:extLst>
            <a:ext uri="{FF2B5EF4-FFF2-40B4-BE49-F238E27FC236}">
              <a16:creationId xmlns:a16="http://schemas.microsoft.com/office/drawing/2014/main" id="{67210EEC-D990-4BDE-85EA-DEF3C7CB66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a:extLst>
            <a:ext uri="{FF2B5EF4-FFF2-40B4-BE49-F238E27FC236}">
              <a16:creationId xmlns:a16="http://schemas.microsoft.com/office/drawing/2014/main" id="{4978909C-5EFF-4DCD-A729-BC2D287221B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a:extLst>
            <a:ext uri="{FF2B5EF4-FFF2-40B4-BE49-F238E27FC236}">
              <a16:creationId xmlns:a16="http://schemas.microsoft.com/office/drawing/2014/main" id="{271418CA-EB6A-4713-810E-A230DD83DE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a:extLst>
            <a:ext uri="{FF2B5EF4-FFF2-40B4-BE49-F238E27FC236}">
              <a16:creationId xmlns:a16="http://schemas.microsoft.com/office/drawing/2014/main" id="{7EBA6055-442A-41A2-BFDC-0A92F14E310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8" name="テキスト ボックス 427">
          <a:extLst>
            <a:ext uri="{FF2B5EF4-FFF2-40B4-BE49-F238E27FC236}">
              <a16:creationId xmlns:a16="http://schemas.microsoft.com/office/drawing/2014/main" id="{0089FB9D-ED04-4CBE-BDFC-FC782C6A78A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9" name="直線コネクタ 428">
          <a:extLst>
            <a:ext uri="{FF2B5EF4-FFF2-40B4-BE49-F238E27FC236}">
              <a16:creationId xmlns:a16="http://schemas.microsoft.com/office/drawing/2014/main" id="{77E8655C-6699-4C28-838A-531886431FC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0" name="テキスト ボックス 429">
          <a:extLst>
            <a:ext uri="{FF2B5EF4-FFF2-40B4-BE49-F238E27FC236}">
              <a16:creationId xmlns:a16="http://schemas.microsoft.com/office/drawing/2014/main" id="{7728FE53-E044-4BBF-A6D1-65B26685090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1" name="直線コネクタ 430">
          <a:extLst>
            <a:ext uri="{FF2B5EF4-FFF2-40B4-BE49-F238E27FC236}">
              <a16:creationId xmlns:a16="http://schemas.microsoft.com/office/drawing/2014/main" id="{9B21BC0F-9EDB-46EB-A95C-0DCF72C6C1E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2" name="テキスト ボックス 431">
          <a:extLst>
            <a:ext uri="{FF2B5EF4-FFF2-40B4-BE49-F238E27FC236}">
              <a16:creationId xmlns:a16="http://schemas.microsoft.com/office/drawing/2014/main" id="{4CF60C3A-3D6D-44AA-9FA6-19EAB867A44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a:extLst>
            <a:ext uri="{FF2B5EF4-FFF2-40B4-BE49-F238E27FC236}">
              <a16:creationId xmlns:a16="http://schemas.microsoft.com/office/drawing/2014/main" id="{171CD339-417F-4E3D-9915-5F29AD9E760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a:extLst>
            <a:ext uri="{FF2B5EF4-FFF2-40B4-BE49-F238E27FC236}">
              <a16:creationId xmlns:a16="http://schemas.microsoft.com/office/drawing/2014/main" id="{D34B7A0D-C2D9-4CA4-AD8A-353878C1F87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5" name="直線コネクタ 434">
          <a:extLst>
            <a:ext uri="{FF2B5EF4-FFF2-40B4-BE49-F238E27FC236}">
              <a16:creationId xmlns:a16="http://schemas.microsoft.com/office/drawing/2014/main" id="{ABCA7349-770E-4418-8D59-AEDC5B6AD80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6" name="テキスト ボックス 435">
          <a:extLst>
            <a:ext uri="{FF2B5EF4-FFF2-40B4-BE49-F238E27FC236}">
              <a16:creationId xmlns:a16="http://schemas.microsoft.com/office/drawing/2014/main" id="{A596115D-ED02-4621-A629-6553452B71A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7" name="直線コネクタ 436">
          <a:extLst>
            <a:ext uri="{FF2B5EF4-FFF2-40B4-BE49-F238E27FC236}">
              <a16:creationId xmlns:a16="http://schemas.microsoft.com/office/drawing/2014/main" id="{2D0240D0-7B04-4C7A-A5E1-10E3A293FE8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8" name="テキスト ボックス 437">
          <a:extLst>
            <a:ext uri="{FF2B5EF4-FFF2-40B4-BE49-F238E27FC236}">
              <a16:creationId xmlns:a16="http://schemas.microsoft.com/office/drawing/2014/main" id="{3CE46573-B962-4F87-8912-9DDC8732F87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a:extLst>
            <a:ext uri="{FF2B5EF4-FFF2-40B4-BE49-F238E27FC236}">
              <a16:creationId xmlns:a16="http://schemas.microsoft.com/office/drawing/2014/main" id="{EA82B2B9-7FBC-472B-9202-379D3A589D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F88C37F8-E56C-4767-8399-DA8119E7532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a:extLst>
            <a:ext uri="{FF2B5EF4-FFF2-40B4-BE49-F238E27FC236}">
              <a16:creationId xmlns:a16="http://schemas.microsoft.com/office/drawing/2014/main" id="{EE7A6FFA-24D6-4D12-AB99-9CED01EA09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442" name="直線コネクタ 441">
          <a:extLst>
            <a:ext uri="{FF2B5EF4-FFF2-40B4-BE49-F238E27FC236}">
              <a16:creationId xmlns:a16="http://schemas.microsoft.com/office/drawing/2014/main" id="{0760462F-559E-40E0-BA4A-D600880C4F37}"/>
            </a:ext>
          </a:extLst>
        </xdr:cNvPr>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443" name="【認定こども園・幼稚園・保育所】&#10;有形固定資産減価償却率最小値テキスト">
          <a:extLst>
            <a:ext uri="{FF2B5EF4-FFF2-40B4-BE49-F238E27FC236}">
              <a16:creationId xmlns:a16="http://schemas.microsoft.com/office/drawing/2014/main" id="{F6FA791A-E7AE-4756-958C-60631B2BC0AA}"/>
            </a:ext>
          </a:extLst>
        </xdr:cNvPr>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444" name="直線コネクタ 443">
          <a:extLst>
            <a:ext uri="{FF2B5EF4-FFF2-40B4-BE49-F238E27FC236}">
              <a16:creationId xmlns:a16="http://schemas.microsoft.com/office/drawing/2014/main" id="{5A3B3C34-160B-4B2A-B3FA-CED6D62B16FA}"/>
            </a:ext>
          </a:extLst>
        </xdr:cNvPr>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45" name="【認定こども園・幼稚園・保育所】&#10;有形固定資産減価償却率最大値テキスト">
          <a:extLst>
            <a:ext uri="{FF2B5EF4-FFF2-40B4-BE49-F238E27FC236}">
              <a16:creationId xmlns:a16="http://schemas.microsoft.com/office/drawing/2014/main" id="{D7A68722-BA97-4FA3-8061-3B41AA388FCB}"/>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46" name="直線コネクタ 445">
          <a:extLst>
            <a:ext uri="{FF2B5EF4-FFF2-40B4-BE49-F238E27FC236}">
              <a16:creationId xmlns:a16="http://schemas.microsoft.com/office/drawing/2014/main" id="{E311E67C-E54D-4162-A780-9552B7985674}"/>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447" name="【認定こども園・幼稚園・保育所】&#10;有形固定資産減価償却率平均値テキスト">
          <a:extLst>
            <a:ext uri="{FF2B5EF4-FFF2-40B4-BE49-F238E27FC236}">
              <a16:creationId xmlns:a16="http://schemas.microsoft.com/office/drawing/2014/main" id="{151739A5-3F49-452B-920F-0B43589A5BC1}"/>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48" name="フローチャート: 判断 447">
          <a:extLst>
            <a:ext uri="{FF2B5EF4-FFF2-40B4-BE49-F238E27FC236}">
              <a16:creationId xmlns:a16="http://schemas.microsoft.com/office/drawing/2014/main" id="{6163390A-9DF3-416E-8597-E4DED063E126}"/>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49" name="フローチャート: 判断 448">
          <a:extLst>
            <a:ext uri="{FF2B5EF4-FFF2-40B4-BE49-F238E27FC236}">
              <a16:creationId xmlns:a16="http://schemas.microsoft.com/office/drawing/2014/main" id="{15E9F2A0-CEF7-4760-8645-BC7C8160DE7F}"/>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450" name="フローチャート: 判断 449">
          <a:extLst>
            <a:ext uri="{FF2B5EF4-FFF2-40B4-BE49-F238E27FC236}">
              <a16:creationId xmlns:a16="http://schemas.microsoft.com/office/drawing/2014/main" id="{45CC865F-C621-406F-8CCF-F170690EEA44}"/>
            </a:ext>
          </a:extLst>
        </xdr:cNvPr>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451" name="フローチャート: 判断 450">
          <a:extLst>
            <a:ext uri="{FF2B5EF4-FFF2-40B4-BE49-F238E27FC236}">
              <a16:creationId xmlns:a16="http://schemas.microsoft.com/office/drawing/2014/main" id="{F5C9C5E7-0AA8-4E97-885B-AAD50CC46192}"/>
            </a:ext>
          </a:extLst>
        </xdr:cNvPr>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757FFAF1-9ACF-49B6-BD96-CD775AAD201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636B5347-09CD-4F04-B098-B5EFAA6EA35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AC62E56-19BF-4901-92CF-96AC46502F5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1B61C95B-6805-49FE-AE38-6FD95677DC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1D24EA9-8C74-4789-BDDC-8C9D33D5A6D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457" name="楕円 456">
          <a:extLst>
            <a:ext uri="{FF2B5EF4-FFF2-40B4-BE49-F238E27FC236}">
              <a16:creationId xmlns:a16="http://schemas.microsoft.com/office/drawing/2014/main" id="{02F3DD7F-E597-41F2-9569-6DAA87B23ECA}"/>
            </a:ext>
          </a:extLst>
        </xdr:cNvPr>
        <xdr:cNvSpPr/>
      </xdr:nvSpPr>
      <xdr:spPr>
        <a:xfrm>
          <a:off x="16268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74312</xdr:rowOff>
    </xdr:from>
    <xdr:ext cx="405111" cy="259045"/>
    <xdr:sp macro="" textlink="">
      <xdr:nvSpPr>
        <xdr:cNvPr id="458" name="【認定こども園・幼稚園・保育所】&#10;有形固定資産減価償却率該当値テキスト">
          <a:extLst>
            <a:ext uri="{FF2B5EF4-FFF2-40B4-BE49-F238E27FC236}">
              <a16:creationId xmlns:a16="http://schemas.microsoft.com/office/drawing/2014/main" id="{17DD2DD4-F37C-4907-84EF-7DC23AF31867}"/>
            </a:ext>
          </a:extLst>
        </xdr:cNvPr>
        <xdr:cNvSpPr txBox="1"/>
      </xdr:nvSpPr>
      <xdr:spPr>
        <a:xfrm>
          <a:off x="16357600"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459" name="楕円 458">
          <a:extLst>
            <a:ext uri="{FF2B5EF4-FFF2-40B4-BE49-F238E27FC236}">
              <a16:creationId xmlns:a16="http://schemas.microsoft.com/office/drawing/2014/main" id="{96198BDF-2C71-483F-8639-1692A2A3F192}"/>
            </a:ext>
          </a:extLst>
        </xdr:cNvPr>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146685</xdr:rowOff>
    </xdr:from>
    <xdr:to>
      <xdr:col>85</xdr:col>
      <xdr:colOff>127000</xdr:colOff>
      <xdr:row>38</xdr:row>
      <xdr:rowOff>15240</xdr:rowOff>
    </xdr:to>
    <xdr:cxnSp macro="">
      <xdr:nvCxnSpPr>
        <xdr:cNvPr id="460" name="直線コネクタ 459">
          <a:extLst>
            <a:ext uri="{FF2B5EF4-FFF2-40B4-BE49-F238E27FC236}">
              <a16:creationId xmlns:a16="http://schemas.microsoft.com/office/drawing/2014/main" id="{F3BAEB71-9DA5-4179-BBA3-13AECDFEBB33}"/>
            </a:ext>
          </a:extLst>
        </xdr:cNvPr>
        <xdr:cNvCxnSpPr/>
      </xdr:nvCxnSpPr>
      <xdr:spPr>
        <a:xfrm flipV="1">
          <a:off x="15481300" y="64903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xdr:rowOff>
    </xdr:from>
    <xdr:to>
      <xdr:col>76</xdr:col>
      <xdr:colOff>165100</xdr:colOff>
      <xdr:row>38</xdr:row>
      <xdr:rowOff>106045</xdr:rowOff>
    </xdr:to>
    <xdr:sp macro="" textlink="">
      <xdr:nvSpPr>
        <xdr:cNvPr id="461" name="楕円 460">
          <a:extLst>
            <a:ext uri="{FF2B5EF4-FFF2-40B4-BE49-F238E27FC236}">
              <a16:creationId xmlns:a16="http://schemas.microsoft.com/office/drawing/2014/main" id="{22688992-7BB4-4EFF-B691-D798523165C7}"/>
            </a:ext>
          </a:extLst>
        </xdr:cNvPr>
        <xdr:cNvSpPr/>
      </xdr:nvSpPr>
      <xdr:spPr>
        <a:xfrm>
          <a:off x="14541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55245</xdr:rowOff>
    </xdr:to>
    <xdr:cxnSp macro="">
      <xdr:nvCxnSpPr>
        <xdr:cNvPr id="462" name="直線コネクタ 461">
          <a:extLst>
            <a:ext uri="{FF2B5EF4-FFF2-40B4-BE49-F238E27FC236}">
              <a16:creationId xmlns:a16="http://schemas.microsoft.com/office/drawing/2014/main" id="{8950FAB6-1956-4285-9921-7AF8E58934F0}"/>
            </a:ext>
          </a:extLst>
        </xdr:cNvPr>
        <xdr:cNvCxnSpPr/>
      </xdr:nvCxnSpPr>
      <xdr:spPr>
        <a:xfrm flipV="1">
          <a:off x="14592300" y="65303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63" name="n_1aveValue【認定こども園・幼稚園・保育所】&#10;有形固定資産減価償却率">
          <a:extLst>
            <a:ext uri="{FF2B5EF4-FFF2-40B4-BE49-F238E27FC236}">
              <a16:creationId xmlns:a16="http://schemas.microsoft.com/office/drawing/2014/main" id="{291AB312-6587-45D3-AC23-696C70A105ED}"/>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464" name="n_2aveValue【認定こども園・幼稚園・保育所】&#10;有形固定資産減価償却率">
          <a:extLst>
            <a:ext uri="{FF2B5EF4-FFF2-40B4-BE49-F238E27FC236}">
              <a16:creationId xmlns:a16="http://schemas.microsoft.com/office/drawing/2014/main" id="{0F7A898A-4E7D-4067-BE5F-A296BE7D35D6}"/>
            </a:ext>
          </a:extLst>
        </xdr:cNvPr>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465" name="n_3aveValue【認定こども園・幼稚園・保育所】&#10;有形固定資産減価償却率">
          <a:extLst>
            <a:ext uri="{FF2B5EF4-FFF2-40B4-BE49-F238E27FC236}">
              <a16:creationId xmlns:a16="http://schemas.microsoft.com/office/drawing/2014/main" id="{29901FD2-4DF3-4F08-B262-854D1A84005D}"/>
            </a:ext>
          </a:extLst>
        </xdr:cNvPr>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57167</xdr:rowOff>
    </xdr:from>
    <xdr:ext cx="405111" cy="259045"/>
    <xdr:sp macro="" textlink="">
      <xdr:nvSpPr>
        <xdr:cNvPr id="466" name="n_1mainValue【認定こども園・幼稚園・保育所】&#10;有形固定資産減価償却率">
          <a:extLst>
            <a:ext uri="{FF2B5EF4-FFF2-40B4-BE49-F238E27FC236}">
              <a16:creationId xmlns:a16="http://schemas.microsoft.com/office/drawing/2014/main" id="{88DBB470-E1D8-4FC7-A334-A731F313976F}"/>
            </a:ext>
          </a:extLst>
        </xdr:cNvPr>
        <xdr:cNvSpPr txBox="1"/>
      </xdr:nvSpPr>
      <xdr:spPr>
        <a:xfrm>
          <a:off x="15266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467" name="n_2mainValue【認定こども園・幼稚園・保育所】&#10;有形固定資産減価償却率">
          <a:extLst>
            <a:ext uri="{FF2B5EF4-FFF2-40B4-BE49-F238E27FC236}">
              <a16:creationId xmlns:a16="http://schemas.microsoft.com/office/drawing/2014/main" id="{E973FCAE-9009-4985-B09F-8188F9053289}"/>
            </a:ext>
          </a:extLst>
        </xdr:cNvPr>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a:extLst>
            <a:ext uri="{FF2B5EF4-FFF2-40B4-BE49-F238E27FC236}">
              <a16:creationId xmlns:a16="http://schemas.microsoft.com/office/drawing/2014/main" id="{49D5B272-88AB-4202-9019-F2C1B76CC50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a:extLst>
            <a:ext uri="{FF2B5EF4-FFF2-40B4-BE49-F238E27FC236}">
              <a16:creationId xmlns:a16="http://schemas.microsoft.com/office/drawing/2014/main" id="{5592A09B-994C-4FAA-AE42-5B3A3BAF9D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a:extLst>
            <a:ext uri="{FF2B5EF4-FFF2-40B4-BE49-F238E27FC236}">
              <a16:creationId xmlns:a16="http://schemas.microsoft.com/office/drawing/2014/main" id="{A11D3F5E-F3BD-422A-8A79-A4052D3E58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a:extLst>
            <a:ext uri="{FF2B5EF4-FFF2-40B4-BE49-F238E27FC236}">
              <a16:creationId xmlns:a16="http://schemas.microsoft.com/office/drawing/2014/main" id="{521BA29F-A2D7-4A29-99CC-D570A4CE963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a:extLst>
            <a:ext uri="{FF2B5EF4-FFF2-40B4-BE49-F238E27FC236}">
              <a16:creationId xmlns:a16="http://schemas.microsoft.com/office/drawing/2014/main" id="{D58BC08A-2953-4278-91F7-8271BD15E8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a:extLst>
            <a:ext uri="{FF2B5EF4-FFF2-40B4-BE49-F238E27FC236}">
              <a16:creationId xmlns:a16="http://schemas.microsoft.com/office/drawing/2014/main" id="{50FC1F45-35AB-48CD-9A68-DFA033B9A10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a:extLst>
            <a:ext uri="{FF2B5EF4-FFF2-40B4-BE49-F238E27FC236}">
              <a16:creationId xmlns:a16="http://schemas.microsoft.com/office/drawing/2014/main" id="{DB52D723-3A3E-43C9-9458-95847B0B725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a:extLst>
            <a:ext uri="{FF2B5EF4-FFF2-40B4-BE49-F238E27FC236}">
              <a16:creationId xmlns:a16="http://schemas.microsoft.com/office/drawing/2014/main" id="{5CF38AC0-5C65-46A0-8303-F682022654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a:extLst>
            <a:ext uri="{FF2B5EF4-FFF2-40B4-BE49-F238E27FC236}">
              <a16:creationId xmlns:a16="http://schemas.microsoft.com/office/drawing/2014/main" id="{A56821CF-CC6A-4E3E-9ED7-0725ED5B4B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a:extLst>
            <a:ext uri="{FF2B5EF4-FFF2-40B4-BE49-F238E27FC236}">
              <a16:creationId xmlns:a16="http://schemas.microsoft.com/office/drawing/2014/main" id="{0DCBD708-4985-4A57-9083-7B64456BA5A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8" name="直線コネクタ 477">
          <a:extLst>
            <a:ext uri="{FF2B5EF4-FFF2-40B4-BE49-F238E27FC236}">
              <a16:creationId xmlns:a16="http://schemas.microsoft.com/office/drawing/2014/main" id="{734EEC89-D98A-4433-8690-B4680CAE9F8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9" name="テキスト ボックス 478">
          <a:extLst>
            <a:ext uri="{FF2B5EF4-FFF2-40B4-BE49-F238E27FC236}">
              <a16:creationId xmlns:a16="http://schemas.microsoft.com/office/drawing/2014/main" id="{25BADB68-6164-4CE0-BB49-63051FE3DEF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0" name="直線コネクタ 479">
          <a:extLst>
            <a:ext uri="{FF2B5EF4-FFF2-40B4-BE49-F238E27FC236}">
              <a16:creationId xmlns:a16="http://schemas.microsoft.com/office/drawing/2014/main" id="{E0DEB737-301A-4AFB-AFC2-0FCF07F65F3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1" name="テキスト ボックス 480">
          <a:extLst>
            <a:ext uri="{FF2B5EF4-FFF2-40B4-BE49-F238E27FC236}">
              <a16:creationId xmlns:a16="http://schemas.microsoft.com/office/drawing/2014/main" id="{73F864F8-F10C-406A-847F-DFACBBD565A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2" name="直線コネクタ 481">
          <a:extLst>
            <a:ext uri="{FF2B5EF4-FFF2-40B4-BE49-F238E27FC236}">
              <a16:creationId xmlns:a16="http://schemas.microsoft.com/office/drawing/2014/main" id="{D9AA2582-05F1-46F5-94A4-EFAFAB11E4C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3" name="テキスト ボックス 482">
          <a:extLst>
            <a:ext uri="{FF2B5EF4-FFF2-40B4-BE49-F238E27FC236}">
              <a16:creationId xmlns:a16="http://schemas.microsoft.com/office/drawing/2014/main" id="{62AC624B-7384-434C-A518-0BC2B1EDCB0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4" name="直線コネクタ 483">
          <a:extLst>
            <a:ext uri="{FF2B5EF4-FFF2-40B4-BE49-F238E27FC236}">
              <a16:creationId xmlns:a16="http://schemas.microsoft.com/office/drawing/2014/main" id="{A0CFA1E2-B02E-42BD-83BC-0AD2EFBB575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5" name="テキスト ボックス 484">
          <a:extLst>
            <a:ext uri="{FF2B5EF4-FFF2-40B4-BE49-F238E27FC236}">
              <a16:creationId xmlns:a16="http://schemas.microsoft.com/office/drawing/2014/main" id="{A491E181-7993-4FC1-9D8B-B98371E8945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6" name="直線コネクタ 485">
          <a:extLst>
            <a:ext uri="{FF2B5EF4-FFF2-40B4-BE49-F238E27FC236}">
              <a16:creationId xmlns:a16="http://schemas.microsoft.com/office/drawing/2014/main" id="{1DD7C3CE-0720-4B33-B2C7-4103C6B0CC0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7" name="テキスト ボックス 486">
          <a:extLst>
            <a:ext uri="{FF2B5EF4-FFF2-40B4-BE49-F238E27FC236}">
              <a16:creationId xmlns:a16="http://schemas.microsoft.com/office/drawing/2014/main" id="{337EAC9C-C6DB-428F-A1D3-E2990352217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a:extLst>
            <a:ext uri="{FF2B5EF4-FFF2-40B4-BE49-F238E27FC236}">
              <a16:creationId xmlns:a16="http://schemas.microsoft.com/office/drawing/2014/main" id="{A7EB192E-F099-4B8B-A89B-254AF09940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a:extLst>
            <a:ext uri="{FF2B5EF4-FFF2-40B4-BE49-F238E27FC236}">
              <a16:creationId xmlns:a16="http://schemas.microsoft.com/office/drawing/2014/main" id="{B8DCC7F4-2DA8-437B-BB6C-2617D055EB4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a:extLst>
            <a:ext uri="{FF2B5EF4-FFF2-40B4-BE49-F238E27FC236}">
              <a16:creationId xmlns:a16="http://schemas.microsoft.com/office/drawing/2014/main" id="{0CAD941D-B962-4D6A-BBDF-5B03DD364D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91" name="直線コネクタ 490">
          <a:extLst>
            <a:ext uri="{FF2B5EF4-FFF2-40B4-BE49-F238E27FC236}">
              <a16:creationId xmlns:a16="http://schemas.microsoft.com/office/drawing/2014/main" id="{51424A51-D601-4113-923B-58306C78D3D7}"/>
            </a:ext>
          </a:extLst>
        </xdr:cNvPr>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92" name="【認定こども園・幼稚園・保育所】&#10;一人当たり面積最小値テキスト">
          <a:extLst>
            <a:ext uri="{FF2B5EF4-FFF2-40B4-BE49-F238E27FC236}">
              <a16:creationId xmlns:a16="http://schemas.microsoft.com/office/drawing/2014/main" id="{E5CFB45D-EFC1-4136-B155-67D3603C5BD9}"/>
            </a:ext>
          </a:extLst>
        </xdr:cNvPr>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93" name="直線コネクタ 492">
          <a:extLst>
            <a:ext uri="{FF2B5EF4-FFF2-40B4-BE49-F238E27FC236}">
              <a16:creationId xmlns:a16="http://schemas.microsoft.com/office/drawing/2014/main" id="{0062737B-90C5-425B-86B6-75FC95D516C7}"/>
            </a:ext>
          </a:extLst>
        </xdr:cNvPr>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94" name="【認定こども園・幼稚園・保育所】&#10;一人当たり面積最大値テキスト">
          <a:extLst>
            <a:ext uri="{FF2B5EF4-FFF2-40B4-BE49-F238E27FC236}">
              <a16:creationId xmlns:a16="http://schemas.microsoft.com/office/drawing/2014/main" id="{394679B0-41F2-4533-941D-3AA74C579891}"/>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95" name="直線コネクタ 494">
          <a:extLst>
            <a:ext uri="{FF2B5EF4-FFF2-40B4-BE49-F238E27FC236}">
              <a16:creationId xmlns:a16="http://schemas.microsoft.com/office/drawing/2014/main" id="{25498408-1143-485E-B295-87BC17E39DB7}"/>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96" name="【認定こども園・幼稚園・保育所】&#10;一人当たり面積平均値テキスト">
          <a:extLst>
            <a:ext uri="{FF2B5EF4-FFF2-40B4-BE49-F238E27FC236}">
              <a16:creationId xmlns:a16="http://schemas.microsoft.com/office/drawing/2014/main" id="{F789FA5E-A824-4C67-8853-34345706C28E}"/>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97" name="フローチャート: 判断 496">
          <a:extLst>
            <a:ext uri="{FF2B5EF4-FFF2-40B4-BE49-F238E27FC236}">
              <a16:creationId xmlns:a16="http://schemas.microsoft.com/office/drawing/2014/main" id="{9EA3D302-0A9A-4E95-97FC-2F2396C751C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98" name="フローチャート: 判断 497">
          <a:extLst>
            <a:ext uri="{FF2B5EF4-FFF2-40B4-BE49-F238E27FC236}">
              <a16:creationId xmlns:a16="http://schemas.microsoft.com/office/drawing/2014/main" id="{177185CB-5170-4E04-895A-7535D013E0C8}"/>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99" name="フローチャート: 判断 498">
          <a:extLst>
            <a:ext uri="{FF2B5EF4-FFF2-40B4-BE49-F238E27FC236}">
              <a16:creationId xmlns:a16="http://schemas.microsoft.com/office/drawing/2014/main" id="{D5715356-5337-4F44-8A74-8CE7A7A6D1B5}"/>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500" name="フローチャート: 判断 499">
          <a:extLst>
            <a:ext uri="{FF2B5EF4-FFF2-40B4-BE49-F238E27FC236}">
              <a16:creationId xmlns:a16="http://schemas.microsoft.com/office/drawing/2014/main" id="{0E1BFBE8-BB33-49B7-8B19-EA141604EFFA}"/>
            </a:ext>
          </a:extLst>
        </xdr:cNvPr>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541B321D-FFA5-4775-AC0A-DFEEB7B9AAA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3DAC0C1A-D5D9-4847-AB5C-13221FDACC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ED66718C-A52F-403F-A9EF-B6671F0B8E8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17315876-F258-4BEE-B7DD-48B3018281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2981622A-F3DF-4188-91E7-FFCD374098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109220</xdr:rowOff>
    </xdr:from>
    <xdr:to>
      <xdr:col>116</xdr:col>
      <xdr:colOff>114300</xdr:colOff>
      <xdr:row>41</xdr:row>
      <xdr:rowOff>39370</xdr:rowOff>
    </xdr:to>
    <xdr:sp macro="" textlink="">
      <xdr:nvSpPr>
        <xdr:cNvPr id="506" name="楕円 505">
          <a:extLst>
            <a:ext uri="{FF2B5EF4-FFF2-40B4-BE49-F238E27FC236}">
              <a16:creationId xmlns:a16="http://schemas.microsoft.com/office/drawing/2014/main" id="{F16B4E9A-2B92-4D86-BD81-78584BEDD88A}"/>
            </a:ext>
          </a:extLst>
        </xdr:cNvPr>
        <xdr:cNvSpPr/>
      </xdr:nvSpPr>
      <xdr:spPr>
        <a:xfrm>
          <a:off x="22110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87647</xdr:rowOff>
    </xdr:from>
    <xdr:ext cx="469744" cy="259045"/>
    <xdr:sp macro="" textlink="">
      <xdr:nvSpPr>
        <xdr:cNvPr id="507" name="【認定こども園・幼稚園・保育所】&#10;一人当たり面積該当値テキスト">
          <a:extLst>
            <a:ext uri="{FF2B5EF4-FFF2-40B4-BE49-F238E27FC236}">
              <a16:creationId xmlns:a16="http://schemas.microsoft.com/office/drawing/2014/main" id="{CD480586-126F-4CA0-AE65-2BF97E993148}"/>
            </a:ext>
          </a:extLst>
        </xdr:cNvPr>
        <xdr:cNvSpPr txBox="1"/>
      </xdr:nvSpPr>
      <xdr:spPr>
        <a:xfrm>
          <a:off x="22199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109220</xdr:rowOff>
    </xdr:from>
    <xdr:to>
      <xdr:col>112</xdr:col>
      <xdr:colOff>38100</xdr:colOff>
      <xdr:row>41</xdr:row>
      <xdr:rowOff>39370</xdr:rowOff>
    </xdr:to>
    <xdr:sp macro="" textlink="">
      <xdr:nvSpPr>
        <xdr:cNvPr id="508" name="楕円 507">
          <a:extLst>
            <a:ext uri="{FF2B5EF4-FFF2-40B4-BE49-F238E27FC236}">
              <a16:creationId xmlns:a16="http://schemas.microsoft.com/office/drawing/2014/main" id="{EC7065D9-AB86-4972-8FAB-D824BF7D9CD5}"/>
            </a:ext>
          </a:extLst>
        </xdr:cNvPr>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160020</xdr:rowOff>
    </xdr:from>
    <xdr:to>
      <xdr:col>116</xdr:col>
      <xdr:colOff>63500</xdr:colOff>
      <xdr:row>40</xdr:row>
      <xdr:rowOff>160020</xdr:rowOff>
    </xdr:to>
    <xdr:cxnSp macro="">
      <xdr:nvCxnSpPr>
        <xdr:cNvPr id="509" name="直線コネクタ 508">
          <a:extLst>
            <a:ext uri="{FF2B5EF4-FFF2-40B4-BE49-F238E27FC236}">
              <a16:creationId xmlns:a16="http://schemas.microsoft.com/office/drawing/2014/main" id="{9F5A1DA5-70CB-4E02-B39E-7BB5CE3CC882}"/>
            </a:ext>
          </a:extLst>
        </xdr:cNvPr>
        <xdr:cNvCxnSpPr/>
      </xdr:nvCxnSpPr>
      <xdr:spPr>
        <a:xfrm>
          <a:off x="21323300" y="701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116840</xdr:rowOff>
    </xdr:from>
    <xdr:to>
      <xdr:col>107</xdr:col>
      <xdr:colOff>101600</xdr:colOff>
      <xdr:row>41</xdr:row>
      <xdr:rowOff>46990</xdr:rowOff>
    </xdr:to>
    <xdr:sp macro="" textlink="">
      <xdr:nvSpPr>
        <xdr:cNvPr id="510" name="楕円 509">
          <a:extLst>
            <a:ext uri="{FF2B5EF4-FFF2-40B4-BE49-F238E27FC236}">
              <a16:creationId xmlns:a16="http://schemas.microsoft.com/office/drawing/2014/main" id="{0285AA96-8949-4EC6-A537-9B97EDF67A6B}"/>
            </a:ext>
          </a:extLst>
        </xdr:cNvPr>
        <xdr:cNvSpPr/>
      </xdr:nvSpPr>
      <xdr:spPr>
        <a:xfrm>
          <a:off x="2038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40</xdr:row>
      <xdr:rowOff>167640</xdr:rowOff>
    </xdr:to>
    <xdr:cxnSp macro="">
      <xdr:nvCxnSpPr>
        <xdr:cNvPr id="511" name="直線コネクタ 510">
          <a:extLst>
            <a:ext uri="{FF2B5EF4-FFF2-40B4-BE49-F238E27FC236}">
              <a16:creationId xmlns:a16="http://schemas.microsoft.com/office/drawing/2014/main" id="{DFC5AE7A-3972-4E28-8B6B-A6A03BE7B880}"/>
            </a:ext>
          </a:extLst>
        </xdr:cNvPr>
        <xdr:cNvCxnSpPr/>
      </xdr:nvCxnSpPr>
      <xdr:spPr>
        <a:xfrm flipV="1">
          <a:off x="20434300" y="7018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512" name="n_1aveValue【認定こども園・幼稚園・保育所】&#10;一人当たり面積">
          <a:extLst>
            <a:ext uri="{FF2B5EF4-FFF2-40B4-BE49-F238E27FC236}">
              <a16:creationId xmlns:a16="http://schemas.microsoft.com/office/drawing/2014/main" id="{56B7916F-C2C8-41D9-8C86-88643971C790}"/>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13" name="n_2aveValue【認定こども園・幼稚園・保育所】&#10;一人当たり面積">
          <a:extLst>
            <a:ext uri="{FF2B5EF4-FFF2-40B4-BE49-F238E27FC236}">
              <a16:creationId xmlns:a16="http://schemas.microsoft.com/office/drawing/2014/main" id="{A3438C9A-8A9B-4D6C-9690-D747C9006554}"/>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514" name="n_3aveValue【認定こども園・幼稚園・保育所】&#10;一人当たり面積">
          <a:extLst>
            <a:ext uri="{FF2B5EF4-FFF2-40B4-BE49-F238E27FC236}">
              <a16:creationId xmlns:a16="http://schemas.microsoft.com/office/drawing/2014/main" id="{31676227-7D9C-4DE6-B941-3BBBB4567637}"/>
            </a:ext>
          </a:extLst>
        </xdr:cNvPr>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30497</xdr:rowOff>
    </xdr:from>
    <xdr:ext cx="469744" cy="259045"/>
    <xdr:sp macro="" textlink="">
      <xdr:nvSpPr>
        <xdr:cNvPr id="515" name="n_1mainValue【認定こども園・幼稚園・保育所】&#10;一人当たり面積">
          <a:extLst>
            <a:ext uri="{FF2B5EF4-FFF2-40B4-BE49-F238E27FC236}">
              <a16:creationId xmlns:a16="http://schemas.microsoft.com/office/drawing/2014/main" id="{0EE31FB6-8819-49A6-A785-D10295727BCB}"/>
            </a:ext>
          </a:extLst>
        </xdr:cNvPr>
        <xdr:cNvSpPr txBox="1"/>
      </xdr:nvSpPr>
      <xdr:spPr>
        <a:xfrm>
          <a:off x="21075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38117</xdr:rowOff>
    </xdr:from>
    <xdr:ext cx="469744" cy="259045"/>
    <xdr:sp macro="" textlink="">
      <xdr:nvSpPr>
        <xdr:cNvPr id="516" name="n_2mainValue【認定こども園・幼稚園・保育所】&#10;一人当たり面積">
          <a:extLst>
            <a:ext uri="{FF2B5EF4-FFF2-40B4-BE49-F238E27FC236}">
              <a16:creationId xmlns:a16="http://schemas.microsoft.com/office/drawing/2014/main" id="{DCC14EDD-359F-48F4-8BD1-B429536A6DBD}"/>
            </a:ext>
          </a:extLst>
        </xdr:cNvPr>
        <xdr:cNvSpPr txBox="1"/>
      </xdr:nvSpPr>
      <xdr:spPr>
        <a:xfrm>
          <a:off x="20199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EE9DE637-7AD4-4591-9ED5-F087E3BE17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334D2B90-77DE-4F46-98B3-A39E3B40B6A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BAF8C06C-98BF-4834-B486-466C7C9053A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0B3FF0AC-70DD-48FB-9740-00431386554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E72B5942-FF66-47D3-AF2E-57EE07F792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9C01CA92-51D9-4423-AD80-F96AA479B5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A0C2F672-0994-4929-8008-2C40953BA1A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D22F542F-714F-44F1-B9BC-793200DA48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62993538-AF2F-431F-9C71-194B74D1840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2CC8A4C0-635B-4528-A6DE-548FFFB675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a:extLst>
            <a:ext uri="{FF2B5EF4-FFF2-40B4-BE49-F238E27FC236}">
              <a16:creationId xmlns:a16="http://schemas.microsoft.com/office/drawing/2014/main" id="{3D7E4830-DE6F-4E80-85D4-02F6EFDBB1E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a:extLst>
            <a:ext uri="{FF2B5EF4-FFF2-40B4-BE49-F238E27FC236}">
              <a16:creationId xmlns:a16="http://schemas.microsoft.com/office/drawing/2014/main" id="{A70A6C2D-5CA7-4896-8B81-C66D50BB1D3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9" name="テキスト ボックス 528">
          <a:extLst>
            <a:ext uri="{FF2B5EF4-FFF2-40B4-BE49-F238E27FC236}">
              <a16:creationId xmlns:a16="http://schemas.microsoft.com/office/drawing/2014/main" id="{655AE5B5-B53E-4272-874E-380C96EF539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a:extLst>
            <a:ext uri="{FF2B5EF4-FFF2-40B4-BE49-F238E27FC236}">
              <a16:creationId xmlns:a16="http://schemas.microsoft.com/office/drawing/2014/main" id="{724018E1-4ACA-4F50-A6D9-69CC1415FB4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a:extLst>
            <a:ext uri="{FF2B5EF4-FFF2-40B4-BE49-F238E27FC236}">
              <a16:creationId xmlns:a16="http://schemas.microsoft.com/office/drawing/2014/main" id="{FB42A78B-3AB4-45FD-8592-174603E20F0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a:extLst>
            <a:ext uri="{FF2B5EF4-FFF2-40B4-BE49-F238E27FC236}">
              <a16:creationId xmlns:a16="http://schemas.microsoft.com/office/drawing/2014/main" id="{E55D4DE8-B0E7-4F9E-9D5B-BA83BA4E01D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a:extLst>
            <a:ext uri="{FF2B5EF4-FFF2-40B4-BE49-F238E27FC236}">
              <a16:creationId xmlns:a16="http://schemas.microsoft.com/office/drawing/2014/main" id="{41E6EBAF-877F-40D0-A459-91CDD498BEC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a:extLst>
            <a:ext uri="{FF2B5EF4-FFF2-40B4-BE49-F238E27FC236}">
              <a16:creationId xmlns:a16="http://schemas.microsoft.com/office/drawing/2014/main" id="{8BCAC9A1-95C2-432F-8515-05214A52F52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a:extLst>
            <a:ext uri="{FF2B5EF4-FFF2-40B4-BE49-F238E27FC236}">
              <a16:creationId xmlns:a16="http://schemas.microsoft.com/office/drawing/2014/main" id="{F24A1E66-0853-4AE5-B9F0-B559D56DA86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a:extLst>
            <a:ext uri="{FF2B5EF4-FFF2-40B4-BE49-F238E27FC236}">
              <a16:creationId xmlns:a16="http://schemas.microsoft.com/office/drawing/2014/main" id="{FC34B42B-CE4D-4D9C-A58C-069972CD0E6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a:extLst>
            <a:ext uri="{FF2B5EF4-FFF2-40B4-BE49-F238E27FC236}">
              <a16:creationId xmlns:a16="http://schemas.microsoft.com/office/drawing/2014/main" id="{757C18A9-DDCD-4259-83BA-3FE39F3659C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a:extLst>
            <a:ext uri="{FF2B5EF4-FFF2-40B4-BE49-F238E27FC236}">
              <a16:creationId xmlns:a16="http://schemas.microsoft.com/office/drawing/2014/main" id="{A8FFFDB6-80DF-4B00-AC9D-42A46C746DF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9" name="テキスト ボックス 538">
          <a:extLst>
            <a:ext uri="{FF2B5EF4-FFF2-40B4-BE49-F238E27FC236}">
              <a16:creationId xmlns:a16="http://schemas.microsoft.com/office/drawing/2014/main" id="{A8B1EFB4-A561-4F06-9314-D31F0403530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a:extLst>
            <a:ext uri="{FF2B5EF4-FFF2-40B4-BE49-F238E27FC236}">
              <a16:creationId xmlns:a16="http://schemas.microsoft.com/office/drawing/2014/main" id="{CC73C694-3FE7-4062-8362-DF816FCA6B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19DB220A-17C5-4C07-92EF-9AA2CC06D82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学校施設】&#10;有形固定資産減価償却率グラフ枠">
          <a:extLst>
            <a:ext uri="{FF2B5EF4-FFF2-40B4-BE49-F238E27FC236}">
              <a16:creationId xmlns:a16="http://schemas.microsoft.com/office/drawing/2014/main" id="{11A15D2F-09C5-454E-8AAF-40013447BA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543" name="直線コネクタ 542">
          <a:extLst>
            <a:ext uri="{FF2B5EF4-FFF2-40B4-BE49-F238E27FC236}">
              <a16:creationId xmlns:a16="http://schemas.microsoft.com/office/drawing/2014/main" id="{ECA905F9-773D-4105-8E43-99469D020A81}"/>
            </a:ext>
          </a:extLst>
        </xdr:cNvPr>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44" name="【学校施設】&#10;有形固定資産減価償却率最小値テキスト">
          <a:extLst>
            <a:ext uri="{FF2B5EF4-FFF2-40B4-BE49-F238E27FC236}">
              <a16:creationId xmlns:a16="http://schemas.microsoft.com/office/drawing/2014/main" id="{859B53AF-ABD9-480E-A05B-D6871FB1DAA9}"/>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45" name="直線コネクタ 544">
          <a:extLst>
            <a:ext uri="{FF2B5EF4-FFF2-40B4-BE49-F238E27FC236}">
              <a16:creationId xmlns:a16="http://schemas.microsoft.com/office/drawing/2014/main" id="{13DA99BC-AA6F-4D22-A7B8-35011CC2EE7A}"/>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546" name="【学校施設】&#10;有形固定資産減価償却率最大値テキスト">
          <a:extLst>
            <a:ext uri="{FF2B5EF4-FFF2-40B4-BE49-F238E27FC236}">
              <a16:creationId xmlns:a16="http://schemas.microsoft.com/office/drawing/2014/main" id="{6FB1764C-A9BA-4C27-8394-60953DC3C62C}"/>
            </a:ext>
          </a:extLst>
        </xdr:cNvPr>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547" name="直線コネクタ 546">
          <a:extLst>
            <a:ext uri="{FF2B5EF4-FFF2-40B4-BE49-F238E27FC236}">
              <a16:creationId xmlns:a16="http://schemas.microsoft.com/office/drawing/2014/main" id="{413F74C0-01A0-4258-86C0-5741335750DB}"/>
            </a:ext>
          </a:extLst>
        </xdr:cNvPr>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548" name="【学校施設】&#10;有形固定資産減価償却率平均値テキスト">
          <a:extLst>
            <a:ext uri="{FF2B5EF4-FFF2-40B4-BE49-F238E27FC236}">
              <a16:creationId xmlns:a16="http://schemas.microsoft.com/office/drawing/2014/main" id="{249681FB-22C8-4F11-9D9D-BC7E084444C9}"/>
            </a:ext>
          </a:extLst>
        </xdr:cNvPr>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49" name="フローチャート: 判断 548">
          <a:extLst>
            <a:ext uri="{FF2B5EF4-FFF2-40B4-BE49-F238E27FC236}">
              <a16:creationId xmlns:a16="http://schemas.microsoft.com/office/drawing/2014/main" id="{5B6FD010-471D-4EB3-A71B-AA24E6A68797}"/>
            </a:ext>
          </a:extLst>
        </xdr:cNvPr>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50" name="フローチャート: 判断 549">
          <a:extLst>
            <a:ext uri="{FF2B5EF4-FFF2-40B4-BE49-F238E27FC236}">
              <a16:creationId xmlns:a16="http://schemas.microsoft.com/office/drawing/2014/main" id="{A1DEFB31-31A4-45F7-AE6F-286E1D625859}"/>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51" name="フローチャート: 判断 550">
          <a:extLst>
            <a:ext uri="{FF2B5EF4-FFF2-40B4-BE49-F238E27FC236}">
              <a16:creationId xmlns:a16="http://schemas.microsoft.com/office/drawing/2014/main" id="{12C56581-2FE4-4A89-8481-0DD630E6F4E2}"/>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52" name="フローチャート: 判断 551">
          <a:extLst>
            <a:ext uri="{FF2B5EF4-FFF2-40B4-BE49-F238E27FC236}">
              <a16:creationId xmlns:a16="http://schemas.microsoft.com/office/drawing/2014/main" id="{26408782-E34D-4336-A863-ABCFA4F01A45}"/>
            </a:ext>
          </a:extLst>
        </xdr:cNvPr>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A8147C8-32A6-4FF7-9399-88270ABE57A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EF6C6BF-D149-4C0A-B409-DDB93489FC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84907C8-660D-42B3-A142-601BA9CC0D6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B71E0884-5D49-4DDA-8515-5A3725A6C5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57AD06A4-4481-4BD4-93EC-F07784FF28E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58" name="楕円 557">
          <a:extLst>
            <a:ext uri="{FF2B5EF4-FFF2-40B4-BE49-F238E27FC236}">
              <a16:creationId xmlns:a16="http://schemas.microsoft.com/office/drawing/2014/main" id="{E7CDDC33-8E3A-4EF1-9A22-633039BBBDEF}"/>
            </a:ext>
          </a:extLst>
        </xdr:cNvPr>
        <xdr:cNvSpPr/>
      </xdr:nvSpPr>
      <xdr:spPr>
        <a:xfrm>
          <a:off x="16268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92546</xdr:rowOff>
    </xdr:from>
    <xdr:ext cx="405111" cy="259045"/>
    <xdr:sp macro="" textlink="">
      <xdr:nvSpPr>
        <xdr:cNvPr id="559" name="【学校施設】&#10;有形固定資産減価償却率該当値テキスト">
          <a:extLst>
            <a:ext uri="{FF2B5EF4-FFF2-40B4-BE49-F238E27FC236}">
              <a16:creationId xmlns:a16="http://schemas.microsoft.com/office/drawing/2014/main" id="{34A51D31-B516-409A-A790-6E1996F1114D}"/>
            </a:ext>
          </a:extLst>
        </xdr:cNvPr>
        <xdr:cNvSpPr txBox="1"/>
      </xdr:nvSpPr>
      <xdr:spPr>
        <a:xfrm>
          <a:off x="16357600"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560" name="楕円 559">
          <a:extLst>
            <a:ext uri="{FF2B5EF4-FFF2-40B4-BE49-F238E27FC236}">
              <a16:creationId xmlns:a16="http://schemas.microsoft.com/office/drawing/2014/main" id="{2322B0ED-99C5-446F-8E43-ABCD6B5F7246}"/>
            </a:ext>
          </a:extLst>
        </xdr:cNvPr>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164919</xdr:rowOff>
    </xdr:from>
    <xdr:to>
      <xdr:col>85</xdr:col>
      <xdr:colOff>127000</xdr:colOff>
      <xdr:row>60</xdr:row>
      <xdr:rowOff>62049</xdr:rowOff>
    </xdr:to>
    <xdr:cxnSp macro="">
      <xdr:nvCxnSpPr>
        <xdr:cNvPr id="561" name="直線コネクタ 560">
          <a:extLst>
            <a:ext uri="{FF2B5EF4-FFF2-40B4-BE49-F238E27FC236}">
              <a16:creationId xmlns:a16="http://schemas.microsoft.com/office/drawing/2014/main" id="{724C5F96-85AB-4611-AF85-78E6BAD14BFA}"/>
            </a:ext>
          </a:extLst>
        </xdr:cNvPr>
        <xdr:cNvCxnSpPr/>
      </xdr:nvCxnSpPr>
      <xdr:spPr>
        <a:xfrm flipV="1">
          <a:off x="15481300" y="102804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62" name="楕円 561">
          <a:extLst>
            <a:ext uri="{FF2B5EF4-FFF2-40B4-BE49-F238E27FC236}">
              <a16:creationId xmlns:a16="http://schemas.microsoft.com/office/drawing/2014/main" id="{5173DDA3-F33D-462F-87C1-91A890174799}"/>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130628</xdr:rowOff>
    </xdr:to>
    <xdr:cxnSp macro="">
      <xdr:nvCxnSpPr>
        <xdr:cNvPr id="563" name="直線コネクタ 562">
          <a:extLst>
            <a:ext uri="{FF2B5EF4-FFF2-40B4-BE49-F238E27FC236}">
              <a16:creationId xmlns:a16="http://schemas.microsoft.com/office/drawing/2014/main" id="{222B51FD-7926-4D7D-955D-1FE9C9DEB39D}"/>
            </a:ext>
          </a:extLst>
        </xdr:cNvPr>
        <xdr:cNvCxnSpPr/>
      </xdr:nvCxnSpPr>
      <xdr:spPr>
        <a:xfrm flipV="1">
          <a:off x="14592300" y="103490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64" name="n_1aveValue【学校施設】&#10;有形固定資産減価償却率">
          <a:extLst>
            <a:ext uri="{FF2B5EF4-FFF2-40B4-BE49-F238E27FC236}">
              <a16:creationId xmlns:a16="http://schemas.microsoft.com/office/drawing/2014/main" id="{ABD62666-4B7F-4C7B-890F-F03A532CA775}"/>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5" name="n_2aveValue【学校施設】&#10;有形固定資産減価償却率">
          <a:extLst>
            <a:ext uri="{FF2B5EF4-FFF2-40B4-BE49-F238E27FC236}">
              <a16:creationId xmlns:a16="http://schemas.microsoft.com/office/drawing/2014/main" id="{8B5138ED-20A8-4325-AAA4-0028D2CCA4F1}"/>
            </a:ext>
          </a:extLst>
        </xdr:cNvPr>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66" name="n_3aveValue【学校施設】&#10;有形固定資産減価償却率">
          <a:extLst>
            <a:ext uri="{FF2B5EF4-FFF2-40B4-BE49-F238E27FC236}">
              <a16:creationId xmlns:a16="http://schemas.microsoft.com/office/drawing/2014/main" id="{8273D9AD-ED52-4955-9ACA-9F31879D291B}"/>
            </a:ext>
          </a:extLst>
        </xdr:cNvPr>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567" name="n_1mainValue【学校施設】&#10;有形固定資産減価償却率">
          <a:extLst>
            <a:ext uri="{FF2B5EF4-FFF2-40B4-BE49-F238E27FC236}">
              <a16:creationId xmlns:a16="http://schemas.microsoft.com/office/drawing/2014/main" id="{821EF5B2-9F48-406C-A139-8456390B43C1}"/>
            </a:ext>
          </a:extLst>
        </xdr:cNvPr>
        <xdr:cNvSpPr txBox="1"/>
      </xdr:nvSpPr>
      <xdr:spPr>
        <a:xfrm>
          <a:off x="15266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68" name="n_2mainValue【学校施設】&#10;有形固定資産減価償却率">
          <a:extLst>
            <a:ext uri="{FF2B5EF4-FFF2-40B4-BE49-F238E27FC236}">
              <a16:creationId xmlns:a16="http://schemas.microsoft.com/office/drawing/2014/main" id="{71283797-452E-4C18-AE30-E8ED59CB64F6}"/>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79FE4774-4666-48FE-94AC-BFFF128DA6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96FC9F3C-3032-4AFE-85AC-BAEAD56E07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8E90033-678C-449E-BEAA-58B80A4AC1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346004E9-A7AC-47DF-935B-907DCCC6D3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2836F27E-F1A3-452B-A772-46871B7326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7B3E5F7-112C-4E5C-A6B0-9AA8446E03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2269E75-9920-4A2D-9349-05AD2BAEBC4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1003B873-8258-48ED-A263-9CFA86F5EA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6EFF046-E6E3-496F-9F13-DDD867C925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985982BD-045A-4191-979F-5A33027A914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8E5E610E-6013-4E56-B88A-5CC9FFA10B1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619A956C-DD11-4DA8-A9D9-9956A124B7B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C3C55C57-DB00-4CA5-A776-1D79DD12379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99305A2F-7D4D-45AE-92E3-1C50995D609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CA6B62FB-7F1E-4C77-9849-B83604A4F7E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F3B7FB9A-4009-4685-A210-543B13E8D1A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D884E082-B734-4971-8E70-5C9220F5567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EEFF0C30-34CD-43C1-A3FB-2C5CB359EC4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EAA8278D-24DE-42AB-A54A-1B4EC8F3BD0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11184893-9FA9-44B7-A58B-84D3262533D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35FD491E-9090-4927-A88B-12AAAB6025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D3EC80E6-FDC9-4C06-BAE0-F34452136C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91" name="直線コネクタ 590">
          <a:extLst>
            <a:ext uri="{FF2B5EF4-FFF2-40B4-BE49-F238E27FC236}">
              <a16:creationId xmlns:a16="http://schemas.microsoft.com/office/drawing/2014/main" id="{0E199382-6A30-4DD9-BD03-DB0E714F59E4}"/>
            </a:ext>
          </a:extLst>
        </xdr:cNvPr>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92" name="【学校施設】&#10;一人当たり面積最小値テキスト">
          <a:extLst>
            <a:ext uri="{FF2B5EF4-FFF2-40B4-BE49-F238E27FC236}">
              <a16:creationId xmlns:a16="http://schemas.microsoft.com/office/drawing/2014/main" id="{1C7EB7B0-E70F-4381-8A81-CF2F71D35785}"/>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93" name="直線コネクタ 592">
          <a:extLst>
            <a:ext uri="{FF2B5EF4-FFF2-40B4-BE49-F238E27FC236}">
              <a16:creationId xmlns:a16="http://schemas.microsoft.com/office/drawing/2014/main" id="{C0EFB5F7-F0D3-422A-9531-21563B346267}"/>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94" name="【学校施設】&#10;一人当たり面積最大値テキスト">
          <a:extLst>
            <a:ext uri="{FF2B5EF4-FFF2-40B4-BE49-F238E27FC236}">
              <a16:creationId xmlns:a16="http://schemas.microsoft.com/office/drawing/2014/main" id="{F39772BE-72DB-4E29-8883-DE91CF7BA392}"/>
            </a:ext>
          </a:extLst>
        </xdr:cNvPr>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95" name="直線コネクタ 594">
          <a:extLst>
            <a:ext uri="{FF2B5EF4-FFF2-40B4-BE49-F238E27FC236}">
              <a16:creationId xmlns:a16="http://schemas.microsoft.com/office/drawing/2014/main" id="{1C31F737-DFAD-4485-A664-2F14C888ABBB}"/>
            </a:ext>
          </a:extLst>
        </xdr:cNvPr>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596" name="【学校施設】&#10;一人当たり面積平均値テキスト">
          <a:extLst>
            <a:ext uri="{FF2B5EF4-FFF2-40B4-BE49-F238E27FC236}">
              <a16:creationId xmlns:a16="http://schemas.microsoft.com/office/drawing/2014/main" id="{7F197311-515C-41E5-9C99-79617609A5C1}"/>
            </a:ext>
          </a:extLst>
        </xdr:cNvPr>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97" name="フローチャート: 判断 596">
          <a:extLst>
            <a:ext uri="{FF2B5EF4-FFF2-40B4-BE49-F238E27FC236}">
              <a16:creationId xmlns:a16="http://schemas.microsoft.com/office/drawing/2014/main" id="{E404FAB5-1124-469E-911D-4C204880E7CA}"/>
            </a:ext>
          </a:extLst>
        </xdr:cNvPr>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98" name="フローチャート: 判断 597">
          <a:extLst>
            <a:ext uri="{FF2B5EF4-FFF2-40B4-BE49-F238E27FC236}">
              <a16:creationId xmlns:a16="http://schemas.microsoft.com/office/drawing/2014/main" id="{AB0A367E-F64A-41CC-AFD3-7AC01A924234}"/>
            </a:ext>
          </a:extLst>
        </xdr:cNvPr>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99" name="フローチャート: 判断 598">
          <a:extLst>
            <a:ext uri="{FF2B5EF4-FFF2-40B4-BE49-F238E27FC236}">
              <a16:creationId xmlns:a16="http://schemas.microsoft.com/office/drawing/2014/main" id="{8E1DBB23-B6E1-4790-AC28-90243C1888DC}"/>
            </a:ext>
          </a:extLst>
        </xdr:cNvPr>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600" name="フローチャート: 判断 599">
          <a:extLst>
            <a:ext uri="{FF2B5EF4-FFF2-40B4-BE49-F238E27FC236}">
              <a16:creationId xmlns:a16="http://schemas.microsoft.com/office/drawing/2014/main" id="{09B51DD9-B2B1-499E-AC69-1B5A11211EBB}"/>
            </a:ext>
          </a:extLst>
        </xdr:cNvPr>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599D9E4-C16C-4C78-9F6E-D968370C46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D4EBC7B-FF8B-4FFD-8F0D-C5169610AC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51F19AA-DF38-4348-B61E-C38A978E289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9F48062-20D5-46C3-A872-05F91AE77A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86C1C35-4275-4253-A5FD-51869D1B56E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06" name="楕円 605">
          <a:extLst>
            <a:ext uri="{FF2B5EF4-FFF2-40B4-BE49-F238E27FC236}">
              <a16:creationId xmlns:a16="http://schemas.microsoft.com/office/drawing/2014/main" id="{D3159178-DAE1-41AC-8226-671E6D31F784}"/>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63517</xdr:rowOff>
    </xdr:from>
    <xdr:ext cx="469744" cy="259045"/>
    <xdr:sp macro="" textlink="">
      <xdr:nvSpPr>
        <xdr:cNvPr id="607" name="【学校施設】&#10;一人当たり面積該当値テキスト">
          <a:extLst>
            <a:ext uri="{FF2B5EF4-FFF2-40B4-BE49-F238E27FC236}">
              <a16:creationId xmlns:a16="http://schemas.microsoft.com/office/drawing/2014/main" id="{C4012B2D-9857-41BD-8A05-996ED1915659}"/>
            </a:ext>
          </a:extLst>
        </xdr:cNvPr>
        <xdr:cNvSpPr txBox="1"/>
      </xdr:nvSpPr>
      <xdr:spPr>
        <a:xfrm>
          <a:off x="22199600"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48870</xdr:rowOff>
    </xdr:from>
    <xdr:to>
      <xdr:col>112</xdr:col>
      <xdr:colOff>38100</xdr:colOff>
      <xdr:row>62</xdr:row>
      <xdr:rowOff>150470</xdr:rowOff>
    </xdr:to>
    <xdr:sp macro="" textlink="">
      <xdr:nvSpPr>
        <xdr:cNvPr id="608" name="楕円 607">
          <a:extLst>
            <a:ext uri="{FF2B5EF4-FFF2-40B4-BE49-F238E27FC236}">
              <a16:creationId xmlns:a16="http://schemas.microsoft.com/office/drawing/2014/main" id="{ADC2877C-67CA-447A-83B8-321EDF67A6E5}"/>
            </a:ext>
          </a:extLst>
        </xdr:cNvPr>
        <xdr:cNvSpPr/>
      </xdr:nvSpPr>
      <xdr:spPr>
        <a:xfrm>
          <a:off x="212725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99670</xdr:rowOff>
    </xdr:to>
    <xdr:cxnSp macro="">
      <xdr:nvCxnSpPr>
        <xdr:cNvPr id="609" name="直線コネクタ 608">
          <a:extLst>
            <a:ext uri="{FF2B5EF4-FFF2-40B4-BE49-F238E27FC236}">
              <a16:creationId xmlns:a16="http://schemas.microsoft.com/office/drawing/2014/main" id="{B02C3159-2AB5-41A3-A180-0B67393774F6}"/>
            </a:ext>
          </a:extLst>
        </xdr:cNvPr>
        <xdr:cNvCxnSpPr/>
      </xdr:nvCxnSpPr>
      <xdr:spPr>
        <a:xfrm flipV="1">
          <a:off x="21323300" y="1072134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57556</xdr:rowOff>
    </xdr:from>
    <xdr:to>
      <xdr:col>107</xdr:col>
      <xdr:colOff>101600</xdr:colOff>
      <xdr:row>62</xdr:row>
      <xdr:rowOff>159156</xdr:rowOff>
    </xdr:to>
    <xdr:sp macro="" textlink="">
      <xdr:nvSpPr>
        <xdr:cNvPr id="610" name="楕円 609">
          <a:extLst>
            <a:ext uri="{FF2B5EF4-FFF2-40B4-BE49-F238E27FC236}">
              <a16:creationId xmlns:a16="http://schemas.microsoft.com/office/drawing/2014/main" id="{C8D7A37B-8B41-4DAF-AFDC-A03E1E2E61B8}"/>
            </a:ext>
          </a:extLst>
        </xdr:cNvPr>
        <xdr:cNvSpPr/>
      </xdr:nvSpPr>
      <xdr:spPr>
        <a:xfrm>
          <a:off x="20383500" y="106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99670</xdr:rowOff>
    </xdr:from>
    <xdr:to>
      <xdr:col>111</xdr:col>
      <xdr:colOff>177800</xdr:colOff>
      <xdr:row>62</xdr:row>
      <xdr:rowOff>108356</xdr:rowOff>
    </xdr:to>
    <xdr:cxnSp macro="">
      <xdr:nvCxnSpPr>
        <xdr:cNvPr id="611" name="直線コネクタ 610">
          <a:extLst>
            <a:ext uri="{FF2B5EF4-FFF2-40B4-BE49-F238E27FC236}">
              <a16:creationId xmlns:a16="http://schemas.microsoft.com/office/drawing/2014/main" id="{D0964B8C-FD7E-40C8-9FB6-0872492E95E7}"/>
            </a:ext>
          </a:extLst>
        </xdr:cNvPr>
        <xdr:cNvCxnSpPr/>
      </xdr:nvCxnSpPr>
      <xdr:spPr>
        <a:xfrm flipV="1">
          <a:off x="20434300" y="1072957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90390</xdr:rowOff>
    </xdr:from>
    <xdr:ext cx="469744" cy="259045"/>
    <xdr:sp macro="" textlink="">
      <xdr:nvSpPr>
        <xdr:cNvPr id="612" name="n_1aveValue【学校施設】&#10;一人当たり面積">
          <a:extLst>
            <a:ext uri="{FF2B5EF4-FFF2-40B4-BE49-F238E27FC236}">
              <a16:creationId xmlns:a16="http://schemas.microsoft.com/office/drawing/2014/main" id="{6AA86B2E-7020-4773-9A32-9765F389FAF3}"/>
            </a:ext>
          </a:extLst>
        </xdr:cNvPr>
        <xdr:cNvSpPr txBox="1"/>
      </xdr:nvSpPr>
      <xdr:spPr>
        <a:xfrm>
          <a:off x="210757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98162</xdr:rowOff>
    </xdr:from>
    <xdr:ext cx="469744" cy="259045"/>
    <xdr:sp macro="" textlink="">
      <xdr:nvSpPr>
        <xdr:cNvPr id="613" name="n_2aveValue【学校施設】&#10;一人当たり面積">
          <a:extLst>
            <a:ext uri="{FF2B5EF4-FFF2-40B4-BE49-F238E27FC236}">
              <a16:creationId xmlns:a16="http://schemas.microsoft.com/office/drawing/2014/main" id="{6A3B1921-108F-4F88-AE35-9EDB2DB4A82E}"/>
            </a:ext>
          </a:extLst>
        </xdr:cNvPr>
        <xdr:cNvSpPr txBox="1"/>
      </xdr:nvSpPr>
      <xdr:spPr>
        <a:xfrm>
          <a:off x="20199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614" name="n_3aveValue【学校施設】&#10;一人当たり面積">
          <a:extLst>
            <a:ext uri="{FF2B5EF4-FFF2-40B4-BE49-F238E27FC236}">
              <a16:creationId xmlns:a16="http://schemas.microsoft.com/office/drawing/2014/main" id="{DAD3A6CD-DCDC-475A-9F19-3E8F013D82E6}"/>
            </a:ext>
          </a:extLst>
        </xdr:cNvPr>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166997</xdr:rowOff>
    </xdr:from>
    <xdr:ext cx="469744" cy="259045"/>
    <xdr:sp macro="" textlink="">
      <xdr:nvSpPr>
        <xdr:cNvPr id="615" name="n_1mainValue【学校施設】&#10;一人当たり面積">
          <a:extLst>
            <a:ext uri="{FF2B5EF4-FFF2-40B4-BE49-F238E27FC236}">
              <a16:creationId xmlns:a16="http://schemas.microsoft.com/office/drawing/2014/main" id="{B23AE7CE-BFF6-420E-A431-8B5E6A57E5EB}"/>
            </a:ext>
          </a:extLst>
        </xdr:cNvPr>
        <xdr:cNvSpPr txBox="1"/>
      </xdr:nvSpPr>
      <xdr:spPr>
        <a:xfrm>
          <a:off x="21075727" y="104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4233</xdr:rowOff>
    </xdr:from>
    <xdr:ext cx="469744" cy="259045"/>
    <xdr:sp macro="" textlink="">
      <xdr:nvSpPr>
        <xdr:cNvPr id="616" name="n_2mainValue【学校施設】&#10;一人当たり面積">
          <a:extLst>
            <a:ext uri="{FF2B5EF4-FFF2-40B4-BE49-F238E27FC236}">
              <a16:creationId xmlns:a16="http://schemas.microsoft.com/office/drawing/2014/main" id="{01583FB2-8CB7-40D7-B936-DB9A8F5D3A62}"/>
            </a:ext>
          </a:extLst>
        </xdr:cNvPr>
        <xdr:cNvSpPr txBox="1"/>
      </xdr:nvSpPr>
      <xdr:spPr>
        <a:xfrm>
          <a:off x="20199427" y="104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2B3452A3-464D-4B51-97D5-E84DC00800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E1A94B43-0599-4E82-87F8-12DC8367A8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F3D31183-FDD3-494D-98CA-F6AF992697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4B8074C6-DA2F-415F-9FFB-9B41B6AB696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27885F5A-6EBD-4E3B-B7F8-4EE3F7B071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82A3F8-E5E8-40E2-8A9A-00C699FC42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715C4293-7785-469A-AE75-3BEE4E5673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D0795EBA-A3EF-44F1-8E25-B1E5440AC9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7B8B142A-23DB-4266-8C7E-1F1D20DC162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5D1AF546-0378-4E69-AEA8-4D55D959E4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7" name="テキスト ボックス 626">
          <a:extLst>
            <a:ext uri="{FF2B5EF4-FFF2-40B4-BE49-F238E27FC236}">
              <a16:creationId xmlns:a16="http://schemas.microsoft.com/office/drawing/2014/main" id="{05C0CBE1-761E-4A50-8BA5-B6A0FE4BC146}"/>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0458372A-80E4-4581-A488-73CAFAF830B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9" name="テキスト ボックス 628">
          <a:extLst>
            <a:ext uri="{FF2B5EF4-FFF2-40B4-BE49-F238E27FC236}">
              <a16:creationId xmlns:a16="http://schemas.microsoft.com/office/drawing/2014/main" id="{4377A0D3-6B42-42C1-8D93-341B29B6566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C0143117-4502-404B-844C-B1BF0C13143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CFF2B190-F1DF-4173-8013-5118F66A765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BFA245F4-E008-4C6B-9777-9FE64ABF8A5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CF04FC7E-4A1B-4D50-BED8-EB7E0C93095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C4977748-C6A9-43A9-BFDE-75673B26E0F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40687362-003F-42B0-8FD7-592A0AFDA85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2B362142-2EC8-47D0-A9B8-8DAA6F7C7B3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37" name="テキスト ボックス 636">
          <a:extLst>
            <a:ext uri="{FF2B5EF4-FFF2-40B4-BE49-F238E27FC236}">
              <a16:creationId xmlns:a16="http://schemas.microsoft.com/office/drawing/2014/main" id="{BE874211-50BA-4A2D-B6FA-7D1980338AA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8A0177DE-3D07-42FE-95CF-009B64CAF8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652FFCD5-CC02-4FBE-A42C-B16F2E52A68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C7BCBB7A-DDAA-4405-A232-0FAC4D652E2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641" name="直線コネクタ 640">
          <a:extLst>
            <a:ext uri="{FF2B5EF4-FFF2-40B4-BE49-F238E27FC236}">
              <a16:creationId xmlns:a16="http://schemas.microsoft.com/office/drawing/2014/main" id="{4206CD15-5827-4FB3-A229-7445C8863858}"/>
            </a:ext>
          </a:extLst>
        </xdr:cNvPr>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2" name="【児童館】&#10;有形固定資産減価償却率最小値テキスト">
          <a:extLst>
            <a:ext uri="{FF2B5EF4-FFF2-40B4-BE49-F238E27FC236}">
              <a16:creationId xmlns:a16="http://schemas.microsoft.com/office/drawing/2014/main" id="{7BC03B85-C536-421D-8EA0-899731435183}"/>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3" name="直線コネクタ 642">
          <a:extLst>
            <a:ext uri="{FF2B5EF4-FFF2-40B4-BE49-F238E27FC236}">
              <a16:creationId xmlns:a16="http://schemas.microsoft.com/office/drawing/2014/main" id="{E5332453-6E26-4D83-BABB-707655ED17C7}"/>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44" name="【児童館】&#10;有形固定資産減価償却率最大値テキスト">
          <a:extLst>
            <a:ext uri="{FF2B5EF4-FFF2-40B4-BE49-F238E27FC236}">
              <a16:creationId xmlns:a16="http://schemas.microsoft.com/office/drawing/2014/main" id="{177D70F4-82A5-4C7D-9F00-7829B6FD2F24}"/>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B3ED1E1A-B1DE-421F-9287-196C86D0F376}"/>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646" name="【児童館】&#10;有形固定資産減価償却率平均値テキスト">
          <a:extLst>
            <a:ext uri="{FF2B5EF4-FFF2-40B4-BE49-F238E27FC236}">
              <a16:creationId xmlns:a16="http://schemas.microsoft.com/office/drawing/2014/main" id="{C2AECCD0-B122-4E9A-B3B9-87F483A8BB29}"/>
            </a:ext>
          </a:extLst>
        </xdr:cNvPr>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647" name="フローチャート: 判断 646">
          <a:extLst>
            <a:ext uri="{FF2B5EF4-FFF2-40B4-BE49-F238E27FC236}">
              <a16:creationId xmlns:a16="http://schemas.microsoft.com/office/drawing/2014/main" id="{AA71C74E-9AC7-4CD7-8034-8295B4ADA274}"/>
            </a:ext>
          </a:extLst>
        </xdr:cNvPr>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648" name="フローチャート: 判断 647">
          <a:extLst>
            <a:ext uri="{FF2B5EF4-FFF2-40B4-BE49-F238E27FC236}">
              <a16:creationId xmlns:a16="http://schemas.microsoft.com/office/drawing/2014/main" id="{8B171E24-ABE5-4666-8ABE-A8352A54E745}"/>
            </a:ext>
          </a:extLst>
        </xdr:cNvPr>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649" name="フローチャート: 判断 648">
          <a:extLst>
            <a:ext uri="{FF2B5EF4-FFF2-40B4-BE49-F238E27FC236}">
              <a16:creationId xmlns:a16="http://schemas.microsoft.com/office/drawing/2014/main" id="{4D3B363B-2A78-4B8F-A342-EE48EEA0F1E9}"/>
            </a:ext>
          </a:extLst>
        </xdr:cNvPr>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650" name="フローチャート: 判断 649">
          <a:extLst>
            <a:ext uri="{FF2B5EF4-FFF2-40B4-BE49-F238E27FC236}">
              <a16:creationId xmlns:a16="http://schemas.microsoft.com/office/drawing/2014/main" id="{3806D7F5-EF7C-4E51-BB24-8AA2090C2DBB}"/>
            </a:ext>
          </a:extLst>
        </xdr:cNvPr>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40F964FE-3A78-4877-813D-FD66EE9B555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1B87ADAD-C1D2-41EA-A2D3-9B10ABA4F6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406B14AB-5DF7-4488-B43C-23D5A992636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A47FFA4A-828D-4F9D-AF8F-EE63AA6D4B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DD9AC0D-FD27-4AD4-9058-6667ED895B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107314</xdr:rowOff>
    </xdr:from>
    <xdr:to>
      <xdr:col>85</xdr:col>
      <xdr:colOff>177800</xdr:colOff>
      <xdr:row>82</xdr:row>
      <xdr:rowOff>37464</xdr:rowOff>
    </xdr:to>
    <xdr:sp macro="" textlink="">
      <xdr:nvSpPr>
        <xdr:cNvPr id="656" name="楕円 655">
          <a:extLst>
            <a:ext uri="{FF2B5EF4-FFF2-40B4-BE49-F238E27FC236}">
              <a16:creationId xmlns:a16="http://schemas.microsoft.com/office/drawing/2014/main" id="{A8C5DEEA-EAF4-4478-8888-2B4B6AE9878F}"/>
            </a:ext>
          </a:extLst>
        </xdr:cNvPr>
        <xdr:cNvSpPr/>
      </xdr:nvSpPr>
      <xdr:spPr>
        <a:xfrm>
          <a:off x="16268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130191</xdr:rowOff>
    </xdr:from>
    <xdr:ext cx="405111" cy="259045"/>
    <xdr:sp macro="" textlink="">
      <xdr:nvSpPr>
        <xdr:cNvPr id="657" name="【児童館】&#10;有形固定資産減価償却率該当値テキスト">
          <a:extLst>
            <a:ext uri="{FF2B5EF4-FFF2-40B4-BE49-F238E27FC236}">
              <a16:creationId xmlns:a16="http://schemas.microsoft.com/office/drawing/2014/main" id="{8C519252-5F18-4602-8460-116E6EFC7127}"/>
            </a:ext>
          </a:extLst>
        </xdr:cNvPr>
        <xdr:cNvSpPr txBox="1"/>
      </xdr:nvSpPr>
      <xdr:spPr>
        <a:xfrm>
          <a:off x="163576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133986</xdr:rowOff>
    </xdr:from>
    <xdr:to>
      <xdr:col>81</xdr:col>
      <xdr:colOff>101600</xdr:colOff>
      <xdr:row>82</xdr:row>
      <xdr:rowOff>64136</xdr:rowOff>
    </xdr:to>
    <xdr:sp macro="" textlink="">
      <xdr:nvSpPr>
        <xdr:cNvPr id="658" name="楕円 657">
          <a:extLst>
            <a:ext uri="{FF2B5EF4-FFF2-40B4-BE49-F238E27FC236}">
              <a16:creationId xmlns:a16="http://schemas.microsoft.com/office/drawing/2014/main" id="{B6287E7B-CE4C-421B-8A20-CCF7E43F8A8F}"/>
            </a:ext>
          </a:extLst>
        </xdr:cNvPr>
        <xdr:cNvSpPr/>
      </xdr:nvSpPr>
      <xdr:spPr>
        <a:xfrm>
          <a:off x="15430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158114</xdr:rowOff>
    </xdr:from>
    <xdr:to>
      <xdr:col>85</xdr:col>
      <xdr:colOff>127000</xdr:colOff>
      <xdr:row>82</xdr:row>
      <xdr:rowOff>13336</xdr:rowOff>
    </xdr:to>
    <xdr:cxnSp macro="">
      <xdr:nvCxnSpPr>
        <xdr:cNvPr id="659" name="直線コネクタ 658">
          <a:extLst>
            <a:ext uri="{FF2B5EF4-FFF2-40B4-BE49-F238E27FC236}">
              <a16:creationId xmlns:a16="http://schemas.microsoft.com/office/drawing/2014/main" id="{6E510652-A520-4998-AE00-54D304A6A086}"/>
            </a:ext>
          </a:extLst>
        </xdr:cNvPr>
        <xdr:cNvCxnSpPr/>
      </xdr:nvCxnSpPr>
      <xdr:spPr>
        <a:xfrm flipV="1">
          <a:off x="15481300" y="140455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xdr:rowOff>
    </xdr:from>
    <xdr:to>
      <xdr:col>76</xdr:col>
      <xdr:colOff>165100</xdr:colOff>
      <xdr:row>82</xdr:row>
      <xdr:rowOff>107950</xdr:rowOff>
    </xdr:to>
    <xdr:sp macro="" textlink="">
      <xdr:nvSpPr>
        <xdr:cNvPr id="660" name="楕円 659">
          <a:extLst>
            <a:ext uri="{FF2B5EF4-FFF2-40B4-BE49-F238E27FC236}">
              <a16:creationId xmlns:a16="http://schemas.microsoft.com/office/drawing/2014/main" id="{D3FD2B5C-33AE-417B-BFCA-23B2E4AA5550}"/>
            </a:ext>
          </a:extLst>
        </xdr:cNvPr>
        <xdr:cNvSpPr/>
      </xdr:nvSpPr>
      <xdr:spPr>
        <a:xfrm>
          <a:off x="14541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13336</xdr:rowOff>
    </xdr:from>
    <xdr:to>
      <xdr:col>81</xdr:col>
      <xdr:colOff>50800</xdr:colOff>
      <xdr:row>82</xdr:row>
      <xdr:rowOff>57150</xdr:rowOff>
    </xdr:to>
    <xdr:cxnSp macro="">
      <xdr:nvCxnSpPr>
        <xdr:cNvPr id="661" name="直線コネクタ 660">
          <a:extLst>
            <a:ext uri="{FF2B5EF4-FFF2-40B4-BE49-F238E27FC236}">
              <a16:creationId xmlns:a16="http://schemas.microsoft.com/office/drawing/2014/main" id="{89B60DB5-A5E1-4D4E-A263-786D74E929E8}"/>
            </a:ext>
          </a:extLst>
        </xdr:cNvPr>
        <xdr:cNvCxnSpPr/>
      </xdr:nvCxnSpPr>
      <xdr:spPr>
        <a:xfrm flipV="1">
          <a:off x="14592300" y="140722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662" name="n_1aveValue【児童館】&#10;有形固定資産減価償却率">
          <a:extLst>
            <a:ext uri="{FF2B5EF4-FFF2-40B4-BE49-F238E27FC236}">
              <a16:creationId xmlns:a16="http://schemas.microsoft.com/office/drawing/2014/main" id="{D5E2CA46-BD89-4EFC-92E3-60F1EA4EBA90}"/>
            </a:ext>
          </a:extLst>
        </xdr:cNvPr>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63" name="n_2aveValue【児童館】&#10;有形固定資産減価償却率">
          <a:extLst>
            <a:ext uri="{FF2B5EF4-FFF2-40B4-BE49-F238E27FC236}">
              <a16:creationId xmlns:a16="http://schemas.microsoft.com/office/drawing/2014/main" id="{269114E9-496F-4735-B139-F8482BFE9B0C}"/>
            </a:ext>
          </a:extLst>
        </xdr:cNvPr>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664" name="n_3aveValue【児童館】&#10;有形固定資産減価償却率">
          <a:extLst>
            <a:ext uri="{FF2B5EF4-FFF2-40B4-BE49-F238E27FC236}">
              <a16:creationId xmlns:a16="http://schemas.microsoft.com/office/drawing/2014/main" id="{0A2D5195-DC79-4382-B0A3-EC248DB345DD}"/>
            </a:ext>
          </a:extLst>
        </xdr:cNvPr>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80663</xdr:rowOff>
    </xdr:from>
    <xdr:ext cx="405111" cy="259045"/>
    <xdr:sp macro="" textlink="">
      <xdr:nvSpPr>
        <xdr:cNvPr id="665" name="n_1mainValue【児童館】&#10;有形固定資産減価償却率">
          <a:extLst>
            <a:ext uri="{FF2B5EF4-FFF2-40B4-BE49-F238E27FC236}">
              <a16:creationId xmlns:a16="http://schemas.microsoft.com/office/drawing/2014/main" id="{B72C92E6-7A51-4F09-A0A9-84C4BB641D00}"/>
            </a:ext>
          </a:extLst>
        </xdr:cNvPr>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124477</xdr:rowOff>
    </xdr:from>
    <xdr:ext cx="405111" cy="259045"/>
    <xdr:sp macro="" textlink="">
      <xdr:nvSpPr>
        <xdr:cNvPr id="666" name="n_2mainValue【児童館】&#10;有形固定資産減価償却率">
          <a:extLst>
            <a:ext uri="{FF2B5EF4-FFF2-40B4-BE49-F238E27FC236}">
              <a16:creationId xmlns:a16="http://schemas.microsoft.com/office/drawing/2014/main" id="{6E7B4DEA-268B-4A70-BFA7-F51F986854CD}"/>
            </a:ext>
          </a:extLst>
        </xdr:cNvPr>
        <xdr:cNvSpPr txBox="1"/>
      </xdr:nvSpPr>
      <xdr:spPr>
        <a:xfrm>
          <a:off x="14389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780A127F-F29B-4293-AB95-935D984D39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E1508236-8C6B-4F41-B06B-3BE665D8E57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85C66781-CD55-48E5-89FD-9CE9633187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45542468-B486-466E-BE1D-B8B738AD02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BCAE2EC3-095E-419C-813D-D021E9DAB3B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420EBC4D-4685-4F5D-BCB2-0F03F3B15A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F8DB32C-8439-4A97-B52F-17EEEF15B5F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34098E33-57CC-4E66-9AFD-85EBE2ABE76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id="{46EAF08E-A930-4FC2-AF05-0E0936ED79C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E1127D83-BEE8-4E8D-AF3B-FBD535FA3FB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7" name="直線コネクタ 676">
          <a:extLst>
            <a:ext uri="{FF2B5EF4-FFF2-40B4-BE49-F238E27FC236}">
              <a16:creationId xmlns:a16="http://schemas.microsoft.com/office/drawing/2014/main" id="{E4F7C605-2D4B-42E0-9BED-4CFF2C3110B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8" name="テキスト ボックス 677">
          <a:extLst>
            <a:ext uri="{FF2B5EF4-FFF2-40B4-BE49-F238E27FC236}">
              <a16:creationId xmlns:a16="http://schemas.microsoft.com/office/drawing/2014/main" id="{F3413C15-3114-4666-BF2E-375895F997E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9" name="直線コネクタ 678">
          <a:extLst>
            <a:ext uri="{FF2B5EF4-FFF2-40B4-BE49-F238E27FC236}">
              <a16:creationId xmlns:a16="http://schemas.microsoft.com/office/drawing/2014/main" id="{673535DC-ABA1-4D93-BB98-5BA1778CF54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0" name="テキスト ボックス 679">
          <a:extLst>
            <a:ext uri="{FF2B5EF4-FFF2-40B4-BE49-F238E27FC236}">
              <a16:creationId xmlns:a16="http://schemas.microsoft.com/office/drawing/2014/main" id="{2B4CFDF7-529F-4318-8E2C-22E0C607837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a:extLst>
            <a:ext uri="{FF2B5EF4-FFF2-40B4-BE49-F238E27FC236}">
              <a16:creationId xmlns:a16="http://schemas.microsoft.com/office/drawing/2014/main" id="{F2B5FAAF-B565-4C4E-81E6-91460576A7A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a:extLst>
            <a:ext uri="{FF2B5EF4-FFF2-40B4-BE49-F238E27FC236}">
              <a16:creationId xmlns:a16="http://schemas.microsoft.com/office/drawing/2014/main" id="{FF2A0910-55C4-4DC1-BC60-8270BDDECA5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3" name="直線コネクタ 682">
          <a:extLst>
            <a:ext uri="{FF2B5EF4-FFF2-40B4-BE49-F238E27FC236}">
              <a16:creationId xmlns:a16="http://schemas.microsoft.com/office/drawing/2014/main" id="{99C12288-1D87-4EBD-AEA8-A31E412F96D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4" name="テキスト ボックス 683">
          <a:extLst>
            <a:ext uri="{FF2B5EF4-FFF2-40B4-BE49-F238E27FC236}">
              <a16:creationId xmlns:a16="http://schemas.microsoft.com/office/drawing/2014/main" id="{92934514-0675-45C0-ACC4-E326B11F172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5" name="直線コネクタ 684">
          <a:extLst>
            <a:ext uri="{FF2B5EF4-FFF2-40B4-BE49-F238E27FC236}">
              <a16:creationId xmlns:a16="http://schemas.microsoft.com/office/drawing/2014/main" id="{C55DAF51-278F-40A7-B366-B1E1826B565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6" name="テキスト ボックス 685">
          <a:extLst>
            <a:ext uri="{FF2B5EF4-FFF2-40B4-BE49-F238E27FC236}">
              <a16:creationId xmlns:a16="http://schemas.microsoft.com/office/drawing/2014/main" id="{44188236-52ED-4CF4-A6F1-2A9BCC5D582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BD1EEE07-FD24-4BBF-80CA-95C16661E6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8DD505DD-48F8-4369-BF2F-65436A696A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a:extLst>
            <a:ext uri="{FF2B5EF4-FFF2-40B4-BE49-F238E27FC236}">
              <a16:creationId xmlns:a16="http://schemas.microsoft.com/office/drawing/2014/main" id="{DF4F3FA3-6F66-46E1-91EB-341F7E18479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90" name="直線コネクタ 689">
          <a:extLst>
            <a:ext uri="{FF2B5EF4-FFF2-40B4-BE49-F238E27FC236}">
              <a16:creationId xmlns:a16="http://schemas.microsoft.com/office/drawing/2014/main" id="{DC0E7193-E850-4503-BAFD-0C2F830470F2}"/>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1" name="【児童館】&#10;一人当たり面積最小値テキスト">
          <a:extLst>
            <a:ext uri="{FF2B5EF4-FFF2-40B4-BE49-F238E27FC236}">
              <a16:creationId xmlns:a16="http://schemas.microsoft.com/office/drawing/2014/main" id="{FABB1D33-A9FF-4927-98BF-0B7C95006CF6}"/>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2" name="直線コネクタ 691">
          <a:extLst>
            <a:ext uri="{FF2B5EF4-FFF2-40B4-BE49-F238E27FC236}">
              <a16:creationId xmlns:a16="http://schemas.microsoft.com/office/drawing/2014/main" id="{0CA33FF6-C8E7-4DAA-AB45-B0F1D05A1F0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93" name="【児童館】&#10;一人当たり面積最大値テキスト">
          <a:extLst>
            <a:ext uri="{FF2B5EF4-FFF2-40B4-BE49-F238E27FC236}">
              <a16:creationId xmlns:a16="http://schemas.microsoft.com/office/drawing/2014/main" id="{DEECD4C6-0323-4B04-AE53-560A514D0925}"/>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94" name="直線コネクタ 693">
          <a:extLst>
            <a:ext uri="{FF2B5EF4-FFF2-40B4-BE49-F238E27FC236}">
              <a16:creationId xmlns:a16="http://schemas.microsoft.com/office/drawing/2014/main" id="{8AF69439-05B0-4F52-B39F-713D56AB4FED}"/>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95" name="【児童館】&#10;一人当たり面積平均値テキスト">
          <a:extLst>
            <a:ext uri="{FF2B5EF4-FFF2-40B4-BE49-F238E27FC236}">
              <a16:creationId xmlns:a16="http://schemas.microsoft.com/office/drawing/2014/main" id="{BE6DC381-B69A-4FFD-B38E-FA4E19E168CC}"/>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96" name="フローチャート: 判断 695">
          <a:extLst>
            <a:ext uri="{FF2B5EF4-FFF2-40B4-BE49-F238E27FC236}">
              <a16:creationId xmlns:a16="http://schemas.microsoft.com/office/drawing/2014/main" id="{EBEE6F75-BE83-4F97-B661-59D6CAAFB85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97" name="フローチャート: 判断 696">
          <a:extLst>
            <a:ext uri="{FF2B5EF4-FFF2-40B4-BE49-F238E27FC236}">
              <a16:creationId xmlns:a16="http://schemas.microsoft.com/office/drawing/2014/main" id="{E08BBADB-1700-4338-ABA4-EF6BA464AD9A}"/>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98" name="フローチャート: 判断 697">
          <a:extLst>
            <a:ext uri="{FF2B5EF4-FFF2-40B4-BE49-F238E27FC236}">
              <a16:creationId xmlns:a16="http://schemas.microsoft.com/office/drawing/2014/main" id="{569B1E19-F24B-4268-9A55-C8E3295ACE82}"/>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99" name="フローチャート: 判断 698">
          <a:extLst>
            <a:ext uri="{FF2B5EF4-FFF2-40B4-BE49-F238E27FC236}">
              <a16:creationId xmlns:a16="http://schemas.microsoft.com/office/drawing/2014/main" id="{CD519E04-B3C6-46A6-B0E5-6AAC62C27FAF}"/>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65A043D5-8BE6-4F89-B753-BB5D162737A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91C98441-752B-4E28-A425-2FB2F9EA96E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DF70EAB8-4892-451D-A0B0-3879287FDB9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351E8219-C1BE-468D-9CFF-64B9A20C7CE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A863177B-A8EE-4A67-A1DC-D7A5BA086D5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705" name="楕円 704">
          <a:extLst>
            <a:ext uri="{FF2B5EF4-FFF2-40B4-BE49-F238E27FC236}">
              <a16:creationId xmlns:a16="http://schemas.microsoft.com/office/drawing/2014/main" id="{CFC82E09-F172-4F5B-936E-CDF6E1116394}"/>
            </a:ext>
          </a:extLst>
        </xdr:cNvPr>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35577</xdr:rowOff>
    </xdr:from>
    <xdr:ext cx="469744" cy="259045"/>
    <xdr:sp macro="" textlink="">
      <xdr:nvSpPr>
        <xdr:cNvPr id="706" name="【児童館】&#10;一人当たり面積該当値テキスト">
          <a:extLst>
            <a:ext uri="{FF2B5EF4-FFF2-40B4-BE49-F238E27FC236}">
              <a16:creationId xmlns:a16="http://schemas.microsoft.com/office/drawing/2014/main" id="{2A3461BF-92E0-4392-BE95-4E721C10ED98}"/>
            </a:ext>
          </a:extLst>
        </xdr:cNvPr>
        <xdr:cNvSpPr txBox="1"/>
      </xdr:nvSpPr>
      <xdr:spPr>
        <a:xfrm>
          <a:off x="22199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44450</xdr:rowOff>
    </xdr:from>
    <xdr:to>
      <xdr:col>112</xdr:col>
      <xdr:colOff>38100</xdr:colOff>
      <xdr:row>77</xdr:row>
      <xdr:rowOff>146050</xdr:rowOff>
    </xdr:to>
    <xdr:sp macro="" textlink="">
      <xdr:nvSpPr>
        <xdr:cNvPr id="707" name="楕円 706">
          <a:extLst>
            <a:ext uri="{FF2B5EF4-FFF2-40B4-BE49-F238E27FC236}">
              <a16:creationId xmlns:a16="http://schemas.microsoft.com/office/drawing/2014/main" id="{337DE4FB-F2CB-4294-AC17-9235D681C491}"/>
            </a:ext>
          </a:extLst>
        </xdr:cNvPr>
        <xdr:cNvSpPr/>
      </xdr:nvSpPr>
      <xdr:spPr>
        <a:xfrm>
          <a:off x="2127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95250</xdr:rowOff>
    </xdr:from>
    <xdr:to>
      <xdr:col>116</xdr:col>
      <xdr:colOff>63500</xdr:colOff>
      <xdr:row>77</xdr:row>
      <xdr:rowOff>133350</xdr:rowOff>
    </xdr:to>
    <xdr:cxnSp macro="">
      <xdr:nvCxnSpPr>
        <xdr:cNvPr id="708" name="直線コネクタ 707">
          <a:extLst>
            <a:ext uri="{FF2B5EF4-FFF2-40B4-BE49-F238E27FC236}">
              <a16:creationId xmlns:a16="http://schemas.microsoft.com/office/drawing/2014/main" id="{786E8C11-2213-43D7-96E8-F4385697A2F5}"/>
            </a:ext>
          </a:extLst>
        </xdr:cNvPr>
        <xdr:cNvCxnSpPr/>
      </xdr:nvCxnSpPr>
      <xdr:spPr>
        <a:xfrm>
          <a:off x="21323300" y="1329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44450</xdr:rowOff>
    </xdr:from>
    <xdr:to>
      <xdr:col>107</xdr:col>
      <xdr:colOff>101600</xdr:colOff>
      <xdr:row>77</xdr:row>
      <xdr:rowOff>146050</xdr:rowOff>
    </xdr:to>
    <xdr:sp macro="" textlink="">
      <xdr:nvSpPr>
        <xdr:cNvPr id="709" name="楕円 708">
          <a:extLst>
            <a:ext uri="{FF2B5EF4-FFF2-40B4-BE49-F238E27FC236}">
              <a16:creationId xmlns:a16="http://schemas.microsoft.com/office/drawing/2014/main" id="{0A9E101D-23B4-44AA-AC05-951A1EFD8329}"/>
            </a:ext>
          </a:extLst>
        </xdr:cNvPr>
        <xdr:cNvSpPr/>
      </xdr:nvSpPr>
      <xdr:spPr>
        <a:xfrm>
          <a:off x="20383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95250</xdr:rowOff>
    </xdr:from>
    <xdr:to>
      <xdr:col>111</xdr:col>
      <xdr:colOff>177800</xdr:colOff>
      <xdr:row>77</xdr:row>
      <xdr:rowOff>95250</xdr:rowOff>
    </xdr:to>
    <xdr:cxnSp macro="">
      <xdr:nvCxnSpPr>
        <xdr:cNvPr id="710" name="直線コネクタ 709">
          <a:extLst>
            <a:ext uri="{FF2B5EF4-FFF2-40B4-BE49-F238E27FC236}">
              <a16:creationId xmlns:a16="http://schemas.microsoft.com/office/drawing/2014/main" id="{37B8C496-C3DC-49D6-ABF3-361A86042928}"/>
            </a:ext>
          </a:extLst>
        </xdr:cNvPr>
        <xdr:cNvCxnSpPr/>
      </xdr:nvCxnSpPr>
      <xdr:spPr>
        <a:xfrm>
          <a:off x="20434300" y="1329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11" name="n_1aveValue【児童館】&#10;一人当たり面積">
          <a:extLst>
            <a:ext uri="{FF2B5EF4-FFF2-40B4-BE49-F238E27FC236}">
              <a16:creationId xmlns:a16="http://schemas.microsoft.com/office/drawing/2014/main" id="{4330AAE7-540F-498E-8E7A-C030FC52C28A}"/>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12" name="n_2aveValue【児童館】&#10;一人当たり面積">
          <a:extLst>
            <a:ext uri="{FF2B5EF4-FFF2-40B4-BE49-F238E27FC236}">
              <a16:creationId xmlns:a16="http://schemas.microsoft.com/office/drawing/2014/main" id="{AC045005-0EAF-4086-9A97-9BD510D82338}"/>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3" name="n_3aveValue【児童館】&#10;一人当たり面積">
          <a:extLst>
            <a:ext uri="{FF2B5EF4-FFF2-40B4-BE49-F238E27FC236}">
              <a16:creationId xmlns:a16="http://schemas.microsoft.com/office/drawing/2014/main" id="{955EBABA-4024-4507-85B5-7BE95859E643}"/>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162577</xdr:rowOff>
    </xdr:from>
    <xdr:ext cx="469744" cy="259045"/>
    <xdr:sp macro="" textlink="">
      <xdr:nvSpPr>
        <xdr:cNvPr id="714" name="n_1mainValue【児童館】&#10;一人当たり面積">
          <a:extLst>
            <a:ext uri="{FF2B5EF4-FFF2-40B4-BE49-F238E27FC236}">
              <a16:creationId xmlns:a16="http://schemas.microsoft.com/office/drawing/2014/main" id="{C6DBE4AC-3773-4DE4-903A-FA0B079DCDEF}"/>
            </a:ext>
          </a:extLst>
        </xdr:cNvPr>
        <xdr:cNvSpPr txBox="1"/>
      </xdr:nvSpPr>
      <xdr:spPr>
        <a:xfrm>
          <a:off x="210757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162577</xdr:rowOff>
    </xdr:from>
    <xdr:ext cx="469744" cy="259045"/>
    <xdr:sp macro="" textlink="">
      <xdr:nvSpPr>
        <xdr:cNvPr id="715" name="n_2mainValue【児童館】&#10;一人当たり面積">
          <a:extLst>
            <a:ext uri="{FF2B5EF4-FFF2-40B4-BE49-F238E27FC236}">
              <a16:creationId xmlns:a16="http://schemas.microsoft.com/office/drawing/2014/main" id="{0DB8B4EA-DD4B-47B4-A4B4-D6F38334503C}"/>
            </a:ext>
          </a:extLst>
        </xdr:cNvPr>
        <xdr:cNvSpPr txBox="1"/>
      </xdr:nvSpPr>
      <xdr:spPr>
        <a:xfrm>
          <a:off x="20199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ACD214F0-00A7-4102-8B0D-F4B1E839511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C3C58A4B-6957-4AC6-861E-863B5C85C1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B00AF28B-61BF-4CA0-8DDE-702CC18E3F2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BEA7BF6F-9C48-4A25-B1EE-76C0452A41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D899D070-C161-4357-9733-40FD7CC825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A70AB516-2DAF-4D90-8D1C-7E41D76AD9E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6DE53AC2-4FA1-4E1C-A66A-9FE9517753B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91A2F335-78B8-4E99-800F-65227880C35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B97A857D-0B39-4708-B60A-898BA2E50B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D043FE1A-5416-497B-9E99-00A585DE67F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6" name="テキスト ボックス 725">
          <a:extLst>
            <a:ext uri="{FF2B5EF4-FFF2-40B4-BE49-F238E27FC236}">
              <a16:creationId xmlns:a16="http://schemas.microsoft.com/office/drawing/2014/main" id="{22F53716-65EE-4F6C-85AB-5DA1B3A1C445}"/>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7" name="直線コネクタ 726">
          <a:extLst>
            <a:ext uri="{FF2B5EF4-FFF2-40B4-BE49-F238E27FC236}">
              <a16:creationId xmlns:a16="http://schemas.microsoft.com/office/drawing/2014/main" id="{1F9D0ED3-6E45-4766-BC3C-92D23238F32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8" name="テキスト ボックス 727">
          <a:extLst>
            <a:ext uri="{FF2B5EF4-FFF2-40B4-BE49-F238E27FC236}">
              <a16:creationId xmlns:a16="http://schemas.microsoft.com/office/drawing/2014/main" id="{4B4070B0-D525-461A-9248-5866DEC52F91}"/>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9" name="直線コネクタ 728">
          <a:extLst>
            <a:ext uri="{FF2B5EF4-FFF2-40B4-BE49-F238E27FC236}">
              <a16:creationId xmlns:a16="http://schemas.microsoft.com/office/drawing/2014/main" id="{50D20BD1-E28B-4100-8D61-6110D75155E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0" name="テキスト ボックス 729">
          <a:extLst>
            <a:ext uri="{FF2B5EF4-FFF2-40B4-BE49-F238E27FC236}">
              <a16:creationId xmlns:a16="http://schemas.microsoft.com/office/drawing/2014/main" id="{278A56C9-F28E-4E47-98C2-F69BDACD7F2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1" name="直線コネクタ 730">
          <a:extLst>
            <a:ext uri="{FF2B5EF4-FFF2-40B4-BE49-F238E27FC236}">
              <a16:creationId xmlns:a16="http://schemas.microsoft.com/office/drawing/2014/main" id="{BB9B6391-4AF5-4EF0-932A-0227EF1F9C2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2" name="テキスト ボックス 731">
          <a:extLst>
            <a:ext uri="{FF2B5EF4-FFF2-40B4-BE49-F238E27FC236}">
              <a16:creationId xmlns:a16="http://schemas.microsoft.com/office/drawing/2014/main" id="{B93A9863-5083-4DE7-A235-54DA9166437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3" name="直線コネクタ 732">
          <a:extLst>
            <a:ext uri="{FF2B5EF4-FFF2-40B4-BE49-F238E27FC236}">
              <a16:creationId xmlns:a16="http://schemas.microsoft.com/office/drawing/2014/main" id="{C27854EB-6F28-4702-B1D1-EC201854689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4" name="テキスト ボックス 733">
          <a:extLst>
            <a:ext uri="{FF2B5EF4-FFF2-40B4-BE49-F238E27FC236}">
              <a16:creationId xmlns:a16="http://schemas.microsoft.com/office/drawing/2014/main" id="{7ABB8495-1755-45C7-BFBA-A1709F6CBE3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5" name="直線コネクタ 734">
          <a:extLst>
            <a:ext uri="{FF2B5EF4-FFF2-40B4-BE49-F238E27FC236}">
              <a16:creationId xmlns:a16="http://schemas.microsoft.com/office/drawing/2014/main" id="{F83EDE4B-BEF9-40DD-ADCD-DC5A1744175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6" name="テキスト ボックス 735">
          <a:extLst>
            <a:ext uri="{FF2B5EF4-FFF2-40B4-BE49-F238E27FC236}">
              <a16:creationId xmlns:a16="http://schemas.microsoft.com/office/drawing/2014/main" id="{36241B0E-7DD2-480C-91D4-771BC67CB2C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a:extLst>
            <a:ext uri="{FF2B5EF4-FFF2-40B4-BE49-F238E27FC236}">
              <a16:creationId xmlns:a16="http://schemas.microsoft.com/office/drawing/2014/main" id="{93AFA45F-D063-4E47-B0DD-D77FF51629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8" name="テキスト ボックス 737">
          <a:extLst>
            <a:ext uri="{FF2B5EF4-FFF2-40B4-BE49-F238E27FC236}">
              <a16:creationId xmlns:a16="http://schemas.microsoft.com/office/drawing/2014/main" id="{D7F68958-C505-406B-B1BF-3BA83E62325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9" name="【公民館】&#10;有形固定資産減価償却率グラフ枠">
          <a:extLst>
            <a:ext uri="{FF2B5EF4-FFF2-40B4-BE49-F238E27FC236}">
              <a16:creationId xmlns:a16="http://schemas.microsoft.com/office/drawing/2014/main" id="{FD40358D-2E71-4914-8171-C67AD229D5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740" name="直線コネクタ 739">
          <a:extLst>
            <a:ext uri="{FF2B5EF4-FFF2-40B4-BE49-F238E27FC236}">
              <a16:creationId xmlns:a16="http://schemas.microsoft.com/office/drawing/2014/main" id="{8023AB4C-CBA6-4EE5-9F9A-072CC8910B45}"/>
            </a:ext>
          </a:extLst>
        </xdr:cNvPr>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741" name="【公民館】&#10;有形固定資産減価償却率最小値テキスト">
          <a:extLst>
            <a:ext uri="{FF2B5EF4-FFF2-40B4-BE49-F238E27FC236}">
              <a16:creationId xmlns:a16="http://schemas.microsoft.com/office/drawing/2014/main" id="{BFA03498-C137-4785-AF48-E47DAF61B510}"/>
            </a:ext>
          </a:extLst>
        </xdr:cNvPr>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742" name="直線コネクタ 741">
          <a:extLst>
            <a:ext uri="{FF2B5EF4-FFF2-40B4-BE49-F238E27FC236}">
              <a16:creationId xmlns:a16="http://schemas.microsoft.com/office/drawing/2014/main" id="{D308B911-C6B9-467A-B9D4-273D9AACE1B5}"/>
            </a:ext>
          </a:extLst>
        </xdr:cNvPr>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43" name="【公民館】&#10;有形固定資産減価償却率最大値テキスト">
          <a:extLst>
            <a:ext uri="{FF2B5EF4-FFF2-40B4-BE49-F238E27FC236}">
              <a16:creationId xmlns:a16="http://schemas.microsoft.com/office/drawing/2014/main" id="{2042A431-0CAA-44AE-917E-4A01CE2FCD63}"/>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44" name="直線コネクタ 743">
          <a:extLst>
            <a:ext uri="{FF2B5EF4-FFF2-40B4-BE49-F238E27FC236}">
              <a16:creationId xmlns:a16="http://schemas.microsoft.com/office/drawing/2014/main" id="{32B5EF65-B87B-40FD-96BF-9E3F22BB2EC2}"/>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745" name="【公民館】&#10;有形固定資産減価償却率平均値テキスト">
          <a:extLst>
            <a:ext uri="{FF2B5EF4-FFF2-40B4-BE49-F238E27FC236}">
              <a16:creationId xmlns:a16="http://schemas.microsoft.com/office/drawing/2014/main" id="{EA9A8DA4-656C-4229-8F69-8EB2AC669D26}"/>
            </a:ext>
          </a:extLst>
        </xdr:cNvPr>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746" name="フローチャート: 判断 745">
          <a:extLst>
            <a:ext uri="{FF2B5EF4-FFF2-40B4-BE49-F238E27FC236}">
              <a16:creationId xmlns:a16="http://schemas.microsoft.com/office/drawing/2014/main" id="{4310CC9A-36F1-4732-A202-C03EFCE44747}"/>
            </a:ext>
          </a:extLst>
        </xdr:cNvPr>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47" name="フローチャート: 判断 746">
          <a:extLst>
            <a:ext uri="{FF2B5EF4-FFF2-40B4-BE49-F238E27FC236}">
              <a16:creationId xmlns:a16="http://schemas.microsoft.com/office/drawing/2014/main" id="{87AC6D54-3597-44D4-848D-E50BDF3C3E20}"/>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48" name="フローチャート: 判断 747">
          <a:extLst>
            <a:ext uri="{FF2B5EF4-FFF2-40B4-BE49-F238E27FC236}">
              <a16:creationId xmlns:a16="http://schemas.microsoft.com/office/drawing/2014/main" id="{2D4E1CEF-62A4-49D8-A5D5-94BFDE62F5C5}"/>
            </a:ext>
          </a:extLst>
        </xdr:cNvPr>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49" name="フローチャート: 判断 748">
          <a:extLst>
            <a:ext uri="{FF2B5EF4-FFF2-40B4-BE49-F238E27FC236}">
              <a16:creationId xmlns:a16="http://schemas.microsoft.com/office/drawing/2014/main" id="{8D880BF1-D23F-4865-929A-2A15FCD45B64}"/>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80F5E1AD-DA6A-4C15-A553-CE9BD0FBB57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9CAA89EA-3A44-498E-91FD-B2395E08C17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5B86ACBA-98FE-4EC9-9A00-AC1F539AFE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4D044FB0-FEF8-4EC1-900F-D389A3FCE8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A36F7668-8729-4644-BC14-880195DCB40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107314</xdr:rowOff>
    </xdr:from>
    <xdr:to>
      <xdr:col>85</xdr:col>
      <xdr:colOff>177800</xdr:colOff>
      <xdr:row>104</xdr:row>
      <xdr:rowOff>37464</xdr:rowOff>
    </xdr:to>
    <xdr:sp macro="" textlink="">
      <xdr:nvSpPr>
        <xdr:cNvPr id="755" name="楕円 754">
          <a:extLst>
            <a:ext uri="{FF2B5EF4-FFF2-40B4-BE49-F238E27FC236}">
              <a16:creationId xmlns:a16="http://schemas.microsoft.com/office/drawing/2014/main" id="{1F179599-2645-48F0-853C-8C1B491D8BB6}"/>
            </a:ext>
          </a:extLst>
        </xdr:cNvPr>
        <xdr:cNvSpPr/>
      </xdr:nvSpPr>
      <xdr:spPr>
        <a:xfrm>
          <a:off x="162687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130191</xdr:rowOff>
    </xdr:from>
    <xdr:ext cx="405111" cy="259045"/>
    <xdr:sp macro="" textlink="">
      <xdr:nvSpPr>
        <xdr:cNvPr id="756" name="【公民館】&#10;有形固定資産減価償却率該当値テキスト">
          <a:extLst>
            <a:ext uri="{FF2B5EF4-FFF2-40B4-BE49-F238E27FC236}">
              <a16:creationId xmlns:a16="http://schemas.microsoft.com/office/drawing/2014/main" id="{66965508-801F-45C3-85C2-4AB2ED98FC83}"/>
            </a:ext>
          </a:extLst>
        </xdr:cNvPr>
        <xdr:cNvSpPr txBox="1"/>
      </xdr:nvSpPr>
      <xdr:spPr>
        <a:xfrm>
          <a:off x="16357600"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145414</xdr:rowOff>
    </xdr:from>
    <xdr:to>
      <xdr:col>81</xdr:col>
      <xdr:colOff>101600</xdr:colOff>
      <xdr:row>104</xdr:row>
      <xdr:rowOff>75564</xdr:rowOff>
    </xdr:to>
    <xdr:sp macro="" textlink="">
      <xdr:nvSpPr>
        <xdr:cNvPr id="757" name="楕円 756">
          <a:extLst>
            <a:ext uri="{FF2B5EF4-FFF2-40B4-BE49-F238E27FC236}">
              <a16:creationId xmlns:a16="http://schemas.microsoft.com/office/drawing/2014/main" id="{8ADD5AD4-008C-4B40-836D-A8A2820CF99B}"/>
            </a:ext>
          </a:extLst>
        </xdr:cNvPr>
        <xdr:cNvSpPr/>
      </xdr:nvSpPr>
      <xdr:spPr>
        <a:xfrm>
          <a:off x="15430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158114</xdr:rowOff>
    </xdr:from>
    <xdr:to>
      <xdr:col>85</xdr:col>
      <xdr:colOff>127000</xdr:colOff>
      <xdr:row>104</xdr:row>
      <xdr:rowOff>24764</xdr:rowOff>
    </xdr:to>
    <xdr:cxnSp macro="">
      <xdr:nvCxnSpPr>
        <xdr:cNvPr id="758" name="直線コネクタ 757">
          <a:extLst>
            <a:ext uri="{FF2B5EF4-FFF2-40B4-BE49-F238E27FC236}">
              <a16:creationId xmlns:a16="http://schemas.microsoft.com/office/drawing/2014/main" id="{73973C23-1DEA-4DD5-B2AE-E065FDDDB887}"/>
            </a:ext>
          </a:extLst>
        </xdr:cNvPr>
        <xdr:cNvCxnSpPr/>
      </xdr:nvCxnSpPr>
      <xdr:spPr>
        <a:xfrm flipV="1">
          <a:off x="15481300" y="178174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12064</xdr:rowOff>
    </xdr:from>
    <xdr:to>
      <xdr:col>76</xdr:col>
      <xdr:colOff>165100</xdr:colOff>
      <xdr:row>104</xdr:row>
      <xdr:rowOff>113664</xdr:rowOff>
    </xdr:to>
    <xdr:sp macro="" textlink="">
      <xdr:nvSpPr>
        <xdr:cNvPr id="759" name="楕円 758">
          <a:extLst>
            <a:ext uri="{FF2B5EF4-FFF2-40B4-BE49-F238E27FC236}">
              <a16:creationId xmlns:a16="http://schemas.microsoft.com/office/drawing/2014/main" id="{BBA751AC-6EE6-470B-977D-F9AC3304D6DC}"/>
            </a:ext>
          </a:extLst>
        </xdr:cNvPr>
        <xdr:cNvSpPr/>
      </xdr:nvSpPr>
      <xdr:spPr>
        <a:xfrm>
          <a:off x="14541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24764</xdr:rowOff>
    </xdr:from>
    <xdr:to>
      <xdr:col>81</xdr:col>
      <xdr:colOff>50800</xdr:colOff>
      <xdr:row>104</xdr:row>
      <xdr:rowOff>62864</xdr:rowOff>
    </xdr:to>
    <xdr:cxnSp macro="">
      <xdr:nvCxnSpPr>
        <xdr:cNvPr id="760" name="直線コネクタ 759">
          <a:extLst>
            <a:ext uri="{FF2B5EF4-FFF2-40B4-BE49-F238E27FC236}">
              <a16:creationId xmlns:a16="http://schemas.microsoft.com/office/drawing/2014/main" id="{BA4E146E-C18A-4F66-AAF9-92C10FA3E7C0}"/>
            </a:ext>
          </a:extLst>
        </xdr:cNvPr>
        <xdr:cNvCxnSpPr/>
      </xdr:nvCxnSpPr>
      <xdr:spPr>
        <a:xfrm flipV="1">
          <a:off x="14592300" y="17855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61" name="n_1aveValue【公民館】&#10;有形固定資産減価償却率">
          <a:extLst>
            <a:ext uri="{FF2B5EF4-FFF2-40B4-BE49-F238E27FC236}">
              <a16:creationId xmlns:a16="http://schemas.microsoft.com/office/drawing/2014/main" id="{AB4CC495-E89B-4A29-907B-18E5B445FC0A}"/>
            </a:ext>
          </a:extLst>
        </xdr:cNvPr>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62" name="n_2aveValue【公民館】&#10;有形固定資産減価償却率">
          <a:extLst>
            <a:ext uri="{FF2B5EF4-FFF2-40B4-BE49-F238E27FC236}">
              <a16:creationId xmlns:a16="http://schemas.microsoft.com/office/drawing/2014/main" id="{6186D1E3-857D-48AE-85FE-E6F6192D52A6}"/>
            </a:ext>
          </a:extLst>
        </xdr:cNvPr>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63" name="n_3aveValue【公民館】&#10;有形固定資産減価償却率">
          <a:extLst>
            <a:ext uri="{FF2B5EF4-FFF2-40B4-BE49-F238E27FC236}">
              <a16:creationId xmlns:a16="http://schemas.microsoft.com/office/drawing/2014/main" id="{BC7D746B-6180-46EC-B2F2-8EE09DD8E457}"/>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92091</xdr:rowOff>
    </xdr:from>
    <xdr:ext cx="405111" cy="259045"/>
    <xdr:sp macro="" textlink="">
      <xdr:nvSpPr>
        <xdr:cNvPr id="764" name="n_1mainValue【公民館】&#10;有形固定資産減価償却率">
          <a:extLst>
            <a:ext uri="{FF2B5EF4-FFF2-40B4-BE49-F238E27FC236}">
              <a16:creationId xmlns:a16="http://schemas.microsoft.com/office/drawing/2014/main" id="{604DF300-44C7-444D-AE75-C4FF897D1BAA}"/>
            </a:ext>
          </a:extLst>
        </xdr:cNvPr>
        <xdr:cNvSpPr txBox="1"/>
      </xdr:nvSpPr>
      <xdr:spPr>
        <a:xfrm>
          <a:off x="15266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130191</xdr:rowOff>
    </xdr:from>
    <xdr:ext cx="405111" cy="259045"/>
    <xdr:sp macro="" textlink="">
      <xdr:nvSpPr>
        <xdr:cNvPr id="765" name="n_2mainValue【公民館】&#10;有形固定資産減価償却率">
          <a:extLst>
            <a:ext uri="{FF2B5EF4-FFF2-40B4-BE49-F238E27FC236}">
              <a16:creationId xmlns:a16="http://schemas.microsoft.com/office/drawing/2014/main" id="{95324BB6-FEB9-4F8E-B033-35FB857E0F3D}"/>
            </a:ext>
          </a:extLst>
        </xdr:cNvPr>
        <xdr:cNvSpPr txBox="1"/>
      </xdr:nvSpPr>
      <xdr:spPr>
        <a:xfrm>
          <a:off x="14389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a:extLst>
            <a:ext uri="{FF2B5EF4-FFF2-40B4-BE49-F238E27FC236}">
              <a16:creationId xmlns:a16="http://schemas.microsoft.com/office/drawing/2014/main" id="{724F0CC0-3C9B-4DAA-ACE3-F01CBD15D46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a:extLst>
            <a:ext uri="{FF2B5EF4-FFF2-40B4-BE49-F238E27FC236}">
              <a16:creationId xmlns:a16="http://schemas.microsoft.com/office/drawing/2014/main" id="{A8EACBC3-8DE7-46BA-B298-426AA491E2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a:extLst>
            <a:ext uri="{FF2B5EF4-FFF2-40B4-BE49-F238E27FC236}">
              <a16:creationId xmlns:a16="http://schemas.microsoft.com/office/drawing/2014/main" id="{AD646E6D-6D89-4D00-A4E2-BEB3AC0321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a:extLst>
            <a:ext uri="{FF2B5EF4-FFF2-40B4-BE49-F238E27FC236}">
              <a16:creationId xmlns:a16="http://schemas.microsoft.com/office/drawing/2014/main" id="{E3DBF766-3FBC-4CE3-B14F-9A5E2AAAD7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a:extLst>
            <a:ext uri="{FF2B5EF4-FFF2-40B4-BE49-F238E27FC236}">
              <a16:creationId xmlns:a16="http://schemas.microsoft.com/office/drawing/2014/main" id="{94320F03-330F-4E09-9BC2-00C2738EE0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a:extLst>
            <a:ext uri="{FF2B5EF4-FFF2-40B4-BE49-F238E27FC236}">
              <a16:creationId xmlns:a16="http://schemas.microsoft.com/office/drawing/2014/main" id="{C8E7E63E-E98E-4714-833E-88BED3BB54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a:extLst>
            <a:ext uri="{FF2B5EF4-FFF2-40B4-BE49-F238E27FC236}">
              <a16:creationId xmlns:a16="http://schemas.microsoft.com/office/drawing/2014/main" id="{3E8D4F9B-04B9-4BC6-8C73-F889CB9F00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a:extLst>
            <a:ext uri="{FF2B5EF4-FFF2-40B4-BE49-F238E27FC236}">
              <a16:creationId xmlns:a16="http://schemas.microsoft.com/office/drawing/2014/main" id="{49746F4A-B81E-45C9-9E04-49ED05CAB5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a:extLst>
            <a:ext uri="{FF2B5EF4-FFF2-40B4-BE49-F238E27FC236}">
              <a16:creationId xmlns:a16="http://schemas.microsoft.com/office/drawing/2014/main" id="{D370B737-08A8-4AB2-B8F2-B2DD8D0F8F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a:extLst>
            <a:ext uri="{FF2B5EF4-FFF2-40B4-BE49-F238E27FC236}">
              <a16:creationId xmlns:a16="http://schemas.microsoft.com/office/drawing/2014/main" id="{CA1FDE27-188E-430E-89BB-7A14AB63E5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6" name="直線コネクタ 775">
          <a:extLst>
            <a:ext uri="{FF2B5EF4-FFF2-40B4-BE49-F238E27FC236}">
              <a16:creationId xmlns:a16="http://schemas.microsoft.com/office/drawing/2014/main" id="{628E9194-5348-49C4-AE31-7039D4EDDC0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7" name="テキスト ボックス 776">
          <a:extLst>
            <a:ext uri="{FF2B5EF4-FFF2-40B4-BE49-F238E27FC236}">
              <a16:creationId xmlns:a16="http://schemas.microsoft.com/office/drawing/2014/main" id="{6B02F9EC-E88F-4A5A-8661-D5F46C7EB47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8" name="直線コネクタ 777">
          <a:extLst>
            <a:ext uri="{FF2B5EF4-FFF2-40B4-BE49-F238E27FC236}">
              <a16:creationId xmlns:a16="http://schemas.microsoft.com/office/drawing/2014/main" id="{AA2E1B14-8473-4459-8391-36215362485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9" name="テキスト ボックス 778">
          <a:extLst>
            <a:ext uri="{FF2B5EF4-FFF2-40B4-BE49-F238E27FC236}">
              <a16:creationId xmlns:a16="http://schemas.microsoft.com/office/drawing/2014/main" id="{AB72A5C9-975E-45FC-8A95-475AAE75DBE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0" name="直線コネクタ 779">
          <a:extLst>
            <a:ext uri="{FF2B5EF4-FFF2-40B4-BE49-F238E27FC236}">
              <a16:creationId xmlns:a16="http://schemas.microsoft.com/office/drawing/2014/main" id="{5C4F9F1C-F880-4895-AD9F-A6E4B904260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1" name="テキスト ボックス 780">
          <a:extLst>
            <a:ext uri="{FF2B5EF4-FFF2-40B4-BE49-F238E27FC236}">
              <a16:creationId xmlns:a16="http://schemas.microsoft.com/office/drawing/2014/main" id="{6FD7AC4F-4E2A-43FD-BDA4-CAE22393674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2" name="直線コネクタ 781">
          <a:extLst>
            <a:ext uri="{FF2B5EF4-FFF2-40B4-BE49-F238E27FC236}">
              <a16:creationId xmlns:a16="http://schemas.microsoft.com/office/drawing/2014/main" id="{2A00C1C0-59C2-4657-A58C-2223FBC96D8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3" name="テキスト ボックス 782">
          <a:extLst>
            <a:ext uri="{FF2B5EF4-FFF2-40B4-BE49-F238E27FC236}">
              <a16:creationId xmlns:a16="http://schemas.microsoft.com/office/drawing/2014/main" id="{EA64D079-FFEE-40D0-9A45-848DC10A601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4" name="直線コネクタ 783">
          <a:extLst>
            <a:ext uri="{FF2B5EF4-FFF2-40B4-BE49-F238E27FC236}">
              <a16:creationId xmlns:a16="http://schemas.microsoft.com/office/drawing/2014/main" id="{24BFEAB3-C2AC-4FE3-8251-8BF94D5569A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5" name="テキスト ボックス 784">
          <a:extLst>
            <a:ext uri="{FF2B5EF4-FFF2-40B4-BE49-F238E27FC236}">
              <a16:creationId xmlns:a16="http://schemas.microsoft.com/office/drawing/2014/main" id="{1560A278-0E82-43A8-92B1-A6E3FA20A63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a:extLst>
            <a:ext uri="{FF2B5EF4-FFF2-40B4-BE49-F238E27FC236}">
              <a16:creationId xmlns:a16="http://schemas.microsoft.com/office/drawing/2014/main" id="{543C6733-48B7-4B3A-A66C-80829DAE669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a:extLst>
            <a:ext uri="{FF2B5EF4-FFF2-40B4-BE49-F238E27FC236}">
              <a16:creationId xmlns:a16="http://schemas.microsoft.com/office/drawing/2014/main" id="{CE082CC4-78D1-49F3-985A-A8AD407ECBB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公民館】&#10;一人当たり面積グラフ枠">
          <a:extLst>
            <a:ext uri="{FF2B5EF4-FFF2-40B4-BE49-F238E27FC236}">
              <a16:creationId xmlns:a16="http://schemas.microsoft.com/office/drawing/2014/main" id="{1E851601-5262-43F7-8A83-45D304C4FB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89" name="直線コネクタ 788">
          <a:extLst>
            <a:ext uri="{FF2B5EF4-FFF2-40B4-BE49-F238E27FC236}">
              <a16:creationId xmlns:a16="http://schemas.microsoft.com/office/drawing/2014/main" id="{58631BEC-BC12-491C-8B81-989AACFB621A}"/>
            </a:ext>
          </a:extLst>
        </xdr:cNvPr>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90" name="【公民館】&#10;一人当たり面積最小値テキスト">
          <a:extLst>
            <a:ext uri="{FF2B5EF4-FFF2-40B4-BE49-F238E27FC236}">
              <a16:creationId xmlns:a16="http://schemas.microsoft.com/office/drawing/2014/main" id="{5B7F6C30-A3C0-4068-8575-723F8C3329AE}"/>
            </a:ext>
          </a:extLst>
        </xdr:cNvPr>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91" name="直線コネクタ 790">
          <a:extLst>
            <a:ext uri="{FF2B5EF4-FFF2-40B4-BE49-F238E27FC236}">
              <a16:creationId xmlns:a16="http://schemas.microsoft.com/office/drawing/2014/main" id="{8700F440-BD78-4B1D-88B4-4CD2E4944FDF}"/>
            </a:ext>
          </a:extLst>
        </xdr:cNvPr>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92" name="【公民館】&#10;一人当たり面積最大値テキスト">
          <a:extLst>
            <a:ext uri="{FF2B5EF4-FFF2-40B4-BE49-F238E27FC236}">
              <a16:creationId xmlns:a16="http://schemas.microsoft.com/office/drawing/2014/main" id="{ADD0C560-573D-458B-8B1E-12F7F7944A0C}"/>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93" name="直線コネクタ 792">
          <a:extLst>
            <a:ext uri="{FF2B5EF4-FFF2-40B4-BE49-F238E27FC236}">
              <a16:creationId xmlns:a16="http://schemas.microsoft.com/office/drawing/2014/main" id="{6C27E5B5-F6AC-4E29-921C-DA6FD4C6A1A4}"/>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94" name="【公民館】&#10;一人当たり面積平均値テキスト">
          <a:extLst>
            <a:ext uri="{FF2B5EF4-FFF2-40B4-BE49-F238E27FC236}">
              <a16:creationId xmlns:a16="http://schemas.microsoft.com/office/drawing/2014/main" id="{830AE882-5CB0-4861-94B8-4006D444092B}"/>
            </a:ext>
          </a:extLst>
        </xdr:cNvPr>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95" name="フローチャート: 判断 794">
          <a:extLst>
            <a:ext uri="{FF2B5EF4-FFF2-40B4-BE49-F238E27FC236}">
              <a16:creationId xmlns:a16="http://schemas.microsoft.com/office/drawing/2014/main" id="{E44D93D8-50C2-49D7-B664-B345792873DD}"/>
            </a:ext>
          </a:extLst>
        </xdr:cNvPr>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96" name="フローチャート: 判断 795">
          <a:extLst>
            <a:ext uri="{FF2B5EF4-FFF2-40B4-BE49-F238E27FC236}">
              <a16:creationId xmlns:a16="http://schemas.microsoft.com/office/drawing/2014/main" id="{4A22B8EC-DC24-4C58-B7D2-62ABA1221901}"/>
            </a:ext>
          </a:extLst>
        </xdr:cNvPr>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97" name="フローチャート: 判断 796">
          <a:extLst>
            <a:ext uri="{FF2B5EF4-FFF2-40B4-BE49-F238E27FC236}">
              <a16:creationId xmlns:a16="http://schemas.microsoft.com/office/drawing/2014/main" id="{CF4B1967-C7F9-438C-9F3C-AD8CCE7B92AD}"/>
            </a:ext>
          </a:extLst>
        </xdr:cNvPr>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98" name="フローチャート: 判断 797">
          <a:extLst>
            <a:ext uri="{FF2B5EF4-FFF2-40B4-BE49-F238E27FC236}">
              <a16:creationId xmlns:a16="http://schemas.microsoft.com/office/drawing/2014/main" id="{549088EB-0EEA-48CE-B14C-CAB01FE29C80}"/>
            </a:ext>
          </a:extLst>
        </xdr:cNvPr>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FAA54547-A617-400A-96D2-1BD7CD54CD6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3FF488F2-14C6-47FD-9364-E4B656E2A52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C7C3DE39-C619-48C6-9D69-876A07792A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737582-9925-4990-A4AF-26AC4FC18B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315E16E1-4EA9-4CE6-B571-673926549D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804" name="楕円 803">
          <a:extLst>
            <a:ext uri="{FF2B5EF4-FFF2-40B4-BE49-F238E27FC236}">
              <a16:creationId xmlns:a16="http://schemas.microsoft.com/office/drawing/2014/main" id="{3CF1FFCD-59FA-4DAC-9CEF-D60CFC06DD6B}"/>
            </a:ext>
          </a:extLst>
        </xdr:cNvPr>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805" name="【公民館】&#10;一人当たり面積該当値テキスト">
          <a:extLst>
            <a:ext uri="{FF2B5EF4-FFF2-40B4-BE49-F238E27FC236}">
              <a16:creationId xmlns:a16="http://schemas.microsoft.com/office/drawing/2014/main" id="{8D2F6B71-FB07-49E5-A0E8-85A727BE8ECE}"/>
            </a:ext>
          </a:extLst>
        </xdr:cNvPr>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806" name="楕円 805">
          <a:extLst>
            <a:ext uri="{FF2B5EF4-FFF2-40B4-BE49-F238E27FC236}">
              <a16:creationId xmlns:a16="http://schemas.microsoft.com/office/drawing/2014/main" id="{DD2FE8F5-CEAB-4F8E-A541-A8552BBB4B57}"/>
            </a:ext>
          </a:extLst>
        </xdr:cNvPr>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152400</xdr:rowOff>
    </xdr:to>
    <xdr:cxnSp macro="">
      <xdr:nvCxnSpPr>
        <xdr:cNvPr id="807" name="直線コネクタ 806">
          <a:extLst>
            <a:ext uri="{FF2B5EF4-FFF2-40B4-BE49-F238E27FC236}">
              <a16:creationId xmlns:a16="http://schemas.microsoft.com/office/drawing/2014/main" id="{A0B34BEA-3D81-4966-90D8-C41F0DB971BD}"/>
            </a:ext>
          </a:extLst>
        </xdr:cNvPr>
        <xdr:cNvCxnSpPr/>
      </xdr:nvCxnSpPr>
      <xdr:spPr>
        <a:xfrm>
          <a:off x="21323300" y="1832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120650</xdr:rowOff>
    </xdr:from>
    <xdr:to>
      <xdr:col>107</xdr:col>
      <xdr:colOff>101600</xdr:colOff>
      <xdr:row>107</xdr:row>
      <xdr:rowOff>50800</xdr:rowOff>
    </xdr:to>
    <xdr:sp macro="" textlink="">
      <xdr:nvSpPr>
        <xdr:cNvPr id="808" name="楕円 807">
          <a:extLst>
            <a:ext uri="{FF2B5EF4-FFF2-40B4-BE49-F238E27FC236}">
              <a16:creationId xmlns:a16="http://schemas.microsoft.com/office/drawing/2014/main" id="{74B03FF5-5D86-41A3-B395-1FD89BDF0673}"/>
            </a:ext>
          </a:extLst>
        </xdr:cNvPr>
        <xdr:cNvSpPr/>
      </xdr:nvSpPr>
      <xdr:spPr>
        <a:xfrm>
          <a:off x="2038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107</xdr:row>
      <xdr:rowOff>0</xdr:rowOff>
    </xdr:to>
    <xdr:cxnSp macro="">
      <xdr:nvCxnSpPr>
        <xdr:cNvPr id="809" name="直線コネクタ 808">
          <a:extLst>
            <a:ext uri="{FF2B5EF4-FFF2-40B4-BE49-F238E27FC236}">
              <a16:creationId xmlns:a16="http://schemas.microsoft.com/office/drawing/2014/main" id="{71AD7AF2-1DBD-40E0-9AEB-61E43A4B252E}"/>
            </a:ext>
          </a:extLst>
        </xdr:cNvPr>
        <xdr:cNvCxnSpPr/>
      </xdr:nvCxnSpPr>
      <xdr:spPr>
        <a:xfrm flipV="1">
          <a:off x="20434300" y="18326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810" name="n_1aveValue【公民館】&#10;一人当たり面積">
          <a:extLst>
            <a:ext uri="{FF2B5EF4-FFF2-40B4-BE49-F238E27FC236}">
              <a16:creationId xmlns:a16="http://schemas.microsoft.com/office/drawing/2014/main" id="{7DDD47F5-9299-440C-A595-E5014DF33A64}"/>
            </a:ext>
          </a:extLst>
        </xdr:cNvPr>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811" name="n_2aveValue【公民館】&#10;一人当たり面積">
          <a:extLst>
            <a:ext uri="{FF2B5EF4-FFF2-40B4-BE49-F238E27FC236}">
              <a16:creationId xmlns:a16="http://schemas.microsoft.com/office/drawing/2014/main" id="{A9B6276E-7EFC-4DF2-9D1F-07A4DD06CEC8}"/>
            </a:ext>
          </a:extLst>
        </xdr:cNvPr>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812" name="n_3aveValue【公民館】&#10;一人当たり面積">
          <a:extLst>
            <a:ext uri="{FF2B5EF4-FFF2-40B4-BE49-F238E27FC236}">
              <a16:creationId xmlns:a16="http://schemas.microsoft.com/office/drawing/2014/main" id="{569D055C-4236-4947-808F-A32C5383BC03}"/>
            </a:ext>
          </a:extLst>
        </xdr:cNvPr>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813" name="n_1mainValue【公民館】&#10;一人当たり面積">
          <a:extLst>
            <a:ext uri="{FF2B5EF4-FFF2-40B4-BE49-F238E27FC236}">
              <a16:creationId xmlns:a16="http://schemas.microsoft.com/office/drawing/2014/main" id="{F180E64F-0AE4-4898-A5B9-E66CE8713AD8}"/>
            </a:ext>
          </a:extLst>
        </xdr:cNvPr>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814" name="n_2mainValue【公民館】&#10;一人当たり面積">
          <a:extLst>
            <a:ext uri="{FF2B5EF4-FFF2-40B4-BE49-F238E27FC236}">
              <a16:creationId xmlns:a16="http://schemas.microsoft.com/office/drawing/2014/main" id="{21C16A92-0C4C-4C80-ACC8-DA73F910AFFF}"/>
            </a:ext>
          </a:extLst>
        </xdr:cNvPr>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a:extLst>
            <a:ext uri="{FF2B5EF4-FFF2-40B4-BE49-F238E27FC236}">
              <a16:creationId xmlns:a16="http://schemas.microsoft.com/office/drawing/2014/main" id="{A009AA92-B1B7-4B16-8A5C-F70E0AA73B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a:extLst>
            <a:ext uri="{FF2B5EF4-FFF2-40B4-BE49-F238E27FC236}">
              <a16:creationId xmlns:a16="http://schemas.microsoft.com/office/drawing/2014/main" id="{6ED2B303-B119-4CC0-BF0A-CE31236759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a:extLst>
            <a:ext uri="{FF2B5EF4-FFF2-40B4-BE49-F238E27FC236}">
              <a16:creationId xmlns:a16="http://schemas.microsoft.com/office/drawing/2014/main" id="{63D7E03C-F02F-4A80-B4DF-66C4E0F566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公営住宅の有形固定資産減価償却率は、類似団体平均よりも高い数値となっている。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４０年後半から５０年中盤に建設した施設が多く、老朽化が進んでいることから、釧路市公営住宅等長寿命化計画に基づき、大規模改修による長寿命化や建替など、引き続き老朽化対策の検討に取り組み、適切な運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漁港・港湾の有形固定資産減価償却率も類似団体平均を上回っており、一人当たり有形固定資産額も全国や全道平均を大きく上回っているが、釧路港は、古くから東北海道を背後圏とした物流拠点港湾として重要な役割を担い、港湾機能が整備されてきたためであり、今後も、釧路港港湾計画などに基づき機能強化を図りつつ、施設の適切な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33A596-90CA-491A-8144-6FCB6175F6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F75143-FE46-4E28-80A2-28F8AD662D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9581B1-08DA-4F78-9C5F-C88596E694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85ECD8-E7CC-46D6-A447-93609693258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B59D51-CE31-44BB-81C4-769CC657CB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0AA19B-6192-4B11-BA8D-ACC8517DA4B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DDC0D79-78A5-47F0-A68E-CDC044B4E9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AC3AE6-6A34-4665-9FEB-508CC3CE71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D4C18D-1F35-4468-9906-AFB81EA2A8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696110-23E7-4FEA-8475-FA7030C702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170,364
169,505
1,362.90
93,238,783
92,573,318
647,808
48,210,223
121,350,701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DD2F62-70AB-4DF6-A052-D9D4C897A8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316E0C-DA18-45F1-AB82-10386239EB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66076B-6C3C-4CFE-B69D-DD90D8777D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EAC2A8-1781-43BC-8DA1-26337D0D3E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E7AD42-671D-422C-8B6A-CAFB05D0D9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3D82D48-5F96-4044-B95D-BC3A5012F3E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7AFBFF-9DA1-4346-8E4D-AD84D99D62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C22DE3-5790-4229-972A-6C9DACC4B7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5F031E-4AAC-4464-89B7-900823B5DF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097D14-0ADC-412F-A231-5F6CD7D6C4D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634969-AF14-48D8-9A66-05161DAC17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0DCA3E-99FD-4D00-BBDA-A2A61F282D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B9496E-9D43-4A09-97E1-452C7C46FAD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A4C407-4144-4D4D-B01E-70B24D7C58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F75DDB-D677-448D-BE3D-DD55492D4F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37B62F-B6B1-4406-A249-97327655F0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6178CB-BBEF-4056-9924-72B8C7EAF7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04ADC6-5727-4D4B-964E-39C3EBF38C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316FA0-5673-4015-8737-812193B265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DF365B4-79A7-4F9D-BC08-231E702D03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1B6240B-2244-4A19-902A-1BB35F6264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A82A9DF-F8A8-459B-9D9D-74179EAC4A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AE25970-02BC-48C8-9368-44F8B46CAF7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946CA98-EE39-42A0-B3FD-AC1B4A0AD0D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C82CC80-CEE2-41A7-B2F2-8F1E0F8D16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E06659F-5226-4937-8FAD-935114FE36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F7E150E-2F64-4866-B67B-E9BC21F45B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3AD9E9F-8ABB-485F-B97A-0D50DD34E0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15B78EF-E05B-4F81-8362-E62C021C68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0235E9F-ADB1-45CE-BCD1-0282B5B76C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918BCAF-8A6D-4219-A58D-AF47F29217C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A272DEBF-D16D-40FC-B3B1-B414323E5FC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86428631-257C-4BBF-98E2-3598E789396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27CCA9D2-841C-44A0-BCF8-2D52439937C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7CC0FF09-11C0-44A6-A716-585A808D35A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5B6CCC8D-8BD4-414F-975D-17E0D0B6F90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6A0D1EF7-A170-4539-BF97-380DEE26F2D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1586622E-9DE0-485A-B11D-9140A75F9BE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D2D143DE-25BD-4E25-A0AD-0F76312A12BF}"/>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D8CD6E4A-1DFA-4029-8F0A-11AAFC40E2C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515379CE-AAF5-4E6D-833D-48C2ADC86F0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DF26477B-5348-49E2-AE62-7AFBE046BF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a:extLst>
            <a:ext uri="{FF2B5EF4-FFF2-40B4-BE49-F238E27FC236}">
              <a16:creationId xmlns:a16="http://schemas.microsoft.com/office/drawing/2014/main" id="{DEC72904-39D8-44A1-8474-DE1C1E32FB16}"/>
            </a:ext>
          </a:extLst>
        </xdr:cNvPr>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a:extLst>
            <a:ext uri="{FF2B5EF4-FFF2-40B4-BE49-F238E27FC236}">
              <a16:creationId xmlns:a16="http://schemas.microsoft.com/office/drawing/2014/main" id="{695AC40C-2750-4E23-8A96-AD0CDBF49777}"/>
            </a:ext>
          </a:extLst>
        </xdr:cNvPr>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a:extLst>
            <a:ext uri="{FF2B5EF4-FFF2-40B4-BE49-F238E27FC236}">
              <a16:creationId xmlns:a16="http://schemas.microsoft.com/office/drawing/2014/main" id="{0AFE5C03-3CE7-4133-9F15-6EF45580686B}"/>
            </a:ext>
          </a:extLst>
        </xdr:cNvPr>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a:extLst>
            <a:ext uri="{FF2B5EF4-FFF2-40B4-BE49-F238E27FC236}">
              <a16:creationId xmlns:a16="http://schemas.microsoft.com/office/drawing/2014/main" id="{E2A9EF3C-765F-4EA5-AC3D-A8FBE21634F3}"/>
            </a:ext>
          </a:extLst>
        </xdr:cNvPr>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a:extLst>
            <a:ext uri="{FF2B5EF4-FFF2-40B4-BE49-F238E27FC236}">
              <a16:creationId xmlns:a16="http://schemas.microsoft.com/office/drawing/2014/main" id="{343CFBDB-A8E6-4D1C-A117-84980FF7F5FF}"/>
            </a:ext>
          </a:extLst>
        </xdr:cNvPr>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91711</xdr:rowOff>
    </xdr:from>
    <xdr:ext cx="405111" cy="259045"/>
    <xdr:sp macro="" textlink="">
      <xdr:nvSpPr>
        <xdr:cNvPr id="59" name="【図書館】&#10;有形固定資産減価償却率平均値テキスト">
          <a:extLst>
            <a:ext uri="{FF2B5EF4-FFF2-40B4-BE49-F238E27FC236}">
              <a16:creationId xmlns:a16="http://schemas.microsoft.com/office/drawing/2014/main" id="{62BBFE88-2FCA-4E07-9FBD-AB605D175A6B}"/>
            </a:ext>
          </a:extLst>
        </xdr:cNvPr>
        <xdr:cNvSpPr txBox="1"/>
      </xdr:nvSpPr>
      <xdr:spPr>
        <a:xfrm>
          <a:off x="4673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a:extLst>
            <a:ext uri="{FF2B5EF4-FFF2-40B4-BE49-F238E27FC236}">
              <a16:creationId xmlns:a16="http://schemas.microsoft.com/office/drawing/2014/main" id="{DF766CDC-3A40-4154-B381-A4DE015A58CB}"/>
            </a:ext>
          </a:extLst>
        </xdr:cNvPr>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a:extLst>
            <a:ext uri="{FF2B5EF4-FFF2-40B4-BE49-F238E27FC236}">
              <a16:creationId xmlns:a16="http://schemas.microsoft.com/office/drawing/2014/main" id="{9FE50608-8E37-4324-A05D-36B580460516}"/>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a:extLst>
            <a:ext uri="{FF2B5EF4-FFF2-40B4-BE49-F238E27FC236}">
              <a16:creationId xmlns:a16="http://schemas.microsoft.com/office/drawing/2014/main" id="{5031349F-55BA-430B-AF34-25B0B121A54C}"/>
            </a:ext>
          </a:extLst>
        </xdr:cNvPr>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a:extLst>
            <a:ext uri="{FF2B5EF4-FFF2-40B4-BE49-F238E27FC236}">
              <a16:creationId xmlns:a16="http://schemas.microsoft.com/office/drawing/2014/main" id="{0C24A002-170C-4D41-97E7-99B322EB1877}"/>
            </a:ext>
          </a:extLst>
        </xdr:cNvPr>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EA9B751-6BF7-46F4-8441-E6A816AF370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E1DC801-D9F0-4798-87C3-E73FA331F5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F0D12C6-9E3B-44DD-9D6A-B4A031330BF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301411E-8786-4EAE-A2A0-D8C4423D51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903BD8-AFE8-4E7A-990F-7D793526669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69" name="楕円 68">
          <a:extLst>
            <a:ext uri="{FF2B5EF4-FFF2-40B4-BE49-F238E27FC236}">
              <a16:creationId xmlns:a16="http://schemas.microsoft.com/office/drawing/2014/main" id="{1E04D166-9771-47F8-B8D6-8637C61A515E}"/>
            </a:ext>
          </a:extLst>
        </xdr:cNvPr>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0" name="【図書館】&#10;有形固定資産減価償却率該当値テキスト">
          <a:extLst>
            <a:ext uri="{FF2B5EF4-FFF2-40B4-BE49-F238E27FC236}">
              <a16:creationId xmlns:a16="http://schemas.microsoft.com/office/drawing/2014/main" id="{6B806E12-DA99-4294-80FF-9B8D89C3839C}"/>
            </a:ext>
          </a:extLst>
        </xdr:cNvPr>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107696</xdr:rowOff>
    </xdr:from>
    <xdr:to>
      <xdr:col>20</xdr:col>
      <xdr:colOff>38100</xdr:colOff>
      <xdr:row>40</xdr:row>
      <xdr:rowOff>37846</xdr:rowOff>
    </xdr:to>
    <xdr:sp macro="" textlink="">
      <xdr:nvSpPr>
        <xdr:cNvPr id="71" name="楕円 70">
          <a:extLst>
            <a:ext uri="{FF2B5EF4-FFF2-40B4-BE49-F238E27FC236}">
              <a16:creationId xmlns:a16="http://schemas.microsoft.com/office/drawing/2014/main" id="{79188655-89E5-479C-814D-EB1CE4055BCF}"/>
            </a:ext>
          </a:extLst>
        </xdr:cNvPr>
        <xdr:cNvSpPr/>
      </xdr:nvSpPr>
      <xdr:spPr>
        <a:xfrm>
          <a:off x="3746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158496</xdr:rowOff>
    </xdr:to>
    <xdr:cxnSp macro="">
      <xdr:nvCxnSpPr>
        <xdr:cNvPr id="72" name="直線コネクタ 71">
          <a:extLst>
            <a:ext uri="{FF2B5EF4-FFF2-40B4-BE49-F238E27FC236}">
              <a16:creationId xmlns:a16="http://schemas.microsoft.com/office/drawing/2014/main" id="{8CEA78E1-E889-4DB6-A3E1-F5CEE4089634}"/>
            </a:ext>
          </a:extLst>
        </xdr:cNvPr>
        <xdr:cNvCxnSpPr/>
      </xdr:nvCxnSpPr>
      <xdr:spPr>
        <a:xfrm flipV="1">
          <a:off x="3797300" y="6774180"/>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3" name="楕円 72">
          <a:extLst>
            <a:ext uri="{FF2B5EF4-FFF2-40B4-BE49-F238E27FC236}">
              <a16:creationId xmlns:a16="http://schemas.microsoft.com/office/drawing/2014/main" id="{470CEBA2-6C16-464B-8676-9568853C6AAC}"/>
            </a:ext>
          </a:extLst>
        </xdr:cNvPr>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39</xdr:row>
      <xdr:rowOff>158496</xdr:rowOff>
    </xdr:to>
    <xdr:cxnSp macro="">
      <xdr:nvCxnSpPr>
        <xdr:cNvPr id="74" name="直線コネクタ 73">
          <a:extLst>
            <a:ext uri="{FF2B5EF4-FFF2-40B4-BE49-F238E27FC236}">
              <a16:creationId xmlns:a16="http://schemas.microsoft.com/office/drawing/2014/main" id="{64703372-E9CB-419B-9340-7FF3888BD470}"/>
            </a:ext>
          </a:extLst>
        </xdr:cNvPr>
        <xdr:cNvCxnSpPr/>
      </xdr:nvCxnSpPr>
      <xdr:spPr>
        <a:xfrm>
          <a:off x="2908300" y="6328410"/>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5" name="n_1aveValue【図書館】&#10;有形固定資産減価償却率">
          <a:extLst>
            <a:ext uri="{FF2B5EF4-FFF2-40B4-BE49-F238E27FC236}">
              <a16:creationId xmlns:a16="http://schemas.microsoft.com/office/drawing/2014/main" id="{3F22B2FE-92A0-4C27-A7FE-0CB18F502E23}"/>
            </a:ext>
          </a:extLst>
        </xdr:cNvPr>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6" name="n_2aveValue【図書館】&#10;有形固定資産減価償却率">
          <a:extLst>
            <a:ext uri="{FF2B5EF4-FFF2-40B4-BE49-F238E27FC236}">
              <a16:creationId xmlns:a16="http://schemas.microsoft.com/office/drawing/2014/main" id="{42093BC7-18BF-48E9-8CE0-906D3BBE1F82}"/>
            </a:ext>
          </a:extLst>
        </xdr:cNvPr>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a:extLst>
            <a:ext uri="{FF2B5EF4-FFF2-40B4-BE49-F238E27FC236}">
              <a16:creationId xmlns:a16="http://schemas.microsoft.com/office/drawing/2014/main" id="{29645322-42D7-4364-AC58-8B96A1DBAFEF}"/>
            </a:ext>
          </a:extLst>
        </xdr:cNvPr>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28973</xdr:rowOff>
    </xdr:from>
    <xdr:ext cx="405111" cy="259045"/>
    <xdr:sp macro="" textlink="">
      <xdr:nvSpPr>
        <xdr:cNvPr id="78" name="n_1mainValue【図書館】&#10;有形固定資産減価償却率">
          <a:extLst>
            <a:ext uri="{FF2B5EF4-FFF2-40B4-BE49-F238E27FC236}">
              <a16:creationId xmlns:a16="http://schemas.microsoft.com/office/drawing/2014/main" id="{C8290A35-4F0A-4384-BCF1-53CD1C17A5A5}"/>
            </a:ext>
          </a:extLst>
        </xdr:cNvPr>
        <xdr:cNvSpPr txBox="1"/>
      </xdr:nvSpPr>
      <xdr:spPr>
        <a:xfrm>
          <a:off x="35820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mainValue【図書館】&#10;有形固定資産減価償却率">
          <a:extLst>
            <a:ext uri="{FF2B5EF4-FFF2-40B4-BE49-F238E27FC236}">
              <a16:creationId xmlns:a16="http://schemas.microsoft.com/office/drawing/2014/main" id="{AFB63D46-02EE-4E16-AA70-1806C246683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BFB27CBB-E47B-4DA7-BF61-4E1B62A4E3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FA7E919D-35F9-43E2-9570-00CA250A0C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5F89A9BF-ED93-48C2-AFDC-6C57D92974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444D86D9-E923-4972-8466-3345D8EB666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A7C34FF9-C6CA-4977-96BD-F53C602A28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7134AE02-C862-4DE9-AFCD-3A3F5CF3C6C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D27D7CBA-D58B-4D4A-97F1-EFD7220D65D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147D81C-17E9-4B44-A338-9BE80F7844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75E1AC0D-F454-4620-A07B-709F31E5451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61A424C-3B9A-48B5-8BB5-8FAE8BB87D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56896067-0D8F-46F4-9455-37C4C2E8A58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7353E0D9-4F29-4E4E-A2F0-BA35C51BC3B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FD5FF79F-A4AD-4792-AD08-8DFBD1BFDB4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id="{A2D9C40E-AEE7-48A7-A17A-C49C1FB3C52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8719A7F7-8C86-4B7C-A8E3-F7D110A21EF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id="{1236D55B-6198-40BE-8280-5779EB0B7E0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94D93C1D-7E8C-4C89-BCD3-1CCA6CD6986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id="{BA2D7D89-5C55-441C-9B70-B6B2E763B78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523A7010-832E-4D05-87B4-10FCD771CC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DE959760-6944-4A73-BFCF-ED1E1941F3F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AE48BBAE-7329-4702-8D77-FC92462324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a:extLst>
            <a:ext uri="{FF2B5EF4-FFF2-40B4-BE49-F238E27FC236}">
              <a16:creationId xmlns:a16="http://schemas.microsoft.com/office/drawing/2014/main" id="{D03B7FBB-8C67-4B99-8BFF-1C74DFEA33A4}"/>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a:extLst>
            <a:ext uri="{FF2B5EF4-FFF2-40B4-BE49-F238E27FC236}">
              <a16:creationId xmlns:a16="http://schemas.microsoft.com/office/drawing/2014/main" id="{B48743C0-8B35-4C33-9ADE-ABB2761C5CFE}"/>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a:extLst>
            <a:ext uri="{FF2B5EF4-FFF2-40B4-BE49-F238E27FC236}">
              <a16:creationId xmlns:a16="http://schemas.microsoft.com/office/drawing/2014/main" id="{FDD39B0F-8457-4DED-ABFA-38E2EEB94B37}"/>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a:extLst>
            <a:ext uri="{FF2B5EF4-FFF2-40B4-BE49-F238E27FC236}">
              <a16:creationId xmlns:a16="http://schemas.microsoft.com/office/drawing/2014/main" id="{114A2C3C-C049-4714-BC44-A326E914020A}"/>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a:extLst>
            <a:ext uri="{FF2B5EF4-FFF2-40B4-BE49-F238E27FC236}">
              <a16:creationId xmlns:a16="http://schemas.microsoft.com/office/drawing/2014/main" id="{B2516EFB-C932-4EAB-B7B0-B5DCC16E0671}"/>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a:extLst>
            <a:ext uri="{FF2B5EF4-FFF2-40B4-BE49-F238E27FC236}">
              <a16:creationId xmlns:a16="http://schemas.microsoft.com/office/drawing/2014/main" id="{092E4417-6F3E-4311-B902-D02CAEC915BB}"/>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a:extLst>
            <a:ext uri="{FF2B5EF4-FFF2-40B4-BE49-F238E27FC236}">
              <a16:creationId xmlns:a16="http://schemas.microsoft.com/office/drawing/2014/main" id="{E3CCF3B7-EE62-4770-91A5-45D8A4D89B99}"/>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a:extLst>
            <a:ext uri="{FF2B5EF4-FFF2-40B4-BE49-F238E27FC236}">
              <a16:creationId xmlns:a16="http://schemas.microsoft.com/office/drawing/2014/main" id="{1F69DE6A-5196-4762-80D7-165FEDCC82C4}"/>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a:extLst>
            <a:ext uri="{FF2B5EF4-FFF2-40B4-BE49-F238E27FC236}">
              <a16:creationId xmlns:a16="http://schemas.microsoft.com/office/drawing/2014/main" id="{B82B14F7-899A-4433-9156-C8CD98690D9A}"/>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a:extLst>
            <a:ext uri="{FF2B5EF4-FFF2-40B4-BE49-F238E27FC236}">
              <a16:creationId xmlns:a16="http://schemas.microsoft.com/office/drawing/2014/main" id="{B37B9472-E2D9-4EB6-A40D-F51F39CECAD0}"/>
            </a:ext>
          </a:extLst>
        </xdr:cNvPr>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A9395649-FC8B-42CA-9050-7B082819E4A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9E46D48-E2B8-46ED-ADF7-B16367F011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7892645-779F-4C92-8A7A-D01FE6AADD4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FCC3521-A84B-4AEE-BD4A-F7977DE4190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D1AFCF1-9997-48F3-9637-1BEC423A1AC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16" name="楕円 115">
          <a:extLst>
            <a:ext uri="{FF2B5EF4-FFF2-40B4-BE49-F238E27FC236}">
              <a16:creationId xmlns:a16="http://schemas.microsoft.com/office/drawing/2014/main" id="{845296FB-BD06-4FEF-AE63-E4C6A70D0A70}"/>
            </a:ext>
          </a:extLst>
        </xdr:cNvPr>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17" name="【図書館】&#10;一人当たり面積該当値テキスト">
          <a:extLst>
            <a:ext uri="{FF2B5EF4-FFF2-40B4-BE49-F238E27FC236}">
              <a16:creationId xmlns:a16="http://schemas.microsoft.com/office/drawing/2014/main" id="{2F663AA3-9277-420C-BD26-1E1167580878}"/>
            </a:ext>
          </a:extLst>
        </xdr:cNvPr>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162560</xdr:rowOff>
    </xdr:from>
    <xdr:to>
      <xdr:col>50</xdr:col>
      <xdr:colOff>165100</xdr:colOff>
      <xdr:row>35</xdr:row>
      <xdr:rowOff>92710</xdr:rowOff>
    </xdr:to>
    <xdr:sp macro="" textlink="">
      <xdr:nvSpPr>
        <xdr:cNvPr id="118" name="楕円 117">
          <a:extLst>
            <a:ext uri="{FF2B5EF4-FFF2-40B4-BE49-F238E27FC236}">
              <a16:creationId xmlns:a16="http://schemas.microsoft.com/office/drawing/2014/main" id="{A5560EB3-EB19-492F-90B6-6E2772365CBB}"/>
            </a:ext>
          </a:extLst>
        </xdr:cNvPr>
        <xdr:cNvSpPr/>
      </xdr:nvSpPr>
      <xdr:spPr>
        <a:xfrm>
          <a:off x="9588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41910</xdr:rowOff>
    </xdr:to>
    <xdr:cxnSp macro="">
      <xdr:nvCxnSpPr>
        <xdr:cNvPr id="119" name="直線コネクタ 118">
          <a:extLst>
            <a:ext uri="{FF2B5EF4-FFF2-40B4-BE49-F238E27FC236}">
              <a16:creationId xmlns:a16="http://schemas.microsoft.com/office/drawing/2014/main" id="{FACF520F-E302-45DE-9A8C-19CB10256629}"/>
            </a:ext>
          </a:extLst>
        </xdr:cNvPr>
        <xdr:cNvCxnSpPr/>
      </xdr:nvCxnSpPr>
      <xdr:spPr>
        <a:xfrm flipV="1">
          <a:off x="9639300" y="6019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13970</xdr:rowOff>
    </xdr:from>
    <xdr:to>
      <xdr:col>46</xdr:col>
      <xdr:colOff>38100</xdr:colOff>
      <xdr:row>33</xdr:row>
      <xdr:rowOff>115570</xdr:rowOff>
    </xdr:to>
    <xdr:sp macro="" textlink="">
      <xdr:nvSpPr>
        <xdr:cNvPr id="120" name="楕円 119">
          <a:extLst>
            <a:ext uri="{FF2B5EF4-FFF2-40B4-BE49-F238E27FC236}">
              <a16:creationId xmlns:a16="http://schemas.microsoft.com/office/drawing/2014/main" id="{D4391C71-915B-479C-B58A-B16FAA76471C}"/>
            </a:ext>
          </a:extLst>
        </xdr:cNvPr>
        <xdr:cNvSpPr/>
      </xdr:nvSpPr>
      <xdr:spPr>
        <a:xfrm>
          <a:off x="8699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64770</xdr:rowOff>
    </xdr:from>
    <xdr:to>
      <xdr:col>50</xdr:col>
      <xdr:colOff>114300</xdr:colOff>
      <xdr:row>35</xdr:row>
      <xdr:rowOff>41910</xdr:rowOff>
    </xdr:to>
    <xdr:cxnSp macro="">
      <xdr:nvCxnSpPr>
        <xdr:cNvPr id="121" name="直線コネクタ 120">
          <a:extLst>
            <a:ext uri="{FF2B5EF4-FFF2-40B4-BE49-F238E27FC236}">
              <a16:creationId xmlns:a16="http://schemas.microsoft.com/office/drawing/2014/main" id="{B16C938D-F873-4422-BD16-EDBF38D33C7E}"/>
            </a:ext>
          </a:extLst>
        </xdr:cNvPr>
        <xdr:cNvCxnSpPr/>
      </xdr:nvCxnSpPr>
      <xdr:spPr>
        <a:xfrm>
          <a:off x="8750300" y="57226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2" name="n_1aveValue【図書館】&#10;一人当たり面積">
          <a:extLst>
            <a:ext uri="{FF2B5EF4-FFF2-40B4-BE49-F238E27FC236}">
              <a16:creationId xmlns:a16="http://schemas.microsoft.com/office/drawing/2014/main" id="{24793F4F-11A2-4DF9-BDF4-C01BD7C6D01A}"/>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3" name="n_2aveValue【図書館】&#10;一人当たり面積">
          <a:extLst>
            <a:ext uri="{FF2B5EF4-FFF2-40B4-BE49-F238E27FC236}">
              <a16:creationId xmlns:a16="http://schemas.microsoft.com/office/drawing/2014/main" id="{9B8A979F-6204-4DA9-8379-610B9D5B6073}"/>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a:extLst>
            <a:ext uri="{FF2B5EF4-FFF2-40B4-BE49-F238E27FC236}">
              <a16:creationId xmlns:a16="http://schemas.microsoft.com/office/drawing/2014/main" id="{D4520154-65CD-4CAE-9D30-2DD8C7AD47CE}"/>
            </a:ext>
          </a:extLst>
        </xdr:cNvPr>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109237</xdr:rowOff>
    </xdr:from>
    <xdr:ext cx="469744" cy="259045"/>
    <xdr:sp macro="" textlink="">
      <xdr:nvSpPr>
        <xdr:cNvPr id="125" name="n_1mainValue【図書館】&#10;一人当たり面積">
          <a:extLst>
            <a:ext uri="{FF2B5EF4-FFF2-40B4-BE49-F238E27FC236}">
              <a16:creationId xmlns:a16="http://schemas.microsoft.com/office/drawing/2014/main" id="{C9A604AE-C5A6-4D6C-929E-3A8C02CF0C63}"/>
            </a:ext>
          </a:extLst>
        </xdr:cNvPr>
        <xdr:cNvSpPr txBox="1"/>
      </xdr:nvSpPr>
      <xdr:spPr>
        <a:xfrm>
          <a:off x="93917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132097</xdr:rowOff>
    </xdr:from>
    <xdr:ext cx="469744" cy="259045"/>
    <xdr:sp macro="" textlink="">
      <xdr:nvSpPr>
        <xdr:cNvPr id="126" name="n_2mainValue【図書館】&#10;一人当たり面積">
          <a:extLst>
            <a:ext uri="{FF2B5EF4-FFF2-40B4-BE49-F238E27FC236}">
              <a16:creationId xmlns:a16="http://schemas.microsoft.com/office/drawing/2014/main" id="{A1823FAF-7B46-4476-85E3-06726B68CA10}"/>
            </a:ext>
          </a:extLst>
        </xdr:cNvPr>
        <xdr:cNvSpPr txBox="1"/>
      </xdr:nvSpPr>
      <xdr:spPr>
        <a:xfrm>
          <a:off x="8515427" y="54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4E3DDA1C-F97B-4955-BB6C-B809617B36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2211E4F3-3FCD-42E4-99BA-D15D9A8156D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1E34AAC6-9CD4-4CBB-AA09-9D8B6866C4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E4BB9CF8-476B-44D9-B661-6830D5C40C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C034D0B8-32D9-42D4-BCCF-C7743C9139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D3DADE26-48D1-4415-9D40-310E34675D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CB6D4CA7-C4BB-4F5E-9B8C-F542A362A1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E8C5893A-CFCB-4671-B0DC-5836CE96867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F30543D8-DF94-4A6F-A29E-2529AF8301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A8533241-1D06-4D01-BA27-7D25F70709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5443E4A0-A2AB-4A9F-B588-249F2B31F49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B37C5D21-10A8-406D-9B20-DEA25E4779B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201C6A7F-5F0B-4027-B9CD-981EB5B382B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D533A6D4-51B1-4EDE-9FCD-3AC9781F6C3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357EFE6-6D55-4536-BF1E-A0023C7C554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90CC0832-AA36-4742-82B5-AD360E34BAD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15BF223E-7317-4D38-94A5-4084E380A72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59E94535-0354-421D-B822-BE54C5F0F69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B68C1960-C4E1-494B-B973-A97EC8F2751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64E0D51E-C861-43D1-BF5E-C127035941A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E223D2E5-977C-49F7-987A-139E058A794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A43D7362-3492-46B6-9873-E0690C9DE4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815F0C3D-203E-43BA-8C30-9162D56CECE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5CF7DD14-4B72-4A15-AB02-14A21AF205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a:extLst>
            <a:ext uri="{FF2B5EF4-FFF2-40B4-BE49-F238E27FC236}">
              <a16:creationId xmlns:a16="http://schemas.microsoft.com/office/drawing/2014/main" id="{DDA4AD44-272A-4032-B20E-DD1B13AD0172}"/>
            </a:ext>
          </a:extLst>
        </xdr:cNvPr>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a:extLst>
            <a:ext uri="{FF2B5EF4-FFF2-40B4-BE49-F238E27FC236}">
              <a16:creationId xmlns:a16="http://schemas.microsoft.com/office/drawing/2014/main" id="{AE947ACC-6D89-42EC-972A-503CBF108A05}"/>
            </a:ext>
          </a:extLst>
        </xdr:cNvPr>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a:extLst>
            <a:ext uri="{FF2B5EF4-FFF2-40B4-BE49-F238E27FC236}">
              <a16:creationId xmlns:a16="http://schemas.microsoft.com/office/drawing/2014/main" id="{D391896B-A6F1-48D9-B67A-93D7520D2317}"/>
            </a:ext>
          </a:extLst>
        </xdr:cNvPr>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a:extLst>
            <a:ext uri="{FF2B5EF4-FFF2-40B4-BE49-F238E27FC236}">
              <a16:creationId xmlns:a16="http://schemas.microsoft.com/office/drawing/2014/main" id="{549E7EEC-34FB-4F89-8D08-A6677688322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a:extLst>
            <a:ext uri="{FF2B5EF4-FFF2-40B4-BE49-F238E27FC236}">
              <a16:creationId xmlns:a16="http://schemas.microsoft.com/office/drawing/2014/main" id="{064A65FB-1DCE-434B-9983-4374A4BE9C5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74802209-A66F-43FB-A295-1F2F80B1F4A4}"/>
            </a:ext>
          </a:extLst>
        </xdr:cNvPr>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a:extLst>
            <a:ext uri="{FF2B5EF4-FFF2-40B4-BE49-F238E27FC236}">
              <a16:creationId xmlns:a16="http://schemas.microsoft.com/office/drawing/2014/main" id="{A4262A9C-2892-4A1D-A7AA-BF89249F185E}"/>
            </a:ext>
          </a:extLst>
        </xdr:cNvPr>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a:extLst>
            <a:ext uri="{FF2B5EF4-FFF2-40B4-BE49-F238E27FC236}">
              <a16:creationId xmlns:a16="http://schemas.microsoft.com/office/drawing/2014/main" id="{43FA110B-96B2-425B-89D5-ABA4940587A4}"/>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a:extLst>
            <a:ext uri="{FF2B5EF4-FFF2-40B4-BE49-F238E27FC236}">
              <a16:creationId xmlns:a16="http://schemas.microsoft.com/office/drawing/2014/main" id="{B19D3EA9-C8BB-4950-9E68-3638637A332E}"/>
            </a:ext>
          </a:extLst>
        </xdr:cNvPr>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a:extLst>
            <a:ext uri="{FF2B5EF4-FFF2-40B4-BE49-F238E27FC236}">
              <a16:creationId xmlns:a16="http://schemas.microsoft.com/office/drawing/2014/main" id="{88A6D880-F3CC-4125-8ED8-A3D4B78763F9}"/>
            </a:ext>
          </a:extLst>
        </xdr:cNvPr>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7A3090E-AF4D-480E-96B5-6F81DB4068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16C7DAA-ACEA-4F0D-AC69-889A2E9BD7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535EF292-EFCF-4FAF-865A-10DCE0FC1B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F31A294-DA67-49F9-A177-69DD32D93A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0EC00F4-3C66-4943-969B-7ECD3CB979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76835</xdr:rowOff>
    </xdr:from>
    <xdr:to>
      <xdr:col>24</xdr:col>
      <xdr:colOff>114300</xdr:colOff>
      <xdr:row>62</xdr:row>
      <xdr:rowOff>6985</xdr:rowOff>
    </xdr:to>
    <xdr:sp macro="" textlink="">
      <xdr:nvSpPr>
        <xdr:cNvPr id="166" name="楕円 165">
          <a:extLst>
            <a:ext uri="{FF2B5EF4-FFF2-40B4-BE49-F238E27FC236}">
              <a16:creationId xmlns:a16="http://schemas.microsoft.com/office/drawing/2014/main" id="{CC120D70-BE90-4B77-B393-8966E80C3B3A}"/>
            </a:ext>
          </a:extLst>
        </xdr:cNvPr>
        <xdr:cNvSpPr/>
      </xdr:nvSpPr>
      <xdr:spPr>
        <a:xfrm>
          <a:off x="4584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55262</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B4D74A27-9B86-4105-962D-CF676AF2C5DD}"/>
            </a:ext>
          </a:extLst>
        </xdr:cNvPr>
        <xdr:cNvSpPr txBox="1"/>
      </xdr:nvSpPr>
      <xdr:spPr>
        <a:xfrm>
          <a:off x="4673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116840</xdr:rowOff>
    </xdr:from>
    <xdr:to>
      <xdr:col>20</xdr:col>
      <xdr:colOff>38100</xdr:colOff>
      <xdr:row>62</xdr:row>
      <xdr:rowOff>46990</xdr:rowOff>
    </xdr:to>
    <xdr:sp macro="" textlink="">
      <xdr:nvSpPr>
        <xdr:cNvPr id="168" name="楕円 167">
          <a:extLst>
            <a:ext uri="{FF2B5EF4-FFF2-40B4-BE49-F238E27FC236}">
              <a16:creationId xmlns:a16="http://schemas.microsoft.com/office/drawing/2014/main" id="{43E4B4DC-5584-4533-BB2F-8192E23B8C03}"/>
            </a:ext>
          </a:extLst>
        </xdr:cNvPr>
        <xdr:cNvSpPr/>
      </xdr:nvSpPr>
      <xdr:spPr>
        <a:xfrm>
          <a:off x="3746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127635</xdr:rowOff>
    </xdr:from>
    <xdr:to>
      <xdr:col>24</xdr:col>
      <xdr:colOff>63500</xdr:colOff>
      <xdr:row>61</xdr:row>
      <xdr:rowOff>167640</xdr:rowOff>
    </xdr:to>
    <xdr:cxnSp macro="">
      <xdr:nvCxnSpPr>
        <xdr:cNvPr id="169" name="直線コネクタ 168">
          <a:extLst>
            <a:ext uri="{FF2B5EF4-FFF2-40B4-BE49-F238E27FC236}">
              <a16:creationId xmlns:a16="http://schemas.microsoft.com/office/drawing/2014/main" id="{3ED92101-CBC7-4957-AC45-53287DB1DEA9}"/>
            </a:ext>
          </a:extLst>
        </xdr:cNvPr>
        <xdr:cNvCxnSpPr/>
      </xdr:nvCxnSpPr>
      <xdr:spPr>
        <a:xfrm flipV="1">
          <a:off x="3797300" y="105860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160655</xdr:rowOff>
    </xdr:from>
    <xdr:to>
      <xdr:col>15</xdr:col>
      <xdr:colOff>101600</xdr:colOff>
      <xdr:row>62</xdr:row>
      <xdr:rowOff>90805</xdr:rowOff>
    </xdr:to>
    <xdr:sp macro="" textlink="">
      <xdr:nvSpPr>
        <xdr:cNvPr id="170" name="楕円 169">
          <a:extLst>
            <a:ext uri="{FF2B5EF4-FFF2-40B4-BE49-F238E27FC236}">
              <a16:creationId xmlns:a16="http://schemas.microsoft.com/office/drawing/2014/main" id="{476708A2-D473-4823-A41D-E9D2808C0387}"/>
            </a:ext>
          </a:extLst>
        </xdr:cNvPr>
        <xdr:cNvSpPr/>
      </xdr:nvSpPr>
      <xdr:spPr>
        <a:xfrm>
          <a:off x="2857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167640</xdr:rowOff>
    </xdr:from>
    <xdr:to>
      <xdr:col>19</xdr:col>
      <xdr:colOff>177800</xdr:colOff>
      <xdr:row>62</xdr:row>
      <xdr:rowOff>40005</xdr:rowOff>
    </xdr:to>
    <xdr:cxnSp macro="">
      <xdr:nvCxnSpPr>
        <xdr:cNvPr id="171" name="直線コネクタ 170">
          <a:extLst>
            <a:ext uri="{FF2B5EF4-FFF2-40B4-BE49-F238E27FC236}">
              <a16:creationId xmlns:a16="http://schemas.microsoft.com/office/drawing/2014/main" id="{32FAC5FD-54DD-44E6-B664-864212105251}"/>
            </a:ext>
          </a:extLst>
        </xdr:cNvPr>
        <xdr:cNvCxnSpPr/>
      </xdr:nvCxnSpPr>
      <xdr:spPr>
        <a:xfrm flipV="1">
          <a:off x="2908300" y="106260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2" name="n_1aveValue【体育館・プール】&#10;有形固定資産減価償却率">
          <a:extLst>
            <a:ext uri="{FF2B5EF4-FFF2-40B4-BE49-F238E27FC236}">
              <a16:creationId xmlns:a16="http://schemas.microsoft.com/office/drawing/2014/main" id="{402C6CD2-8577-4DC0-B3EF-E138CD309066}"/>
            </a:ext>
          </a:extLst>
        </xdr:cNvPr>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73" name="n_2aveValue【体育館・プール】&#10;有形固定資産減価償却率">
          <a:extLst>
            <a:ext uri="{FF2B5EF4-FFF2-40B4-BE49-F238E27FC236}">
              <a16:creationId xmlns:a16="http://schemas.microsoft.com/office/drawing/2014/main" id="{9B323283-3844-45D3-A7AB-3D5EB416B3E6}"/>
            </a:ext>
          </a:extLst>
        </xdr:cNvPr>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a:extLst>
            <a:ext uri="{FF2B5EF4-FFF2-40B4-BE49-F238E27FC236}">
              <a16:creationId xmlns:a16="http://schemas.microsoft.com/office/drawing/2014/main" id="{7DF9BBE9-C9BA-4CD1-AFB7-0B05CBDA9272}"/>
            </a:ext>
          </a:extLst>
        </xdr:cNvPr>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38117</xdr:rowOff>
    </xdr:from>
    <xdr:ext cx="405111" cy="259045"/>
    <xdr:sp macro="" textlink="">
      <xdr:nvSpPr>
        <xdr:cNvPr id="175" name="n_1mainValue【体育館・プール】&#10;有形固定資産減価償却率">
          <a:extLst>
            <a:ext uri="{FF2B5EF4-FFF2-40B4-BE49-F238E27FC236}">
              <a16:creationId xmlns:a16="http://schemas.microsoft.com/office/drawing/2014/main" id="{1DFF87F8-09C9-4907-AB15-67C1840311A3}"/>
            </a:ext>
          </a:extLst>
        </xdr:cNvPr>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81932</xdr:rowOff>
    </xdr:from>
    <xdr:ext cx="405111" cy="259045"/>
    <xdr:sp macro="" textlink="">
      <xdr:nvSpPr>
        <xdr:cNvPr id="176" name="n_2mainValue【体育館・プール】&#10;有形固定資産減価償却率">
          <a:extLst>
            <a:ext uri="{FF2B5EF4-FFF2-40B4-BE49-F238E27FC236}">
              <a16:creationId xmlns:a16="http://schemas.microsoft.com/office/drawing/2014/main" id="{27FD7F2F-C458-4D87-82C0-D7B8B5064207}"/>
            </a:ext>
          </a:extLst>
        </xdr:cNvPr>
        <xdr:cNvSpPr txBox="1"/>
      </xdr:nvSpPr>
      <xdr:spPr>
        <a:xfrm>
          <a:off x="2705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F73C57FB-96A3-4632-9DBC-621A7ED641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69E89F8-90B5-4B12-AC6D-4D3CE7397A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BED6AE1A-9F15-4808-8622-CFF6F86FD3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AC390AAC-FE53-40E4-8B5F-6F520C6090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4C1B1FF1-57C2-4F96-B1A7-97C1980E30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5726B769-57ED-4A7E-A5C2-B1EF1353B5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513824E3-DAF0-4294-B405-887534FB01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CB428A2-73C0-41D9-A0A6-00E713E882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A227B930-8638-4E49-8531-96DEC66A329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545CFF59-5F96-4F4A-9B76-583DA2BE89F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A246CD3B-EC3D-4ACB-BD54-6E562C6E20E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a:extLst>
            <a:ext uri="{FF2B5EF4-FFF2-40B4-BE49-F238E27FC236}">
              <a16:creationId xmlns:a16="http://schemas.microsoft.com/office/drawing/2014/main" id="{44F82316-0956-47EA-9D09-955ECBAFF35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3F542E40-3296-48F0-82BA-96EFF9B54A5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a:extLst>
            <a:ext uri="{FF2B5EF4-FFF2-40B4-BE49-F238E27FC236}">
              <a16:creationId xmlns:a16="http://schemas.microsoft.com/office/drawing/2014/main" id="{F2A2DE75-97AA-47E4-ACFE-A30AAD47D66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3130272C-0C3E-4700-9F02-8AA571AD224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a:extLst>
            <a:ext uri="{FF2B5EF4-FFF2-40B4-BE49-F238E27FC236}">
              <a16:creationId xmlns:a16="http://schemas.microsoft.com/office/drawing/2014/main" id="{8E6A855E-B3A5-4CFE-852D-4AB4DB76899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BFC6AC87-06F7-4B7C-8658-32EE5137D16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a:extLst>
            <a:ext uri="{FF2B5EF4-FFF2-40B4-BE49-F238E27FC236}">
              <a16:creationId xmlns:a16="http://schemas.microsoft.com/office/drawing/2014/main" id="{B0001FE7-6CE2-4AFF-A912-EAAFB4938307}"/>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7391CCF1-BB5C-4C03-A622-143FB7105C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D4A1295E-E455-4DE4-87F8-64564BC3AE4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7256314D-BB1D-4049-890C-41FBA92BC6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a:extLst>
            <a:ext uri="{FF2B5EF4-FFF2-40B4-BE49-F238E27FC236}">
              <a16:creationId xmlns:a16="http://schemas.microsoft.com/office/drawing/2014/main" id="{EF9ACD9C-9DD7-4070-A214-1E46D7C3EBF8}"/>
            </a:ext>
          </a:extLst>
        </xdr:cNvPr>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a:extLst>
            <a:ext uri="{FF2B5EF4-FFF2-40B4-BE49-F238E27FC236}">
              <a16:creationId xmlns:a16="http://schemas.microsoft.com/office/drawing/2014/main" id="{C20C110B-DB2F-4160-84AB-10FD07BAA586}"/>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a:extLst>
            <a:ext uri="{FF2B5EF4-FFF2-40B4-BE49-F238E27FC236}">
              <a16:creationId xmlns:a16="http://schemas.microsoft.com/office/drawing/2014/main" id="{7C53D68E-A7F6-4727-AF91-7F891C32B426}"/>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a:extLst>
            <a:ext uri="{FF2B5EF4-FFF2-40B4-BE49-F238E27FC236}">
              <a16:creationId xmlns:a16="http://schemas.microsoft.com/office/drawing/2014/main" id="{E0F75B63-0BFB-4F2A-B0DC-381A23941996}"/>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a:extLst>
            <a:ext uri="{FF2B5EF4-FFF2-40B4-BE49-F238E27FC236}">
              <a16:creationId xmlns:a16="http://schemas.microsoft.com/office/drawing/2014/main" id="{3A80E5C2-6A12-43AF-ABDA-715C107656D2}"/>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203" name="【体育館・プール】&#10;一人当たり面積平均値テキスト">
          <a:extLst>
            <a:ext uri="{FF2B5EF4-FFF2-40B4-BE49-F238E27FC236}">
              <a16:creationId xmlns:a16="http://schemas.microsoft.com/office/drawing/2014/main" id="{6FB82CC4-B009-4AFD-B5AC-4FABA07095C8}"/>
            </a:ext>
          </a:extLst>
        </xdr:cNvPr>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a:extLst>
            <a:ext uri="{FF2B5EF4-FFF2-40B4-BE49-F238E27FC236}">
              <a16:creationId xmlns:a16="http://schemas.microsoft.com/office/drawing/2014/main" id="{D4C9B326-95B8-4CEB-89AA-B900BBC29CE4}"/>
            </a:ext>
          </a:extLst>
        </xdr:cNvPr>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a:extLst>
            <a:ext uri="{FF2B5EF4-FFF2-40B4-BE49-F238E27FC236}">
              <a16:creationId xmlns:a16="http://schemas.microsoft.com/office/drawing/2014/main" id="{8801FA86-B25A-4A63-91EE-972EE81EFB28}"/>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a:extLst>
            <a:ext uri="{FF2B5EF4-FFF2-40B4-BE49-F238E27FC236}">
              <a16:creationId xmlns:a16="http://schemas.microsoft.com/office/drawing/2014/main" id="{7E39A4A7-90C6-47D3-9750-B23494E31FC1}"/>
            </a:ext>
          </a:extLst>
        </xdr:cNvPr>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a:extLst>
            <a:ext uri="{FF2B5EF4-FFF2-40B4-BE49-F238E27FC236}">
              <a16:creationId xmlns:a16="http://schemas.microsoft.com/office/drawing/2014/main" id="{794FBA06-5462-43EA-BC19-796DF4EEAB77}"/>
            </a:ext>
          </a:extLst>
        </xdr:cNvPr>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AC17C362-919F-4C4F-98DB-9E8BD61C61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B29DD710-F269-47ED-BF32-97DBE789B09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D377294-FC70-48BE-871B-19A98637EA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6A94D8F5-07C9-4CF4-B197-E84C7CACFC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F7AAFA6E-BD9E-4E49-A09A-DFB8C402AD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38354</xdr:rowOff>
    </xdr:from>
    <xdr:to>
      <xdr:col>55</xdr:col>
      <xdr:colOff>50800</xdr:colOff>
      <xdr:row>59</xdr:row>
      <xdr:rowOff>139954</xdr:rowOff>
    </xdr:to>
    <xdr:sp macro="" textlink="">
      <xdr:nvSpPr>
        <xdr:cNvPr id="213" name="楕円 212">
          <a:extLst>
            <a:ext uri="{FF2B5EF4-FFF2-40B4-BE49-F238E27FC236}">
              <a16:creationId xmlns:a16="http://schemas.microsoft.com/office/drawing/2014/main" id="{572FDF31-3F18-4CBD-AB76-82EE254A73E8}"/>
            </a:ext>
          </a:extLst>
        </xdr:cNvPr>
        <xdr:cNvSpPr/>
      </xdr:nvSpPr>
      <xdr:spPr>
        <a:xfrm>
          <a:off x="10426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61231</xdr:rowOff>
    </xdr:from>
    <xdr:ext cx="469744" cy="259045"/>
    <xdr:sp macro="" textlink="">
      <xdr:nvSpPr>
        <xdr:cNvPr id="214" name="【体育館・プール】&#10;一人当たり面積該当値テキスト">
          <a:extLst>
            <a:ext uri="{FF2B5EF4-FFF2-40B4-BE49-F238E27FC236}">
              <a16:creationId xmlns:a16="http://schemas.microsoft.com/office/drawing/2014/main" id="{E2C0BD59-AF21-46EE-8338-94DF3AC7DB8F}"/>
            </a:ext>
          </a:extLst>
        </xdr:cNvPr>
        <xdr:cNvSpPr txBox="1"/>
      </xdr:nvSpPr>
      <xdr:spPr>
        <a:xfrm>
          <a:off x="10515600" y="1000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47498</xdr:rowOff>
    </xdr:from>
    <xdr:to>
      <xdr:col>50</xdr:col>
      <xdr:colOff>165100</xdr:colOff>
      <xdr:row>59</xdr:row>
      <xdr:rowOff>149098</xdr:rowOff>
    </xdr:to>
    <xdr:sp macro="" textlink="">
      <xdr:nvSpPr>
        <xdr:cNvPr id="215" name="楕円 214">
          <a:extLst>
            <a:ext uri="{FF2B5EF4-FFF2-40B4-BE49-F238E27FC236}">
              <a16:creationId xmlns:a16="http://schemas.microsoft.com/office/drawing/2014/main" id="{DADF9767-D9B7-4B41-9D7B-95C76F5EF2B7}"/>
            </a:ext>
          </a:extLst>
        </xdr:cNvPr>
        <xdr:cNvSpPr/>
      </xdr:nvSpPr>
      <xdr:spPr>
        <a:xfrm>
          <a:off x="9588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89154</xdr:rowOff>
    </xdr:from>
    <xdr:to>
      <xdr:col>55</xdr:col>
      <xdr:colOff>0</xdr:colOff>
      <xdr:row>59</xdr:row>
      <xdr:rowOff>98298</xdr:rowOff>
    </xdr:to>
    <xdr:cxnSp macro="">
      <xdr:nvCxnSpPr>
        <xdr:cNvPr id="216" name="直線コネクタ 215">
          <a:extLst>
            <a:ext uri="{FF2B5EF4-FFF2-40B4-BE49-F238E27FC236}">
              <a16:creationId xmlns:a16="http://schemas.microsoft.com/office/drawing/2014/main" id="{C1BF4822-BAE8-4773-BE38-5A6EE04F60BB}"/>
            </a:ext>
          </a:extLst>
        </xdr:cNvPr>
        <xdr:cNvCxnSpPr/>
      </xdr:nvCxnSpPr>
      <xdr:spPr>
        <a:xfrm flipV="1">
          <a:off x="9639300" y="102047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56642</xdr:rowOff>
    </xdr:from>
    <xdr:to>
      <xdr:col>46</xdr:col>
      <xdr:colOff>38100</xdr:colOff>
      <xdr:row>59</xdr:row>
      <xdr:rowOff>158242</xdr:rowOff>
    </xdr:to>
    <xdr:sp macro="" textlink="">
      <xdr:nvSpPr>
        <xdr:cNvPr id="217" name="楕円 216">
          <a:extLst>
            <a:ext uri="{FF2B5EF4-FFF2-40B4-BE49-F238E27FC236}">
              <a16:creationId xmlns:a16="http://schemas.microsoft.com/office/drawing/2014/main" id="{DCD23539-D9CD-454A-AEB4-E02183E3D995}"/>
            </a:ext>
          </a:extLst>
        </xdr:cNvPr>
        <xdr:cNvSpPr/>
      </xdr:nvSpPr>
      <xdr:spPr>
        <a:xfrm>
          <a:off x="8699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98298</xdr:rowOff>
    </xdr:from>
    <xdr:to>
      <xdr:col>50</xdr:col>
      <xdr:colOff>114300</xdr:colOff>
      <xdr:row>59</xdr:row>
      <xdr:rowOff>107442</xdr:rowOff>
    </xdr:to>
    <xdr:cxnSp macro="">
      <xdr:nvCxnSpPr>
        <xdr:cNvPr id="218" name="直線コネクタ 217">
          <a:extLst>
            <a:ext uri="{FF2B5EF4-FFF2-40B4-BE49-F238E27FC236}">
              <a16:creationId xmlns:a16="http://schemas.microsoft.com/office/drawing/2014/main" id="{0F14561E-8556-4617-8DAA-190F3D0B30D8}"/>
            </a:ext>
          </a:extLst>
        </xdr:cNvPr>
        <xdr:cNvCxnSpPr/>
      </xdr:nvCxnSpPr>
      <xdr:spPr>
        <a:xfrm flipV="1">
          <a:off x="8750300" y="1021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a:extLst>
            <a:ext uri="{FF2B5EF4-FFF2-40B4-BE49-F238E27FC236}">
              <a16:creationId xmlns:a16="http://schemas.microsoft.com/office/drawing/2014/main" id="{63B6C64E-DF89-4252-8C06-3F12EBFA9BCF}"/>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20" name="n_2aveValue【体育館・プール】&#10;一人当たり面積">
          <a:extLst>
            <a:ext uri="{FF2B5EF4-FFF2-40B4-BE49-F238E27FC236}">
              <a16:creationId xmlns:a16="http://schemas.microsoft.com/office/drawing/2014/main" id="{82ECC05F-C225-482F-A8D7-788F6E1EA52E}"/>
            </a:ext>
          </a:extLst>
        </xdr:cNvPr>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a:extLst>
            <a:ext uri="{FF2B5EF4-FFF2-40B4-BE49-F238E27FC236}">
              <a16:creationId xmlns:a16="http://schemas.microsoft.com/office/drawing/2014/main" id="{5656450B-11BF-4367-8B03-A2DDFDA77EB7}"/>
            </a:ext>
          </a:extLst>
        </xdr:cNvPr>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165625</xdr:rowOff>
    </xdr:from>
    <xdr:ext cx="469744" cy="259045"/>
    <xdr:sp macro="" textlink="">
      <xdr:nvSpPr>
        <xdr:cNvPr id="222" name="n_1mainValue【体育館・プール】&#10;一人当たり面積">
          <a:extLst>
            <a:ext uri="{FF2B5EF4-FFF2-40B4-BE49-F238E27FC236}">
              <a16:creationId xmlns:a16="http://schemas.microsoft.com/office/drawing/2014/main" id="{D536C85E-557E-4B76-BB85-0FB34EEB43C1}"/>
            </a:ext>
          </a:extLst>
        </xdr:cNvPr>
        <xdr:cNvSpPr txBox="1"/>
      </xdr:nvSpPr>
      <xdr:spPr>
        <a:xfrm>
          <a:off x="9391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3319</xdr:rowOff>
    </xdr:from>
    <xdr:ext cx="469744" cy="259045"/>
    <xdr:sp macro="" textlink="">
      <xdr:nvSpPr>
        <xdr:cNvPr id="223" name="n_2mainValue【体育館・プール】&#10;一人当たり面積">
          <a:extLst>
            <a:ext uri="{FF2B5EF4-FFF2-40B4-BE49-F238E27FC236}">
              <a16:creationId xmlns:a16="http://schemas.microsoft.com/office/drawing/2014/main" id="{D9C3CDD7-2476-4D3E-99AF-7816DC8EF59D}"/>
            </a:ext>
          </a:extLst>
        </xdr:cNvPr>
        <xdr:cNvSpPr txBox="1"/>
      </xdr:nvSpPr>
      <xdr:spPr>
        <a:xfrm>
          <a:off x="8515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3BB7E66C-4A20-4EC8-B375-D91A80FDC3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B87340BA-5279-4E17-B3D1-2D8EC47068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3F2C050A-88C9-4993-AFB6-76A4B7FD3B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11828192-B134-47A3-9161-2342C46CD66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4599A2A7-C935-4AB7-809B-BE07634148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8E95055F-E4E0-4C37-BFE4-57524BFE8D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214A12E8-B5BB-498E-B8AB-A3C4A331D2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5CDA957F-20E0-409A-A28A-A6099714021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547C99C1-2D86-44E7-B470-5A9912F1132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3C68B421-7BA3-45E5-9133-649442AAC6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F22AE6-9819-4D17-9991-EBDFFBB87AA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a:extLst>
            <a:ext uri="{FF2B5EF4-FFF2-40B4-BE49-F238E27FC236}">
              <a16:creationId xmlns:a16="http://schemas.microsoft.com/office/drawing/2014/main" id="{D7688EB6-10DE-489B-B64E-22CAC423BB84}"/>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266AEE48-74E2-4CC8-971B-DAAB937748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D1901D3-F823-48A7-A861-59E89823B10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1EE2D7CB-4FC9-4419-BB76-6879F151034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9AE157ED-4FC8-4458-ADDB-61D3E3E5B48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727AE8FB-BC10-4407-8AF3-D61888C9E7D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1C03DDF3-5A51-4F45-8165-8C4B1D086D0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63290AAB-CBAF-41DC-BE0C-5393CD18E72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E23BD81A-CD8B-4207-B076-1AF9C55DCE1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69DE5875-1C9F-4B34-8243-11484F2DA1B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CDBB336A-7966-49FB-9128-68A3C52792F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427841B6-DD05-47A1-B65B-2DB83C78DE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a:extLst>
            <a:ext uri="{FF2B5EF4-FFF2-40B4-BE49-F238E27FC236}">
              <a16:creationId xmlns:a16="http://schemas.microsoft.com/office/drawing/2014/main" id="{C8F02127-F572-4B1E-80C7-853CDF5B6CEF}"/>
            </a:ext>
          </a:extLst>
        </xdr:cNvPr>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a:extLst>
            <a:ext uri="{FF2B5EF4-FFF2-40B4-BE49-F238E27FC236}">
              <a16:creationId xmlns:a16="http://schemas.microsoft.com/office/drawing/2014/main" id="{549ABAC9-A321-41D1-B96D-8DC6764321B8}"/>
            </a:ext>
          </a:extLst>
        </xdr:cNvPr>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a:extLst>
            <a:ext uri="{FF2B5EF4-FFF2-40B4-BE49-F238E27FC236}">
              <a16:creationId xmlns:a16="http://schemas.microsoft.com/office/drawing/2014/main" id="{E87E4938-4F06-406B-A8E0-CB23D2C5D871}"/>
            </a:ext>
          </a:extLst>
        </xdr:cNvPr>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2182E2FD-2074-4C86-8ED7-64245AE1F578}"/>
            </a:ext>
          </a:extLst>
        </xdr:cNvPr>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a:extLst>
            <a:ext uri="{FF2B5EF4-FFF2-40B4-BE49-F238E27FC236}">
              <a16:creationId xmlns:a16="http://schemas.microsoft.com/office/drawing/2014/main" id="{863DFED4-A602-474C-96F4-6AA03F81B8C8}"/>
            </a:ext>
          </a:extLst>
        </xdr:cNvPr>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4311566C-594F-4688-B08A-2D9E9415FD62}"/>
            </a:ext>
          </a:extLst>
        </xdr:cNvPr>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a:extLst>
            <a:ext uri="{FF2B5EF4-FFF2-40B4-BE49-F238E27FC236}">
              <a16:creationId xmlns:a16="http://schemas.microsoft.com/office/drawing/2014/main" id="{951FAFAC-FC0F-415A-9FE5-AAC70A7C011C}"/>
            </a:ext>
          </a:extLst>
        </xdr:cNvPr>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a:extLst>
            <a:ext uri="{FF2B5EF4-FFF2-40B4-BE49-F238E27FC236}">
              <a16:creationId xmlns:a16="http://schemas.microsoft.com/office/drawing/2014/main" id="{4819F3C0-B4AF-47A7-8576-B5F207CF7F74}"/>
            </a:ext>
          </a:extLst>
        </xdr:cNvPr>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a:extLst>
            <a:ext uri="{FF2B5EF4-FFF2-40B4-BE49-F238E27FC236}">
              <a16:creationId xmlns:a16="http://schemas.microsoft.com/office/drawing/2014/main" id="{30AE0632-0157-494A-853C-0517FA82D519}"/>
            </a:ext>
          </a:extLst>
        </xdr:cNvPr>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56" name="フローチャート: 判断 255">
          <a:extLst>
            <a:ext uri="{FF2B5EF4-FFF2-40B4-BE49-F238E27FC236}">
              <a16:creationId xmlns:a16="http://schemas.microsoft.com/office/drawing/2014/main" id="{B10D8FE2-4B6A-4531-A9D6-212CE6475D5D}"/>
            </a:ext>
          </a:extLst>
        </xdr:cNvPr>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68616E8-4F2A-4A19-8123-5B081F36E5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42ADD03-9BCF-42C8-8622-D4CF35E4CDA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EBCA978-62E1-47EA-9B4D-B03E9EC33F2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DE1099B-CC00-4529-8261-8A79B9A0038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7E0BA794-7B39-4A70-9132-3C88102F38D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23495</xdr:rowOff>
    </xdr:from>
    <xdr:to>
      <xdr:col>24</xdr:col>
      <xdr:colOff>114300</xdr:colOff>
      <xdr:row>78</xdr:row>
      <xdr:rowOff>125095</xdr:rowOff>
    </xdr:to>
    <xdr:sp macro="" textlink="">
      <xdr:nvSpPr>
        <xdr:cNvPr id="262" name="楕円 261">
          <a:extLst>
            <a:ext uri="{FF2B5EF4-FFF2-40B4-BE49-F238E27FC236}">
              <a16:creationId xmlns:a16="http://schemas.microsoft.com/office/drawing/2014/main" id="{0FFCA0DD-B923-488D-8A0E-C9A7DE367401}"/>
            </a:ext>
          </a:extLst>
        </xdr:cNvPr>
        <xdr:cNvSpPr/>
      </xdr:nvSpPr>
      <xdr:spPr>
        <a:xfrm>
          <a:off x="4584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46372</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4906BDC5-DE10-40AD-843F-A653786217D6}"/>
            </a:ext>
          </a:extLst>
        </xdr:cNvPr>
        <xdr:cNvSpPr txBox="1"/>
      </xdr:nvSpPr>
      <xdr:spPr>
        <a:xfrm>
          <a:off x="4673600"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63500</xdr:rowOff>
    </xdr:from>
    <xdr:to>
      <xdr:col>20</xdr:col>
      <xdr:colOff>38100</xdr:colOff>
      <xdr:row>78</xdr:row>
      <xdr:rowOff>165100</xdr:rowOff>
    </xdr:to>
    <xdr:sp macro="" textlink="">
      <xdr:nvSpPr>
        <xdr:cNvPr id="264" name="楕円 263">
          <a:extLst>
            <a:ext uri="{FF2B5EF4-FFF2-40B4-BE49-F238E27FC236}">
              <a16:creationId xmlns:a16="http://schemas.microsoft.com/office/drawing/2014/main" id="{BFFF4ED5-470D-4CE7-9B74-9E962BBFFF05}"/>
            </a:ext>
          </a:extLst>
        </xdr:cNvPr>
        <xdr:cNvSpPr/>
      </xdr:nvSpPr>
      <xdr:spPr>
        <a:xfrm>
          <a:off x="3746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74295</xdr:rowOff>
    </xdr:from>
    <xdr:to>
      <xdr:col>24</xdr:col>
      <xdr:colOff>63500</xdr:colOff>
      <xdr:row>78</xdr:row>
      <xdr:rowOff>114300</xdr:rowOff>
    </xdr:to>
    <xdr:cxnSp macro="">
      <xdr:nvCxnSpPr>
        <xdr:cNvPr id="265" name="直線コネクタ 264">
          <a:extLst>
            <a:ext uri="{FF2B5EF4-FFF2-40B4-BE49-F238E27FC236}">
              <a16:creationId xmlns:a16="http://schemas.microsoft.com/office/drawing/2014/main" id="{1DC6202D-0E69-4C9B-A2AA-7A509C2916D5}"/>
            </a:ext>
          </a:extLst>
        </xdr:cNvPr>
        <xdr:cNvCxnSpPr/>
      </xdr:nvCxnSpPr>
      <xdr:spPr>
        <a:xfrm flipV="1">
          <a:off x="3797300" y="134473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105411</xdr:rowOff>
    </xdr:from>
    <xdr:to>
      <xdr:col>15</xdr:col>
      <xdr:colOff>101600</xdr:colOff>
      <xdr:row>79</xdr:row>
      <xdr:rowOff>35561</xdr:rowOff>
    </xdr:to>
    <xdr:sp macro="" textlink="">
      <xdr:nvSpPr>
        <xdr:cNvPr id="266" name="楕円 265">
          <a:extLst>
            <a:ext uri="{FF2B5EF4-FFF2-40B4-BE49-F238E27FC236}">
              <a16:creationId xmlns:a16="http://schemas.microsoft.com/office/drawing/2014/main" id="{AF8015B7-B7CB-4F57-8884-3657AB904D76}"/>
            </a:ext>
          </a:extLst>
        </xdr:cNvPr>
        <xdr:cNvSpPr/>
      </xdr:nvSpPr>
      <xdr:spPr>
        <a:xfrm>
          <a:off x="2857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114300</xdr:rowOff>
    </xdr:from>
    <xdr:to>
      <xdr:col>19</xdr:col>
      <xdr:colOff>177800</xdr:colOff>
      <xdr:row>78</xdr:row>
      <xdr:rowOff>156211</xdr:rowOff>
    </xdr:to>
    <xdr:cxnSp macro="">
      <xdr:nvCxnSpPr>
        <xdr:cNvPr id="267" name="直線コネクタ 266">
          <a:extLst>
            <a:ext uri="{FF2B5EF4-FFF2-40B4-BE49-F238E27FC236}">
              <a16:creationId xmlns:a16="http://schemas.microsoft.com/office/drawing/2014/main" id="{0308B610-C453-4B21-ACE1-77E5DF1684DC}"/>
            </a:ext>
          </a:extLst>
        </xdr:cNvPr>
        <xdr:cNvCxnSpPr/>
      </xdr:nvCxnSpPr>
      <xdr:spPr>
        <a:xfrm flipV="1">
          <a:off x="2908300" y="13487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68" name="n_1aveValue【福祉施設】&#10;有形固定資産減価償却率">
          <a:extLst>
            <a:ext uri="{FF2B5EF4-FFF2-40B4-BE49-F238E27FC236}">
              <a16:creationId xmlns:a16="http://schemas.microsoft.com/office/drawing/2014/main" id="{A2EAC7B4-5460-42A3-913E-E541186A098D}"/>
            </a:ext>
          </a:extLst>
        </xdr:cNvPr>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69" name="n_2aveValue【福祉施設】&#10;有形固定資産減価償却率">
          <a:extLst>
            <a:ext uri="{FF2B5EF4-FFF2-40B4-BE49-F238E27FC236}">
              <a16:creationId xmlns:a16="http://schemas.microsoft.com/office/drawing/2014/main" id="{BC46676B-6C7C-427D-9DBB-64A057C7BBD4}"/>
            </a:ext>
          </a:extLst>
        </xdr:cNvPr>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70" name="n_3aveValue【福祉施設】&#10;有形固定資産減価償却率">
          <a:extLst>
            <a:ext uri="{FF2B5EF4-FFF2-40B4-BE49-F238E27FC236}">
              <a16:creationId xmlns:a16="http://schemas.microsoft.com/office/drawing/2014/main" id="{C435B014-D0C0-4154-958D-9455A1D0F76A}"/>
            </a:ext>
          </a:extLst>
        </xdr:cNvPr>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10177</xdr:rowOff>
    </xdr:from>
    <xdr:ext cx="405111" cy="259045"/>
    <xdr:sp macro="" textlink="">
      <xdr:nvSpPr>
        <xdr:cNvPr id="271" name="n_1mainValue【福祉施設】&#10;有形固定資産減価償却率">
          <a:extLst>
            <a:ext uri="{FF2B5EF4-FFF2-40B4-BE49-F238E27FC236}">
              <a16:creationId xmlns:a16="http://schemas.microsoft.com/office/drawing/2014/main" id="{1EBCC91C-1686-4DDF-8888-8A29E98A92A9}"/>
            </a:ext>
          </a:extLst>
        </xdr:cNvPr>
        <xdr:cNvSpPr txBox="1"/>
      </xdr:nvSpPr>
      <xdr:spPr>
        <a:xfrm>
          <a:off x="35820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52088</xdr:rowOff>
    </xdr:from>
    <xdr:ext cx="405111" cy="259045"/>
    <xdr:sp macro="" textlink="">
      <xdr:nvSpPr>
        <xdr:cNvPr id="272" name="n_2mainValue【福祉施設】&#10;有形固定資産減価償却率">
          <a:extLst>
            <a:ext uri="{FF2B5EF4-FFF2-40B4-BE49-F238E27FC236}">
              <a16:creationId xmlns:a16="http://schemas.microsoft.com/office/drawing/2014/main" id="{6AB03E44-F7B0-4FFD-8E5C-1A2B88050DFD}"/>
            </a:ext>
          </a:extLst>
        </xdr:cNvPr>
        <xdr:cNvSpPr txBox="1"/>
      </xdr:nvSpPr>
      <xdr:spPr>
        <a:xfrm>
          <a:off x="2705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A1D0849D-027C-4CD5-AD37-A18880750A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AFCA1A8A-8829-48CA-A7F8-B9E9073EFC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CE6304CA-55DF-4285-8BF5-B4F40DA98E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13A62D98-5653-4C44-8DD8-C387E0BE81E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C6BA8065-9FCA-498C-9A69-B40EEA1E19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5B366BD3-DA15-4D90-A232-FCC7E25BA7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45849420-B660-4DC8-8353-D1B0A4537F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2DC155AC-DE64-4580-9CA4-620E8AD2985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272B5C55-A369-47E4-99B1-88679DAA9B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4B353DFA-E2BA-42DA-987D-6FF0BFBBCB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70722904-1AF4-4C04-8119-CA3A5C5355F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787B3696-6C0D-42F5-9A8E-9BECEE6FFDA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9ED11494-2980-4AB4-9AFB-CE7DFDEB712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B664AA7E-1856-4E22-8902-1DE716C3B45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B462F317-A236-45B7-84B0-6FE23FEA1A6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F3DA799F-5483-4285-8247-CFD31D595EF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42490003-7A67-4A23-8F7F-7225950E048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CCF49C84-30B7-494E-92E3-3F94698EF23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CBD03740-FFBB-46A1-9F5B-4A22BD36487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41C37D9-4ACF-4A4C-AC8A-BA91F3A4352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E59CFBAE-D0C5-4ACF-95AD-E53DA3A904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4E34AD8-1B1A-4CB6-B0DC-0E4A0BABE1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30319053-7341-417F-8863-8E6326D715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a:extLst>
            <a:ext uri="{FF2B5EF4-FFF2-40B4-BE49-F238E27FC236}">
              <a16:creationId xmlns:a16="http://schemas.microsoft.com/office/drawing/2014/main" id="{BDF3A8AC-3997-41FE-BB99-96BC26FD0E16}"/>
            </a:ext>
          </a:extLst>
        </xdr:cNvPr>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a:extLst>
            <a:ext uri="{FF2B5EF4-FFF2-40B4-BE49-F238E27FC236}">
              <a16:creationId xmlns:a16="http://schemas.microsoft.com/office/drawing/2014/main" id="{B2D693D3-7B7A-4DE0-B748-F9E2D8C17112}"/>
            </a:ext>
          </a:extLst>
        </xdr:cNvPr>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a:extLst>
            <a:ext uri="{FF2B5EF4-FFF2-40B4-BE49-F238E27FC236}">
              <a16:creationId xmlns:a16="http://schemas.microsoft.com/office/drawing/2014/main" id="{37C6E0A6-C889-4951-8218-1AE579D466B8}"/>
            </a:ext>
          </a:extLst>
        </xdr:cNvPr>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a:extLst>
            <a:ext uri="{FF2B5EF4-FFF2-40B4-BE49-F238E27FC236}">
              <a16:creationId xmlns:a16="http://schemas.microsoft.com/office/drawing/2014/main" id="{6D95968F-C418-41A6-8FA2-6A8E85260BBB}"/>
            </a:ext>
          </a:extLst>
        </xdr:cNvPr>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a:extLst>
            <a:ext uri="{FF2B5EF4-FFF2-40B4-BE49-F238E27FC236}">
              <a16:creationId xmlns:a16="http://schemas.microsoft.com/office/drawing/2014/main" id="{634CF93C-2743-41B7-8241-55ACE96411D5}"/>
            </a:ext>
          </a:extLst>
        </xdr:cNvPr>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01" name="【福祉施設】&#10;一人当たり面積平均値テキスト">
          <a:extLst>
            <a:ext uri="{FF2B5EF4-FFF2-40B4-BE49-F238E27FC236}">
              <a16:creationId xmlns:a16="http://schemas.microsoft.com/office/drawing/2014/main" id="{4CE737E3-8C15-47E1-B585-B1F9DBC28EB9}"/>
            </a:ext>
          </a:extLst>
        </xdr:cNvPr>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a:extLst>
            <a:ext uri="{FF2B5EF4-FFF2-40B4-BE49-F238E27FC236}">
              <a16:creationId xmlns:a16="http://schemas.microsoft.com/office/drawing/2014/main" id="{D44DE069-BF93-4953-8848-407E2865E442}"/>
            </a:ext>
          </a:extLst>
        </xdr:cNvPr>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a:extLst>
            <a:ext uri="{FF2B5EF4-FFF2-40B4-BE49-F238E27FC236}">
              <a16:creationId xmlns:a16="http://schemas.microsoft.com/office/drawing/2014/main" id="{62D0AFBF-9CB7-49B1-AEA1-7155E2D67B1C}"/>
            </a:ext>
          </a:extLst>
        </xdr:cNvPr>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a:extLst>
            <a:ext uri="{FF2B5EF4-FFF2-40B4-BE49-F238E27FC236}">
              <a16:creationId xmlns:a16="http://schemas.microsoft.com/office/drawing/2014/main" id="{4667F460-3417-4547-99C0-45D747E4A978}"/>
            </a:ext>
          </a:extLst>
        </xdr:cNvPr>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5" name="フローチャート: 判断 304">
          <a:extLst>
            <a:ext uri="{FF2B5EF4-FFF2-40B4-BE49-F238E27FC236}">
              <a16:creationId xmlns:a16="http://schemas.microsoft.com/office/drawing/2014/main" id="{7E032A5C-40A3-4695-8C77-401A7B84F13C}"/>
            </a:ext>
          </a:extLst>
        </xdr:cNvPr>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E7CD497-42AB-41A0-8981-48B887C7C1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81FD818-9FD5-4931-9C84-00D336666D6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57047E4-C964-47B3-B9A4-122E78ABF1F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FF1661C7-1041-46F0-8E84-81D4E0EA5B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3CD9403B-A1B9-4E0C-9626-0BF7EA6DB0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107950</xdr:rowOff>
    </xdr:from>
    <xdr:to>
      <xdr:col>55</xdr:col>
      <xdr:colOff>50800</xdr:colOff>
      <xdr:row>78</xdr:row>
      <xdr:rowOff>38100</xdr:rowOff>
    </xdr:to>
    <xdr:sp macro="" textlink="">
      <xdr:nvSpPr>
        <xdr:cNvPr id="311" name="楕円 310">
          <a:extLst>
            <a:ext uri="{FF2B5EF4-FFF2-40B4-BE49-F238E27FC236}">
              <a16:creationId xmlns:a16="http://schemas.microsoft.com/office/drawing/2014/main" id="{75A8D396-993A-4926-BB99-6BAED3958E33}"/>
            </a:ext>
          </a:extLst>
        </xdr:cNvPr>
        <xdr:cNvSpPr/>
      </xdr:nvSpPr>
      <xdr:spPr>
        <a:xfrm>
          <a:off x="104267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60977</xdr:rowOff>
    </xdr:from>
    <xdr:ext cx="469744" cy="259045"/>
    <xdr:sp macro="" textlink="">
      <xdr:nvSpPr>
        <xdr:cNvPr id="312" name="【福祉施設】&#10;一人当たり面積該当値テキスト">
          <a:extLst>
            <a:ext uri="{FF2B5EF4-FFF2-40B4-BE49-F238E27FC236}">
              <a16:creationId xmlns:a16="http://schemas.microsoft.com/office/drawing/2014/main" id="{54F7C914-A5E1-491E-AA88-C5C220BB0E96}"/>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120650</xdr:rowOff>
    </xdr:from>
    <xdr:to>
      <xdr:col>50</xdr:col>
      <xdr:colOff>165100</xdr:colOff>
      <xdr:row>78</xdr:row>
      <xdr:rowOff>50800</xdr:rowOff>
    </xdr:to>
    <xdr:sp macro="" textlink="">
      <xdr:nvSpPr>
        <xdr:cNvPr id="313" name="楕円 312">
          <a:extLst>
            <a:ext uri="{FF2B5EF4-FFF2-40B4-BE49-F238E27FC236}">
              <a16:creationId xmlns:a16="http://schemas.microsoft.com/office/drawing/2014/main" id="{40AEDA02-7A62-4CF5-AF1C-899057AFF258}"/>
            </a:ext>
          </a:extLst>
        </xdr:cNvPr>
        <xdr:cNvSpPr/>
      </xdr:nvSpPr>
      <xdr:spPr>
        <a:xfrm>
          <a:off x="9588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158750</xdr:rowOff>
    </xdr:from>
    <xdr:to>
      <xdr:col>55</xdr:col>
      <xdr:colOff>0</xdr:colOff>
      <xdr:row>78</xdr:row>
      <xdr:rowOff>0</xdr:rowOff>
    </xdr:to>
    <xdr:cxnSp macro="">
      <xdr:nvCxnSpPr>
        <xdr:cNvPr id="314" name="直線コネクタ 313">
          <a:extLst>
            <a:ext uri="{FF2B5EF4-FFF2-40B4-BE49-F238E27FC236}">
              <a16:creationId xmlns:a16="http://schemas.microsoft.com/office/drawing/2014/main" id="{64B14BD4-E508-4680-9B5D-F90696087ABD}"/>
            </a:ext>
          </a:extLst>
        </xdr:cNvPr>
        <xdr:cNvCxnSpPr/>
      </xdr:nvCxnSpPr>
      <xdr:spPr>
        <a:xfrm flipV="1">
          <a:off x="9639300" y="1336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146050</xdr:rowOff>
    </xdr:from>
    <xdr:to>
      <xdr:col>46</xdr:col>
      <xdr:colOff>38100</xdr:colOff>
      <xdr:row>78</xdr:row>
      <xdr:rowOff>76200</xdr:rowOff>
    </xdr:to>
    <xdr:sp macro="" textlink="">
      <xdr:nvSpPr>
        <xdr:cNvPr id="315" name="楕円 314">
          <a:extLst>
            <a:ext uri="{FF2B5EF4-FFF2-40B4-BE49-F238E27FC236}">
              <a16:creationId xmlns:a16="http://schemas.microsoft.com/office/drawing/2014/main" id="{AE20E977-2965-4005-8A97-7F5B4560A69C}"/>
            </a:ext>
          </a:extLst>
        </xdr:cNvPr>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0</xdr:rowOff>
    </xdr:from>
    <xdr:to>
      <xdr:col>50</xdr:col>
      <xdr:colOff>114300</xdr:colOff>
      <xdr:row>78</xdr:row>
      <xdr:rowOff>25400</xdr:rowOff>
    </xdr:to>
    <xdr:cxnSp macro="">
      <xdr:nvCxnSpPr>
        <xdr:cNvPr id="316" name="直線コネクタ 315">
          <a:extLst>
            <a:ext uri="{FF2B5EF4-FFF2-40B4-BE49-F238E27FC236}">
              <a16:creationId xmlns:a16="http://schemas.microsoft.com/office/drawing/2014/main" id="{D0860B31-B83C-4A9B-8C84-8B38D2EB00F5}"/>
            </a:ext>
          </a:extLst>
        </xdr:cNvPr>
        <xdr:cNvCxnSpPr/>
      </xdr:nvCxnSpPr>
      <xdr:spPr>
        <a:xfrm flipV="1">
          <a:off x="8750300" y="1337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17" name="n_1aveValue【福祉施設】&#10;一人当たり面積">
          <a:extLst>
            <a:ext uri="{FF2B5EF4-FFF2-40B4-BE49-F238E27FC236}">
              <a16:creationId xmlns:a16="http://schemas.microsoft.com/office/drawing/2014/main" id="{1E2E70BA-3F56-4CA7-AC42-BC9B5B97A9F1}"/>
            </a:ext>
          </a:extLst>
        </xdr:cNvPr>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18" name="n_2aveValue【福祉施設】&#10;一人当たり面積">
          <a:extLst>
            <a:ext uri="{FF2B5EF4-FFF2-40B4-BE49-F238E27FC236}">
              <a16:creationId xmlns:a16="http://schemas.microsoft.com/office/drawing/2014/main" id="{9E1584D9-BFF9-47B2-B3E2-B4AAA2C16A52}"/>
            </a:ext>
          </a:extLst>
        </xdr:cNvPr>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9" name="n_3aveValue【福祉施設】&#10;一人当たり面積">
          <a:extLst>
            <a:ext uri="{FF2B5EF4-FFF2-40B4-BE49-F238E27FC236}">
              <a16:creationId xmlns:a16="http://schemas.microsoft.com/office/drawing/2014/main" id="{215009EC-8F26-4E45-936C-94B10AEEE72A}"/>
            </a:ext>
          </a:extLst>
        </xdr:cNvPr>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67327</xdr:rowOff>
    </xdr:from>
    <xdr:ext cx="469744" cy="259045"/>
    <xdr:sp macro="" textlink="">
      <xdr:nvSpPr>
        <xdr:cNvPr id="320" name="n_1mainValue【福祉施設】&#10;一人当たり面積">
          <a:extLst>
            <a:ext uri="{FF2B5EF4-FFF2-40B4-BE49-F238E27FC236}">
              <a16:creationId xmlns:a16="http://schemas.microsoft.com/office/drawing/2014/main" id="{B869A293-EB05-4C4D-92A1-7502B981527A}"/>
            </a:ext>
          </a:extLst>
        </xdr:cNvPr>
        <xdr:cNvSpPr txBox="1"/>
      </xdr:nvSpPr>
      <xdr:spPr>
        <a:xfrm>
          <a:off x="93917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92727</xdr:rowOff>
    </xdr:from>
    <xdr:ext cx="469744" cy="259045"/>
    <xdr:sp macro="" textlink="">
      <xdr:nvSpPr>
        <xdr:cNvPr id="321" name="n_2mainValue【福祉施設】&#10;一人当たり面積">
          <a:extLst>
            <a:ext uri="{FF2B5EF4-FFF2-40B4-BE49-F238E27FC236}">
              <a16:creationId xmlns:a16="http://schemas.microsoft.com/office/drawing/2014/main" id="{22A5A591-B4DF-477A-AE9A-1663B332F03B}"/>
            </a:ext>
          </a:extLst>
        </xdr:cNvPr>
        <xdr:cNvSpPr txBox="1"/>
      </xdr:nvSpPr>
      <xdr:spPr>
        <a:xfrm>
          <a:off x="8515427"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81D053F9-4250-461A-9426-C643D93E48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546BE469-3BBB-4FDA-A6D3-B03F8F10B0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AFA3E5C0-BECA-48DD-8D99-6F69F5E836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A55A47D9-A1A4-4F23-A945-4215A87AD2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F85C8112-19A7-487F-9782-F286EB612B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B8FFC8A-12BE-47AB-9488-ED85D1CEF3F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E55221AF-72B8-47A5-B986-B593D292D4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E0809E20-6F3F-47F8-B7BA-195F74866EB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50282C4A-2C2F-47AE-9227-6A461A4BE29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573DCFBA-718A-472A-8B8E-5E5CAFD3CAA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a:extLst>
            <a:ext uri="{FF2B5EF4-FFF2-40B4-BE49-F238E27FC236}">
              <a16:creationId xmlns:a16="http://schemas.microsoft.com/office/drawing/2014/main" id="{90204845-D3B0-418F-9B81-EF3B90B02905}"/>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a:extLst>
            <a:ext uri="{FF2B5EF4-FFF2-40B4-BE49-F238E27FC236}">
              <a16:creationId xmlns:a16="http://schemas.microsoft.com/office/drawing/2014/main" id="{30ABE09F-A0E6-4A99-BA45-F5FF2551FDE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a:extLst>
            <a:ext uri="{FF2B5EF4-FFF2-40B4-BE49-F238E27FC236}">
              <a16:creationId xmlns:a16="http://schemas.microsoft.com/office/drawing/2014/main" id="{50D0E0DA-A77F-426D-A0C8-C3E30E43DCFC}"/>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a:extLst>
            <a:ext uri="{FF2B5EF4-FFF2-40B4-BE49-F238E27FC236}">
              <a16:creationId xmlns:a16="http://schemas.microsoft.com/office/drawing/2014/main" id="{8426D464-A831-414B-AF55-2B03803A004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a:extLst>
            <a:ext uri="{FF2B5EF4-FFF2-40B4-BE49-F238E27FC236}">
              <a16:creationId xmlns:a16="http://schemas.microsoft.com/office/drawing/2014/main" id="{EFE1BDA1-DCDC-46AC-8402-9B5E1BC42CE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a:extLst>
            <a:ext uri="{FF2B5EF4-FFF2-40B4-BE49-F238E27FC236}">
              <a16:creationId xmlns:a16="http://schemas.microsoft.com/office/drawing/2014/main" id="{C9FF6BF6-F4BC-4042-A1A5-4F381593D16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a:extLst>
            <a:ext uri="{FF2B5EF4-FFF2-40B4-BE49-F238E27FC236}">
              <a16:creationId xmlns:a16="http://schemas.microsoft.com/office/drawing/2014/main" id="{A21EA2A7-B935-4E39-ACA7-D92AD3325C8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a:extLst>
            <a:ext uri="{FF2B5EF4-FFF2-40B4-BE49-F238E27FC236}">
              <a16:creationId xmlns:a16="http://schemas.microsoft.com/office/drawing/2014/main" id="{6CDCE6FC-95DA-485A-B308-FAAA42026F7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a:extLst>
            <a:ext uri="{FF2B5EF4-FFF2-40B4-BE49-F238E27FC236}">
              <a16:creationId xmlns:a16="http://schemas.microsoft.com/office/drawing/2014/main" id="{9DA8F7A9-C0FC-4E55-A291-A15B3BADE37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a:extLst>
            <a:ext uri="{FF2B5EF4-FFF2-40B4-BE49-F238E27FC236}">
              <a16:creationId xmlns:a16="http://schemas.microsoft.com/office/drawing/2014/main" id="{6D22C219-96BA-475A-8BE7-8FE24D4B7AE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a:extLst>
            <a:ext uri="{FF2B5EF4-FFF2-40B4-BE49-F238E27FC236}">
              <a16:creationId xmlns:a16="http://schemas.microsoft.com/office/drawing/2014/main" id="{619A40B1-3BD6-4EAF-84C6-08D85E8F21E4}"/>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a:extLst>
            <a:ext uri="{FF2B5EF4-FFF2-40B4-BE49-F238E27FC236}">
              <a16:creationId xmlns:a16="http://schemas.microsoft.com/office/drawing/2014/main" id="{173BCA23-FD4D-49A7-BBFC-7C49D3F916A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B4C4465B-3FE8-4AAF-8128-0D2BDAF5ECC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a:extLst>
            <a:ext uri="{FF2B5EF4-FFF2-40B4-BE49-F238E27FC236}">
              <a16:creationId xmlns:a16="http://schemas.microsoft.com/office/drawing/2014/main" id="{FAA3F580-DBD8-4838-810C-674DC173FCF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a:extLst>
            <a:ext uri="{FF2B5EF4-FFF2-40B4-BE49-F238E27FC236}">
              <a16:creationId xmlns:a16="http://schemas.microsoft.com/office/drawing/2014/main" id="{55CE4515-A719-47FC-A506-665407388BEE}"/>
            </a:ext>
          </a:extLst>
        </xdr:cNvPr>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a:extLst>
            <a:ext uri="{FF2B5EF4-FFF2-40B4-BE49-F238E27FC236}">
              <a16:creationId xmlns:a16="http://schemas.microsoft.com/office/drawing/2014/main" id="{21804999-58FC-48C1-8366-6E02438F2375}"/>
            </a:ext>
          </a:extLst>
        </xdr:cNvPr>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a:extLst>
            <a:ext uri="{FF2B5EF4-FFF2-40B4-BE49-F238E27FC236}">
              <a16:creationId xmlns:a16="http://schemas.microsoft.com/office/drawing/2014/main" id="{BCB8F5B5-A361-4ED0-8193-22DCBD59BBFF}"/>
            </a:ext>
          </a:extLst>
        </xdr:cNvPr>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a:extLst>
            <a:ext uri="{FF2B5EF4-FFF2-40B4-BE49-F238E27FC236}">
              <a16:creationId xmlns:a16="http://schemas.microsoft.com/office/drawing/2014/main" id="{DDBCDA68-44DD-4541-85D8-47C53C78D895}"/>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a:extLst>
            <a:ext uri="{FF2B5EF4-FFF2-40B4-BE49-F238E27FC236}">
              <a16:creationId xmlns:a16="http://schemas.microsoft.com/office/drawing/2014/main" id="{D57A1CF6-6F12-4270-A3BD-902F1EE670F4}"/>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1" name="【市民会館】&#10;有形固定資産減価償却率平均値テキスト">
          <a:extLst>
            <a:ext uri="{FF2B5EF4-FFF2-40B4-BE49-F238E27FC236}">
              <a16:creationId xmlns:a16="http://schemas.microsoft.com/office/drawing/2014/main" id="{818D662E-6807-42BC-B19C-E182C7DDDE16}"/>
            </a:ext>
          </a:extLst>
        </xdr:cNvPr>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a:extLst>
            <a:ext uri="{FF2B5EF4-FFF2-40B4-BE49-F238E27FC236}">
              <a16:creationId xmlns:a16="http://schemas.microsoft.com/office/drawing/2014/main" id="{C0025E37-A3AD-43D9-929D-BA62DE7F9048}"/>
            </a:ext>
          </a:extLst>
        </xdr:cNvPr>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a:extLst>
            <a:ext uri="{FF2B5EF4-FFF2-40B4-BE49-F238E27FC236}">
              <a16:creationId xmlns:a16="http://schemas.microsoft.com/office/drawing/2014/main" id="{16832813-1CEB-4B63-A958-5A6F2237EE55}"/>
            </a:ext>
          </a:extLst>
        </xdr:cNvPr>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a:extLst>
            <a:ext uri="{FF2B5EF4-FFF2-40B4-BE49-F238E27FC236}">
              <a16:creationId xmlns:a16="http://schemas.microsoft.com/office/drawing/2014/main" id="{237F7735-ECE7-4B7F-AC7C-E0AFDE0D00DF}"/>
            </a:ext>
          </a:extLst>
        </xdr:cNvPr>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5" name="フローチャート: 判断 354">
          <a:extLst>
            <a:ext uri="{FF2B5EF4-FFF2-40B4-BE49-F238E27FC236}">
              <a16:creationId xmlns:a16="http://schemas.microsoft.com/office/drawing/2014/main" id="{5B6A821A-ADD0-4023-BA63-F89D61735F77}"/>
            </a:ext>
          </a:extLst>
        </xdr:cNvPr>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8631885F-B065-4400-9FE2-D3589FEE14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47D181F-D028-4B79-B6D6-8E7C46F85C8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20FFD54C-57DB-4321-AEA7-412EAB1EBDA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4E8E3772-D4CB-4CF8-8587-49FAC2D47EC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D51E7506-7508-4755-BE0C-76314B9248A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61" name="楕円 360">
          <a:extLst>
            <a:ext uri="{FF2B5EF4-FFF2-40B4-BE49-F238E27FC236}">
              <a16:creationId xmlns:a16="http://schemas.microsoft.com/office/drawing/2014/main" id="{DA8C694F-EBD4-405F-85F5-9DC29E81156A}"/>
            </a:ext>
          </a:extLst>
        </xdr:cNvPr>
        <xdr:cNvSpPr/>
      </xdr:nvSpPr>
      <xdr:spPr>
        <a:xfrm>
          <a:off x="4584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166388</xdr:rowOff>
    </xdr:from>
    <xdr:ext cx="405111" cy="259045"/>
    <xdr:sp macro="" textlink="">
      <xdr:nvSpPr>
        <xdr:cNvPr id="362" name="【市民会館】&#10;有形固定資産減価償却率該当値テキスト">
          <a:extLst>
            <a:ext uri="{FF2B5EF4-FFF2-40B4-BE49-F238E27FC236}">
              <a16:creationId xmlns:a16="http://schemas.microsoft.com/office/drawing/2014/main" id="{EBC893A9-CF66-4CAA-B8A8-DEAFE7EB8B0E}"/>
            </a:ext>
          </a:extLst>
        </xdr:cNvPr>
        <xdr:cNvSpPr txBox="1"/>
      </xdr:nvSpPr>
      <xdr:spPr>
        <a:xfrm>
          <a:off x="4673600"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63" name="楕円 362">
          <a:extLst>
            <a:ext uri="{FF2B5EF4-FFF2-40B4-BE49-F238E27FC236}">
              <a16:creationId xmlns:a16="http://schemas.microsoft.com/office/drawing/2014/main" id="{BE141048-779A-4EFF-9876-8C8395A49FE2}"/>
            </a:ext>
          </a:extLst>
        </xdr:cNvPr>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22861</xdr:rowOff>
    </xdr:from>
    <xdr:to>
      <xdr:col>24</xdr:col>
      <xdr:colOff>63500</xdr:colOff>
      <xdr:row>104</xdr:row>
      <xdr:rowOff>64770</xdr:rowOff>
    </xdr:to>
    <xdr:cxnSp macro="">
      <xdr:nvCxnSpPr>
        <xdr:cNvPr id="364" name="直線コネクタ 363">
          <a:extLst>
            <a:ext uri="{FF2B5EF4-FFF2-40B4-BE49-F238E27FC236}">
              <a16:creationId xmlns:a16="http://schemas.microsoft.com/office/drawing/2014/main" id="{B876BD92-50BC-4DA2-9B50-DEEAE774DFCA}"/>
            </a:ext>
          </a:extLst>
        </xdr:cNvPr>
        <xdr:cNvCxnSpPr/>
      </xdr:nvCxnSpPr>
      <xdr:spPr>
        <a:xfrm flipV="1">
          <a:off x="3797300" y="178536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macro="" textlink="">
      <xdr:nvSpPr>
        <xdr:cNvPr id="365" name="楕円 364">
          <a:extLst>
            <a:ext uri="{FF2B5EF4-FFF2-40B4-BE49-F238E27FC236}">
              <a16:creationId xmlns:a16="http://schemas.microsoft.com/office/drawing/2014/main" id="{4D0BAA25-B8FE-4512-BCEB-2B5093D35A47}"/>
            </a:ext>
          </a:extLst>
        </xdr:cNvPr>
        <xdr:cNvSpPr/>
      </xdr:nvSpPr>
      <xdr:spPr>
        <a:xfrm>
          <a:off x="2857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106680</xdr:rowOff>
    </xdr:to>
    <xdr:cxnSp macro="">
      <xdr:nvCxnSpPr>
        <xdr:cNvPr id="366" name="直線コネクタ 365">
          <a:extLst>
            <a:ext uri="{FF2B5EF4-FFF2-40B4-BE49-F238E27FC236}">
              <a16:creationId xmlns:a16="http://schemas.microsoft.com/office/drawing/2014/main" id="{C87EA23F-DB53-4C6B-8C9F-38D3DFC6744D}"/>
            </a:ext>
          </a:extLst>
        </xdr:cNvPr>
        <xdr:cNvCxnSpPr/>
      </xdr:nvCxnSpPr>
      <xdr:spPr>
        <a:xfrm flipV="1">
          <a:off x="2908300" y="1789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67" name="n_1aveValue【市民会館】&#10;有形固定資産減価償却率">
          <a:extLst>
            <a:ext uri="{FF2B5EF4-FFF2-40B4-BE49-F238E27FC236}">
              <a16:creationId xmlns:a16="http://schemas.microsoft.com/office/drawing/2014/main" id="{C6126242-50B3-4A4E-ACC2-A04268924EBF}"/>
            </a:ext>
          </a:extLst>
        </xdr:cNvPr>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68" name="n_2aveValue【市民会館】&#10;有形固定資産減価償却率">
          <a:extLst>
            <a:ext uri="{FF2B5EF4-FFF2-40B4-BE49-F238E27FC236}">
              <a16:creationId xmlns:a16="http://schemas.microsoft.com/office/drawing/2014/main" id="{F6AA82BE-30D8-4806-9C7E-7CDAFFD05F2C}"/>
            </a:ext>
          </a:extLst>
        </xdr:cNvPr>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9" name="n_3aveValue【市民会館】&#10;有形固定資産減価償却率">
          <a:extLst>
            <a:ext uri="{FF2B5EF4-FFF2-40B4-BE49-F238E27FC236}">
              <a16:creationId xmlns:a16="http://schemas.microsoft.com/office/drawing/2014/main" id="{D19C7ECB-78A1-44E7-9904-9F001604ACD6}"/>
            </a:ext>
          </a:extLst>
        </xdr:cNvPr>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370" name="n_1mainValue【市民会館】&#10;有形固定資産減価償却率">
          <a:extLst>
            <a:ext uri="{FF2B5EF4-FFF2-40B4-BE49-F238E27FC236}">
              <a16:creationId xmlns:a16="http://schemas.microsoft.com/office/drawing/2014/main" id="{64FC35E3-8626-409A-8748-D3044B4E791D}"/>
            </a:ext>
          </a:extLst>
        </xdr:cNvPr>
        <xdr:cNvSpPr txBox="1"/>
      </xdr:nvSpPr>
      <xdr:spPr>
        <a:xfrm>
          <a:off x="3582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2557</xdr:rowOff>
    </xdr:from>
    <xdr:ext cx="405111" cy="259045"/>
    <xdr:sp macro="" textlink="">
      <xdr:nvSpPr>
        <xdr:cNvPr id="371" name="n_2mainValue【市民会館】&#10;有形固定資産減価償却率">
          <a:extLst>
            <a:ext uri="{FF2B5EF4-FFF2-40B4-BE49-F238E27FC236}">
              <a16:creationId xmlns:a16="http://schemas.microsoft.com/office/drawing/2014/main" id="{54F329E3-76C9-490D-9EFF-53B5A40BFFA1}"/>
            </a:ext>
          </a:extLst>
        </xdr:cNvPr>
        <xdr:cNvSpPr txBox="1"/>
      </xdr:nvSpPr>
      <xdr:spPr>
        <a:xfrm>
          <a:off x="2705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50E7E996-1879-4603-BDBB-19850F3CA8D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7AA47F0E-289F-42E3-BD75-CA4F2555F5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DF5DFB86-C2C2-4AE1-B463-6856F92620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FD5767A9-C48C-431F-BB53-55C44B3DCA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A5AD0686-5D65-4481-A98A-15FB3DD2AB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DFEB7D65-F77C-4EEC-AFA5-5D115EADAF1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A2827FFB-BB1D-4815-8095-26F2B7B18EB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40671E86-4BF7-48E3-8988-6294523957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a:extLst>
            <a:ext uri="{FF2B5EF4-FFF2-40B4-BE49-F238E27FC236}">
              <a16:creationId xmlns:a16="http://schemas.microsoft.com/office/drawing/2014/main" id="{CE2889A1-2661-4503-B822-0FA5017F651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a:extLst>
            <a:ext uri="{FF2B5EF4-FFF2-40B4-BE49-F238E27FC236}">
              <a16:creationId xmlns:a16="http://schemas.microsoft.com/office/drawing/2014/main" id="{DD65EE49-D439-4B81-AB5B-9EC2468BB3B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a:extLst>
            <a:ext uri="{FF2B5EF4-FFF2-40B4-BE49-F238E27FC236}">
              <a16:creationId xmlns:a16="http://schemas.microsoft.com/office/drawing/2014/main" id="{4F1223F2-1F68-4006-85F8-1180F1CC246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a:extLst>
            <a:ext uri="{FF2B5EF4-FFF2-40B4-BE49-F238E27FC236}">
              <a16:creationId xmlns:a16="http://schemas.microsoft.com/office/drawing/2014/main" id="{E281DE94-D0B9-4E87-AF98-AB0BF70D579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a:extLst>
            <a:ext uri="{FF2B5EF4-FFF2-40B4-BE49-F238E27FC236}">
              <a16:creationId xmlns:a16="http://schemas.microsoft.com/office/drawing/2014/main" id="{27417670-9951-4355-826A-76E749F46D1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a:extLst>
            <a:ext uri="{FF2B5EF4-FFF2-40B4-BE49-F238E27FC236}">
              <a16:creationId xmlns:a16="http://schemas.microsoft.com/office/drawing/2014/main" id="{FF7B5154-A209-4806-9999-9E075D06028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a:extLst>
            <a:ext uri="{FF2B5EF4-FFF2-40B4-BE49-F238E27FC236}">
              <a16:creationId xmlns:a16="http://schemas.microsoft.com/office/drawing/2014/main" id="{0EC298CB-B80A-4E99-A7D4-03A8279A6CC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a:extLst>
            <a:ext uri="{FF2B5EF4-FFF2-40B4-BE49-F238E27FC236}">
              <a16:creationId xmlns:a16="http://schemas.microsoft.com/office/drawing/2014/main" id="{4D1A817E-2999-4060-AD27-A57FFC7679F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a:extLst>
            <a:ext uri="{FF2B5EF4-FFF2-40B4-BE49-F238E27FC236}">
              <a16:creationId xmlns:a16="http://schemas.microsoft.com/office/drawing/2014/main" id="{BC63F280-F11A-4D16-9190-5168D840C6A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a:extLst>
            <a:ext uri="{FF2B5EF4-FFF2-40B4-BE49-F238E27FC236}">
              <a16:creationId xmlns:a16="http://schemas.microsoft.com/office/drawing/2014/main" id="{D6E19115-28E9-40E2-A58E-997BBBBB44A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a:extLst>
            <a:ext uri="{FF2B5EF4-FFF2-40B4-BE49-F238E27FC236}">
              <a16:creationId xmlns:a16="http://schemas.microsoft.com/office/drawing/2014/main" id="{301B6F16-681A-4EE2-9F59-F27ED2B8250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a:extLst>
            <a:ext uri="{FF2B5EF4-FFF2-40B4-BE49-F238E27FC236}">
              <a16:creationId xmlns:a16="http://schemas.microsoft.com/office/drawing/2014/main" id="{0D775801-AB38-4EAD-BD25-5463BBFA9CB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a:extLst>
            <a:ext uri="{FF2B5EF4-FFF2-40B4-BE49-F238E27FC236}">
              <a16:creationId xmlns:a16="http://schemas.microsoft.com/office/drawing/2014/main" id="{5069EEA3-EF70-446D-BD12-1515D1776A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a:extLst>
            <a:ext uri="{FF2B5EF4-FFF2-40B4-BE49-F238E27FC236}">
              <a16:creationId xmlns:a16="http://schemas.microsoft.com/office/drawing/2014/main" id="{BAA5A1D9-E757-4C87-9133-33B7AF9AC69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a:extLst>
            <a:ext uri="{FF2B5EF4-FFF2-40B4-BE49-F238E27FC236}">
              <a16:creationId xmlns:a16="http://schemas.microsoft.com/office/drawing/2014/main" id="{256371E9-6E2D-4117-A91F-DFC11263F2E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a:extLst>
            <a:ext uri="{FF2B5EF4-FFF2-40B4-BE49-F238E27FC236}">
              <a16:creationId xmlns:a16="http://schemas.microsoft.com/office/drawing/2014/main" id="{82E5470A-148E-4DB6-A57C-AA21E020B705}"/>
            </a:ext>
          </a:extLst>
        </xdr:cNvPr>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a:extLst>
            <a:ext uri="{FF2B5EF4-FFF2-40B4-BE49-F238E27FC236}">
              <a16:creationId xmlns:a16="http://schemas.microsoft.com/office/drawing/2014/main" id="{DE9BE03B-12C9-4A4A-897C-26216F4A9EA1}"/>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a:extLst>
            <a:ext uri="{FF2B5EF4-FFF2-40B4-BE49-F238E27FC236}">
              <a16:creationId xmlns:a16="http://schemas.microsoft.com/office/drawing/2014/main" id="{74D7CE98-5C59-42BD-8AA9-77D7238C1B2B}"/>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a:extLst>
            <a:ext uri="{FF2B5EF4-FFF2-40B4-BE49-F238E27FC236}">
              <a16:creationId xmlns:a16="http://schemas.microsoft.com/office/drawing/2014/main" id="{E8D324AD-E557-43C8-A138-6514150D971C}"/>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a:extLst>
            <a:ext uri="{FF2B5EF4-FFF2-40B4-BE49-F238E27FC236}">
              <a16:creationId xmlns:a16="http://schemas.microsoft.com/office/drawing/2014/main" id="{AE45D143-690A-43D7-B4CA-778114735C32}"/>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00" name="【市民会館】&#10;一人当たり面積平均値テキスト">
          <a:extLst>
            <a:ext uri="{FF2B5EF4-FFF2-40B4-BE49-F238E27FC236}">
              <a16:creationId xmlns:a16="http://schemas.microsoft.com/office/drawing/2014/main" id="{026DE878-3F8C-4191-8C93-8482F9447BE7}"/>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a:extLst>
            <a:ext uri="{FF2B5EF4-FFF2-40B4-BE49-F238E27FC236}">
              <a16:creationId xmlns:a16="http://schemas.microsoft.com/office/drawing/2014/main" id="{F8FFB6AD-668E-475A-ABF8-FFEDF9B266A9}"/>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a:extLst>
            <a:ext uri="{FF2B5EF4-FFF2-40B4-BE49-F238E27FC236}">
              <a16:creationId xmlns:a16="http://schemas.microsoft.com/office/drawing/2014/main" id="{C0B8E718-776F-4986-A49B-ED5DF7DD274E}"/>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a:extLst>
            <a:ext uri="{FF2B5EF4-FFF2-40B4-BE49-F238E27FC236}">
              <a16:creationId xmlns:a16="http://schemas.microsoft.com/office/drawing/2014/main" id="{6C149255-60B0-488D-B2CB-73D641F37728}"/>
            </a:ext>
          </a:extLst>
        </xdr:cNvPr>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04" name="フローチャート: 判断 403">
          <a:extLst>
            <a:ext uri="{FF2B5EF4-FFF2-40B4-BE49-F238E27FC236}">
              <a16:creationId xmlns:a16="http://schemas.microsoft.com/office/drawing/2014/main" id="{A9883E42-73D6-477E-A5CF-06162E9E4978}"/>
            </a:ext>
          </a:extLst>
        </xdr:cNvPr>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983260DC-D299-4747-9161-D40F72C8D2B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7A865F4F-3008-46D9-8653-FDA2359E52B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9A75B2DC-C81C-4985-BEAA-835AA10EB7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F9F084F-FB88-4184-8EC2-909EF6883C8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8D3AF1AD-F272-451F-BE3F-3E9B02CDC4E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44450</xdr:rowOff>
    </xdr:from>
    <xdr:to>
      <xdr:col>55</xdr:col>
      <xdr:colOff>50800</xdr:colOff>
      <xdr:row>101</xdr:row>
      <xdr:rowOff>146050</xdr:rowOff>
    </xdr:to>
    <xdr:sp macro="" textlink="">
      <xdr:nvSpPr>
        <xdr:cNvPr id="410" name="楕円 409">
          <a:extLst>
            <a:ext uri="{FF2B5EF4-FFF2-40B4-BE49-F238E27FC236}">
              <a16:creationId xmlns:a16="http://schemas.microsoft.com/office/drawing/2014/main" id="{DD5D9F08-14F2-4245-BDC2-DB0A1A4AB741}"/>
            </a:ext>
          </a:extLst>
        </xdr:cNvPr>
        <xdr:cNvSpPr/>
      </xdr:nvSpPr>
      <xdr:spPr>
        <a:xfrm>
          <a:off x="104267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138447</xdr:rowOff>
    </xdr:from>
    <xdr:ext cx="469744" cy="259045"/>
    <xdr:sp macro="" textlink="">
      <xdr:nvSpPr>
        <xdr:cNvPr id="411" name="【市民会館】&#10;一人当たり面積該当値テキスト">
          <a:extLst>
            <a:ext uri="{FF2B5EF4-FFF2-40B4-BE49-F238E27FC236}">
              <a16:creationId xmlns:a16="http://schemas.microsoft.com/office/drawing/2014/main" id="{AA67CECB-3505-4928-9E4A-93638880CC86}"/>
            </a:ext>
          </a:extLst>
        </xdr:cNvPr>
        <xdr:cNvSpPr txBox="1"/>
      </xdr:nvSpPr>
      <xdr:spPr>
        <a:xfrm>
          <a:off x="10515600" y="172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59689</xdr:rowOff>
    </xdr:from>
    <xdr:to>
      <xdr:col>50</xdr:col>
      <xdr:colOff>165100</xdr:colOff>
      <xdr:row>101</xdr:row>
      <xdr:rowOff>161289</xdr:rowOff>
    </xdr:to>
    <xdr:sp macro="" textlink="">
      <xdr:nvSpPr>
        <xdr:cNvPr id="412" name="楕円 411">
          <a:extLst>
            <a:ext uri="{FF2B5EF4-FFF2-40B4-BE49-F238E27FC236}">
              <a16:creationId xmlns:a16="http://schemas.microsoft.com/office/drawing/2014/main" id="{E53C4AEE-6FA9-4D4E-AD72-6D956788E44C}"/>
            </a:ext>
          </a:extLst>
        </xdr:cNvPr>
        <xdr:cNvSpPr/>
      </xdr:nvSpPr>
      <xdr:spPr>
        <a:xfrm>
          <a:off x="9588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95250</xdr:rowOff>
    </xdr:from>
    <xdr:to>
      <xdr:col>55</xdr:col>
      <xdr:colOff>0</xdr:colOff>
      <xdr:row>101</xdr:row>
      <xdr:rowOff>110489</xdr:rowOff>
    </xdr:to>
    <xdr:cxnSp macro="">
      <xdr:nvCxnSpPr>
        <xdr:cNvPr id="413" name="直線コネクタ 412">
          <a:extLst>
            <a:ext uri="{FF2B5EF4-FFF2-40B4-BE49-F238E27FC236}">
              <a16:creationId xmlns:a16="http://schemas.microsoft.com/office/drawing/2014/main" id="{857DAB67-CAA1-4F49-8084-5F889E7A6F61}"/>
            </a:ext>
          </a:extLst>
        </xdr:cNvPr>
        <xdr:cNvCxnSpPr/>
      </xdr:nvCxnSpPr>
      <xdr:spPr>
        <a:xfrm flipV="1">
          <a:off x="9639300" y="174117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74930</xdr:rowOff>
    </xdr:from>
    <xdr:to>
      <xdr:col>46</xdr:col>
      <xdr:colOff>38100</xdr:colOff>
      <xdr:row>102</xdr:row>
      <xdr:rowOff>5080</xdr:rowOff>
    </xdr:to>
    <xdr:sp macro="" textlink="">
      <xdr:nvSpPr>
        <xdr:cNvPr id="414" name="楕円 413">
          <a:extLst>
            <a:ext uri="{FF2B5EF4-FFF2-40B4-BE49-F238E27FC236}">
              <a16:creationId xmlns:a16="http://schemas.microsoft.com/office/drawing/2014/main" id="{C762F23F-73DE-442A-8227-9CC3B8C972F3}"/>
            </a:ext>
          </a:extLst>
        </xdr:cNvPr>
        <xdr:cNvSpPr/>
      </xdr:nvSpPr>
      <xdr:spPr>
        <a:xfrm>
          <a:off x="8699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110489</xdr:rowOff>
    </xdr:from>
    <xdr:to>
      <xdr:col>50</xdr:col>
      <xdr:colOff>114300</xdr:colOff>
      <xdr:row>101</xdr:row>
      <xdr:rowOff>125730</xdr:rowOff>
    </xdr:to>
    <xdr:cxnSp macro="">
      <xdr:nvCxnSpPr>
        <xdr:cNvPr id="415" name="直線コネクタ 414">
          <a:extLst>
            <a:ext uri="{FF2B5EF4-FFF2-40B4-BE49-F238E27FC236}">
              <a16:creationId xmlns:a16="http://schemas.microsoft.com/office/drawing/2014/main" id="{E745CF14-7B74-4D2B-B45E-4C326418244E}"/>
            </a:ext>
          </a:extLst>
        </xdr:cNvPr>
        <xdr:cNvCxnSpPr/>
      </xdr:nvCxnSpPr>
      <xdr:spPr>
        <a:xfrm flipV="1">
          <a:off x="8750300" y="17426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6" name="n_1aveValue【市民会館】&#10;一人当たり面積">
          <a:extLst>
            <a:ext uri="{FF2B5EF4-FFF2-40B4-BE49-F238E27FC236}">
              <a16:creationId xmlns:a16="http://schemas.microsoft.com/office/drawing/2014/main" id="{6FF52793-16C0-4838-8D6D-76A0465344DE}"/>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7" name="n_2aveValue【市民会館】&#10;一人当たり面積">
          <a:extLst>
            <a:ext uri="{FF2B5EF4-FFF2-40B4-BE49-F238E27FC236}">
              <a16:creationId xmlns:a16="http://schemas.microsoft.com/office/drawing/2014/main" id="{74656050-8CE8-4EBC-BFB6-6D826C1E10E1}"/>
            </a:ext>
          </a:extLst>
        </xdr:cNvPr>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18" name="n_3aveValue【市民会館】&#10;一人当たり面積">
          <a:extLst>
            <a:ext uri="{FF2B5EF4-FFF2-40B4-BE49-F238E27FC236}">
              <a16:creationId xmlns:a16="http://schemas.microsoft.com/office/drawing/2014/main" id="{713644B6-9F7C-4E82-9124-B7C9293EBAC3}"/>
            </a:ext>
          </a:extLst>
        </xdr:cNvPr>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6366</xdr:rowOff>
    </xdr:from>
    <xdr:ext cx="469744" cy="259045"/>
    <xdr:sp macro="" textlink="">
      <xdr:nvSpPr>
        <xdr:cNvPr id="419" name="n_1mainValue【市民会館】&#10;一人当たり面積">
          <a:extLst>
            <a:ext uri="{FF2B5EF4-FFF2-40B4-BE49-F238E27FC236}">
              <a16:creationId xmlns:a16="http://schemas.microsoft.com/office/drawing/2014/main" id="{99C1F0F0-E4FB-4D7E-8DFA-4E0E9E91D958}"/>
            </a:ext>
          </a:extLst>
        </xdr:cNvPr>
        <xdr:cNvSpPr txBox="1"/>
      </xdr:nvSpPr>
      <xdr:spPr>
        <a:xfrm>
          <a:off x="93917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21607</xdr:rowOff>
    </xdr:from>
    <xdr:ext cx="469744" cy="259045"/>
    <xdr:sp macro="" textlink="">
      <xdr:nvSpPr>
        <xdr:cNvPr id="420" name="n_2mainValue【市民会館】&#10;一人当たり面積">
          <a:extLst>
            <a:ext uri="{FF2B5EF4-FFF2-40B4-BE49-F238E27FC236}">
              <a16:creationId xmlns:a16="http://schemas.microsoft.com/office/drawing/2014/main" id="{A4FD8248-0FBC-48E1-BF96-2D08C649E2A2}"/>
            </a:ext>
          </a:extLst>
        </xdr:cNvPr>
        <xdr:cNvSpPr txBox="1"/>
      </xdr:nvSpPr>
      <xdr:spPr>
        <a:xfrm>
          <a:off x="85154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a:extLst>
            <a:ext uri="{FF2B5EF4-FFF2-40B4-BE49-F238E27FC236}">
              <a16:creationId xmlns:a16="http://schemas.microsoft.com/office/drawing/2014/main" id="{C8495C92-A498-4ABE-9074-EFC2E85298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a:extLst>
            <a:ext uri="{FF2B5EF4-FFF2-40B4-BE49-F238E27FC236}">
              <a16:creationId xmlns:a16="http://schemas.microsoft.com/office/drawing/2014/main" id="{DB0E4438-28D0-4340-90CC-6EA53B87DAB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a:extLst>
            <a:ext uri="{FF2B5EF4-FFF2-40B4-BE49-F238E27FC236}">
              <a16:creationId xmlns:a16="http://schemas.microsoft.com/office/drawing/2014/main" id="{A32C3B10-76F8-4494-8FFD-D131B9381D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a:extLst>
            <a:ext uri="{FF2B5EF4-FFF2-40B4-BE49-F238E27FC236}">
              <a16:creationId xmlns:a16="http://schemas.microsoft.com/office/drawing/2014/main" id="{EA0C0060-4C04-436A-85E1-655E0A6D55A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a:extLst>
            <a:ext uri="{FF2B5EF4-FFF2-40B4-BE49-F238E27FC236}">
              <a16:creationId xmlns:a16="http://schemas.microsoft.com/office/drawing/2014/main" id="{F41B4FD6-8A49-429B-A897-F45694AC12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a:extLst>
            <a:ext uri="{FF2B5EF4-FFF2-40B4-BE49-F238E27FC236}">
              <a16:creationId xmlns:a16="http://schemas.microsoft.com/office/drawing/2014/main" id="{B8F8CFFA-40F6-4C96-B8B3-C98406F883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a:extLst>
            <a:ext uri="{FF2B5EF4-FFF2-40B4-BE49-F238E27FC236}">
              <a16:creationId xmlns:a16="http://schemas.microsoft.com/office/drawing/2014/main" id="{E67F1F2E-DC7E-4801-8A36-2A7DA4460B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a:extLst>
            <a:ext uri="{FF2B5EF4-FFF2-40B4-BE49-F238E27FC236}">
              <a16:creationId xmlns:a16="http://schemas.microsoft.com/office/drawing/2014/main" id="{11E20A43-5B40-45E1-A428-3F29DBB3CFA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a:extLst>
            <a:ext uri="{FF2B5EF4-FFF2-40B4-BE49-F238E27FC236}">
              <a16:creationId xmlns:a16="http://schemas.microsoft.com/office/drawing/2014/main" id="{BE708193-64BA-4A04-8CFA-96144B51C4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a:extLst>
            <a:ext uri="{FF2B5EF4-FFF2-40B4-BE49-F238E27FC236}">
              <a16:creationId xmlns:a16="http://schemas.microsoft.com/office/drawing/2014/main" id="{72A1B01D-E5DF-4116-85B0-B6C3F593A2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a:extLst>
            <a:ext uri="{FF2B5EF4-FFF2-40B4-BE49-F238E27FC236}">
              <a16:creationId xmlns:a16="http://schemas.microsoft.com/office/drawing/2014/main" id="{E3E213AC-5876-4132-980F-B6FA3269669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a:extLst>
            <a:ext uri="{FF2B5EF4-FFF2-40B4-BE49-F238E27FC236}">
              <a16:creationId xmlns:a16="http://schemas.microsoft.com/office/drawing/2014/main" id="{D1DC0AAA-0447-4F6A-9CB7-F91ED00DC81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a:extLst>
            <a:ext uri="{FF2B5EF4-FFF2-40B4-BE49-F238E27FC236}">
              <a16:creationId xmlns:a16="http://schemas.microsoft.com/office/drawing/2014/main" id="{86A3CD31-BC72-457D-9630-06B1DB6DEB8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a:extLst>
            <a:ext uri="{FF2B5EF4-FFF2-40B4-BE49-F238E27FC236}">
              <a16:creationId xmlns:a16="http://schemas.microsoft.com/office/drawing/2014/main" id="{4D5DC9D9-3C98-4409-A5B4-B209EC18405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a:extLst>
            <a:ext uri="{FF2B5EF4-FFF2-40B4-BE49-F238E27FC236}">
              <a16:creationId xmlns:a16="http://schemas.microsoft.com/office/drawing/2014/main" id="{001054D3-3F2A-49D8-B2CE-3C82D8A8A5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a:extLst>
            <a:ext uri="{FF2B5EF4-FFF2-40B4-BE49-F238E27FC236}">
              <a16:creationId xmlns:a16="http://schemas.microsoft.com/office/drawing/2014/main" id="{6B34540F-D029-42E6-81D5-D9BDC1B1EC0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a:extLst>
            <a:ext uri="{FF2B5EF4-FFF2-40B4-BE49-F238E27FC236}">
              <a16:creationId xmlns:a16="http://schemas.microsoft.com/office/drawing/2014/main" id="{CF563305-46BB-48B5-ACF4-EFD21B5F3E2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a:extLst>
            <a:ext uri="{FF2B5EF4-FFF2-40B4-BE49-F238E27FC236}">
              <a16:creationId xmlns:a16="http://schemas.microsoft.com/office/drawing/2014/main" id="{D4008BA8-6D3C-4560-A0FA-4CBFD0766A0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a:extLst>
            <a:ext uri="{FF2B5EF4-FFF2-40B4-BE49-F238E27FC236}">
              <a16:creationId xmlns:a16="http://schemas.microsoft.com/office/drawing/2014/main" id="{4C40AFF2-316A-4F4A-8FCD-C23C81B4C25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a:extLst>
            <a:ext uri="{FF2B5EF4-FFF2-40B4-BE49-F238E27FC236}">
              <a16:creationId xmlns:a16="http://schemas.microsoft.com/office/drawing/2014/main" id="{FC93062B-5DA1-49D8-9A94-4706E493B7F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a:extLst>
            <a:ext uri="{FF2B5EF4-FFF2-40B4-BE49-F238E27FC236}">
              <a16:creationId xmlns:a16="http://schemas.microsoft.com/office/drawing/2014/main" id="{A5A35F36-97BF-46DB-ACCF-A5CF961DBC5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59A4EFDC-630A-4024-924E-B1D1945378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282AE12E-851B-4B3D-BC02-7628C2EEF2A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F13917DE-AAEB-4E2E-BE40-F8BD720D1C8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a:extLst>
            <a:ext uri="{FF2B5EF4-FFF2-40B4-BE49-F238E27FC236}">
              <a16:creationId xmlns:a16="http://schemas.microsoft.com/office/drawing/2014/main" id="{45864550-291E-4BBD-A681-73D11C262434}"/>
            </a:ext>
          </a:extLst>
        </xdr:cNvPr>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a:extLst>
            <a:ext uri="{FF2B5EF4-FFF2-40B4-BE49-F238E27FC236}">
              <a16:creationId xmlns:a16="http://schemas.microsoft.com/office/drawing/2014/main" id="{C03FE93A-559B-480E-A3F2-A2627E65BCE8}"/>
            </a:ext>
          </a:extLst>
        </xdr:cNvPr>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a:extLst>
            <a:ext uri="{FF2B5EF4-FFF2-40B4-BE49-F238E27FC236}">
              <a16:creationId xmlns:a16="http://schemas.microsoft.com/office/drawing/2014/main" id="{68F4083F-8806-4F26-A23D-9A53E9BCC656}"/>
            </a:ext>
          </a:extLst>
        </xdr:cNvPr>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FCFBF110-49E8-4318-AEDC-3279120E2B22}"/>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a:extLst>
            <a:ext uri="{FF2B5EF4-FFF2-40B4-BE49-F238E27FC236}">
              <a16:creationId xmlns:a16="http://schemas.microsoft.com/office/drawing/2014/main" id="{5EE7F8F0-F64C-4A42-A412-BB6606859F65}"/>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97014BDD-6C10-459B-90C3-B1E3903046A0}"/>
            </a:ext>
          </a:extLst>
        </xdr:cNvPr>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a:extLst>
            <a:ext uri="{FF2B5EF4-FFF2-40B4-BE49-F238E27FC236}">
              <a16:creationId xmlns:a16="http://schemas.microsoft.com/office/drawing/2014/main" id="{D4820525-1F2B-4A03-97C5-BB629F75B9C0}"/>
            </a:ext>
          </a:extLst>
        </xdr:cNvPr>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a:extLst>
            <a:ext uri="{FF2B5EF4-FFF2-40B4-BE49-F238E27FC236}">
              <a16:creationId xmlns:a16="http://schemas.microsoft.com/office/drawing/2014/main" id="{42C68892-601A-40A4-BE79-73A5F55919B9}"/>
            </a:ext>
          </a:extLst>
        </xdr:cNvPr>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a:extLst>
            <a:ext uri="{FF2B5EF4-FFF2-40B4-BE49-F238E27FC236}">
              <a16:creationId xmlns:a16="http://schemas.microsoft.com/office/drawing/2014/main" id="{DAB6400A-50CD-4705-8A5F-E1AFA80D43EE}"/>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54" name="フローチャート: 判断 453">
          <a:extLst>
            <a:ext uri="{FF2B5EF4-FFF2-40B4-BE49-F238E27FC236}">
              <a16:creationId xmlns:a16="http://schemas.microsoft.com/office/drawing/2014/main" id="{CC3CBC6D-9594-4D92-9A6F-A81AF0F34A6F}"/>
            </a:ext>
          </a:extLst>
        </xdr:cNvPr>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68B5FAA7-48B7-4B02-B765-C783A93F76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E6D85AF5-970A-428E-BE83-8CA349CFFEF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8B453D9A-F484-4CF9-AAC2-252B029474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163438B2-2B8C-4A1C-9080-A093571D3B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874867C-46D8-436D-8F88-3A7A593459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84455</xdr:rowOff>
    </xdr:from>
    <xdr:to>
      <xdr:col>85</xdr:col>
      <xdr:colOff>177800</xdr:colOff>
      <xdr:row>38</xdr:row>
      <xdr:rowOff>14605</xdr:rowOff>
    </xdr:to>
    <xdr:sp macro="" textlink="">
      <xdr:nvSpPr>
        <xdr:cNvPr id="460" name="楕円 459">
          <a:extLst>
            <a:ext uri="{FF2B5EF4-FFF2-40B4-BE49-F238E27FC236}">
              <a16:creationId xmlns:a16="http://schemas.microsoft.com/office/drawing/2014/main" id="{F36D0179-0F53-49AE-85B1-E2DFB88A2E1D}"/>
            </a:ext>
          </a:extLst>
        </xdr:cNvPr>
        <xdr:cNvSpPr/>
      </xdr:nvSpPr>
      <xdr:spPr>
        <a:xfrm>
          <a:off x="16268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62882</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0C1024B3-6F9B-4745-8F33-7E22CCA9DFDA}"/>
            </a:ext>
          </a:extLst>
        </xdr:cNvPr>
        <xdr:cNvSpPr txBox="1"/>
      </xdr:nvSpPr>
      <xdr:spPr>
        <a:xfrm>
          <a:off x="16357600"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462" name="楕円 461">
          <a:extLst>
            <a:ext uri="{FF2B5EF4-FFF2-40B4-BE49-F238E27FC236}">
              <a16:creationId xmlns:a16="http://schemas.microsoft.com/office/drawing/2014/main" id="{28DC69A6-7F16-4229-A2E8-0CF50739E2CE}"/>
            </a:ext>
          </a:extLst>
        </xdr:cNvPr>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125730</xdr:rowOff>
    </xdr:from>
    <xdr:to>
      <xdr:col>85</xdr:col>
      <xdr:colOff>127000</xdr:colOff>
      <xdr:row>37</xdr:row>
      <xdr:rowOff>135255</xdr:rowOff>
    </xdr:to>
    <xdr:cxnSp macro="">
      <xdr:nvCxnSpPr>
        <xdr:cNvPr id="463" name="直線コネクタ 462">
          <a:extLst>
            <a:ext uri="{FF2B5EF4-FFF2-40B4-BE49-F238E27FC236}">
              <a16:creationId xmlns:a16="http://schemas.microsoft.com/office/drawing/2014/main" id="{628D4753-0D82-444F-9F97-57263D9939E3}"/>
            </a:ext>
          </a:extLst>
        </xdr:cNvPr>
        <xdr:cNvCxnSpPr/>
      </xdr:nvCxnSpPr>
      <xdr:spPr>
        <a:xfrm>
          <a:off x="15481300" y="64693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78740</xdr:rowOff>
    </xdr:from>
    <xdr:to>
      <xdr:col>76</xdr:col>
      <xdr:colOff>165100</xdr:colOff>
      <xdr:row>38</xdr:row>
      <xdr:rowOff>8890</xdr:rowOff>
    </xdr:to>
    <xdr:sp macro="" textlink="">
      <xdr:nvSpPr>
        <xdr:cNvPr id="464" name="楕円 463">
          <a:extLst>
            <a:ext uri="{FF2B5EF4-FFF2-40B4-BE49-F238E27FC236}">
              <a16:creationId xmlns:a16="http://schemas.microsoft.com/office/drawing/2014/main" id="{39B7EBEA-E69F-4F7E-B374-6FC7D5D009D1}"/>
            </a:ext>
          </a:extLst>
        </xdr:cNvPr>
        <xdr:cNvSpPr/>
      </xdr:nvSpPr>
      <xdr:spPr>
        <a:xfrm>
          <a:off x="14541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37</xdr:row>
      <xdr:rowOff>129540</xdr:rowOff>
    </xdr:to>
    <xdr:cxnSp macro="">
      <xdr:nvCxnSpPr>
        <xdr:cNvPr id="465" name="直線コネクタ 464">
          <a:extLst>
            <a:ext uri="{FF2B5EF4-FFF2-40B4-BE49-F238E27FC236}">
              <a16:creationId xmlns:a16="http://schemas.microsoft.com/office/drawing/2014/main" id="{29FEA4BB-DE82-44EF-B2A8-61E1D19B4610}"/>
            </a:ext>
          </a:extLst>
        </xdr:cNvPr>
        <xdr:cNvCxnSpPr/>
      </xdr:nvCxnSpPr>
      <xdr:spPr>
        <a:xfrm flipV="1">
          <a:off x="14592300" y="6469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66" name="n_1aveValue【一般廃棄物処理施設】&#10;有形固定資産減価償却率">
          <a:extLst>
            <a:ext uri="{FF2B5EF4-FFF2-40B4-BE49-F238E27FC236}">
              <a16:creationId xmlns:a16="http://schemas.microsoft.com/office/drawing/2014/main" id="{0C67CF72-7474-452D-9909-27AB48C0F6EA}"/>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67" name="n_2aveValue【一般廃棄物処理施設】&#10;有形固定資産減価償却率">
          <a:extLst>
            <a:ext uri="{FF2B5EF4-FFF2-40B4-BE49-F238E27FC236}">
              <a16:creationId xmlns:a16="http://schemas.microsoft.com/office/drawing/2014/main" id="{79771CA7-6CF8-40A2-A343-E9871FB5D289}"/>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68" name="n_3aveValue【一般廃棄物処理施設】&#10;有形固定資産減価償却率">
          <a:extLst>
            <a:ext uri="{FF2B5EF4-FFF2-40B4-BE49-F238E27FC236}">
              <a16:creationId xmlns:a16="http://schemas.microsoft.com/office/drawing/2014/main" id="{935CEB34-4A0C-4F84-A4A2-95B90D6E0530}"/>
            </a:ext>
          </a:extLst>
        </xdr:cNvPr>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167657</xdr:rowOff>
    </xdr:from>
    <xdr:ext cx="405111" cy="259045"/>
    <xdr:sp macro="" textlink="">
      <xdr:nvSpPr>
        <xdr:cNvPr id="469" name="n_1mainValue【一般廃棄物処理施設】&#10;有形固定資産減価償却率">
          <a:extLst>
            <a:ext uri="{FF2B5EF4-FFF2-40B4-BE49-F238E27FC236}">
              <a16:creationId xmlns:a16="http://schemas.microsoft.com/office/drawing/2014/main" id="{6C8B179D-31C6-4FC4-83A5-9B5C16425193}"/>
            </a:ext>
          </a:extLst>
        </xdr:cNvPr>
        <xdr:cNvSpPr txBox="1"/>
      </xdr:nvSpPr>
      <xdr:spPr>
        <a:xfrm>
          <a:off x="15266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xdr:rowOff>
    </xdr:from>
    <xdr:ext cx="405111" cy="259045"/>
    <xdr:sp macro="" textlink="">
      <xdr:nvSpPr>
        <xdr:cNvPr id="470" name="n_2mainValue【一般廃棄物処理施設】&#10;有形固定資産減価償却率">
          <a:extLst>
            <a:ext uri="{FF2B5EF4-FFF2-40B4-BE49-F238E27FC236}">
              <a16:creationId xmlns:a16="http://schemas.microsoft.com/office/drawing/2014/main" id="{394699BD-D1D6-4DB4-8766-0AC599647BE8}"/>
            </a:ext>
          </a:extLst>
        </xdr:cNvPr>
        <xdr:cNvSpPr txBox="1"/>
      </xdr:nvSpPr>
      <xdr:spPr>
        <a:xfrm>
          <a:off x="14389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67702C81-7B62-4CFB-8789-8FD81C9A1F7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E2B5DC98-EB36-4E1A-97CD-AB0EB85D716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A2044DD3-77BD-412D-BDD0-99B0E4C18D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D78C2126-1C63-4032-90E9-5DD8BD41EEA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3B118CA9-B254-4FBD-B175-7EFFC899EDC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49EB5006-6FA6-4131-8348-50D7D3F7E3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77FFD193-6407-4B72-8264-7A4860E74C4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3D583864-5DF9-4087-9381-93226D9AF4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DBE362DF-B2E5-4BFF-AA30-AD2C172873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E3289044-E78E-4A48-8CCE-A9046DCED0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a:extLst>
            <a:ext uri="{FF2B5EF4-FFF2-40B4-BE49-F238E27FC236}">
              <a16:creationId xmlns:a16="http://schemas.microsoft.com/office/drawing/2014/main" id="{8C4E6FC5-DC37-4FDA-9138-551EEC479A0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a:extLst>
            <a:ext uri="{FF2B5EF4-FFF2-40B4-BE49-F238E27FC236}">
              <a16:creationId xmlns:a16="http://schemas.microsoft.com/office/drawing/2014/main" id="{0AD84728-A088-40DC-9EC4-5AAC9CC0BAD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a:extLst>
            <a:ext uri="{FF2B5EF4-FFF2-40B4-BE49-F238E27FC236}">
              <a16:creationId xmlns:a16="http://schemas.microsoft.com/office/drawing/2014/main" id="{57E298F7-6B26-4A9A-8B13-8457C189B76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a:extLst>
            <a:ext uri="{FF2B5EF4-FFF2-40B4-BE49-F238E27FC236}">
              <a16:creationId xmlns:a16="http://schemas.microsoft.com/office/drawing/2014/main" id="{8E0AC5AE-1F3A-4E83-B6CA-7411CDF7D57A}"/>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a:extLst>
            <a:ext uri="{FF2B5EF4-FFF2-40B4-BE49-F238E27FC236}">
              <a16:creationId xmlns:a16="http://schemas.microsoft.com/office/drawing/2014/main" id="{818AA99F-97E0-443E-8B16-78C54CC8A60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a:extLst>
            <a:ext uri="{FF2B5EF4-FFF2-40B4-BE49-F238E27FC236}">
              <a16:creationId xmlns:a16="http://schemas.microsoft.com/office/drawing/2014/main" id="{EBA5EA14-2666-48B8-BD85-5B5C7106B7F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a:extLst>
            <a:ext uri="{FF2B5EF4-FFF2-40B4-BE49-F238E27FC236}">
              <a16:creationId xmlns:a16="http://schemas.microsoft.com/office/drawing/2014/main" id="{0B6B6795-32A1-496D-867D-057D4DFE8F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a:extLst>
            <a:ext uri="{FF2B5EF4-FFF2-40B4-BE49-F238E27FC236}">
              <a16:creationId xmlns:a16="http://schemas.microsoft.com/office/drawing/2014/main" id="{CBA4D8A8-18E0-4908-8036-1761780E67E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a:extLst>
            <a:ext uri="{FF2B5EF4-FFF2-40B4-BE49-F238E27FC236}">
              <a16:creationId xmlns:a16="http://schemas.microsoft.com/office/drawing/2014/main" id="{24B126FA-F059-4099-BED7-3254FD6B591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a:extLst>
            <a:ext uri="{FF2B5EF4-FFF2-40B4-BE49-F238E27FC236}">
              <a16:creationId xmlns:a16="http://schemas.microsoft.com/office/drawing/2014/main" id="{4304861E-B08C-4CA0-B1B8-7C64183E263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a:extLst>
            <a:ext uri="{FF2B5EF4-FFF2-40B4-BE49-F238E27FC236}">
              <a16:creationId xmlns:a16="http://schemas.microsoft.com/office/drawing/2014/main" id="{A48A6A59-9541-41C2-9FE1-BAAA69D2656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a:extLst>
            <a:ext uri="{FF2B5EF4-FFF2-40B4-BE49-F238E27FC236}">
              <a16:creationId xmlns:a16="http://schemas.microsoft.com/office/drawing/2014/main" id="{A8F38C12-9788-4915-9728-9B06841D4F5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a:extLst>
            <a:ext uri="{FF2B5EF4-FFF2-40B4-BE49-F238E27FC236}">
              <a16:creationId xmlns:a16="http://schemas.microsoft.com/office/drawing/2014/main" id="{75F71433-E2A5-4C94-AE7D-C92A449EFED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a:extLst>
            <a:ext uri="{FF2B5EF4-FFF2-40B4-BE49-F238E27FC236}">
              <a16:creationId xmlns:a16="http://schemas.microsoft.com/office/drawing/2014/main" id="{A552712D-6272-4D30-A895-A1A4D4F96A83}"/>
            </a:ext>
          </a:extLst>
        </xdr:cNvPr>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a:extLst>
            <a:ext uri="{FF2B5EF4-FFF2-40B4-BE49-F238E27FC236}">
              <a16:creationId xmlns:a16="http://schemas.microsoft.com/office/drawing/2014/main" id="{BCA26AE9-C20E-4C62-BDC0-B02E2ADBB3AD}"/>
            </a:ext>
          </a:extLst>
        </xdr:cNvPr>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a:extLst>
            <a:ext uri="{FF2B5EF4-FFF2-40B4-BE49-F238E27FC236}">
              <a16:creationId xmlns:a16="http://schemas.microsoft.com/office/drawing/2014/main" id="{2FCAC08A-C6E1-4AA7-97EE-0E10CA3A62DB}"/>
            </a:ext>
          </a:extLst>
        </xdr:cNvPr>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a:extLst>
            <a:ext uri="{FF2B5EF4-FFF2-40B4-BE49-F238E27FC236}">
              <a16:creationId xmlns:a16="http://schemas.microsoft.com/office/drawing/2014/main" id="{FEE90434-F6CB-4905-9E84-470149828AF2}"/>
            </a:ext>
          </a:extLst>
        </xdr:cNvPr>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a:extLst>
            <a:ext uri="{FF2B5EF4-FFF2-40B4-BE49-F238E27FC236}">
              <a16:creationId xmlns:a16="http://schemas.microsoft.com/office/drawing/2014/main" id="{FE2162C8-1668-418C-A757-9024DD314AD4}"/>
            </a:ext>
          </a:extLst>
        </xdr:cNvPr>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499" name="【一般廃棄物処理施設】&#10;一人当たり有形固定資産（償却資産）額平均値テキスト">
          <a:extLst>
            <a:ext uri="{FF2B5EF4-FFF2-40B4-BE49-F238E27FC236}">
              <a16:creationId xmlns:a16="http://schemas.microsoft.com/office/drawing/2014/main" id="{12ACD55C-77D0-4B29-B4D3-AAA95F88E41F}"/>
            </a:ext>
          </a:extLst>
        </xdr:cNvPr>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a:extLst>
            <a:ext uri="{FF2B5EF4-FFF2-40B4-BE49-F238E27FC236}">
              <a16:creationId xmlns:a16="http://schemas.microsoft.com/office/drawing/2014/main" id="{BFAF645A-1A64-4202-9B16-F4D5EE34391A}"/>
            </a:ext>
          </a:extLst>
        </xdr:cNvPr>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a:extLst>
            <a:ext uri="{FF2B5EF4-FFF2-40B4-BE49-F238E27FC236}">
              <a16:creationId xmlns:a16="http://schemas.microsoft.com/office/drawing/2014/main" id="{198F6E46-64E7-4540-B610-E097376F8DC8}"/>
            </a:ext>
          </a:extLst>
        </xdr:cNvPr>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a:extLst>
            <a:ext uri="{FF2B5EF4-FFF2-40B4-BE49-F238E27FC236}">
              <a16:creationId xmlns:a16="http://schemas.microsoft.com/office/drawing/2014/main" id="{3FE440A0-FC17-49CA-B7FE-8E0AB22E4EA5}"/>
            </a:ext>
          </a:extLst>
        </xdr:cNvPr>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03" name="フローチャート: 判断 502">
          <a:extLst>
            <a:ext uri="{FF2B5EF4-FFF2-40B4-BE49-F238E27FC236}">
              <a16:creationId xmlns:a16="http://schemas.microsoft.com/office/drawing/2014/main" id="{55B6910A-A7DA-4D02-8F5F-3CAC09EBDAB1}"/>
            </a:ext>
          </a:extLst>
        </xdr:cNvPr>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8A8C25F6-7FC8-47F6-AFA1-BA6931C8C80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1E4D0A56-3E2D-4796-A3F2-F9EA1CD5F5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305055FF-3B3B-45CE-AC40-23B576D6141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9B070CC8-3C55-4000-8B7E-6DD353B5FE2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3F72B34A-0978-42F4-AE9A-674281A25E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62677</xdr:rowOff>
    </xdr:from>
    <xdr:to>
      <xdr:col>116</xdr:col>
      <xdr:colOff>114300</xdr:colOff>
      <xdr:row>41</xdr:row>
      <xdr:rowOff>164277</xdr:rowOff>
    </xdr:to>
    <xdr:sp macro="" textlink="">
      <xdr:nvSpPr>
        <xdr:cNvPr id="509" name="楕円 508">
          <a:extLst>
            <a:ext uri="{FF2B5EF4-FFF2-40B4-BE49-F238E27FC236}">
              <a16:creationId xmlns:a16="http://schemas.microsoft.com/office/drawing/2014/main" id="{DAA8A2D1-7E26-4864-AE07-EAED53AA040B}"/>
            </a:ext>
          </a:extLst>
        </xdr:cNvPr>
        <xdr:cNvSpPr/>
      </xdr:nvSpPr>
      <xdr:spPr>
        <a:xfrm>
          <a:off x="22110700" y="70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149054</xdr:rowOff>
    </xdr:from>
    <xdr:ext cx="534377" cy="259045"/>
    <xdr:sp macro="" textlink="">
      <xdr:nvSpPr>
        <xdr:cNvPr id="510" name="【一般廃棄物処理施設】&#10;一人当たり有形固定資産（償却資産）額該当値テキスト">
          <a:extLst>
            <a:ext uri="{FF2B5EF4-FFF2-40B4-BE49-F238E27FC236}">
              <a16:creationId xmlns:a16="http://schemas.microsoft.com/office/drawing/2014/main" id="{C45EDECD-B6F9-4ECC-B8D1-778DEFC8702C}"/>
            </a:ext>
          </a:extLst>
        </xdr:cNvPr>
        <xdr:cNvSpPr txBox="1"/>
      </xdr:nvSpPr>
      <xdr:spPr>
        <a:xfrm>
          <a:off x="22199600" y="700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56078</xdr:rowOff>
    </xdr:from>
    <xdr:to>
      <xdr:col>112</xdr:col>
      <xdr:colOff>38100</xdr:colOff>
      <xdr:row>41</xdr:row>
      <xdr:rowOff>157678</xdr:rowOff>
    </xdr:to>
    <xdr:sp macro="" textlink="">
      <xdr:nvSpPr>
        <xdr:cNvPr id="511" name="楕円 510">
          <a:extLst>
            <a:ext uri="{FF2B5EF4-FFF2-40B4-BE49-F238E27FC236}">
              <a16:creationId xmlns:a16="http://schemas.microsoft.com/office/drawing/2014/main" id="{35E81354-EEDC-44FA-A623-2E52A8775C9D}"/>
            </a:ext>
          </a:extLst>
        </xdr:cNvPr>
        <xdr:cNvSpPr/>
      </xdr:nvSpPr>
      <xdr:spPr>
        <a:xfrm>
          <a:off x="21272500" y="70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106878</xdr:rowOff>
    </xdr:from>
    <xdr:to>
      <xdr:col>116</xdr:col>
      <xdr:colOff>63500</xdr:colOff>
      <xdr:row>41</xdr:row>
      <xdr:rowOff>113477</xdr:rowOff>
    </xdr:to>
    <xdr:cxnSp macro="">
      <xdr:nvCxnSpPr>
        <xdr:cNvPr id="512" name="直線コネクタ 511">
          <a:extLst>
            <a:ext uri="{FF2B5EF4-FFF2-40B4-BE49-F238E27FC236}">
              <a16:creationId xmlns:a16="http://schemas.microsoft.com/office/drawing/2014/main" id="{501288B3-0933-4301-AE20-171725B2D4C8}"/>
            </a:ext>
          </a:extLst>
        </xdr:cNvPr>
        <xdr:cNvCxnSpPr/>
      </xdr:nvCxnSpPr>
      <xdr:spPr>
        <a:xfrm>
          <a:off x="21323300" y="7136328"/>
          <a:ext cx="8382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53548</xdr:rowOff>
    </xdr:from>
    <xdr:to>
      <xdr:col>107</xdr:col>
      <xdr:colOff>101600</xdr:colOff>
      <xdr:row>41</xdr:row>
      <xdr:rowOff>155148</xdr:rowOff>
    </xdr:to>
    <xdr:sp macro="" textlink="">
      <xdr:nvSpPr>
        <xdr:cNvPr id="513" name="楕円 512">
          <a:extLst>
            <a:ext uri="{FF2B5EF4-FFF2-40B4-BE49-F238E27FC236}">
              <a16:creationId xmlns:a16="http://schemas.microsoft.com/office/drawing/2014/main" id="{487E9F39-E844-4873-A8A3-B1AE49270675}"/>
            </a:ext>
          </a:extLst>
        </xdr:cNvPr>
        <xdr:cNvSpPr/>
      </xdr:nvSpPr>
      <xdr:spPr>
        <a:xfrm>
          <a:off x="20383500" y="70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104348</xdr:rowOff>
    </xdr:from>
    <xdr:to>
      <xdr:col>111</xdr:col>
      <xdr:colOff>177800</xdr:colOff>
      <xdr:row>41</xdr:row>
      <xdr:rowOff>106878</xdr:rowOff>
    </xdr:to>
    <xdr:cxnSp macro="">
      <xdr:nvCxnSpPr>
        <xdr:cNvPr id="514" name="直線コネクタ 513">
          <a:extLst>
            <a:ext uri="{FF2B5EF4-FFF2-40B4-BE49-F238E27FC236}">
              <a16:creationId xmlns:a16="http://schemas.microsoft.com/office/drawing/2014/main" id="{2064E854-6175-4A3B-822D-8173D79B7069}"/>
            </a:ext>
          </a:extLst>
        </xdr:cNvPr>
        <xdr:cNvCxnSpPr/>
      </xdr:nvCxnSpPr>
      <xdr:spPr>
        <a:xfrm>
          <a:off x="20434300" y="7133798"/>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15" name="n_1aveValue【一般廃棄物処理施設】&#10;一人当たり有形固定資産（償却資産）額">
          <a:extLst>
            <a:ext uri="{FF2B5EF4-FFF2-40B4-BE49-F238E27FC236}">
              <a16:creationId xmlns:a16="http://schemas.microsoft.com/office/drawing/2014/main" id="{4E186628-561E-4192-948F-5B41753AA26E}"/>
            </a:ext>
          </a:extLst>
        </xdr:cNvPr>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16" name="n_2aveValue【一般廃棄物処理施設】&#10;一人当たり有形固定資産（償却資産）額">
          <a:extLst>
            <a:ext uri="{FF2B5EF4-FFF2-40B4-BE49-F238E27FC236}">
              <a16:creationId xmlns:a16="http://schemas.microsoft.com/office/drawing/2014/main" id="{15A5B744-F553-4B58-ADD3-BB5EA07038F9}"/>
            </a:ext>
          </a:extLst>
        </xdr:cNvPr>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17" name="n_3aveValue【一般廃棄物処理施設】&#10;一人当たり有形固定資産（償却資産）額">
          <a:extLst>
            <a:ext uri="{FF2B5EF4-FFF2-40B4-BE49-F238E27FC236}">
              <a16:creationId xmlns:a16="http://schemas.microsoft.com/office/drawing/2014/main" id="{34A114E2-D9A6-4FA1-8C58-6BD5C3331FC0}"/>
            </a:ext>
          </a:extLst>
        </xdr:cNvPr>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148805</xdr:rowOff>
    </xdr:from>
    <xdr:ext cx="534377" cy="259045"/>
    <xdr:sp macro="" textlink="">
      <xdr:nvSpPr>
        <xdr:cNvPr id="518" name="n_1mainValue【一般廃棄物処理施設】&#10;一人当たり有形固定資産（償却資産）額">
          <a:extLst>
            <a:ext uri="{FF2B5EF4-FFF2-40B4-BE49-F238E27FC236}">
              <a16:creationId xmlns:a16="http://schemas.microsoft.com/office/drawing/2014/main" id="{9A22F534-1BB1-4207-8DB9-B9759610335A}"/>
            </a:ext>
          </a:extLst>
        </xdr:cNvPr>
        <xdr:cNvSpPr txBox="1"/>
      </xdr:nvSpPr>
      <xdr:spPr>
        <a:xfrm>
          <a:off x="21043411" y="71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146275</xdr:rowOff>
    </xdr:from>
    <xdr:ext cx="534377" cy="259045"/>
    <xdr:sp macro="" textlink="">
      <xdr:nvSpPr>
        <xdr:cNvPr id="519" name="n_2mainValue【一般廃棄物処理施設】&#10;一人当たり有形固定資産（償却資産）額">
          <a:extLst>
            <a:ext uri="{FF2B5EF4-FFF2-40B4-BE49-F238E27FC236}">
              <a16:creationId xmlns:a16="http://schemas.microsoft.com/office/drawing/2014/main" id="{6732DE0C-8DCC-4769-BBBE-64FEBA80FC06}"/>
            </a:ext>
          </a:extLst>
        </xdr:cNvPr>
        <xdr:cNvSpPr txBox="1"/>
      </xdr:nvSpPr>
      <xdr:spPr>
        <a:xfrm>
          <a:off x="20167111" y="71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a:extLst>
            <a:ext uri="{FF2B5EF4-FFF2-40B4-BE49-F238E27FC236}">
              <a16:creationId xmlns:a16="http://schemas.microsoft.com/office/drawing/2014/main" id="{5D45407A-212B-467C-B022-240460F34D7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a:extLst>
            <a:ext uri="{FF2B5EF4-FFF2-40B4-BE49-F238E27FC236}">
              <a16:creationId xmlns:a16="http://schemas.microsoft.com/office/drawing/2014/main" id="{6B4A07CD-78AC-4035-8A9B-03A41F755D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a:extLst>
            <a:ext uri="{FF2B5EF4-FFF2-40B4-BE49-F238E27FC236}">
              <a16:creationId xmlns:a16="http://schemas.microsoft.com/office/drawing/2014/main" id="{E1C9C618-94F9-4EF5-9710-0A6544A641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a:extLst>
            <a:ext uri="{FF2B5EF4-FFF2-40B4-BE49-F238E27FC236}">
              <a16:creationId xmlns:a16="http://schemas.microsoft.com/office/drawing/2014/main" id="{6264B224-E8DF-46E0-8FA0-DF7998F5F3F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a:extLst>
            <a:ext uri="{FF2B5EF4-FFF2-40B4-BE49-F238E27FC236}">
              <a16:creationId xmlns:a16="http://schemas.microsoft.com/office/drawing/2014/main" id="{70752B95-82A3-4D8F-868C-06BFEBF579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a:extLst>
            <a:ext uri="{FF2B5EF4-FFF2-40B4-BE49-F238E27FC236}">
              <a16:creationId xmlns:a16="http://schemas.microsoft.com/office/drawing/2014/main" id="{B63B5E61-8347-431C-B072-60C3E3A436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a:extLst>
            <a:ext uri="{FF2B5EF4-FFF2-40B4-BE49-F238E27FC236}">
              <a16:creationId xmlns:a16="http://schemas.microsoft.com/office/drawing/2014/main" id="{B84F14FC-1BA2-47B7-9C1B-329E402F76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a:extLst>
            <a:ext uri="{FF2B5EF4-FFF2-40B4-BE49-F238E27FC236}">
              <a16:creationId xmlns:a16="http://schemas.microsoft.com/office/drawing/2014/main" id="{B58194A6-DDC8-431C-AF4C-F71ED58F78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a:extLst>
            <a:ext uri="{FF2B5EF4-FFF2-40B4-BE49-F238E27FC236}">
              <a16:creationId xmlns:a16="http://schemas.microsoft.com/office/drawing/2014/main" id="{0D2DD1F5-975C-4866-AB68-CE48468F3A5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a:extLst>
            <a:ext uri="{FF2B5EF4-FFF2-40B4-BE49-F238E27FC236}">
              <a16:creationId xmlns:a16="http://schemas.microsoft.com/office/drawing/2014/main" id="{B075A807-E74C-49D9-BF63-A1E9C3199A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a:extLst>
            <a:ext uri="{FF2B5EF4-FFF2-40B4-BE49-F238E27FC236}">
              <a16:creationId xmlns:a16="http://schemas.microsoft.com/office/drawing/2014/main" id="{D99D24D5-56B2-4D85-B718-117A69C9E95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a:extLst>
            <a:ext uri="{FF2B5EF4-FFF2-40B4-BE49-F238E27FC236}">
              <a16:creationId xmlns:a16="http://schemas.microsoft.com/office/drawing/2014/main" id="{8598E45E-D0F1-4BA7-A704-DA4B31A9790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a:extLst>
            <a:ext uri="{FF2B5EF4-FFF2-40B4-BE49-F238E27FC236}">
              <a16:creationId xmlns:a16="http://schemas.microsoft.com/office/drawing/2014/main" id="{89C7B9B2-9B20-433B-BCE7-E30628827A0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a:extLst>
            <a:ext uri="{FF2B5EF4-FFF2-40B4-BE49-F238E27FC236}">
              <a16:creationId xmlns:a16="http://schemas.microsoft.com/office/drawing/2014/main" id="{2DD00F8F-8C0F-4824-9898-73D78406998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a:extLst>
            <a:ext uri="{FF2B5EF4-FFF2-40B4-BE49-F238E27FC236}">
              <a16:creationId xmlns:a16="http://schemas.microsoft.com/office/drawing/2014/main" id="{7D88F397-A463-4303-96E1-1A461E5049D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a:extLst>
            <a:ext uri="{FF2B5EF4-FFF2-40B4-BE49-F238E27FC236}">
              <a16:creationId xmlns:a16="http://schemas.microsoft.com/office/drawing/2014/main" id="{B3325649-8B99-4B38-B4E6-3AD53538E40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a:extLst>
            <a:ext uri="{FF2B5EF4-FFF2-40B4-BE49-F238E27FC236}">
              <a16:creationId xmlns:a16="http://schemas.microsoft.com/office/drawing/2014/main" id="{386AA6EF-4BAD-4140-B68F-B3D8CFE9F32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a:extLst>
            <a:ext uri="{FF2B5EF4-FFF2-40B4-BE49-F238E27FC236}">
              <a16:creationId xmlns:a16="http://schemas.microsoft.com/office/drawing/2014/main" id="{51CF86FE-4191-434E-BE2B-124CF198F45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a:extLst>
            <a:ext uri="{FF2B5EF4-FFF2-40B4-BE49-F238E27FC236}">
              <a16:creationId xmlns:a16="http://schemas.microsoft.com/office/drawing/2014/main" id="{3289FFBF-E90B-4204-BD6E-D192658C807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a:extLst>
            <a:ext uri="{FF2B5EF4-FFF2-40B4-BE49-F238E27FC236}">
              <a16:creationId xmlns:a16="http://schemas.microsoft.com/office/drawing/2014/main" id="{CC7431C2-9DC2-4718-BB50-D49BA82AA5B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8A293088-7321-40CA-91F0-A422B7941AC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a:extLst>
            <a:ext uri="{FF2B5EF4-FFF2-40B4-BE49-F238E27FC236}">
              <a16:creationId xmlns:a16="http://schemas.microsoft.com/office/drawing/2014/main" id="{E1C55761-0D82-46CF-9DBA-7744F4AF5D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a:extLst>
            <a:ext uri="{FF2B5EF4-FFF2-40B4-BE49-F238E27FC236}">
              <a16:creationId xmlns:a16="http://schemas.microsoft.com/office/drawing/2014/main" id="{0A3F0770-DC48-43C5-9F84-A02DC41DA0A3}"/>
            </a:ext>
          </a:extLst>
        </xdr:cNvPr>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a:extLst>
            <a:ext uri="{FF2B5EF4-FFF2-40B4-BE49-F238E27FC236}">
              <a16:creationId xmlns:a16="http://schemas.microsoft.com/office/drawing/2014/main" id="{168FE22A-F53C-497B-B8A8-84EC979F683D}"/>
            </a:ext>
          </a:extLst>
        </xdr:cNvPr>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a:extLst>
            <a:ext uri="{FF2B5EF4-FFF2-40B4-BE49-F238E27FC236}">
              <a16:creationId xmlns:a16="http://schemas.microsoft.com/office/drawing/2014/main" id="{AD4F2DEA-41BE-4EA5-95B5-BCF883AF5701}"/>
            </a:ext>
          </a:extLst>
        </xdr:cNvPr>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a:extLst>
            <a:ext uri="{FF2B5EF4-FFF2-40B4-BE49-F238E27FC236}">
              <a16:creationId xmlns:a16="http://schemas.microsoft.com/office/drawing/2014/main" id="{A3FEE846-A2D3-4556-A95C-24CF75AD4670}"/>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a:extLst>
            <a:ext uri="{FF2B5EF4-FFF2-40B4-BE49-F238E27FC236}">
              <a16:creationId xmlns:a16="http://schemas.microsoft.com/office/drawing/2014/main" id="{3D84A941-61CB-40C0-9DE5-12777C39CC55}"/>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47" name="【保健センター・保健所】&#10;有形固定資産減価償却率平均値テキスト">
          <a:extLst>
            <a:ext uri="{FF2B5EF4-FFF2-40B4-BE49-F238E27FC236}">
              <a16:creationId xmlns:a16="http://schemas.microsoft.com/office/drawing/2014/main" id="{E2AAF487-FFFF-42C7-842D-1007EE2C5ADB}"/>
            </a:ext>
          </a:extLst>
        </xdr:cNvPr>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a:extLst>
            <a:ext uri="{FF2B5EF4-FFF2-40B4-BE49-F238E27FC236}">
              <a16:creationId xmlns:a16="http://schemas.microsoft.com/office/drawing/2014/main" id="{5CCAFE59-DD85-4B5E-B094-63611602E185}"/>
            </a:ext>
          </a:extLst>
        </xdr:cNvPr>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a:extLst>
            <a:ext uri="{FF2B5EF4-FFF2-40B4-BE49-F238E27FC236}">
              <a16:creationId xmlns:a16="http://schemas.microsoft.com/office/drawing/2014/main" id="{7793C65C-D3E1-4C19-8703-277C90DEA96B}"/>
            </a:ext>
          </a:extLst>
        </xdr:cNvPr>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a:extLst>
            <a:ext uri="{FF2B5EF4-FFF2-40B4-BE49-F238E27FC236}">
              <a16:creationId xmlns:a16="http://schemas.microsoft.com/office/drawing/2014/main" id="{ED268E0D-CBDE-4FDC-A076-30C6BDDB4E4C}"/>
            </a:ext>
          </a:extLst>
        </xdr:cNvPr>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51" name="フローチャート: 判断 550">
          <a:extLst>
            <a:ext uri="{FF2B5EF4-FFF2-40B4-BE49-F238E27FC236}">
              <a16:creationId xmlns:a16="http://schemas.microsoft.com/office/drawing/2014/main" id="{BB9C4472-72FF-4E7E-B84D-3FE232DCBA76}"/>
            </a:ext>
          </a:extLst>
        </xdr:cNvPr>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477B001-D08A-4EC8-815B-39BAD5DDBF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D41CE79-60AC-4F96-9C1D-FABE53A5E8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39718C7-8607-4FC0-B246-B8CE91F84DD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27CDC48A-0934-4E28-A31B-F3C4271BDB2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2A3FEB28-1549-43B3-9528-842F93E600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57" name="楕円 556">
          <a:extLst>
            <a:ext uri="{FF2B5EF4-FFF2-40B4-BE49-F238E27FC236}">
              <a16:creationId xmlns:a16="http://schemas.microsoft.com/office/drawing/2014/main" id="{F0075C68-3E8A-4676-9E8A-6177A826AFCD}"/>
            </a:ext>
          </a:extLst>
        </xdr:cNvPr>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558" name="【保健センター・保健所】&#10;有形固定資産減価償却率該当値テキスト">
          <a:extLst>
            <a:ext uri="{FF2B5EF4-FFF2-40B4-BE49-F238E27FC236}">
              <a16:creationId xmlns:a16="http://schemas.microsoft.com/office/drawing/2014/main" id="{02CFF925-04D9-4073-BAA6-632F6CC00B7C}"/>
            </a:ext>
          </a:extLst>
        </xdr:cNvPr>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56642</xdr:rowOff>
    </xdr:from>
    <xdr:to>
      <xdr:col>81</xdr:col>
      <xdr:colOff>101600</xdr:colOff>
      <xdr:row>60</xdr:row>
      <xdr:rowOff>158242</xdr:rowOff>
    </xdr:to>
    <xdr:sp macro="" textlink="">
      <xdr:nvSpPr>
        <xdr:cNvPr id="559" name="楕円 558">
          <a:extLst>
            <a:ext uri="{FF2B5EF4-FFF2-40B4-BE49-F238E27FC236}">
              <a16:creationId xmlns:a16="http://schemas.microsoft.com/office/drawing/2014/main" id="{AB114EE5-76F8-4A17-A3E6-189BD4B91962}"/>
            </a:ext>
          </a:extLst>
        </xdr:cNvPr>
        <xdr:cNvSpPr/>
      </xdr:nvSpPr>
      <xdr:spPr>
        <a:xfrm>
          <a:off x="15430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107442</xdr:rowOff>
    </xdr:to>
    <xdr:cxnSp macro="">
      <xdr:nvCxnSpPr>
        <xdr:cNvPr id="560" name="直線コネクタ 559">
          <a:extLst>
            <a:ext uri="{FF2B5EF4-FFF2-40B4-BE49-F238E27FC236}">
              <a16:creationId xmlns:a16="http://schemas.microsoft.com/office/drawing/2014/main" id="{B82C2419-BAC3-4F9B-990E-D1113930CEDE}"/>
            </a:ext>
          </a:extLst>
        </xdr:cNvPr>
        <xdr:cNvCxnSpPr/>
      </xdr:nvCxnSpPr>
      <xdr:spPr>
        <a:xfrm flipV="1">
          <a:off x="15481300" y="103441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104648</xdr:rowOff>
    </xdr:from>
    <xdr:to>
      <xdr:col>76</xdr:col>
      <xdr:colOff>165100</xdr:colOff>
      <xdr:row>61</xdr:row>
      <xdr:rowOff>34798</xdr:rowOff>
    </xdr:to>
    <xdr:sp macro="" textlink="">
      <xdr:nvSpPr>
        <xdr:cNvPr id="561" name="楕円 560">
          <a:extLst>
            <a:ext uri="{FF2B5EF4-FFF2-40B4-BE49-F238E27FC236}">
              <a16:creationId xmlns:a16="http://schemas.microsoft.com/office/drawing/2014/main" id="{F32FC3B6-71E0-459B-9289-3C4DFF58BBAE}"/>
            </a:ext>
          </a:extLst>
        </xdr:cNvPr>
        <xdr:cNvSpPr/>
      </xdr:nvSpPr>
      <xdr:spPr>
        <a:xfrm>
          <a:off x="14541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107442</xdr:rowOff>
    </xdr:from>
    <xdr:to>
      <xdr:col>81</xdr:col>
      <xdr:colOff>50800</xdr:colOff>
      <xdr:row>60</xdr:row>
      <xdr:rowOff>155448</xdr:rowOff>
    </xdr:to>
    <xdr:cxnSp macro="">
      <xdr:nvCxnSpPr>
        <xdr:cNvPr id="562" name="直線コネクタ 561">
          <a:extLst>
            <a:ext uri="{FF2B5EF4-FFF2-40B4-BE49-F238E27FC236}">
              <a16:creationId xmlns:a16="http://schemas.microsoft.com/office/drawing/2014/main" id="{9D084DC1-2899-4E20-BF85-39D46354B25B}"/>
            </a:ext>
          </a:extLst>
        </xdr:cNvPr>
        <xdr:cNvCxnSpPr/>
      </xdr:nvCxnSpPr>
      <xdr:spPr>
        <a:xfrm flipV="1">
          <a:off x="14592300" y="103944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273FB954-B93F-4F21-B4B4-29007EAEB6FF}"/>
            </a:ext>
          </a:extLst>
        </xdr:cNvPr>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C18E2C6A-44AA-4327-A72B-8D100F1C5BF8}"/>
            </a:ext>
          </a:extLst>
        </xdr:cNvPr>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18221014-724D-4718-9983-E5DCF8CB46DD}"/>
            </a:ext>
          </a:extLst>
        </xdr:cNvPr>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149369</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957449BC-8AE2-47E4-9E36-2C223D806E44}"/>
            </a:ext>
          </a:extLst>
        </xdr:cNvPr>
        <xdr:cNvSpPr txBox="1"/>
      </xdr:nvSpPr>
      <xdr:spPr>
        <a:xfrm>
          <a:off x="152660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25925</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200484D6-AFA6-4752-AE17-22AD8D045D4F}"/>
            </a:ext>
          </a:extLst>
        </xdr:cNvPr>
        <xdr:cNvSpPr txBox="1"/>
      </xdr:nvSpPr>
      <xdr:spPr>
        <a:xfrm>
          <a:off x="14389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BEF9E20F-0591-4753-8B81-4C867D07AF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A44A8676-DD9D-46A5-86FD-D2A76113AE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693A3328-4874-4162-AFCF-9A18701ED8F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EB4B1DFF-39CB-457D-814B-E52205F293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E86F2753-3634-4C29-AEF4-5019695071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93F66736-0E05-42EC-B8F9-065C3B559E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68C28EC1-F517-433F-8A9B-EFBB7B1D328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1076D25E-2CA5-4EEE-AA2A-ACC7F702A69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D6FC529B-4800-40AD-9754-4102BB84040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6A6C4929-AC0F-4FC6-B739-697F670598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CFF35844-990E-4877-B8EA-081704DA437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A9DF91E3-7565-4EFB-87B9-6EB87EA352E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8D153C6C-DE27-4A91-9897-72E1B5A0C9C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18147102-BB64-473B-9F30-F57E3FE00A3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31754361-CE83-4F21-949A-1A7843F9BB4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F6B408A4-C410-43A7-87B5-5C1A303CC22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A343D93A-40F4-44AA-A3E2-DB130123391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477F41A9-B96E-4669-83B8-F13C116EDC1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5C7C9B5D-4BF1-411B-9808-7D50371044F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3E084243-0B2E-4855-93F5-51B67AB1900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FBF0C14A-F1AF-4F03-BD86-6BC12EB3026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44F6EC61-E5BE-4345-B047-DB1BD04034B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90CE4421-FCD3-48E5-B9D8-90B3F069B31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50A5C751-EA04-4F35-980E-3B89618DC11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EC643909-4632-46F1-B0C2-A50C05BF1B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a:extLst>
            <a:ext uri="{FF2B5EF4-FFF2-40B4-BE49-F238E27FC236}">
              <a16:creationId xmlns:a16="http://schemas.microsoft.com/office/drawing/2014/main" id="{A1BB2D11-6640-4C27-A819-0F46DBAE0B57}"/>
            </a:ext>
          </a:extLst>
        </xdr:cNvPr>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63CE7FA8-3466-43DC-A76A-EB81822804E9}"/>
            </a:ext>
          </a:extLst>
        </xdr:cNvPr>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a:extLst>
            <a:ext uri="{FF2B5EF4-FFF2-40B4-BE49-F238E27FC236}">
              <a16:creationId xmlns:a16="http://schemas.microsoft.com/office/drawing/2014/main" id="{7A641AF7-3195-481E-BADB-ABE985CE986C}"/>
            </a:ext>
          </a:extLst>
        </xdr:cNvPr>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9E2AB63B-E88F-4A9B-8CEF-B07A9008C008}"/>
            </a:ext>
          </a:extLst>
        </xdr:cNvPr>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a:extLst>
            <a:ext uri="{FF2B5EF4-FFF2-40B4-BE49-F238E27FC236}">
              <a16:creationId xmlns:a16="http://schemas.microsoft.com/office/drawing/2014/main" id="{D9CFB18F-28B7-4350-AF58-CBE994404C61}"/>
            </a:ext>
          </a:extLst>
        </xdr:cNvPr>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723F005-5BA3-4BC3-8E21-19331A69A582}"/>
            </a:ext>
          </a:extLst>
        </xdr:cNvPr>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a:extLst>
            <a:ext uri="{FF2B5EF4-FFF2-40B4-BE49-F238E27FC236}">
              <a16:creationId xmlns:a16="http://schemas.microsoft.com/office/drawing/2014/main" id="{7DFC625C-045E-40D0-B045-ADF6194A0897}"/>
            </a:ext>
          </a:extLst>
        </xdr:cNvPr>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a:extLst>
            <a:ext uri="{FF2B5EF4-FFF2-40B4-BE49-F238E27FC236}">
              <a16:creationId xmlns:a16="http://schemas.microsoft.com/office/drawing/2014/main" id="{43566BEB-C5C2-4172-91A7-7E0352A71C57}"/>
            </a:ext>
          </a:extLst>
        </xdr:cNvPr>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a:extLst>
            <a:ext uri="{FF2B5EF4-FFF2-40B4-BE49-F238E27FC236}">
              <a16:creationId xmlns:a16="http://schemas.microsoft.com/office/drawing/2014/main" id="{0F23AFD3-1630-4A52-8338-82DB4B3579D4}"/>
            </a:ext>
          </a:extLst>
        </xdr:cNvPr>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02" name="フローチャート: 判断 601">
          <a:extLst>
            <a:ext uri="{FF2B5EF4-FFF2-40B4-BE49-F238E27FC236}">
              <a16:creationId xmlns:a16="http://schemas.microsoft.com/office/drawing/2014/main" id="{08B03C3B-AF5B-4813-B622-718E89FA382E}"/>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76A9574-5234-48F7-AA7F-D4FED0DD5F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572AA20-43AF-44F0-9246-36A51C2E226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78AEA26-A6E1-4D6A-8FFB-C59B535EFA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287E81C-0DF9-4174-B5EF-47E40D44EE4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ECEC3E7-A392-425E-B3B0-9877C82983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8" name="楕円 607">
          <a:extLst>
            <a:ext uri="{FF2B5EF4-FFF2-40B4-BE49-F238E27FC236}">
              <a16:creationId xmlns:a16="http://schemas.microsoft.com/office/drawing/2014/main" id="{47B9D705-11F6-4160-9473-F3B543F18B5A}"/>
            </a:ext>
          </a:extLst>
        </xdr:cNvPr>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29227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F0939A6A-9446-4880-843E-DE43C77B1515}"/>
            </a:ext>
          </a:extLst>
        </xdr:cNvPr>
        <xdr:cNvSpPr txBox="1"/>
      </xdr:nvSpPr>
      <xdr:spPr>
        <a:xfrm>
          <a:off x="22199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10" name="楕円 609">
          <a:extLst>
            <a:ext uri="{FF2B5EF4-FFF2-40B4-BE49-F238E27FC236}">
              <a16:creationId xmlns:a16="http://schemas.microsoft.com/office/drawing/2014/main" id="{04DC4A3E-1DE8-4006-91C3-0EEBD2B0422B}"/>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11" name="直線コネクタ 610">
          <a:extLst>
            <a:ext uri="{FF2B5EF4-FFF2-40B4-BE49-F238E27FC236}">
              <a16:creationId xmlns:a16="http://schemas.microsoft.com/office/drawing/2014/main" id="{32632258-5059-42A5-9175-525DEAC0DF21}"/>
            </a:ext>
          </a:extLst>
        </xdr:cNvPr>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12" name="楕円 611">
          <a:extLst>
            <a:ext uri="{FF2B5EF4-FFF2-40B4-BE49-F238E27FC236}">
              <a16:creationId xmlns:a16="http://schemas.microsoft.com/office/drawing/2014/main" id="{9182ADAF-CDEB-45CA-A0D0-0FA24BC4D6AB}"/>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13" name="直線コネクタ 612">
          <a:extLst>
            <a:ext uri="{FF2B5EF4-FFF2-40B4-BE49-F238E27FC236}">
              <a16:creationId xmlns:a16="http://schemas.microsoft.com/office/drawing/2014/main" id="{A7E4F30A-0750-404B-9EDF-8D1932152AE2}"/>
            </a:ext>
          </a:extLst>
        </xdr:cNvPr>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14" name="n_1aveValue【保健センター・保健所】&#10;一人当たり面積">
          <a:extLst>
            <a:ext uri="{FF2B5EF4-FFF2-40B4-BE49-F238E27FC236}">
              <a16:creationId xmlns:a16="http://schemas.microsoft.com/office/drawing/2014/main" id="{DD29B55D-A0EE-4488-BE6F-1A1F8036039C}"/>
            </a:ext>
          </a:extLst>
        </xdr:cNvPr>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15" name="n_2aveValue【保健センター・保健所】&#10;一人当たり面積">
          <a:extLst>
            <a:ext uri="{FF2B5EF4-FFF2-40B4-BE49-F238E27FC236}">
              <a16:creationId xmlns:a16="http://schemas.microsoft.com/office/drawing/2014/main" id="{927FD00E-9A1C-43CB-9416-5E5F5A30E2A3}"/>
            </a:ext>
          </a:extLst>
        </xdr:cNvPr>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6" name="n_3aveValue【保健センター・保健所】&#10;一人当たり面積">
          <a:extLst>
            <a:ext uri="{FF2B5EF4-FFF2-40B4-BE49-F238E27FC236}">
              <a16:creationId xmlns:a16="http://schemas.microsoft.com/office/drawing/2014/main" id="{25565FCB-5DD6-4829-A31C-1BAAFBE411FE}"/>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617" name="n_1mainValue【保健センター・保健所】&#10;一人当たり面積">
          <a:extLst>
            <a:ext uri="{FF2B5EF4-FFF2-40B4-BE49-F238E27FC236}">
              <a16:creationId xmlns:a16="http://schemas.microsoft.com/office/drawing/2014/main" id="{02C53AE5-A325-42A2-952F-27283B002196}"/>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18" name="n_2mainValue【保健センター・保健所】&#10;一人当たり面積">
          <a:extLst>
            <a:ext uri="{FF2B5EF4-FFF2-40B4-BE49-F238E27FC236}">
              <a16:creationId xmlns:a16="http://schemas.microsoft.com/office/drawing/2014/main" id="{03B88987-EB2B-4098-A476-7E6265501B9A}"/>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3AE2FBFA-75EE-4FAB-8373-D2E2279A33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10027FA3-FD2C-45E3-8242-1C5A1769BEF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2A671390-FCD3-496B-A640-ABCD20984F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3653B500-5424-4136-BC6A-55951F5E634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84A1778E-38F1-41DB-8388-87528E9152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9EE22E7A-096D-4268-840A-2982E943BC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1382E44E-4FE4-453F-A4EB-AC4CCF1F65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7D3E7ED0-31E4-482B-B3A1-B3C59FABE4B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492338ED-6F7C-46E7-B5BE-D0D79CB257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E032FD2D-313A-4D34-90A3-A8874B13ECD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a:extLst>
            <a:ext uri="{FF2B5EF4-FFF2-40B4-BE49-F238E27FC236}">
              <a16:creationId xmlns:a16="http://schemas.microsoft.com/office/drawing/2014/main" id="{303E693F-340E-4434-88A6-9501DDB7091D}"/>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94B019FA-E41D-4233-9F92-B232936C1A4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a:extLst>
            <a:ext uri="{FF2B5EF4-FFF2-40B4-BE49-F238E27FC236}">
              <a16:creationId xmlns:a16="http://schemas.microsoft.com/office/drawing/2014/main" id="{D2DD104F-3246-4277-8314-B199E042FB75}"/>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44FF9384-87B3-4554-907C-70F22AC2CC4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51113D00-C011-4412-BF24-FFB5B94F9B9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D28FF3FD-FEEB-4676-86EB-5198FE302E5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49375273-8808-4BE6-BF1F-6931E08B691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DC1F070C-07D2-432E-8C67-E44109E3F6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738946B7-D48B-4740-9281-B0CE73461F8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4DA5D80A-B09E-4BD5-BCA3-6097E0AC379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6B647A0D-1DA0-4170-A450-C2FA26C662C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AB8FA808-8476-4C8A-9C7E-A59A0CBE37D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a:extLst>
            <a:ext uri="{FF2B5EF4-FFF2-40B4-BE49-F238E27FC236}">
              <a16:creationId xmlns:a16="http://schemas.microsoft.com/office/drawing/2014/main" id="{EA9732D0-886C-480A-AA3F-DB07F8B6880B}"/>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5931C63F-1568-401D-930C-572FF6111FD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a:extLst>
            <a:ext uri="{FF2B5EF4-FFF2-40B4-BE49-F238E27FC236}">
              <a16:creationId xmlns:a16="http://schemas.microsoft.com/office/drawing/2014/main" id="{8900B7A5-87F8-441D-A4B4-601BE540FB2B}"/>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6CDFD74D-692B-49D9-B362-0CE39947B17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a:extLst>
            <a:ext uri="{FF2B5EF4-FFF2-40B4-BE49-F238E27FC236}">
              <a16:creationId xmlns:a16="http://schemas.microsoft.com/office/drawing/2014/main" id="{45EAD40D-D9B6-4297-A7EB-6828271EB194}"/>
            </a:ext>
          </a:extLst>
        </xdr:cNvPr>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0E61E419-1AE6-405E-90DA-EA2EC8C3FD8F}"/>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a:extLst>
            <a:ext uri="{FF2B5EF4-FFF2-40B4-BE49-F238E27FC236}">
              <a16:creationId xmlns:a16="http://schemas.microsoft.com/office/drawing/2014/main" id="{7DB5358B-4573-4D17-9225-B6CDC856DFFF}"/>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8FECF81D-0853-4079-998A-AE7BC4310985}"/>
            </a:ext>
          </a:extLst>
        </xdr:cNvPr>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a:extLst>
            <a:ext uri="{FF2B5EF4-FFF2-40B4-BE49-F238E27FC236}">
              <a16:creationId xmlns:a16="http://schemas.microsoft.com/office/drawing/2014/main" id="{10A22C71-04AF-492F-A7AB-01181D0071AE}"/>
            </a:ext>
          </a:extLst>
        </xdr:cNvPr>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63EC7DA6-59A6-45AF-ABEE-6AA2D6BE7E08}"/>
            </a:ext>
          </a:extLst>
        </xdr:cNvPr>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a:extLst>
            <a:ext uri="{FF2B5EF4-FFF2-40B4-BE49-F238E27FC236}">
              <a16:creationId xmlns:a16="http://schemas.microsoft.com/office/drawing/2014/main" id="{4C5F3A86-A436-4B3B-99A4-F8D85AFC2BF2}"/>
            </a:ext>
          </a:extLst>
        </xdr:cNvPr>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a:extLst>
            <a:ext uri="{FF2B5EF4-FFF2-40B4-BE49-F238E27FC236}">
              <a16:creationId xmlns:a16="http://schemas.microsoft.com/office/drawing/2014/main" id="{E3CF865C-4D68-4AFE-83A4-4B56AB2EFF29}"/>
            </a:ext>
          </a:extLst>
        </xdr:cNvPr>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a:extLst>
            <a:ext uri="{FF2B5EF4-FFF2-40B4-BE49-F238E27FC236}">
              <a16:creationId xmlns:a16="http://schemas.microsoft.com/office/drawing/2014/main" id="{1CD169B8-7F28-4E8B-8509-2022DDEED912}"/>
            </a:ext>
          </a:extLst>
        </xdr:cNvPr>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4" name="フローチャート: 判断 653">
          <a:extLst>
            <a:ext uri="{FF2B5EF4-FFF2-40B4-BE49-F238E27FC236}">
              <a16:creationId xmlns:a16="http://schemas.microsoft.com/office/drawing/2014/main" id="{4A92618F-DA7C-456E-B48A-3E7BADA74D17}"/>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3B8D1018-F05B-4132-83AA-835E85DFE47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15B7CD3-218E-407E-8843-9F130C628E2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9E77837-BE66-4B01-A488-4A9462FBBB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837C748-9D45-401C-AD96-23554CAEA0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B6261E4D-0000-497B-BF8A-04CCEEADE0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140788</xdr:rowOff>
    </xdr:from>
    <xdr:to>
      <xdr:col>85</xdr:col>
      <xdr:colOff>177800</xdr:colOff>
      <xdr:row>85</xdr:row>
      <xdr:rowOff>70938</xdr:rowOff>
    </xdr:to>
    <xdr:sp macro="" textlink="">
      <xdr:nvSpPr>
        <xdr:cNvPr id="660" name="楕円 659">
          <a:extLst>
            <a:ext uri="{FF2B5EF4-FFF2-40B4-BE49-F238E27FC236}">
              <a16:creationId xmlns:a16="http://schemas.microsoft.com/office/drawing/2014/main" id="{293E57F5-F391-4803-B8A4-684AD0D4091C}"/>
            </a:ext>
          </a:extLst>
        </xdr:cNvPr>
        <xdr:cNvSpPr/>
      </xdr:nvSpPr>
      <xdr:spPr>
        <a:xfrm>
          <a:off x="16268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119215</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C3A30BB6-731D-4F7B-829B-2D31500B984A}"/>
            </a:ext>
          </a:extLst>
        </xdr:cNvPr>
        <xdr:cNvSpPr txBox="1"/>
      </xdr:nvSpPr>
      <xdr:spPr>
        <a:xfrm>
          <a:off x="16357600"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34652</xdr:rowOff>
    </xdr:from>
    <xdr:to>
      <xdr:col>81</xdr:col>
      <xdr:colOff>101600</xdr:colOff>
      <xdr:row>85</xdr:row>
      <xdr:rowOff>136252</xdr:rowOff>
    </xdr:to>
    <xdr:sp macro="" textlink="">
      <xdr:nvSpPr>
        <xdr:cNvPr id="662" name="楕円 661">
          <a:extLst>
            <a:ext uri="{FF2B5EF4-FFF2-40B4-BE49-F238E27FC236}">
              <a16:creationId xmlns:a16="http://schemas.microsoft.com/office/drawing/2014/main" id="{BA7191AF-1815-457D-8144-04F8AE20FE32}"/>
            </a:ext>
          </a:extLst>
        </xdr:cNvPr>
        <xdr:cNvSpPr/>
      </xdr:nvSpPr>
      <xdr:spPr>
        <a:xfrm>
          <a:off x="1543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20138</xdr:rowOff>
    </xdr:from>
    <xdr:to>
      <xdr:col>85</xdr:col>
      <xdr:colOff>127000</xdr:colOff>
      <xdr:row>85</xdr:row>
      <xdr:rowOff>85452</xdr:rowOff>
    </xdr:to>
    <xdr:cxnSp macro="">
      <xdr:nvCxnSpPr>
        <xdr:cNvPr id="663" name="直線コネクタ 662">
          <a:extLst>
            <a:ext uri="{FF2B5EF4-FFF2-40B4-BE49-F238E27FC236}">
              <a16:creationId xmlns:a16="http://schemas.microsoft.com/office/drawing/2014/main" id="{B0342207-3980-4839-90BE-78374EB851D0}"/>
            </a:ext>
          </a:extLst>
        </xdr:cNvPr>
        <xdr:cNvCxnSpPr/>
      </xdr:nvCxnSpPr>
      <xdr:spPr>
        <a:xfrm flipV="1">
          <a:off x="15481300" y="1459338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90170</xdr:rowOff>
    </xdr:from>
    <xdr:to>
      <xdr:col>76</xdr:col>
      <xdr:colOff>165100</xdr:colOff>
      <xdr:row>86</xdr:row>
      <xdr:rowOff>20320</xdr:rowOff>
    </xdr:to>
    <xdr:sp macro="" textlink="">
      <xdr:nvSpPr>
        <xdr:cNvPr id="664" name="楕円 663">
          <a:extLst>
            <a:ext uri="{FF2B5EF4-FFF2-40B4-BE49-F238E27FC236}">
              <a16:creationId xmlns:a16="http://schemas.microsoft.com/office/drawing/2014/main" id="{28A6C593-4960-463E-A93B-3DAB16AE34E3}"/>
            </a:ext>
          </a:extLst>
        </xdr:cNvPr>
        <xdr:cNvSpPr/>
      </xdr:nvSpPr>
      <xdr:spPr>
        <a:xfrm>
          <a:off x="1454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85452</xdr:rowOff>
    </xdr:from>
    <xdr:to>
      <xdr:col>81</xdr:col>
      <xdr:colOff>50800</xdr:colOff>
      <xdr:row>85</xdr:row>
      <xdr:rowOff>140970</xdr:rowOff>
    </xdr:to>
    <xdr:cxnSp macro="">
      <xdr:nvCxnSpPr>
        <xdr:cNvPr id="665" name="直線コネクタ 664">
          <a:extLst>
            <a:ext uri="{FF2B5EF4-FFF2-40B4-BE49-F238E27FC236}">
              <a16:creationId xmlns:a16="http://schemas.microsoft.com/office/drawing/2014/main" id="{015F4046-04D8-49C4-B521-B7E84B12B31D}"/>
            </a:ext>
          </a:extLst>
        </xdr:cNvPr>
        <xdr:cNvCxnSpPr/>
      </xdr:nvCxnSpPr>
      <xdr:spPr>
        <a:xfrm flipV="1">
          <a:off x="14592300" y="1465870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666" name="n_1aveValue【消防施設】&#10;有形固定資産減価償却率">
          <a:extLst>
            <a:ext uri="{FF2B5EF4-FFF2-40B4-BE49-F238E27FC236}">
              <a16:creationId xmlns:a16="http://schemas.microsoft.com/office/drawing/2014/main" id="{FB04C8E3-C54D-4FC3-8E7A-CB0255E92397}"/>
            </a:ext>
          </a:extLst>
        </xdr:cNvPr>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67" name="n_2aveValue【消防施設】&#10;有形固定資産減価償却率">
          <a:extLst>
            <a:ext uri="{FF2B5EF4-FFF2-40B4-BE49-F238E27FC236}">
              <a16:creationId xmlns:a16="http://schemas.microsoft.com/office/drawing/2014/main" id="{96732BAE-B139-40AC-B270-48DD304CB2D9}"/>
            </a:ext>
          </a:extLst>
        </xdr:cNvPr>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8" name="n_3aveValue【消防施設】&#10;有形固定資産減価償却率">
          <a:extLst>
            <a:ext uri="{FF2B5EF4-FFF2-40B4-BE49-F238E27FC236}">
              <a16:creationId xmlns:a16="http://schemas.microsoft.com/office/drawing/2014/main" id="{FE68ADD6-C57C-43D6-BEBE-1395A286E2CD}"/>
            </a:ext>
          </a:extLst>
        </xdr:cNvPr>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127379</xdr:rowOff>
    </xdr:from>
    <xdr:ext cx="405111" cy="259045"/>
    <xdr:sp macro="" textlink="">
      <xdr:nvSpPr>
        <xdr:cNvPr id="669" name="n_1mainValue【消防施設】&#10;有形固定資産減価償却率">
          <a:extLst>
            <a:ext uri="{FF2B5EF4-FFF2-40B4-BE49-F238E27FC236}">
              <a16:creationId xmlns:a16="http://schemas.microsoft.com/office/drawing/2014/main" id="{B307EC0E-E333-47F8-A6B3-7738165EA5F0}"/>
            </a:ext>
          </a:extLst>
        </xdr:cNvPr>
        <xdr:cNvSpPr txBox="1"/>
      </xdr:nvSpPr>
      <xdr:spPr>
        <a:xfrm>
          <a:off x="152660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11447</xdr:rowOff>
    </xdr:from>
    <xdr:ext cx="405111" cy="259045"/>
    <xdr:sp macro="" textlink="">
      <xdr:nvSpPr>
        <xdr:cNvPr id="670" name="n_2mainValue【消防施設】&#10;有形固定資産減価償却率">
          <a:extLst>
            <a:ext uri="{FF2B5EF4-FFF2-40B4-BE49-F238E27FC236}">
              <a16:creationId xmlns:a16="http://schemas.microsoft.com/office/drawing/2014/main" id="{0B941845-2B60-479D-ACE2-42A92698C7B0}"/>
            </a:ext>
          </a:extLst>
        </xdr:cNvPr>
        <xdr:cNvSpPr txBox="1"/>
      </xdr:nvSpPr>
      <xdr:spPr>
        <a:xfrm>
          <a:off x="14389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67D11733-6945-435A-BE36-1128EA829C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40D4B855-B163-4434-A8FF-98B97A67DD8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9A6D762E-F651-46AF-8DB7-F23232334D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1F487A9D-F6C1-41B9-8CC1-ED2551A763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3462BF46-B55F-412A-9F15-550AA32BE2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7BBB475D-C6C4-4102-AEF9-47601BC564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FDE70C6-A1C5-40BC-B0E7-15615C69DC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51240803-FBDC-463C-A567-1DADA280F4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E09098EB-896B-4C80-94BF-BE484DBA33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91C65155-3B91-4918-8918-406190E699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4F52940C-0D00-4E22-8DB6-2C549024819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410DFA62-84AE-41DA-9C61-D8DAE7848A1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B0F099B6-08C1-4071-AD28-01D9FAEBE9E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365B4124-A197-431F-B3AB-F8FFCCD0C81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D424BC29-B4E6-4078-8FDA-8092BA053E7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80DD56C3-9956-42CC-9598-B1C63019182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A0B6B4C8-4452-4814-ADF5-F5B23945E73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7C744A6A-78CC-4B30-A19A-B543C7AD05C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2E5C2783-FADE-4765-A62F-27D25AB7C4A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8EF4400D-26A8-4CB7-AF45-48AA1153948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EAF18B98-5151-4076-A4BF-D6431F439B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37DB0038-9328-4727-B829-E1AD94429EE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7B7B876B-C586-4ADF-86A1-75DA6214AC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a:extLst>
            <a:ext uri="{FF2B5EF4-FFF2-40B4-BE49-F238E27FC236}">
              <a16:creationId xmlns:a16="http://schemas.microsoft.com/office/drawing/2014/main" id="{9B50FBF1-90BD-4E25-AC53-60635930146D}"/>
            </a:ext>
          </a:extLst>
        </xdr:cNvPr>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a:extLst>
            <a:ext uri="{FF2B5EF4-FFF2-40B4-BE49-F238E27FC236}">
              <a16:creationId xmlns:a16="http://schemas.microsoft.com/office/drawing/2014/main" id="{5479206C-3AD2-405A-B076-D8F772F2B3D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a:extLst>
            <a:ext uri="{FF2B5EF4-FFF2-40B4-BE49-F238E27FC236}">
              <a16:creationId xmlns:a16="http://schemas.microsoft.com/office/drawing/2014/main" id="{273274B2-1622-4177-A3B9-835468BE635A}"/>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a:extLst>
            <a:ext uri="{FF2B5EF4-FFF2-40B4-BE49-F238E27FC236}">
              <a16:creationId xmlns:a16="http://schemas.microsoft.com/office/drawing/2014/main" id="{4F9DEDA2-A849-4EEE-B5EF-3010C882025C}"/>
            </a:ext>
          </a:extLst>
        </xdr:cNvPr>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a:extLst>
            <a:ext uri="{FF2B5EF4-FFF2-40B4-BE49-F238E27FC236}">
              <a16:creationId xmlns:a16="http://schemas.microsoft.com/office/drawing/2014/main" id="{25AF7F91-583C-4A8E-9158-91F2BDB2C36B}"/>
            </a:ext>
          </a:extLst>
        </xdr:cNvPr>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99" name="【消防施設】&#10;一人当たり面積平均値テキスト">
          <a:extLst>
            <a:ext uri="{FF2B5EF4-FFF2-40B4-BE49-F238E27FC236}">
              <a16:creationId xmlns:a16="http://schemas.microsoft.com/office/drawing/2014/main" id="{A5B10011-DD25-458B-B4B6-DF704B1FB4E1}"/>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a:extLst>
            <a:ext uri="{FF2B5EF4-FFF2-40B4-BE49-F238E27FC236}">
              <a16:creationId xmlns:a16="http://schemas.microsoft.com/office/drawing/2014/main" id="{3D8A85D5-3D51-4709-B541-E07F0D78E60F}"/>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a:extLst>
            <a:ext uri="{FF2B5EF4-FFF2-40B4-BE49-F238E27FC236}">
              <a16:creationId xmlns:a16="http://schemas.microsoft.com/office/drawing/2014/main" id="{5141C344-6A7F-432D-82FB-775436D4006F}"/>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a:extLst>
            <a:ext uri="{FF2B5EF4-FFF2-40B4-BE49-F238E27FC236}">
              <a16:creationId xmlns:a16="http://schemas.microsoft.com/office/drawing/2014/main" id="{B640CD37-FEE8-4696-A44D-3AB5452D3F88}"/>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3" name="フローチャート: 判断 702">
          <a:extLst>
            <a:ext uri="{FF2B5EF4-FFF2-40B4-BE49-F238E27FC236}">
              <a16:creationId xmlns:a16="http://schemas.microsoft.com/office/drawing/2014/main" id="{DF2EDD30-3BCA-47DE-A761-EE1B98D759BF}"/>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D996B3BC-8C45-4EF2-A2BA-0A2107E372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4344BA87-35D5-46C0-AB36-246E64BD391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EF741F96-0859-4D75-B136-E0019EA3404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106BC1C1-8B5A-4CC8-B80A-5FB13B222FD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8350C96-7AE3-4677-992F-C908D469258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709" name="楕円 708">
          <a:extLst>
            <a:ext uri="{FF2B5EF4-FFF2-40B4-BE49-F238E27FC236}">
              <a16:creationId xmlns:a16="http://schemas.microsoft.com/office/drawing/2014/main" id="{487FA530-3AA6-4349-802B-EA7D978A44C4}"/>
            </a:ext>
          </a:extLst>
        </xdr:cNvPr>
        <xdr:cNvSpPr/>
      </xdr:nvSpPr>
      <xdr:spPr>
        <a:xfrm>
          <a:off x="22110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128288</xdr:rowOff>
    </xdr:from>
    <xdr:ext cx="469744" cy="259045"/>
    <xdr:sp macro="" textlink="">
      <xdr:nvSpPr>
        <xdr:cNvPr id="710" name="【消防施設】&#10;一人当たり面積該当値テキスト">
          <a:extLst>
            <a:ext uri="{FF2B5EF4-FFF2-40B4-BE49-F238E27FC236}">
              <a16:creationId xmlns:a16="http://schemas.microsoft.com/office/drawing/2014/main" id="{F809DB5D-0D48-45D3-B133-3AFA693A377B}"/>
            </a:ext>
          </a:extLst>
        </xdr:cNvPr>
        <xdr:cNvSpPr txBox="1"/>
      </xdr:nvSpPr>
      <xdr:spPr>
        <a:xfrm>
          <a:off x="22199600"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113030</xdr:rowOff>
    </xdr:from>
    <xdr:to>
      <xdr:col>112</xdr:col>
      <xdr:colOff>38100</xdr:colOff>
      <xdr:row>82</xdr:row>
      <xdr:rowOff>43180</xdr:rowOff>
    </xdr:to>
    <xdr:sp macro="" textlink="">
      <xdr:nvSpPr>
        <xdr:cNvPr id="711" name="楕円 710">
          <a:extLst>
            <a:ext uri="{FF2B5EF4-FFF2-40B4-BE49-F238E27FC236}">
              <a16:creationId xmlns:a16="http://schemas.microsoft.com/office/drawing/2014/main" id="{03C5FFEA-46C0-404F-B02C-40A5EEB13021}"/>
            </a:ext>
          </a:extLst>
        </xdr:cNvPr>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156211</xdr:rowOff>
    </xdr:from>
    <xdr:to>
      <xdr:col>116</xdr:col>
      <xdr:colOff>63500</xdr:colOff>
      <xdr:row>81</xdr:row>
      <xdr:rowOff>163830</xdr:rowOff>
    </xdr:to>
    <xdr:cxnSp macro="">
      <xdr:nvCxnSpPr>
        <xdr:cNvPr id="712" name="直線コネクタ 711">
          <a:extLst>
            <a:ext uri="{FF2B5EF4-FFF2-40B4-BE49-F238E27FC236}">
              <a16:creationId xmlns:a16="http://schemas.microsoft.com/office/drawing/2014/main" id="{656AA821-6468-4DCF-97F8-FDACBDDAE876}"/>
            </a:ext>
          </a:extLst>
        </xdr:cNvPr>
        <xdr:cNvCxnSpPr/>
      </xdr:nvCxnSpPr>
      <xdr:spPr>
        <a:xfrm flipV="1">
          <a:off x="21323300" y="14043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113030</xdr:rowOff>
    </xdr:from>
    <xdr:to>
      <xdr:col>107</xdr:col>
      <xdr:colOff>101600</xdr:colOff>
      <xdr:row>82</xdr:row>
      <xdr:rowOff>43180</xdr:rowOff>
    </xdr:to>
    <xdr:sp macro="" textlink="">
      <xdr:nvSpPr>
        <xdr:cNvPr id="713" name="楕円 712">
          <a:extLst>
            <a:ext uri="{FF2B5EF4-FFF2-40B4-BE49-F238E27FC236}">
              <a16:creationId xmlns:a16="http://schemas.microsoft.com/office/drawing/2014/main" id="{106B9E90-689B-4823-8D1B-9D9D9911D14D}"/>
            </a:ext>
          </a:extLst>
        </xdr:cNvPr>
        <xdr:cNvSpPr/>
      </xdr:nvSpPr>
      <xdr:spPr>
        <a:xfrm>
          <a:off x="2038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163830</xdr:rowOff>
    </xdr:from>
    <xdr:to>
      <xdr:col>111</xdr:col>
      <xdr:colOff>177800</xdr:colOff>
      <xdr:row>81</xdr:row>
      <xdr:rowOff>163830</xdr:rowOff>
    </xdr:to>
    <xdr:cxnSp macro="">
      <xdr:nvCxnSpPr>
        <xdr:cNvPr id="714" name="直線コネクタ 713">
          <a:extLst>
            <a:ext uri="{FF2B5EF4-FFF2-40B4-BE49-F238E27FC236}">
              <a16:creationId xmlns:a16="http://schemas.microsoft.com/office/drawing/2014/main" id="{8B9646F9-5F7A-412B-9F36-89567ABC9866}"/>
            </a:ext>
          </a:extLst>
        </xdr:cNvPr>
        <xdr:cNvCxnSpPr/>
      </xdr:nvCxnSpPr>
      <xdr:spPr>
        <a:xfrm>
          <a:off x="20434300" y="1405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15" name="n_1aveValue【消防施設】&#10;一人当たり面積">
          <a:extLst>
            <a:ext uri="{FF2B5EF4-FFF2-40B4-BE49-F238E27FC236}">
              <a16:creationId xmlns:a16="http://schemas.microsoft.com/office/drawing/2014/main" id="{16845F85-09E8-40C0-8721-C41D2E5A8B7C}"/>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6" name="n_2aveValue【消防施設】&#10;一人当たり面積">
          <a:extLst>
            <a:ext uri="{FF2B5EF4-FFF2-40B4-BE49-F238E27FC236}">
              <a16:creationId xmlns:a16="http://schemas.microsoft.com/office/drawing/2014/main" id="{6B7E7F78-D38F-40E7-A175-9BD38B870B2C}"/>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7" name="n_3aveValue【消防施設】&#10;一人当たり面積">
          <a:extLst>
            <a:ext uri="{FF2B5EF4-FFF2-40B4-BE49-F238E27FC236}">
              <a16:creationId xmlns:a16="http://schemas.microsoft.com/office/drawing/2014/main" id="{72961138-BD82-4295-B550-33649053003B}"/>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59707</xdr:rowOff>
    </xdr:from>
    <xdr:ext cx="469744" cy="259045"/>
    <xdr:sp macro="" textlink="">
      <xdr:nvSpPr>
        <xdr:cNvPr id="718" name="n_1mainValue【消防施設】&#10;一人当たり面積">
          <a:extLst>
            <a:ext uri="{FF2B5EF4-FFF2-40B4-BE49-F238E27FC236}">
              <a16:creationId xmlns:a16="http://schemas.microsoft.com/office/drawing/2014/main" id="{6B5098C7-DC40-4A5C-AB3E-6A2A2FF03CFF}"/>
            </a:ext>
          </a:extLst>
        </xdr:cNvPr>
        <xdr:cNvSpPr txBox="1"/>
      </xdr:nvSpPr>
      <xdr:spPr>
        <a:xfrm>
          <a:off x="21075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59707</xdr:rowOff>
    </xdr:from>
    <xdr:ext cx="469744" cy="259045"/>
    <xdr:sp macro="" textlink="">
      <xdr:nvSpPr>
        <xdr:cNvPr id="719" name="n_2mainValue【消防施設】&#10;一人当たり面積">
          <a:extLst>
            <a:ext uri="{FF2B5EF4-FFF2-40B4-BE49-F238E27FC236}">
              <a16:creationId xmlns:a16="http://schemas.microsoft.com/office/drawing/2014/main" id="{1B3AAD5B-9758-4F87-B5C3-129F4DCA8111}"/>
            </a:ext>
          </a:extLst>
        </xdr:cNvPr>
        <xdr:cNvSpPr txBox="1"/>
      </xdr:nvSpPr>
      <xdr:spPr>
        <a:xfrm>
          <a:off x="20199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0200E1B0-F69D-4B92-A956-9A3674B5236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CAEE7674-DEF5-4154-89FA-28ADB8CE18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20DDE350-C6AB-4C14-AA55-10C5804227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E514C003-0E33-48E9-A1F7-AEB73AF628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890C6B87-9F7B-41BD-A9E3-8529AF9016D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EDA4C19D-BE63-4227-A57A-79CCC6AF8F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6CB424DC-D6E7-496A-84CC-F23FC20184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350B2AA4-7D8E-4E21-818F-9CF9A75926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D7F8AA01-BDE5-4A7B-B524-538DE64BC3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8C6931DD-A147-4B77-9858-D298B59AE68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CACE9E6E-DA69-4B5B-A59D-437DD3B9E14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a:extLst>
            <a:ext uri="{FF2B5EF4-FFF2-40B4-BE49-F238E27FC236}">
              <a16:creationId xmlns:a16="http://schemas.microsoft.com/office/drawing/2014/main" id="{96E95848-C11D-437B-BD99-1B62A55E91B8}"/>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6A2A9B4D-6109-4F02-95DF-B5A58C601BE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7B9168CA-2CA6-4551-AFCA-D564C7560CC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B4FE9130-022B-48DB-BED7-EBA22294D45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59D2531F-F7C0-47FC-B0C2-EB4A69233E9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2503F334-0986-4249-BAF4-5C768C32382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5F9C5A94-BCFF-4A8E-8C0F-38A7294CABC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58EEF957-0DB8-46C5-BA01-71C75A1E915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a:extLst>
            <a:ext uri="{FF2B5EF4-FFF2-40B4-BE49-F238E27FC236}">
              <a16:creationId xmlns:a16="http://schemas.microsoft.com/office/drawing/2014/main" id="{B5891C77-DFD6-4523-BC5B-C7136ACD92E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1FC9C1C4-DFCD-4F9F-90AC-4669144B08D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a:extLst>
            <a:ext uri="{FF2B5EF4-FFF2-40B4-BE49-F238E27FC236}">
              <a16:creationId xmlns:a16="http://schemas.microsoft.com/office/drawing/2014/main" id="{FAB3D0C2-F1DA-4BE4-8148-73787550FF7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a:extLst>
            <a:ext uri="{FF2B5EF4-FFF2-40B4-BE49-F238E27FC236}">
              <a16:creationId xmlns:a16="http://schemas.microsoft.com/office/drawing/2014/main" id="{D4230030-7455-4932-AAEF-EE29D432005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43" name="直線コネクタ 742">
          <a:extLst>
            <a:ext uri="{FF2B5EF4-FFF2-40B4-BE49-F238E27FC236}">
              <a16:creationId xmlns:a16="http://schemas.microsoft.com/office/drawing/2014/main" id="{AA82ED2F-40AC-4831-9897-88ADDFC9AC25}"/>
            </a:ext>
          </a:extLst>
        </xdr:cNvPr>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4" name="【庁舎】&#10;有形固定資産減価償却率最小値テキスト">
          <a:extLst>
            <a:ext uri="{FF2B5EF4-FFF2-40B4-BE49-F238E27FC236}">
              <a16:creationId xmlns:a16="http://schemas.microsoft.com/office/drawing/2014/main" id="{7D08EC65-59B5-4395-8F60-6B9C5DE12147}"/>
            </a:ext>
          </a:extLst>
        </xdr:cNvPr>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5" name="直線コネクタ 744">
          <a:extLst>
            <a:ext uri="{FF2B5EF4-FFF2-40B4-BE49-F238E27FC236}">
              <a16:creationId xmlns:a16="http://schemas.microsoft.com/office/drawing/2014/main" id="{E14943FC-46E3-4DF0-8B39-403B4C412143}"/>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6" name="【庁舎】&#10;有形固定資産減価償却率最大値テキスト">
          <a:extLst>
            <a:ext uri="{FF2B5EF4-FFF2-40B4-BE49-F238E27FC236}">
              <a16:creationId xmlns:a16="http://schemas.microsoft.com/office/drawing/2014/main" id="{A12C9E0A-C5DF-4FD4-9BAD-451D9F1C2486}"/>
            </a:ext>
          </a:extLst>
        </xdr:cNvPr>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7" name="直線コネクタ 746">
          <a:extLst>
            <a:ext uri="{FF2B5EF4-FFF2-40B4-BE49-F238E27FC236}">
              <a16:creationId xmlns:a16="http://schemas.microsoft.com/office/drawing/2014/main" id="{1D028B16-E61C-4D18-9AA0-0E2091C2B519}"/>
            </a:ext>
          </a:extLst>
        </xdr:cNvPr>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48" name="【庁舎】&#10;有形固定資産減価償却率平均値テキスト">
          <a:extLst>
            <a:ext uri="{FF2B5EF4-FFF2-40B4-BE49-F238E27FC236}">
              <a16:creationId xmlns:a16="http://schemas.microsoft.com/office/drawing/2014/main" id="{476FFFB8-7BDB-4BAE-B5AF-5C03D85AB8B0}"/>
            </a:ext>
          </a:extLst>
        </xdr:cNvPr>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9" name="フローチャート: 判断 748">
          <a:extLst>
            <a:ext uri="{FF2B5EF4-FFF2-40B4-BE49-F238E27FC236}">
              <a16:creationId xmlns:a16="http://schemas.microsoft.com/office/drawing/2014/main" id="{6F9171BB-4ABA-44FC-A1AA-9C40C722B977}"/>
            </a:ext>
          </a:extLst>
        </xdr:cNvPr>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50" name="フローチャート: 判断 749">
          <a:extLst>
            <a:ext uri="{FF2B5EF4-FFF2-40B4-BE49-F238E27FC236}">
              <a16:creationId xmlns:a16="http://schemas.microsoft.com/office/drawing/2014/main" id="{47BAD840-4BB7-4B57-A635-C9EE1650BC5D}"/>
            </a:ext>
          </a:extLst>
        </xdr:cNvPr>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51" name="フローチャート: 判断 750">
          <a:extLst>
            <a:ext uri="{FF2B5EF4-FFF2-40B4-BE49-F238E27FC236}">
              <a16:creationId xmlns:a16="http://schemas.microsoft.com/office/drawing/2014/main" id="{1E6EEC46-08AF-4671-A7A7-A7FD7DBE6C6A}"/>
            </a:ext>
          </a:extLst>
        </xdr:cNvPr>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52" name="フローチャート: 判断 751">
          <a:extLst>
            <a:ext uri="{FF2B5EF4-FFF2-40B4-BE49-F238E27FC236}">
              <a16:creationId xmlns:a16="http://schemas.microsoft.com/office/drawing/2014/main" id="{55229EA2-FCDB-4F8C-8D07-07887F0934A5}"/>
            </a:ext>
          </a:extLst>
        </xdr:cNvPr>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35BACF84-0723-46D7-B159-552E606D01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C5E3BBE-2BB2-4101-94BC-BE2FA29F863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90AAB33F-606C-4B4C-AC4C-10BB93ADB5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EC257429-A3AA-4E28-A778-29E228CED4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2B28BF30-5BEA-4E35-B644-3CD9FE2E15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758" name="楕円 757">
          <a:extLst>
            <a:ext uri="{FF2B5EF4-FFF2-40B4-BE49-F238E27FC236}">
              <a16:creationId xmlns:a16="http://schemas.microsoft.com/office/drawing/2014/main" id="{A8AA84DD-D3F7-42D6-8315-13EB5F9DBD58}"/>
            </a:ext>
          </a:extLst>
        </xdr:cNvPr>
        <xdr:cNvSpPr/>
      </xdr:nvSpPr>
      <xdr:spPr>
        <a:xfrm>
          <a:off x="162687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158766</xdr:rowOff>
    </xdr:from>
    <xdr:ext cx="405111" cy="259045"/>
    <xdr:sp macro="" textlink="">
      <xdr:nvSpPr>
        <xdr:cNvPr id="759" name="【庁舎】&#10;有形固定資産減価償却率該当値テキスト">
          <a:extLst>
            <a:ext uri="{FF2B5EF4-FFF2-40B4-BE49-F238E27FC236}">
              <a16:creationId xmlns:a16="http://schemas.microsoft.com/office/drawing/2014/main" id="{43A543E2-6DF1-4144-A83C-05BCB81DE886}"/>
            </a:ext>
          </a:extLst>
        </xdr:cNvPr>
        <xdr:cNvSpPr txBox="1"/>
      </xdr:nvSpPr>
      <xdr:spPr>
        <a:xfrm>
          <a:off x="16357600"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760" name="楕円 759">
          <a:extLst>
            <a:ext uri="{FF2B5EF4-FFF2-40B4-BE49-F238E27FC236}">
              <a16:creationId xmlns:a16="http://schemas.microsoft.com/office/drawing/2014/main" id="{95CCD624-CB3B-4C7E-9D83-A772494B3B95}"/>
            </a:ext>
          </a:extLst>
        </xdr:cNvPr>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15239</xdr:rowOff>
    </xdr:from>
    <xdr:to>
      <xdr:col>85</xdr:col>
      <xdr:colOff>127000</xdr:colOff>
      <xdr:row>103</xdr:row>
      <xdr:rowOff>40005</xdr:rowOff>
    </xdr:to>
    <xdr:cxnSp macro="">
      <xdr:nvCxnSpPr>
        <xdr:cNvPr id="761" name="直線コネクタ 760">
          <a:extLst>
            <a:ext uri="{FF2B5EF4-FFF2-40B4-BE49-F238E27FC236}">
              <a16:creationId xmlns:a16="http://schemas.microsoft.com/office/drawing/2014/main" id="{AA402499-6004-4A09-AEB7-57F27B66AB71}"/>
            </a:ext>
          </a:extLst>
        </xdr:cNvPr>
        <xdr:cNvCxnSpPr/>
      </xdr:nvCxnSpPr>
      <xdr:spPr>
        <a:xfrm flipV="1">
          <a:off x="15481300" y="176745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62" name="楕円 761">
          <a:extLst>
            <a:ext uri="{FF2B5EF4-FFF2-40B4-BE49-F238E27FC236}">
              <a16:creationId xmlns:a16="http://schemas.microsoft.com/office/drawing/2014/main" id="{98BB3E3B-DD30-4BC0-B2FF-7134D3F588EA}"/>
            </a:ext>
          </a:extLst>
        </xdr:cNvPr>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40005</xdr:rowOff>
    </xdr:from>
    <xdr:to>
      <xdr:col>81</xdr:col>
      <xdr:colOff>50800</xdr:colOff>
      <xdr:row>103</xdr:row>
      <xdr:rowOff>64770</xdr:rowOff>
    </xdr:to>
    <xdr:cxnSp macro="">
      <xdr:nvCxnSpPr>
        <xdr:cNvPr id="763" name="直線コネクタ 762">
          <a:extLst>
            <a:ext uri="{FF2B5EF4-FFF2-40B4-BE49-F238E27FC236}">
              <a16:creationId xmlns:a16="http://schemas.microsoft.com/office/drawing/2014/main" id="{DB6C7B96-B2AF-4EB0-8AEA-E2B32F868D3C}"/>
            </a:ext>
          </a:extLst>
        </xdr:cNvPr>
        <xdr:cNvCxnSpPr/>
      </xdr:nvCxnSpPr>
      <xdr:spPr>
        <a:xfrm flipV="1">
          <a:off x="14592300" y="17699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64" name="n_1aveValue【庁舎】&#10;有形固定資産減価償却率">
          <a:extLst>
            <a:ext uri="{FF2B5EF4-FFF2-40B4-BE49-F238E27FC236}">
              <a16:creationId xmlns:a16="http://schemas.microsoft.com/office/drawing/2014/main" id="{B37FD18A-6102-4A0C-ACC8-3D66F35E42F8}"/>
            </a:ext>
          </a:extLst>
        </xdr:cNvPr>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765" name="n_2aveValue【庁舎】&#10;有形固定資産減価償却率">
          <a:extLst>
            <a:ext uri="{FF2B5EF4-FFF2-40B4-BE49-F238E27FC236}">
              <a16:creationId xmlns:a16="http://schemas.microsoft.com/office/drawing/2014/main" id="{334693A0-4750-46AD-8F29-3D5AF7E94FD4}"/>
            </a:ext>
          </a:extLst>
        </xdr:cNvPr>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66" name="n_3aveValue【庁舎】&#10;有形固定資産減価償却率">
          <a:extLst>
            <a:ext uri="{FF2B5EF4-FFF2-40B4-BE49-F238E27FC236}">
              <a16:creationId xmlns:a16="http://schemas.microsoft.com/office/drawing/2014/main" id="{6F6D79C5-957E-47A4-A50B-8B2DD50D40E9}"/>
            </a:ext>
          </a:extLst>
        </xdr:cNvPr>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107332</xdr:rowOff>
    </xdr:from>
    <xdr:ext cx="405111" cy="259045"/>
    <xdr:sp macro="" textlink="">
      <xdr:nvSpPr>
        <xdr:cNvPr id="767" name="n_1mainValue【庁舎】&#10;有形固定資産減価償却率">
          <a:extLst>
            <a:ext uri="{FF2B5EF4-FFF2-40B4-BE49-F238E27FC236}">
              <a16:creationId xmlns:a16="http://schemas.microsoft.com/office/drawing/2014/main" id="{E41CAA0D-A862-42CA-968A-794D84605A0D}"/>
            </a:ext>
          </a:extLst>
        </xdr:cNvPr>
        <xdr:cNvSpPr txBox="1"/>
      </xdr:nvSpPr>
      <xdr:spPr>
        <a:xfrm>
          <a:off x="15266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106697</xdr:rowOff>
    </xdr:from>
    <xdr:ext cx="405111" cy="259045"/>
    <xdr:sp macro="" textlink="">
      <xdr:nvSpPr>
        <xdr:cNvPr id="768" name="n_2mainValue【庁舎】&#10;有形固定資産減価償却率">
          <a:extLst>
            <a:ext uri="{FF2B5EF4-FFF2-40B4-BE49-F238E27FC236}">
              <a16:creationId xmlns:a16="http://schemas.microsoft.com/office/drawing/2014/main" id="{4318C70D-998C-4060-9EB0-9F8478DA751C}"/>
            </a:ext>
          </a:extLst>
        </xdr:cNvPr>
        <xdr:cNvSpPr txBox="1"/>
      </xdr:nvSpPr>
      <xdr:spPr>
        <a:xfrm>
          <a:off x="14389744"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F7A59AF2-AFBC-4D83-ADA8-948B3C057E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55929ABC-5F5D-4DD3-BB8B-E7AEE4E883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71651586-2394-49A9-A760-E4D095F2F3A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729B2B98-964E-42E5-85BC-76EFEA7EDB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D20553CD-B881-4CE9-AE5A-38205D7147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D1E2C942-4D0F-43F4-8F95-A29DC277627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5010D8AE-4867-4378-8909-BB9C9173CE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C4803BD1-1CC7-4D29-BDDE-8660DB4BC6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4822329B-467B-4DB2-8471-E87F751237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0BB9CC32-BC80-4463-9CDE-36739CF0FBB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a:extLst>
            <a:ext uri="{FF2B5EF4-FFF2-40B4-BE49-F238E27FC236}">
              <a16:creationId xmlns:a16="http://schemas.microsoft.com/office/drawing/2014/main" id="{0885DF2C-FB64-45C2-BA8E-4FDD524DB2D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a:extLst>
            <a:ext uri="{FF2B5EF4-FFF2-40B4-BE49-F238E27FC236}">
              <a16:creationId xmlns:a16="http://schemas.microsoft.com/office/drawing/2014/main" id="{600547EA-065F-4DA9-AC10-F14D3B57CE3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a:extLst>
            <a:ext uri="{FF2B5EF4-FFF2-40B4-BE49-F238E27FC236}">
              <a16:creationId xmlns:a16="http://schemas.microsoft.com/office/drawing/2014/main" id="{07E73AFB-C6BB-4269-9749-91F93083AB9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a:extLst>
            <a:ext uri="{FF2B5EF4-FFF2-40B4-BE49-F238E27FC236}">
              <a16:creationId xmlns:a16="http://schemas.microsoft.com/office/drawing/2014/main" id="{1839D4A4-82C3-4B7A-B8E2-024EFDC963A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a:extLst>
            <a:ext uri="{FF2B5EF4-FFF2-40B4-BE49-F238E27FC236}">
              <a16:creationId xmlns:a16="http://schemas.microsoft.com/office/drawing/2014/main" id="{2665A738-E8DE-42DB-B304-04DAEF95FB9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a:extLst>
            <a:ext uri="{FF2B5EF4-FFF2-40B4-BE49-F238E27FC236}">
              <a16:creationId xmlns:a16="http://schemas.microsoft.com/office/drawing/2014/main" id="{95610C78-E9AD-40EF-B793-E76554C2A8F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a:extLst>
            <a:ext uri="{FF2B5EF4-FFF2-40B4-BE49-F238E27FC236}">
              <a16:creationId xmlns:a16="http://schemas.microsoft.com/office/drawing/2014/main" id="{502959B0-7249-4369-8CBC-9ECFF8B8AE6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a:extLst>
            <a:ext uri="{FF2B5EF4-FFF2-40B4-BE49-F238E27FC236}">
              <a16:creationId xmlns:a16="http://schemas.microsoft.com/office/drawing/2014/main" id="{0EB34ABA-4B05-488F-AA60-CA07047855E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a:extLst>
            <a:ext uri="{FF2B5EF4-FFF2-40B4-BE49-F238E27FC236}">
              <a16:creationId xmlns:a16="http://schemas.microsoft.com/office/drawing/2014/main" id="{CA7251F9-8648-439F-805C-3BCABF5CFBE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0A967648-2076-46AF-A461-9C38EF8FE2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a:extLst>
            <a:ext uri="{FF2B5EF4-FFF2-40B4-BE49-F238E27FC236}">
              <a16:creationId xmlns:a16="http://schemas.microsoft.com/office/drawing/2014/main" id="{7B2438D0-A024-4F97-80A4-DB580362369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90" name="直線コネクタ 789">
          <a:extLst>
            <a:ext uri="{FF2B5EF4-FFF2-40B4-BE49-F238E27FC236}">
              <a16:creationId xmlns:a16="http://schemas.microsoft.com/office/drawing/2014/main" id="{646ACC28-F937-44EE-BACF-2E4146E1D366}"/>
            </a:ext>
          </a:extLst>
        </xdr:cNvPr>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91" name="【庁舎】&#10;一人当たり面積最小値テキスト">
          <a:extLst>
            <a:ext uri="{FF2B5EF4-FFF2-40B4-BE49-F238E27FC236}">
              <a16:creationId xmlns:a16="http://schemas.microsoft.com/office/drawing/2014/main" id="{52723748-09DF-40F7-AE63-30222B7E7658}"/>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92" name="直線コネクタ 791">
          <a:extLst>
            <a:ext uri="{FF2B5EF4-FFF2-40B4-BE49-F238E27FC236}">
              <a16:creationId xmlns:a16="http://schemas.microsoft.com/office/drawing/2014/main" id="{E31C3F75-082E-4569-B6DE-9F8346C9D2DF}"/>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93" name="【庁舎】&#10;一人当たり面積最大値テキスト">
          <a:extLst>
            <a:ext uri="{FF2B5EF4-FFF2-40B4-BE49-F238E27FC236}">
              <a16:creationId xmlns:a16="http://schemas.microsoft.com/office/drawing/2014/main" id="{97A4F286-C0A8-4AD3-BBB0-5D031CD6178E}"/>
            </a:ext>
          </a:extLst>
        </xdr:cNvPr>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4" name="直線コネクタ 793">
          <a:extLst>
            <a:ext uri="{FF2B5EF4-FFF2-40B4-BE49-F238E27FC236}">
              <a16:creationId xmlns:a16="http://schemas.microsoft.com/office/drawing/2014/main" id="{564368C4-B7DD-4AFF-9352-DD3A2FFA946E}"/>
            </a:ext>
          </a:extLst>
        </xdr:cNvPr>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95" name="【庁舎】&#10;一人当たり面積平均値テキスト">
          <a:extLst>
            <a:ext uri="{FF2B5EF4-FFF2-40B4-BE49-F238E27FC236}">
              <a16:creationId xmlns:a16="http://schemas.microsoft.com/office/drawing/2014/main" id="{04EBC26A-363A-4338-840C-E32AE9ADE5A3}"/>
            </a:ext>
          </a:extLst>
        </xdr:cNvPr>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6" name="フローチャート: 判断 795">
          <a:extLst>
            <a:ext uri="{FF2B5EF4-FFF2-40B4-BE49-F238E27FC236}">
              <a16:creationId xmlns:a16="http://schemas.microsoft.com/office/drawing/2014/main" id="{048E19F1-1E08-4365-BBCB-61C378ADCAE0}"/>
            </a:ext>
          </a:extLst>
        </xdr:cNvPr>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7" name="フローチャート: 判断 796">
          <a:extLst>
            <a:ext uri="{FF2B5EF4-FFF2-40B4-BE49-F238E27FC236}">
              <a16:creationId xmlns:a16="http://schemas.microsoft.com/office/drawing/2014/main" id="{A21D9B60-E471-4DD2-8D8A-D683B5FD9A89}"/>
            </a:ext>
          </a:extLst>
        </xdr:cNvPr>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98" name="フローチャート: 判断 797">
          <a:extLst>
            <a:ext uri="{FF2B5EF4-FFF2-40B4-BE49-F238E27FC236}">
              <a16:creationId xmlns:a16="http://schemas.microsoft.com/office/drawing/2014/main" id="{A7431629-8439-4F51-9687-076B10F2C686}"/>
            </a:ext>
          </a:extLst>
        </xdr:cNvPr>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99" name="フローチャート: 判断 798">
          <a:extLst>
            <a:ext uri="{FF2B5EF4-FFF2-40B4-BE49-F238E27FC236}">
              <a16:creationId xmlns:a16="http://schemas.microsoft.com/office/drawing/2014/main" id="{4C8685DE-206B-40CA-B886-74FF4402DB47}"/>
            </a:ext>
          </a:extLst>
        </xdr:cNvPr>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EE208579-92D8-4530-9ED8-10BF3D39BA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F1E29912-F786-4052-9149-EA7D6459A2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B89FA6D3-54B3-4D6E-9A97-96C29A71134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40CD17C1-35B4-4F52-9C43-D01A40F9A0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4F64DDE8-DC34-416F-A622-7EA0FEAA12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160274</xdr:rowOff>
    </xdr:from>
    <xdr:to>
      <xdr:col>116</xdr:col>
      <xdr:colOff>114300</xdr:colOff>
      <xdr:row>104</xdr:row>
      <xdr:rowOff>90424</xdr:rowOff>
    </xdr:to>
    <xdr:sp macro="" textlink="">
      <xdr:nvSpPr>
        <xdr:cNvPr id="805" name="楕円 804">
          <a:extLst>
            <a:ext uri="{FF2B5EF4-FFF2-40B4-BE49-F238E27FC236}">
              <a16:creationId xmlns:a16="http://schemas.microsoft.com/office/drawing/2014/main" id="{7EED6802-EE70-4719-88EA-9E0C00EA89DD}"/>
            </a:ext>
          </a:extLst>
        </xdr:cNvPr>
        <xdr:cNvSpPr/>
      </xdr:nvSpPr>
      <xdr:spPr>
        <a:xfrm>
          <a:off x="22110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11701</xdr:rowOff>
    </xdr:from>
    <xdr:ext cx="469744" cy="259045"/>
    <xdr:sp macro="" textlink="">
      <xdr:nvSpPr>
        <xdr:cNvPr id="806" name="【庁舎】&#10;一人当たり面積該当値テキスト">
          <a:extLst>
            <a:ext uri="{FF2B5EF4-FFF2-40B4-BE49-F238E27FC236}">
              <a16:creationId xmlns:a16="http://schemas.microsoft.com/office/drawing/2014/main" id="{140754DD-2CF7-40C6-9C43-03D29E1FAACF}"/>
            </a:ext>
          </a:extLst>
        </xdr:cNvPr>
        <xdr:cNvSpPr txBox="1"/>
      </xdr:nvSpPr>
      <xdr:spPr>
        <a:xfrm>
          <a:off x="22199600" y="176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169418</xdr:rowOff>
    </xdr:from>
    <xdr:to>
      <xdr:col>112</xdr:col>
      <xdr:colOff>38100</xdr:colOff>
      <xdr:row>104</xdr:row>
      <xdr:rowOff>99568</xdr:rowOff>
    </xdr:to>
    <xdr:sp macro="" textlink="">
      <xdr:nvSpPr>
        <xdr:cNvPr id="807" name="楕円 806">
          <a:extLst>
            <a:ext uri="{FF2B5EF4-FFF2-40B4-BE49-F238E27FC236}">
              <a16:creationId xmlns:a16="http://schemas.microsoft.com/office/drawing/2014/main" id="{B7A2BE99-1CA1-4ABF-8602-44AEC6CB6ACC}"/>
            </a:ext>
          </a:extLst>
        </xdr:cNvPr>
        <xdr:cNvSpPr/>
      </xdr:nvSpPr>
      <xdr:spPr>
        <a:xfrm>
          <a:off x="2127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39624</xdr:rowOff>
    </xdr:from>
    <xdr:to>
      <xdr:col>116</xdr:col>
      <xdr:colOff>63500</xdr:colOff>
      <xdr:row>104</xdr:row>
      <xdr:rowOff>48768</xdr:rowOff>
    </xdr:to>
    <xdr:cxnSp macro="">
      <xdr:nvCxnSpPr>
        <xdr:cNvPr id="808" name="直線コネクタ 807">
          <a:extLst>
            <a:ext uri="{FF2B5EF4-FFF2-40B4-BE49-F238E27FC236}">
              <a16:creationId xmlns:a16="http://schemas.microsoft.com/office/drawing/2014/main" id="{1270D6BE-0ECB-456D-959E-CB9ED92F9FA8}"/>
            </a:ext>
          </a:extLst>
        </xdr:cNvPr>
        <xdr:cNvCxnSpPr/>
      </xdr:nvCxnSpPr>
      <xdr:spPr>
        <a:xfrm flipV="1">
          <a:off x="21323300" y="178704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7113</xdr:rowOff>
    </xdr:from>
    <xdr:to>
      <xdr:col>107</xdr:col>
      <xdr:colOff>101600</xdr:colOff>
      <xdr:row>104</xdr:row>
      <xdr:rowOff>108713</xdr:rowOff>
    </xdr:to>
    <xdr:sp macro="" textlink="">
      <xdr:nvSpPr>
        <xdr:cNvPr id="809" name="楕円 808">
          <a:extLst>
            <a:ext uri="{FF2B5EF4-FFF2-40B4-BE49-F238E27FC236}">
              <a16:creationId xmlns:a16="http://schemas.microsoft.com/office/drawing/2014/main" id="{CAD56CB6-421B-4E84-B411-49A0D622ABAD}"/>
            </a:ext>
          </a:extLst>
        </xdr:cNvPr>
        <xdr:cNvSpPr/>
      </xdr:nvSpPr>
      <xdr:spPr>
        <a:xfrm>
          <a:off x="20383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48768</xdr:rowOff>
    </xdr:from>
    <xdr:to>
      <xdr:col>111</xdr:col>
      <xdr:colOff>177800</xdr:colOff>
      <xdr:row>104</xdr:row>
      <xdr:rowOff>57913</xdr:rowOff>
    </xdr:to>
    <xdr:cxnSp macro="">
      <xdr:nvCxnSpPr>
        <xdr:cNvPr id="810" name="直線コネクタ 809">
          <a:extLst>
            <a:ext uri="{FF2B5EF4-FFF2-40B4-BE49-F238E27FC236}">
              <a16:creationId xmlns:a16="http://schemas.microsoft.com/office/drawing/2014/main" id="{155D6811-31E4-4512-80F5-A9E20C3BD4F4}"/>
            </a:ext>
          </a:extLst>
        </xdr:cNvPr>
        <xdr:cNvCxnSpPr/>
      </xdr:nvCxnSpPr>
      <xdr:spPr>
        <a:xfrm flipV="1">
          <a:off x="20434300" y="1787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11" name="n_1aveValue【庁舎】&#10;一人当たり面積">
          <a:extLst>
            <a:ext uri="{FF2B5EF4-FFF2-40B4-BE49-F238E27FC236}">
              <a16:creationId xmlns:a16="http://schemas.microsoft.com/office/drawing/2014/main" id="{308A4E93-892D-428F-ACE1-EA76612369D5}"/>
            </a:ext>
          </a:extLst>
        </xdr:cNvPr>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812" name="n_2aveValue【庁舎】&#10;一人当たり面積">
          <a:extLst>
            <a:ext uri="{FF2B5EF4-FFF2-40B4-BE49-F238E27FC236}">
              <a16:creationId xmlns:a16="http://schemas.microsoft.com/office/drawing/2014/main" id="{1075264F-62D9-4ACC-A977-002315955B49}"/>
            </a:ext>
          </a:extLst>
        </xdr:cNvPr>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13" name="n_3aveValue【庁舎】&#10;一人当たり面積">
          <a:extLst>
            <a:ext uri="{FF2B5EF4-FFF2-40B4-BE49-F238E27FC236}">
              <a16:creationId xmlns:a16="http://schemas.microsoft.com/office/drawing/2014/main" id="{C14A4517-2AAF-4440-872F-13CED301749F}"/>
            </a:ext>
          </a:extLst>
        </xdr:cNvPr>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116095</xdr:rowOff>
    </xdr:from>
    <xdr:ext cx="469744" cy="259045"/>
    <xdr:sp macro="" textlink="">
      <xdr:nvSpPr>
        <xdr:cNvPr id="814" name="n_1mainValue【庁舎】&#10;一人当たり面積">
          <a:extLst>
            <a:ext uri="{FF2B5EF4-FFF2-40B4-BE49-F238E27FC236}">
              <a16:creationId xmlns:a16="http://schemas.microsoft.com/office/drawing/2014/main" id="{B0274A9E-8021-44D0-A5DA-011AC658FA5D}"/>
            </a:ext>
          </a:extLst>
        </xdr:cNvPr>
        <xdr:cNvSpPr txBox="1"/>
      </xdr:nvSpPr>
      <xdr:spPr>
        <a:xfrm>
          <a:off x="210757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125240</xdr:rowOff>
    </xdr:from>
    <xdr:ext cx="469744" cy="259045"/>
    <xdr:sp macro="" textlink="">
      <xdr:nvSpPr>
        <xdr:cNvPr id="815" name="n_2mainValue【庁舎】&#10;一人当たり面積">
          <a:extLst>
            <a:ext uri="{FF2B5EF4-FFF2-40B4-BE49-F238E27FC236}">
              <a16:creationId xmlns:a16="http://schemas.microsoft.com/office/drawing/2014/main" id="{2E2D00A2-ACCD-4989-B558-50354C8FEEC2}"/>
            </a:ext>
          </a:extLst>
        </xdr:cNvPr>
        <xdr:cNvSpPr txBox="1"/>
      </xdr:nvSpPr>
      <xdr:spPr>
        <a:xfrm>
          <a:off x="20199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B7971915-6C69-46AC-AF59-441A210948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36A9FC3D-C83E-4D25-BA2D-1700F7DDB7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E6B7889E-BAA5-4449-A94E-437617C739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類似団体と比較して有形固定資産減価償却率が高くなっている施設は、福祉施設、市民会館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一般廃棄物処理施設、体育館・プール、保健センター・保健所、消防施設である。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また、一般廃棄物処理施設を除いた施設の一人当たり面積は、軒並み類似団体平均を上回っている。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今後は、釧路市公共施設等総合管理計画に基づき、施設保有量の最適化、維持管理コストの縮減、更新費用の負担軽減と平準化など、適切な運営に努める。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170,364
169,505
1,362.90
93,238,783
92,573,318
647,808
48,210,223
121,350,701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人口の減少や長引く地域経済の低迷により、財政基盤が弱く、類似団体平均を大きく下回っている。この対策として、平成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月に策定した「釧路市財政健全化推進プラン」に沿った各種健全化の着実な実行を基本としながら、事務事業の見直しや市税等の収納強化対策などにより、財政の健全化を図る。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57855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71261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市税、普通交付税の減少、及び公債費の増加などにより、経常収支比率は前年度比で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ポイント増加する結果となった。</a:t>
          </a:r>
        </a:p>
        <a:p>
          <a:r>
            <a:rPr kumimoji="1" lang="ja-JP" altLang="en-US" sz="1300">
              <a:latin typeface="ＭＳ Ｐゴシック" panose="020B0600070205080204" pitchFamily="50" charset="-128"/>
              <a:ea typeface="ＭＳ Ｐゴシック" panose="020B0600070205080204" pitchFamily="50" charset="-128"/>
            </a:rPr>
            <a:t>依然として類似団体平均を上回っていることから、引き続き、財政構造の改善に向け税収をはじめ各種の収入確保に努めるとともに、業務のアウトソーシングや、「返す以上に借りない」という方針に基づく公債費の縮減などにより、財政構造の弾力化を推し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9073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65</xdr:row>
      <xdr:rowOff>123698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907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65</xdr:row>
      <xdr:rowOff>123698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56392"/>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65</xdr:row>
      <xdr:rowOff>17526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56392"/>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162069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53103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消防事務を直接行っていることなどが大きな要因となり、類似団体平均を上回っている。縮減努力を行っているが、市の人口減少が進んでいるため、人口一人当たりの人件費・物件費等の抑制に繋がっていない状況にある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今後とも、適正な定員管理に努め、限られた経営資源を有効活用できる行政執行体制の構築に取り組んでいく。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31486</xdr:rowOff>
    </xdr:from>
    <xdr:to>
      <xdr:col>23</xdr:col>
      <xdr:colOff>133350</xdr:colOff>
      <xdr:row>85</xdr:row>
      <xdr:rowOff>33852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604736"/>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2668</xdr:rowOff>
    </xdr:from>
    <xdr:to>
      <xdr:col>19</xdr:col>
      <xdr:colOff>133350</xdr:colOff>
      <xdr:row>85</xdr:row>
      <xdr:rowOff>33852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75918"/>
          <a:ext cx="8890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126926</xdr:rowOff>
    </xdr:from>
    <xdr:to>
      <xdr:col>15</xdr:col>
      <xdr:colOff>82550</xdr:colOff>
      <xdr:row>85</xdr:row>
      <xdr:rowOff>2668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28726"/>
          <a:ext cx="889000" cy="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76962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122100</xdr:rowOff>
    </xdr:from>
    <xdr:to>
      <xdr:col>11</xdr:col>
      <xdr:colOff>31750</xdr:colOff>
      <xdr:row>84</xdr:row>
      <xdr:rowOff>126926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239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97175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164487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152136</xdr:rowOff>
    </xdr:from>
    <xdr:to>
      <xdr:col>23</xdr:col>
      <xdr:colOff>184150</xdr:colOff>
      <xdr:row>85</xdr:row>
      <xdr:rowOff>82286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124213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2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154502</xdr:rowOff>
    </xdr:from>
    <xdr:to>
      <xdr:col>19</xdr:col>
      <xdr:colOff>184150</xdr:colOff>
      <xdr:row>85</xdr:row>
      <xdr:rowOff>84652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5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69429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42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123318</xdr:rowOff>
    </xdr:from>
    <xdr:to>
      <xdr:col>15</xdr:col>
      <xdr:colOff>133350</xdr:colOff>
      <xdr:row>85</xdr:row>
      <xdr:rowOff>53468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38245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1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76126</xdr:rowOff>
    </xdr:from>
    <xdr:to>
      <xdr:col>11</xdr:col>
      <xdr:colOff>82550</xdr:colOff>
      <xdr:row>85</xdr:row>
      <xdr:rowOff>6276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162503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71300</xdr:rowOff>
    </xdr:from>
    <xdr:to>
      <xdr:col>7</xdr:col>
      <xdr:colOff>31750</xdr:colOff>
      <xdr:row>85</xdr:row>
      <xdr:rowOff>1450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157677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行財政改革取組の一環として平成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年度から実施した給与の独自削減は平成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年度で終了したが、その後も国と同様の給与制度を維持してきたことにより、ラスパイレス指数は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今後も各種手当の見直し等を通じ、給与の適正化に努めていく。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53339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739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53339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497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77470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4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86</xdr:row>
      <xdr:rowOff>77470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12240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類似団体との比較では平均を上回っているが、これは、当市の生活保護受給率が高水準であり、福祉事務所の職員数が多いことに起因している。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また、当市の特徴として、消防部門では、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方キロメートルを超える全国でも有数の広大な面積を管轄していることや、隣町から消防事務を受託していること、さらには、港湾、市立高校、動物園部門を有していることなども職員数が多くなっている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今後とも、適正な定員管理に努め、限られた経営資源を有効活用できる行政執行体制の構築に取り組んでいく。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134257</xdr:rowOff>
    </xdr:from>
    <xdr:to>
      <xdr:col>81</xdr:col>
      <xdr:colOff>44450</xdr:colOff>
      <xdr:row>67</xdr:row>
      <xdr:rowOff>4173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44995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141151</xdr:rowOff>
    </xdr:from>
    <xdr:to>
      <xdr:col>77</xdr:col>
      <xdr:colOff>44450</xdr:colOff>
      <xdr:row>67</xdr:row>
      <xdr:rowOff>4173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4568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113574</xdr:rowOff>
    </xdr:from>
    <xdr:to>
      <xdr:col>72</xdr:col>
      <xdr:colOff>203200</xdr:colOff>
      <xdr:row>66</xdr:row>
      <xdr:rowOff>141151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4292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113574</xdr:rowOff>
    </xdr:from>
    <xdr:to>
      <xdr:col>68</xdr:col>
      <xdr:colOff>152400</xdr:colOff>
      <xdr:row>66</xdr:row>
      <xdr:rowOff>117022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42927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83457</xdr:rowOff>
    </xdr:from>
    <xdr:to>
      <xdr:col>81</xdr:col>
      <xdr:colOff>95250</xdr:colOff>
      <xdr:row>67</xdr:row>
      <xdr:rowOff>13607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150784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2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124823</xdr:rowOff>
    </xdr:from>
    <xdr:to>
      <xdr:col>77</xdr:col>
      <xdr:colOff>95250</xdr:colOff>
      <xdr:row>67</xdr:row>
      <xdr:rowOff>54973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39750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52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90351</xdr:rowOff>
    </xdr:from>
    <xdr:to>
      <xdr:col>73</xdr:col>
      <xdr:colOff>44450</xdr:colOff>
      <xdr:row>67</xdr:row>
      <xdr:rowOff>20501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5278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62774</xdr:rowOff>
    </xdr:from>
    <xdr:to>
      <xdr:col>68</xdr:col>
      <xdr:colOff>203200</xdr:colOff>
      <xdr:row>66</xdr:row>
      <xdr:rowOff>164374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149151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66222</xdr:rowOff>
    </xdr:from>
    <xdr:to>
      <xdr:col>64</xdr:col>
      <xdr:colOff>152400</xdr:colOff>
      <xdr:row>66</xdr:row>
      <xdr:rowOff>167822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152599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46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第三セクター等改革推進債（振興公社分）の償還が始まった平成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％以上で高止まり傾向にあったが、その他の元利償還金の減等により、平成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年度以降は約</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％で推移してきている。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ポイント増加したが、これは、学校施設耐震化ＰＦＩ事業に係る元利償還金の増などによるものである。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今後も「返す以上に借りない」という方針に基づき、公債費の縮減に努める。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5141</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7203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5141</xdr:rowOff>
    </xdr:from>
    <xdr:to>
      <xdr:col>77</xdr:col>
      <xdr:colOff>44450</xdr:colOff>
      <xdr:row>45</xdr:row>
      <xdr:rowOff>28122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7203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28122</xdr:rowOff>
    </xdr:from>
    <xdr:to>
      <xdr:col>72</xdr:col>
      <xdr:colOff>203200</xdr:colOff>
      <xdr:row>45</xdr:row>
      <xdr:rowOff>85574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7433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85574</xdr:rowOff>
    </xdr:from>
    <xdr:to>
      <xdr:col>68</xdr:col>
      <xdr:colOff>152400</xdr:colOff>
      <xdr:row>45</xdr:row>
      <xdr:rowOff>166007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8008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137281</xdr:rowOff>
    </xdr:from>
    <xdr:to>
      <xdr:col>81</xdr:col>
      <xdr:colOff>95250</xdr:colOff>
      <xdr:row>45</xdr:row>
      <xdr:rowOff>67431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33158</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125791</xdr:rowOff>
    </xdr:from>
    <xdr:to>
      <xdr:col>77</xdr:col>
      <xdr:colOff>95250</xdr:colOff>
      <xdr:row>45</xdr:row>
      <xdr:rowOff>55941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40718</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148772</xdr:rowOff>
    </xdr:from>
    <xdr:to>
      <xdr:col>73</xdr:col>
      <xdr:colOff>44450</xdr:colOff>
      <xdr:row>45</xdr:row>
      <xdr:rowOff>78922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63699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34774</xdr:rowOff>
    </xdr:from>
    <xdr:to>
      <xdr:col>68</xdr:col>
      <xdr:colOff>203200</xdr:colOff>
      <xdr:row>45</xdr:row>
      <xdr:rowOff>136374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121151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115207</xdr:rowOff>
    </xdr:from>
    <xdr:to>
      <xdr:col>64</xdr:col>
      <xdr:colOff>152400</xdr:colOff>
      <xdr:row>46</xdr:row>
      <xdr:rowOff>45357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30134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地方債残高の減少や充当可能基金の増などにより、将来負担比率は年々減少しており、平成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依然として類似団体平均を大きく上回っているため、今後なお一層の収支改善に取り組み、財政健全化に努める。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62895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3501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34972</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3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62895</xdr:rowOff>
    </xdr:from>
    <xdr:to>
      <xdr:col>81</xdr:col>
      <xdr:colOff>133350</xdr:colOff>
      <xdr:row>21</xdr:row>
      <xdr:rowOff>62895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66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132322</xdr:rowOff>
    </xdr:from>
    <xdr:to>
      <xdr:col>81</xdr:col>
      <xdr:colOff>44450</xdr:colOff>
      <xdr:row>20</xdr:row>
      <xdr:rowOff>70031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389872"/>
          <a:ext cx="8382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17676</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46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1149</xdr:rowOff>
    </xdr:from>
    <xdr:to>
      <xdr:col>81</xdr:col>
      <xdr:colOff>95250</xdr:colOff>
      <xdr:row>14</xdr:row>
      <xdr:rowOff>102749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70031</xdr:rowOff>
    </xdr:from>
    <xdr:to>
      <xdr:col>77</xdr:col>
      <xdr:colOff>44450</xdr:colOff>
      <xdr:row>20</xdr:row>
      <xdr:rowOff>165402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499031"/>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62049</xdr:rowOff>
    </xdr:from>
    <xdr:to>
      <xdr:col>77</xdr:col>
      <xdr:colOff>95250</xdr:colOff>
      <xdr:row>14</xdr:row>
      <xdr:rowOff>163649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6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2376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165402</xdr:rowOff>
    </xdr:from>
    <xdr:to>
      <xdr:col>72</xdr:col>
      <xdr:colOff>203200</xdr:colOff>
      <xdr:row>21</xdr:row>
      <xdr:rowOff>90472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5944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52856</xdr:rowOff>
    </xdr:from>
    <xdr:to>
      <xdr:col>73</xdr:col>
      <xdr:colOff>44450</xdr:colOff>
      <xdr:row>14</xdr:row>
      <xdr:rowOff>154456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5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164633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2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90472</xdr:rowOff>
    </xdr:from>
    <xdr:to>
      <xdr:col>68</xdr:col>
      <xdr:colOff>152400</xdr:colOff>
      <xdr:row>22</xdr:row>
      <xdr:rowOff>62653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690922"/>
          <a:ext cx="889000" cy="14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153972</xdr:rowOff>
    </xdr:from>
    <xdr:to>
      <xdr:col>68</xdr:col>
      <xdr:colOff>203200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41124</xdr:rowOff>
    </xdr:from>
    <xdr:to>
      <xdr:col>64</xdr:col>
      <xdr:colOff>152400</xdr:colOff>
      <xdr:row>15</xdr:row>
      <xdr:rowOff>142724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152901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8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81522</xdr:rowOff>
    </xdr:from>
    <xdr:to>
      <xdr:col>81</xdr:col>
      <xdr:colOff>95250</xdr:colOff>
      <xdr:row>20</xdr:row>
      <xdr:rowOff>11672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53599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31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19231</xdr:rowOff>
    </xdr:from>
    <xdr:to>
      <xdr:col>77</xdr:col>
      <xdr:colOff>95250</xdr:colOff>
      <xdr:row>20</xdr:row>
      <xdr:rowOff>120831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4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105608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53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114602</xdr:rowOff>
    </xdr:from>
    <xdr:to>
      <xdr:col>73</xdr:col>
      <xdr:colOff>44450</xdr:colOff>
      <xdr:row>21</xdr:row>
      <xdr:rowOff>44752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5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29529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62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39672</xdr:rowOff>
    </xdr:from>
    <xdr:to>
      <xdr:col>68</xdr:col>
      <xdr:colOff>203200</xdr:colOff>
      <xdr:row>21</xdr:row>
      <xdr:rowOff>141272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64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126049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72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11853</xdr:rowOff>
    </xdr:from>
    <xdr:to>
      <xdr:col>64</xdr:col>
      <xdr:colOff>152400</xdr:colOff>
      <xdr:row>22</xdr:row>
      <xdr:rowOff>113453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98230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87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170,364
169,505
1,362.90
93,238,783
92,573,318
647,808
48,210,223
121,350,701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定員適正化計画等に基づく職員定数の見直しや財政健全化推進プランに基づいた業務のアウトソーシング、給与の独自削減等に取り組んできた結果、類似団体平均を下回っている。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引き続き業務のアウトソーシングや職員の適正配置により、人件費の抑制に努める。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0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平均を下回っているが、その割合は微増傾向にある。これは、財政健全化推進プランに基づいた事務事業の見直しにより経費を節減している一方で、業務のアウトソーシングの推進を着実に実行した結果、委託料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引き続き、事務事業の見直しによる歳出の抑制とともに業務のアウトソーシングを積極的に推進していく。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30988</xdr:rowOff>
    </xdr:from>
    <xdr:to>
      <xdr:col>82</xdr:col>
      <xdr:colOff>107950</xdr:colOff>
      <xdr:row>14</xdr:row>
      <xdr:rowOff>49276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312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130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165862</xdr:rowOff>
    </xdr:from>
    <xdr:to>
      <xdr:col>73</xdr:col>
      <xdr:colOff>180975</xdr:colOff>
      <xdr:row>14</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947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165862</xdr:rowOff>
    </xdr:from>
    <xdr:to>
      <xdr:col>69</xdr:col>
      <xdr:colOff>92075</xdr:colOff>
      <xdr:row>14</xdr:row>
      <xdr:rowOff>8128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947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169926</xdr:rowOff>
    </xdr:from>
    <xdr:to>
      <xdr:col>82</xdr:col>
      <xdr:colOff>158750</xdr:colOff>
      <xdr:row>14</xdr:row>
      <xdr:rowOff>100076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78503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151638</xdr:rowOff>
    </xdr:from>
    <xdr:to>
      <xdr:col>78</xdr:col>
      <xdr:colOff>120650</xdr:colOff>
      <xdr:row>14</xdr:row>
      <xdr:rowOff>81788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91965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4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115062</xdr:rowOff>
    </xdr:from>
    <xdr:to>
      <xdr:col>69</xdr:col>
      <xdr:colOff>142875</xdr:colOff>
      <xdr:row>14</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55389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128778</xdr:rowOff>
    </xdr:from>
    <xdr:to>
      <xdr:col>65</xdr:col>
      <xdr:colOff>53975</xdr:colOff>
      <xdr:row>14</xdr:row>
      <xdr:rowOff>58928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69105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生活保護受給者の自立支援を目的とした釧路市自立支援プログラムの推進などにより、生活保護費は減少傾向にあるものの、平成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年度は障害福祉サービス費などの増加により、前年度比で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また、経常的一般財源の扶助費に占める生活保護費の割合は</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％と依然として大きいことから、今後も、自立支援プログラムの推進による生活保護費の抑制に努めていく。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0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59</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01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類似団体と比較すると平均を下回って</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企業</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会計への繰出金</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の減少などにより、前年度比で</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ポイント減少した</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4535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15422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67128</xdr:rowOff>
    </xdr:from>
    <xdr:to>
      <xdr:col>73</xdr:col>
      <xdr:colOff>180975</xdr:colOff>
      <xdr:row>57</xdr:row>
      <xdr:rowOff>15422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6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56</xdr:row>
      <xdr:rowOff>67128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68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補助費等の経常収支比率が類似団体平均を上回っているのは、建設投資に係る企業債の償還のための企業会計への補助費が多いためである。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37</xdr:row>
      <xdr:rowOff>130810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51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100330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52087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通常、県が行っている港湾や空港の建設費用を当市が負担しており、これらに係る公債費の経常収支比率は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％である。これを当市の比率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％から差し引くと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％まで低下する。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しかし、それでも類似団体平均を大きく上回っていることから、今後も、「返す以上に借りない」という方針を守り、比率の低下に努める。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1270</xdr:rowOff>
    </xdr:from>
    <xdr:to>
      <xdr:col>24</xdr:col>
      <xdr:colOff>25400</xdr:colOff>
      <xdr:row>81</xdr:row>
      <xdr:rowOff>54611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8887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1270</xdr:rowOff>
    </xdr:from>
    <xdr:to>
      <xdr:col>19</xdr:col>
      <xdr:colOff>187325</xdr:colOff>
      <xdr:row>81</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88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142239</xdr:rowOff>
    </xdr:from>
    <xdr:to>
      <xdr:col>15</xdr:col>
      <xdr:colOff>98425</xdr:colOff>
      <xdr:row>81</xdr:row>
      <xdr:rowOff>62230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858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142239</xdr:rowOff>
    </xdr:from>
    <xdr:to>
      <xdr:col>11</xdr:col>
      <xdr:colOff>9525</xdr:colOff>
      <xdr:row>81</xdr:row>
      <xdr:rowOff>85089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8582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3811</xdr:rowOff>
    </xdr:from>
    <xdr:to>
      <xdr:col>24</xdr:col>
      <xdr:colOff>76200</xdr:colOff>
      <xdr:row>81</xdr:row>
      <xdr:rowOff>105411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83838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121920</xdr:rowOff>
    </xdr:from>
    <xdr:to>
      <xdr:col>20</xdr:col>
      <xdr:colOff>38100</xdr:colOff>
      <xdr:row>81</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36847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11430</xdr:rowOff>
    </xdr:from>
    <xdr:to>
      <xdr:col>15</xdr:col>
      <xdr:colOff>149225</xdr:colOff>
      <xdr:row>81</xdr:row>
      <xdr:rowOff>113030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97807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91439</xdr:rowOff>
    </xdr:from>
    <xdr:to>
      <xdr:col>11</xdr:col>
      <xdr:colOff>60325</xdr:colOff>
      <xdr:row>81</xdr:row>
      <xdr:rowOff>21589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6366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34289</xdr:rowOff>
    </xdr:from>
    <xdr:to>
      <xdr:col>6</xdr:col>
      <xdr:colOff>171450</xdr:colOff>
      <xdr:row>81</xdr:row>
      <xdr:rowOff>135889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120666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40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公債費以外では、類似団体平均を下回っている。これは、人件費や物件費の割合が類似団体平均より低いことが要因である。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74</xdr:row>
      <xdr:rowOff>142240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776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74</xdr:row>
      <xdr:rowOff>88900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77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119380</xdr:rowOff>
    </xdr:from>
    <xdr:to>
      <xdr:col>73</xdr:col>
      <xdr:colOff>180975</xdr:colOff>
      <xdr:row>74</xdr:row>
      <xdr:rowOff>88900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4637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119380</xdr:rowOff>
    </xdr:from>
    <xdr:to>
      <xdr:col>69</xdr:col>
      <xdr:colOff>92075</xdr:colOff>
      <xdr:row>73</xdr:row>
      <xdr:rowOff>153670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2463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91440</xdr:rowOff>
    </xdr:from>
    <xdr:to>
      <xdr:col>82</xdr:col>
      <xdr:colOff>158750</xdr:colOff>
      <xdr:row>75</xdr:row>
      <xdr:rowOff>21590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107967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38100</xdr:rowOff>
    </xdr:from>
    <xdr:to>
      <xdr:col>78</xdr:col>
      <xdr:colOff>120650</xdr:colOff>
      <xdr:row>74</xdr:row>
      <xdr:rowOff>139700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38100</xdr:rowOff>
    </xdr:from>
    <xdr:to>
      <xdr:col>74</xdr:col>
      <xdr:colOff>31750</xdr:colOff>
      <xdr:row>74</xdr:row>
      <xdr:rowOff>139700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68580</xdr:rowOff>
    </xdr:from>
    <xdr:to>
      <xdr:col>69</xdr:col>
      <xdr:colOff>142875</xdr:colOff>
      <xdr:row>72</xdr:row>
      <xdr:rowOff>170180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4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8907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1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78064</xdr:rowOff>
    </xdr:from>
    <xdr:to>
      <xdr:col>29</xdr:col>
      <xdr:colOff>127000</xdr:colOff>
      <xdr:row>12</xdr:row>
      <xdr:rowOff>101382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83089"/>
          <a:ext cx="6477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101382</xdr:rowOff>
    </xdr:from>
    <xdr:to>
      <xdr:col>26</xdr:col>
      <xdr:colOff>50800</xdr:colOff>
      <xdr:row>13</xdr:row>
      <xdr:rowOff>1392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06407"/>
          <a:ext cx="698500" cy="7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1392</xdr:rowOff>
    </xdr:from>
    <xdr:to>
      <xdr:col>22</xdr:col>
      <xdr:colOff>114300</xdr:colOff>
      <xdr:row>13</xdr:row>
      <xdr:rowOff>8341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77867"/>
          <a:ext cx="698500" cy="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6787</xdr:rowOff>
    </xdr:from>
    <xdr:to>
      <xdr:col>18</xdr:col>
      <xdr:colOff>177800</xdr:colOff>
      <xdr:row>13</xdr:row>
      <xdr:rowOff>8341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283262"/>
          <a:ext cx="698500" cy="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27264</xdr:rowOff>
    </xdr:from>
    <xdr:to>
      <xdr:col>29</xdr:col>
      <xdr:colOff>177800</xdr:colOff>
      <xdr:row>12</xdr:row>
      <xdr:rowOff>128864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3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43791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7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50582</xdr:rowOff>
    </xdr:from>
    <xdr:to>
      <xdr:col>26</xdr:col>
      <xdr:colOff>101600</xdr:colOff>
      <xdr:row>12</xdr:row>
      <xdr:rowOff>152182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55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162359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2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122042</xdr:rowOff>
    </xdr:from>
    <xdr:to>
      <xdr:col>22</xdr:col>
      <xdr:colOff>165100</xdr:colOff>
      <xdr:row>13</xdr:row>
      <xdr:rowOff>52192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2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62369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9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128991</xdr:rowOff>
    </xdr:from>
    <xdr:to>
      <xdr:col>19</xdr:col>
      <xdr:colOff>38100</xdr:colOff>
      <xdr:row>13</xdr:row>
      <xdr:rowOff>59141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34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69318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0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127437</xdr:rowOff>
    </xdr:from>
    <xdr:to>
      <xdr:col>15</xdr:col>
      <xdr:colOff>101600</xdr:colOff>
      <xdr:row>13</xdr:row>
      <xdr:rowOff>57587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3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67764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0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273190</xdr:rowOff>
    </xdr:from>
    <xdr:to>
      <xdr:col>29</xdr:col>
      <xdr:colOff>127000</xdr:colOff>
      <xdr:row>33</xdr:row>
      <xdr:rowOff>291135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197740"/>
          <a:ext cx="6477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268884</xdr:rowOff>
    </xdr:from>
    <xdr:to>
      <xdr:col>26</xdr:col>
      <xdr:colOff>50800</xdr:colOff>
      <xdr:row>33</xdr:row>
      <xdr:rowOff>291135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193434"/>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268884</xdr:rowOff>
    </xdr:from>
    <xdr:to>
      <xdr:col>22</xdr:col>
      <xdr:colOff>114300</xdr:colOff>
      <xdr:row>33</xdr:row>
      <xdr:rowOff>313728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193434"/>
          <a:ext cx="6985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260655</xdr:rowOff>
    </xdr:from>
    <xdr:to>
      <xdr:col>18</xdr:col>
      <xdr:colOff>177800</xdr:colOff>
      <xdr:row>33</xdr:row>
      <xdr:rowOff>313728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185205"/>
          <a:ext cx="6985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222390</xdr:rowOff>
    </xdr:from>
    <xdr:to>
      <xdr:col>29</xdr:col>
      <xdr:colOff>177800</xdr:colOff>
      <xdr:row>33</xdr:row>
      <xdr:rowOff>323990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14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169067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09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240335</xdr:rowOff>
    </xdr:from>
    <xdr:to>
      <xdr:col>26</xdr:col>
      <xdr:colOff>101600</xdr:colOff>
      <xdr:row>33</xdr:row>
      <xdr:rowOff>341935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16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9212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593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218084</xdr:rowOff>
    </xdr:from>
    <xdr:to>
      <xdr:col>22</xdr:col>
      <xdr:colOff>165100</xdr:colOff>
      <xdr:row>33</xdr:row>
      <xdr:rowOff>319684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14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158411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591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262928</xdr:rowOff>
    </xdr:from>
    <xdr:to>
      <xdr:col>19</xdr:col>
      <xdr:colOff>38100</xdr:colOff>
      <xdr:row>34</xdr:row>
      <xdr:rowOff>21628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187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31805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59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209855</xdr:rowOff>
    </xdr:from>
    <xdr:to>
      <xdr:col>15</xdr:col>
      <xdr:colOff>101600</xdr:colOff>
      <xdr:row>33</xdr:row>
      <xdr:rowOff>311455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3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150182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90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170,364
169,505
1,362.90
93,238,783
92,573,318
647,808
48,210,223
121,350,701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127317</xdr:rowOff>
    </xdr:from>
    <xdr:to>
      <xdr:col>24</xdr:col>
      <xdr:colOff>63500</xdr:colOff>
      <xdr:row>31</xdr:row>
      <xdr:rowOff>147549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442267"/>
          <a:ext cx="8382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127317</xdr:rowOff>
    </xdr:from>
    <xdr:to>
      <xdr:col>19</xdr:col>
      <xdr:colOff>177800</xdr:colOff>
      <xdr:row>31</xdr:row>
      <xdr:rowOff>163284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42267"/>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163284</xdr:rowOff>
    </xdr:from>
    <xdr:to>
      <xdr:col>15</xdr:col>
      <xdr:colOff>50800</xdr:colOff>
      <xdr:row>32</xdr:row>
      <xdr:rowOff>58090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78234"/>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101295</xdr:rowOff>
    </xdr:from>
    <xdr:to>
      <xdr:col>10</xdr:col>
      <xdr:colOff>114300</xdr:colOff>
      <xdr:row>32</xdr:row>
      <xdr:rowOff>58090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416245"/>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96749</xdr:rowOff>
    </xdr:from>
    <xdr:to>
      <xdr:col>24</xdr:col>
      <xdr:colOff>114300</xdr:colOff>
      <xdr:row>32</xdr:row>
      <xdr:rowOff>26899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27602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76517</xdr:rowOff>
    </xdr:from>
    <xdr:to>
      <xdr:col>20</xdr:col>
      <xdr:colOff>38100</xdr:colOff>
      <xdr:row>32</xdr:row>
      <xdr:rowOff>6667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23194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1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112484</xdr:rowOff>
    </xdr:from>
    <xdr:to>
      <xdr:col>15</xdr:col>
      <xdr:colOff>101600</xdr:colOff>
      <xdr:row>32</xdr:row>
      <xdr:rowOff>42634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59161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2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7290</xdr:rowOff>
    </xdr:from>
    <xdr:to>
      <xdr:col>10</xdr:col>
      <xdr:colOff>165100</xdr:colOff>
      <xdr:row>32</xdr:row>
      <xdr:rowOff>108890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125417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2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50495</xdr:rowOff>
    </xdr:from>
    <xdr:to>
      <xdr:col>6</xdr:col>
      <xdr:colOff>38100</xdr:colOff>
      <xdr:row>31</xdr:row>
      <xdr:rowOff>152095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168622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14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152861</xdr:rowOff>
    </xdr:from>
    <xdr:to>
      <xdr:col>24</xdr:col>
      <xdr:colOff>63500</xdr:colOff>
      <xdr:row>56</xdr:row>
      <xdr:rowOff>3683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82611"/>
          <a:ext cx="8382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152861</xdr:rowOff>
    </xdr:from>
    <xdr:to>
      <xdr:col>19</xdr:col>
      <xdr:colOff>177800</xdr:colOff>
      <xdr:row>56</xdr:row>
      <xdr:rowOff>32209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82611"/>
          <a:ext cx="889000" cy="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77940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32209</xdr:rowOff>
    </xdr:from>
    <xdr:to>
      <xdr:col>15</xdr:col>
      <xdr:colOff>50800</xdr:colOff>
      <xdr:row>56</xdr:row>
      <xdr:rowOff>57828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33409"/>
          <a:ext cx="8890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57828</xdr:rowOff>
    </xdr:from>
    <xdr:to>
      <xdr:col>10</xdr:col>
      <xdr:colOff>114300</xdr:colOff>
      <xdr:row>56</xdr:row>
      <xdr:rowOff>82779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59028"/>
          <a:ext cx="8890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124333</xdr:rowOff>
    </xdr:from>
    <xdr:to>
      <xdr:col>24</xdr:col>
      <xdr:colOff>114300</xdr:colOff>
      <xdr:row>56</xdr:row>
      <xdr:rowOff>54483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147210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0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102061</xdr:rowOff>
    </xdr:from>
    <xdr:to>
      <xdr:col>20</xdr:col>
      <xdr:colOff>38100</xdr:colOff>
      <xdr:row>56</xdr:row>
      <xdr:rowOff>32211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48738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152859</xdr:rowOff>
    </xdr:from>
    <xdr:to>
      <xdr:col>15</xdr:col>
      <xdr:colOff>101600</xdr:colOff>
      <xdr:row>56</xdr:row>
      <xdr:rowOff>83009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74136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7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7028</xdr:rowOff>
    </xdr:from>
    <xdr:to>
      <xdr:col>10</xdr:col>
      <xdr:colOff>165100</xdr:colOff>
      <xdr:row>56</xdr:row>
      <xdr:rowOff>108628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99755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31979</xdr:rowOff>
    </xdr:from>
    <xdr:to>
      <xdr:col>6</xdr:col>
      <xdr:colOff>38100</xdr:colOff>
      <xdr:row>56</xdr:row>
      <xdr:rowOff>133579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124706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38354</xdr:rowOff>
    </xdr:from>
    <xdr:to>
      <xdr:col>24</xdr:col>
      <xdr:colOff>63500</xdr:colOff>
      <xdr:row>73</xdr:row>
      <xdr:rowOff>144780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554204"/>
          <a:ext cx="838200" cy="1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165100</xdr:rowOff>
    </xdr:from>
    <xdr:to>
      <xdr:col>19</xdr:col>
      <xdr:colOff>177800</xdr:colOff>
      <xdr:row>73</xdr:row>
      <xdr:rowOff>144780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509500"/>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31766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165100</xdr:rowOff>
    </xdr:from>
    <xdr:to>
      <xdr:col>15</xdr:col>
      <xdr:colOff>50800</xdr:colOff>
      <xdr:row>74</xdr:row>
      <xdr:rowOff>7620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509500"/>
          <a:ext cx="889000" cy="1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38481</xdr:rowOff>
    </xdr:from>
    <xdr:to>
      <xdr:col>10</xdr:col>
      <xdr:colOff>114300</xdr:colOff>
      <xdr:row>74</xdr:row>
      <xdr:rowOff>7620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554331"/>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34689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3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159004</xdr:rowOff>
    </xdr:from>
    <xdr:to>
      <xdr:col>24</xdr:col>
      <xdr:colOff>114300</xdr:colOff>
      <xdr:row>73</xdr:row>
      <xdr:rowOff>89154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5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10431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35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93980</xdr:rowOff>
    </xdr:from>
    <xdr:to>
      <xdr:col>20</xdr:col>
      <xdr:colOff>38100</xdr:colOff>
      <xdr:row>74</xdr:row>
      <xdr:rowOff>24130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6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40657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3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114300</xdr:rowOff>
    </xdr:from>
    <xdr:to>
      <xdr:col>15</xdr:col>
      <xdr:colOff>101600</xdr:colOff>
      <xdr:row>73</xdr:row>
      <xdr:rowOff>44450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60977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23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128270</xdr:rowOff>
    </xdr:from>
    <xdr:to>
      <xdr:col>10</xdr:col>
      <xdr:colOff>165100</xdr:colOff>
      <xdr:row>74</xdr:row>
      <xdr:rowOff>58420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6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74947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41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159131</xdr:rowOff>
    </xdr:from>
    <xdr:to>
      <xdr:col>6</xdr:col>
      <xdr:colOff>38100</xdr:colOff>
      <xdr:row>73</xdr:row>
      <xdr:rowOff>89281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50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105808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27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142362</xdr:rowOff>
    </xdr:from>
    <xdr:to>
      <xdr:col>24</xdr:col>
      <xdr:colOff>63500</xdr:colOff>
      <xdr:row>89</xdr:row>
      <xdr:rowOff>146427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401412"/>
          <a:ext cx="8382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142362</xdr:rowOff>
    </xdr:from>
    <xdr:to>
      <xdr:col>19</xdr:col>
      <xdr:colOff>177800</xdr:colOff>
      <xdr:row>90</xdr:row>
      <xdr:rowOff>35785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401412"/>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35785</xdr:rowOff>
    </xdr:from>
    <xdr:to>
      <xdr:col>15</xdr:col>
      <xdr:colOff>50800</xdr:colOff>
      <xdr:row>90</xdr:row>
      <xdr:rowOff>126702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466285"/>
          <a:ext cx="889000" cy="9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126702</xdr:rowOff>
    </xdr:from>
    <xdr:to>
      <xdr:col>10</xdr:col>
      <xdr:colOff>114300</xdr:colOff>
      <xdr:row>90</xdr:row>
      <xdr:rowOff>143602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5557202"/>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74756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95627</xdr:rowOff>
    </xdr:from>
    <xdr:to>
      <xdr:col>24</xdr:col>
      <xdr:colOff>114300</xdr:colOff>
      <xdr:row>90</xdr:row>
      <xdr:rowOff>25777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35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48654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30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91562</xdr:rowOff>
    </xdr:from>
    <xdr:to>
      <xdr:col>20</xdr:col>
      <xdr:colOff>38100</xdr:colOff>
      <xdr:row>90</xdr:row>
      <xdr:rowOff>21712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35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38239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12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156435</xdr:rowOff>
    </xdr:from>
    <xdr:to>
      <xdr:col>15</xdr:col>
      <xdr:colOff>101600</xdr:colOff>
      <xdr:row>90</xdr:row>
      <xdr:rowOff>86585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4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103112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19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75902</xdr:rowOff>
    </xdr:from>
    <xdr:to>
      <xdr:col>10</xdr:col>
      <xdr:colOff>165100</xdr:colOff>
      <xdr:row>91</xdr:row>
      <xdr:rowOff>6052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5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22579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2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92802</xdr:rowOff>
    </xdr:from>
    <xdr:to>
      <xdr:col>6</xdr:col>
      <xdr:colOff>38100</xdr:colOff>
      <xdr:row>91</xdr:row>
      <xdr:rowOff>22952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55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39479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29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85163</xdr:rowOff>
    </xdr:from>
    <xdr:to>
      <xdr:col>55</xdr:col>
      <xdr:colOff>0</xdr:colOff>
      <xdr:row>36</xdr:row>
      <xdr:rowOff>130589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257363"/>
          <a:ext cx="8382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85163</xdr:rowOff>
    </xdr:from>
    <xdr:to>
      <xdr:col>50</xdr:col>
      <xdr:colOff>114300</xdr:colOff>
      <xdr:row>36</xdr:row>
      <xdr:rowOff>88135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25736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88135</xdr:rowOff>
    </xdr:from>
    <xdr:to>
      <xdr:col>45</xdr:col>
      <xdr:colOff>177800</xdr:colOff>
      <xdr:row>36</xdr:row>
      <xdr:rowOff>145785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60335"/>
          <a:ext cx="889000" cy="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145785</xdr:rowOff>
    </xdr:from>
    <xdr:to>
      <xdr:col>41</xdr:col>
      <xdr:colOff>50800</xdr:colOff>
      <xdr:row>36</xdr:row>
      <xdr:rowOff>146906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17985"/>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79789</xdr:rowOff>
    </xdr:from>
    <xdr:to>
      <xdr:col>55</xdr:col>
      <xdr:colOff>50800</xdr:colOff>
      <xdr:row>37</xdr:row>
      <xdr:rowOff>9939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102666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34363</xdr:rowOff>
    </xdr:from>
    <xdr:to>
      <xdr:col>50</xdr:col>
      <xdr:colOff>165100</xdr:colOff>
      <xdr:row>36</xdr:row>
      <xdr:rowOff>135963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152490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9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37335</xdr:rowOff>
    </xdr:from>
    <xdr:to>
      <xdr:col>46</xdr:col>
      <xdr:colOff>38100</xdr:colOff>
      <xdr:row>36</xdr:row>
      <xdr:rowOff>138935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155462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94985</xdr:rowOff>
    </xdr:from>
    <xdr:to>
      <xdr:col>41</xdr:col>
      <xdr:colOff>101600</xdr:colOff>
      <xdr:row>37</xdr:row>
      <xdr:rowOff>25135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6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41662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96106</xdr:rowOff>
    </xdr:from>
    <xdr:to>
      <xdr:col>36</xdr:col>
      <xdr:colOff>165100</xdr:colOff>
      <xdr:row>37</xdr:row>
      <xdr:rowOff>26256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42783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82131</xdr:rowOff>
    </xdr:from>
    <xdr:to>
      <xdr:col>54</xdr:col>
      <xdr:colOff>189865</xdr:colOff>
      <xdr:row>59</xdr:row>
      <xdr:rowOff>82397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9168981"/>
          <a:ext cx="1270" cy="102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86224</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82397</xdr:rowOff>
    </xdr:from>
    <xdr:to>
      <xdr:col>55</xdr:col>
      <xdr:colOff>88900</xdr:colOff>
      <xdr:row>59</xdr:row>
      <xdr:rowOff>82397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9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28808</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9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82131</xdr:rowOff>
    </xdr:from>
    <xdr:to>
      <xdr:col>55</xdr:col>
      <xdr:colOff>88900</xdr:colOff>
      <xdr:row>53</xdr:row>
      <xdr:rowOff>82131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91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20828</xdr:rowOff>
    </xdr:from>
    <xdr:to>
      <xdr:col>55</xdr:col>
      <xdr:colOff>0</xdr:colOff>
      <xdr:row>56</xdr:row>
      <xdr:rowOff>3531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450578"/>
          <a:ext cx="838200" cy="15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64031</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36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85604</xdr:rowOff>
    </xdr:from>
    <xdr:to>
      <xdr:col>55</xdr:col>
      <xdr:colOff>50800</xdr:colOff>
      <xdr:row>58</xdr:row>
      <xdr:rowOff>15754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20828</xdr:rowOff>
    </xdr:from>
    <xdr:to>
      <xdr:col>50</xdr:col>
      <xdr:colOff>114300</xdr:colOff>
      <xdr:row>55</xdr:row>
      <xdr:rowOff>82645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450578"/>
          <a:ext cx="889000" cy="6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106426</xdr:rowOff>
    </xdr:from>
    <xdr:to>
      <xdr:col>50</xdr:col>
      <xdr:colOff>165100</xdr:colOff>
      <xdr:row>57</xdr:row>
      <xdr:rowOff>36576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27703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131699</xdr:rowOff>
    </xdr:from>
    <xdr:to>
      <xdr:col>45</xdr:col>
      <xdr:colOff>177800</xdr:colOff>
      <xdr:row>55</xdr:row>
      <xdr:rowOff>82645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218549"/>
          <a:ext cx="889000" cy="29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129039</xdr:rowOff>
    </xdr:from>
    <xdr:to>
      <xdr:col>46</xdr:col>
      <xdr:colOff>38100</xdr:colOff>
      <xdr:row>57</xdr:row>
      <xdr:rowOff>59189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50316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41802</xdr:rowOff>
    </xdr:from>
    <xdr:to>
      <xdr:col>41</xdr:col>
      <xdr:colOff>50800</xdr:colOff>
      <xdr:row>53</xdr:row>
      <xdr:rowOff>131699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8785752"/>
          <a:ext cx="889000" cy="4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127933</xdr:rowOff>
    </xdr:from>
    <xdr:to>
      <xdr:col>41</xdr:col>
      <xdr:colOff>101600</xdr:colOff>
      <xdr:row>57</xdr:row>
      <xdr:rowOff>58083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49210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124181</xdr:rowOff>
    </xdr:from>
    <xdr:to>
      <xdr:col>55</xdr:col>
      <xdr:colOff>50800</xdr:colOff>
      <xdr:row>56</xdr:row>
      <xdr:rowOff>54331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5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147058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4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141478</xdr:rowOff>
    </xdr:from>
    <xdr:to>
      <xdr:col>50</xdr:col>
      <xdr:colOff>165100</xdr:colOff>
      <xdr:row>55</xdr:row>
      <xdr:rowOff>71628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3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88155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1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31845</xdr:rowOff>
    </xdr:from>
    <xdr:to>
      <xdr:col>46</xdr:col>
      <xdr:colOff>38100</xdr:colOff>
      <xdr:row>55</xdr:row>
      <xdr:rowOff>133445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4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149972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23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80899</xdr:rowOff>
    </xdr:from>
    <xdr:to>
      <xdr:col>41</xdr:col>
      <xdr:colOff>101600</xdr:colOff>
      <xdr:row>54</xdr:row>
      <xdr:rowOff>11049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1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27576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9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162452</xdr:rowOff>
    </xdr:from>
    <xdr:to>
      <xdr:col>36</xdr:col>
      <xdr:colOff>165100</xdr:colOff>
      <xdr:row>51</xdr:row>
      <xdr:rowOff>92602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87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109129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51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116794</xdr:rowOff>
    </xdr:from>
    <xdr:to>
      <xdr:col>55</xdr:col>
      <xdr:colOff>0</xdr:colOff>
      <xdr:row>78</xdr:row>
      <xdr:rowOff>124749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489894"/>
          <a:ext cx="8382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145369</xdr:rowOff>
    </xdr:from>
    <xdr:to>
      <xdr:col>50</xdr:col>
      <xdr:colOff>114300</xdr:colOff>
      <xdr:row>78</xdr:row>
      <xdr:rowOff>124749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347019"/>
          <a:ext cx="889000" cy="1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145369</xdr:rowOff>
    </xdr:from>
    <xdr:to>
      <xdr:col>45</xdr:col>
      <xdr:colOff>177800</xdr:colOff>
      <xdr:row>78</xdr:row>
      <xdr:rowOff>93385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347019"/>
          <a:ext cx="889000" cy="11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9123</xdr:rowOff>
    </xdr:from>
    <xdr:to>
      <xdr:col>41</xdr:col>
      <xdr:colOff>50800</xdr:colOff>
      <xdr:row>78</xdr:row>
      <xdr:rowOff>93385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867873"/>
          <a:ext cx="889000" cy="59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65994</xdr:rowOff>
    </xdr:from>
    <xdr:to>
      <xdr:col>55</xdr:col>
      <xdr:colOff>50800</xdr:colOff>
      <xdr:row>78</xdr:row>
      <xdr:rowOff>167594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152371</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5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73949</xdr:rowOff>
    </xdr:from>
    <xdr:to>
      <xdr:col>50</xdr:col>
      <xdr:colOff>165100</xdr:colOff>
      <xdr:row>79</xdr:row>
      <xdr:rowOff>4099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166676</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50017" y="1353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94569</xdr:rowOff>
    </xdr:from>
    <xdr:to>
      <xdr:col>46</xdr:col>
      <xdr:colOff>38100</xdr:colOff>
      <xdr:row>78</xdr:row>
      <xdr:rowOff>24719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15846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38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42585</xdr:rowOff>
    </xdr:from>
    <xdr:to>
      <xdr:col>41</xdr:col>
      <xdr:colOff>101600</xdr:colOff>
      <xdr:row>78</xdr:row>
      <xdr:rowOff>144185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135312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129773</xdr:rowOff>
    </xdr:from>
    <xdr:to>
      <xdr:col>36</xdr:col>
      <xdr:colOff>165100</xdr:colOff>
      <xdr:row>75</xdr:row>
      <xdr:rowOff>59923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8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51050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9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72206</xdr:rowOff>
    </xdr:from>
    <xdr:to>
      <xdr:col>54</xdr:col>
      <xdr:colOff>189865</xdr:colOff>
      <xdr:row>98</xdr:row>
      <xdr:rowOff>162007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6188506"/>
          <a:ext cx="1270" cy="775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165834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6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162007</xdr:rowOff>
    </xdr:from>
    <xdr:to>
      <xdr:col>55</xdr:col>
      <xdr:colOff>88900</xdr:colOff>
      <xdr:row>98</xdr:row>
      <xdr:rowOff>162007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6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18883</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9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72206</xdr:rowOff>
    </xdr:from>
    <xdr:to>
      <xdr:col>55</xdr:col>
      <xdr:colOff>88900</xdr:colOff>
      <xdr:row>94</xdr:row>
      <xdr:rowOff>72206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18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106648</xdr:rowOff>
    </xdr:from>
    <xdr:to>
      <xdr:col>55</xdr:col>
      <xdr:colOff>0</xdr:colOff>
      <xdr:row>94</xdr:row>
      <xdr:rowOff>144214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222948"/>
          <a:ext cx="8382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135087</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594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156660</xdr:rowOff>
    </xdr:from>
    <xdr:to>
      <xdr:col>55</xdr:col>
      <xdr:colOff>50800</xdr:colOff>
      <xdr:row>97</xdr:row>
      <xdr:rowOff>86810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106648</xdr:rowOff>
    </xdr:from>
    <xdr:to>
      <xdr:col>50</xdr:col>
      <xdr:colOff>114300</xdr:colOff>
      <xdr:row>94</xdr:row>
      <xdr:rowOff>154787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222948"/>
          <a:ext cx="8890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85337</xdr:rowOff>
    </xdr:from>
    <xdr:to>
      <xdr:col>50</xdr:col>
      <xdr:colOff>165100</xdr:colOff>
      <xdr:row>97</xdr:row>
      <xdr:rowOff>15487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74244</xdr:rowOff>
    </xdr:from>
    <xdr:to>
      <xdr:col>45</xdr:col>
      <xdr:colOff>177800</xdr:colOff>
      <xdr:row>94</xdr:row>
      <xdr:rowOff>154787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5847644"/>
          <a:ext cx="889000" cy="4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108026</xdr:rowOff>
    </xdr:from>
    <xdr:to>
      <xdr:col>46</xdr:col>
      <xdr:colOff>38100</xdr:colOff>
      <xdr:row>97</xdr:row>
      <xdr:rowOff>38176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29303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29153</xdr:rowOff>
    </xdr:from>
    <xdr:to>
      <xdr:col>41</xdr:col>
      <xdr:colOff>50800</xdr:colOff>
      <xdr:row>92</xdr:row>
      <xdr:rowOff>74244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5631103"/>
          <a:ext cx="889000" cy="2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161500</xdr:rowOff>
    </xdr:from>
    <xdr:to>
      <xdr:col>41</xdr:col>
      <xdr:colOff>101600</xdr:colOff>
      <xdr:row>97</xdr:row>
      <xdr:rowOff>91650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82777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139706</xdr:rowOff>
    </xdr:from>
    <xdr:to>
      <xdr:col>36</xdr:col>
      <xdr:colOff>165100</xdr:colOff>
      <xdr:row>97</xdr:row>
      <xdr:rowOff>69856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60983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93414</xdr:rowOff>
    </xdr:from>
    <xdr:to>
      <xdr:col>55</xdr:col>
      <xdr:colOff>50800</xdr:colOff>
      <xdr:row>95</xdr:row>
      <xdr:rowOff>23564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2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8341</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12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55848</xdr:rowOff>
    </xdr:from>
    <xdr:to>
      <xdr:col>50</xdr:col>
      <xdr:colOff>165100</xdr:colOff>
      <xdr:row>94</xdr:row>
      <xdr:rowOff>157448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1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2525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9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103987</xdr:rowOff>
    </xdr:from>
    <xdr:to>
      <xdr:col>46</xdr:col>
      <xdr:colOff>38100</xdr:colOff>
      <xdr:row>95</xdr:row>
      <xdr:rowOff>34137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50664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9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23444</xdr:rowOff>
    </xdr:from>
    <xdr:to>
      <xdr:col>41</xdr:col>
      <xdr:colOff>101600</xdr:colOff>
      <xdr:row>92</xdr:row>
      <xdr:rowOff>125044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57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141571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5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149803</xdr:rowOff>
    </xdr:from>
    <xdr:to>
      <xdr:col>36</xdr:col>
      <xdr:colOff>165100</xdr:colOff>
      <xdr:row>91</xdr:row>
      <xdr:rowOff>79953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55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96480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3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132202</xdr:rowOff>
    </xdr:from>
    <xdr:to>
      <xdr:col>85</xdr:col>
      <xdr:colOff>127000</xdr:colOff>
      <xdr:row>38</xdr:row>
      <xdr:rowOff>135631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4730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74137</xdr:rowOff>
    </xdr:from>
    <xdr:to>
      <xdr:col>81</xdr:col>
      <xdr:colOff>50800</xdr:colOff>
      <xdr:row>38</xdr:row>
      <xdr:rowOff>132202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89237"/>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74137</xdr:rowOff>
    </xdr:from>
    <xdr:to>
      <xdr:col>76</xdr:col>
      <xdr:colOff>114300</xdr:colOff>
      <xdr:row>38</xdr:row>
      <xdr:rowOff>121412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89237"/>
          <a:ext cx="8890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116017</xdr:rowOff>
    </xdr:from>
    <xdr:to>
      <xdr:col>71</xdr:col>
      <xdr:colOff>177800</xdr:colOff>
      <xdr:row>38</xdr:row>
      <xdr:rowOff>121412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31117"/>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84831</xdr:rowOff>
    </xdr:from>
    <xdr:to>
      <xdr:col>85</xdr:col>
      <xdr:colOff>177800</xdr:colOff>
      <xdr:row>39</xdr:row>
      <xdr:rowOff>14981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81402</xdr:rowOff>
    </xdr:from>
    <xdr:to>
      <xdr:col>81</xdr:col>
      <xdr:colOff>101600</xdr:colOff>
      <xdr:row>39</xdr:row>
      <xdr:rowOff>11552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2679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689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23337</xdr:rowOff>
    </xdr:from>
    <xdr:to>
      <xdr:col>76</xdr:col>
      <xdr:colOff>165100</xdr:colOff>
      <xdr:row>38</xdr:row>
      <xdr:rowOff>124937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116064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70612</xdr:rowOff>
    </xdr:from>
    <xdr:to>
      <xdr:col>72</xdr:col>
      <xdr:colOff>38100</xdr:colOff>
      <xdr:row>39</xdr:row>
      <xdr:rowOff>762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163339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65217</xdr:rowOff>
    </xdr:from>
    <xdr:to>
      <xdr:col>67</xdr:col>
      <xdr:colOff>101600</xdr:colOff>
      <xdr:row>38</xdr:row>
      <xdr:rowOff>166817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157944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7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99009</xdr:rowOff>
    </xdr:from>
    <xdr:to>
      <xdr:col>85</xdr:col>
      <xdr:colOff>127000</xdr:colOff>
      <xdr:row>71</xdr:row>
      <xdr:rowOff>141574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271959"/>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132682</xdr:rowOff>
    </xdr:from>
    <xdr:to>
      <xdr:col>81</xdr:col>
      <xdr:colOff>50800</xdr:colOff>
      <xdr:row>71</xdr:row>
      <xdr:rowOff>141574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305632"/>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132682</xdr:rowOff>
    </xdr:from>
    <xdr:to>
      <xdr:col>76</xdr:col>
      <xdr:colOff>114300</xdr:colOff>
      <xdr:row>71</xdr:row>
      <xdr:rowOff>166904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305632"/>
          <a:ext cx="889000" cy="3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112633</xdr:rowOff>
    </xdr:from>
    <xdr:to>
      <xdr:col>71</xdr:col>
      <xdr:colOff>177800</xdr:colOff>
      <xdr:row>71</xdr:row>
      <xdr:rowOff>166904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285583"/>
          <a:ext cx="889000" cy="5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48209</xdr:rowOff>
    </xdr:from>
    <xdr:to>
      <xdr:col>85</xdr:col>
      <xdr:colOff>177800</xdr:colOff>
      <xdr:row>71</xdr:row>
      <xdr:rowOff>149809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2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1236</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1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90774</xdr:rowOff>
    </xdr:from>
    <xdr:to>
      <xdr:col>81</xdr:col>
      <xdr:colOff>101600</xdr:colOff>
      <xdr:row>72</xdr:row>
      <xdr:rowOff>20924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2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37451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03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81882</xdr:rowOff>
    </xdr:from>
    <xdr:to>
      <xdr:col>76</xdr:col>
      <xdr:colOff>165100</xdr:colOff>
      <xdr:row>72</xdr:row>
      <xdr:rowOff>12032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2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28559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0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116104</xdr:rowOff>
    </xdr:from>
    <xdr:to>
      <xdr:col>72</xdr:col>
      <xdr:colOff>38100</xdr:colOff>
      <xdr:row>72</xdr:row>
      <xdr:rowOff>46254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2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62781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06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61833</xdr:rowOff>
    </xdr:from>
    <xdr:to>
      <xdr:col>67</xdr:col>
      <xdr:colOff>101600</xdr:colOff>
      <xdr:row>71</xdr:row>
      <xdr:rowOff>163433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2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8510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01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145986</xdr:rowOff>
    </xdr:from>
    <xdr:to>
      <xdr:col>85</xdr:col>
      <xdr:colOff>127000</xdr:colOff>
      <xdr:row>97</xdr:row>
      <xdr:rowOff>154960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76636"/>
          <a:ext cx="838200" cy="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109068</xdr:rowOff>
    </xdr:from>
    <xdr:to>
      <xdr:col>81</xdr:col>
      <xdr:colOff>50800</xdr:colOff>
      <xdr:row>97</xdr:row>
      <xdr:rowOff>154960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739718"/>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81693</xdr:rowOff>
    </xdr:from>
    <xdr:to>
      <xdr:col>76</xdr:col>
      <xdr:colOff>114300</xdr:colOff>
      <xdr:row>97</xdr:row>
      <xdr:rowOff>109068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197993"/>
          <a:ext cx="889000" cy="5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81693</xdr:rowOff>
    </xdr:from>
    <xdr:to>
      <xdr:col>71</xdr:col>
      <xdr:colOff>177800</xdr:colOff>
      <xdr:row>96</xdr:row>
      <xdr:rowOff>13342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197993"/>
          <a:ext cx="889000" cy="2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142764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68428" y="1643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95186</xdr:rowOff>
    </xdr:from>
    <xdr:to>
      <xdr:col>85</xdr:col>
      <xdr:colOff>177800</xdr:colOff>
      <xdr:row>98</xdr:row>
      <xdr:rowOff>25336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10113</xdr:rowOff>
    </xdr:from>
    <xdr:ext cx="378565"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4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104160</xdr:rowOff>
    </xdr:from>
    <xdr:to>
      <xdr:col>81</xdr:col>
      <xdr:colOff>101600</xdr:colOff>
      <xdr:row>98</xdr:row>
      <xdr:rowOff>34310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25437</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2017" y="16827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58268</xdr:rowOff>
    </xdr:from>
    <xdr:to>
      <xdr:col>76</xdr:col>
      <xdr:colOff>165100</xdr:colOff>
      <xdr:row>97</xdr:row>
      <xdr:rowOff>159868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150995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78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30893</xdr:rowOff>
    </xdr:from>
    <xdr:to>
      <xdr:col>72</xdr:col>
      <xdr:colOff>38100</xdr:colOff>
      <xdr:row>94</xdr:row>
      <xdr:rowOff>132493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1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149020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59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133992</xdr:rowOff>
    </xdr:from>
    <xdr:to>
      <xdr:col>67</xdr:col>
      <xdr:colOff>101600</xdr:colOff>
      <xdr:row>96</xdr:row>
      <xdr:rowOff>64142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4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55269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5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79611</xdr:rowOff>
    </xdr:from>
    <xdr:to>
      <xdr:col>116</xdr:col>
      <xdr:colOff>63500</xdr:colOff>
      <xdr:row>39</xdr:row>
      <xdr:rowOff>56097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080361"/>
          <a:ext cx="838200" cy="66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65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51853</xdr:rowOff>
    </xdr:from>
    <xdr:to>
      <xdr:col>111</xdr:col>
      <xdr:colOff>177800</xdr:colOff>
      <xdr:row>39</xdr:row>
      <xdr:rowOff>56097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8403"/>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51853</xdr:rowOff>
    </xdr:from>
    <xdr:to>
      <xdr:col>107</xdr:col>
      <xdr:colOff>50800</xdr:colOff>
      <xdr:row>39</xdr:row>
      <xdr:rowOff>67854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38403"/>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63609</xdr:rowOff>
    </xdr:from>
    <xdr:to>
      <xdr:col>102</xdr:col>
      <xdr:colOff>114300</xdr:colOff>
      <xdr:row>39</xdr:row>
      <xdr:rowOff>67854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5015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28811</xdr:rowOff>
    </xdr:from>
    <xdr:to>
      <xdr:col>116</xdr:col>
      <xdr:colOff>114300</xdr:colOff>
      <xdr:row>35</xdr:row>
      <xdr:rowOff>130411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51688</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88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5297</xdr:rowOff>
    </xdr:from>
    <xdr:to>
      <xdr:col>112</xdr:col>
      <xdr:colOff>38100</xdr:colOff>
      <xdr:row>39</xdr:row>
      <xdr:rowOff>106897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98024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1053</xdr:rowOff>
    </xdr:from>
    <xdr:to>
      <xdr:col>107</xdr:col>
      <xdr:colOff>101600</xdr:colOff>
      <xdr:row>39</xdr:row>
      <xdr:rowOff>102653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93780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780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17054</xdr:rowOff>
    </xdr:from>
    <xdr:to>
      <xdr:col>102</xdr:col>
      <xdr:colOff>165100</xdr:colOff>
      <xdr:row>39</xdr:row>
      <xdr:rowOff>118654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109781</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88333" y="6796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12809</xdr:rowOff>
    </xdr:from>
    <xdr:to>
      <xdr:col>98</xdr:col>
      <xdr:colOff>38100</xdr:colOff>
      <xdr:row>39</xdr:row>
      <xdr:rowOff>114409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105536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67828</xdr:rowOff>
    </xdr:from>
    <xdr:to>
      <xdr:col>116</xdr:col>
      <xdr:colOff>63500</xdr:colOff>
      <xdr:row>51</xdr:row>
      <xdr:rowOff>64399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8640328"/>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2540</xdr:rowOff>
    </xdr:from>
    <xdr:to>
      <xdr:col>111</xdr:col>
      <xdr:colOff>177800</xdr:colOff>
      <xdr:row>51</xdr:row>
      <xdr:rowOff>64399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8575040"/>
          <a:ext cx="889000" cy="2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2540</xdr:rowOff>
    </xdr:from>
    <xdr:to>
      <xdr:col>107</xdr:col>
      <xdr:colOff>50800</xdr:colOff>
      <xdr:row>51</xdr:row>
      <xdr:rowOff>11684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8575040"/>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30339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99832</xdr:rowOff>
    </xdr:from>
    <xdr:to>
      <xdr:col>102</xdr:col>
      <xdr:colOff>114300</xdr:colOff>
      <xdr:row>51</xdr:row>
      <xdr:rowOff>11684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8672332"/>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157212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57726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17028</xdr:rowOff>
    </xdr:from>
    <xdr:to>
      <xdr:col>116</xdr:col>
      <xdr:colOff>114300</xdr:colOff>
      <xdr:row>50</xdr:row>
      <xdr:rowOff>118628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85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141505</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85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13599</xdr:rowOff>
    </xdr:from>
    <xdr:to>
      <xdr:col>112</xdr:col>
      <xdr:colOff>38100</xdr:colOff>
      <xdr:row>51</xdr:row>
      <xdr:rowOff>115199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87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131726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8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123190</xdr:rowOff>
    </xdr:from>
    <xdr:to>
      <xdr:col>107</xdr:col>
      <xdr:colOff>101600</xdr:colOff>
      <xdr:row>50</xdr:row>
      <xdr:rowOff>53340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852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69867</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829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132334</xdr:rowOff>
    </xdr:from>
    <xdr:to>
      <xdr:col>102</xdr:col>
      <xdr:colOff>165100</xdr:colOff>
      <xdr:row>51</xdr:row>
      <xdr:rowOff>62484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87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79011</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84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49032</xdr:rowOff>
    </xdr:from>
    <xdr:to>
      <xdr:col>98</xdr:col>
      <xdr:colOff>38100</xdr:colOff>
      <xdr:row>50</xdr:row>
      <xdr:rowOff>150632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86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167159</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839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59919</xdr:rowOff>
    </xdr:from>
    <xdr:to>
      <xdr:col>116</xdr:col>
      <xdr:colOff>63500</xdr:colOff>
      <xdr:row>73</xdr:row>
      <xdr:rowOff>80218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575769"/>
          <a:ext cx="8382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59919</xdr:rowOff>
    </xdr:from>
    <xdr:to>
      <xdr:col>111</xdr:col>
      <xdr:colOff>177800</xdr:colOff>
      <xdr:row>73</xdr:row>
      <xdr:rowOff>99878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575769"/>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99878</xdr:rowOff>
    </xdr:from>
    <xdr:to>
      <xdr:col>107</xdr:col>
      <xdr:colOff>50800</xdr:colOff>
      <xdr:row>74</xdr:row>
      <xdr:rowOff>24988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615728"/>
          <a:ext cx="8890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24988</xdr:rowOff>
    </xdr:from>
    <xdr:to>
      <xdr:col>102</xdr:col>
      <xdr:colOff>114300</xdr:colOff>
      <xdr:row>74</xdr:row>
      <xdr:rowOff>111948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712288"/>
          <a:ext cx="889000" cy="8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29418</xdr:rowOff>
    </xdr:from>
    <xdr:to>
      <xdr:col>116</xdr:col>
      <xdr:colOff>114300</xdr:colOff>
      <xdr:row>73</xdr:row>
      <xdr:rowOff>131018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52295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3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9119</xdr:rowOff>
    </xdr:from>
    <xdr:to>
      <xdr:col>112</xdr:col>
      <xdr:colOff>38100</xdr:colOff>
      <xdr:row>73</xdr:row>
      <xdr:rowOff>110719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5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127246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3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49078</xdr:rowOff>
    </xdr:from>
    <xdr:to>
      <xdr:col>107</xdr:col>
      <xdr:colOff>101600</xdr:colOff>
      <xdr:row>73</xdr:row>
      <xdr:rowOff>150678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5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167205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3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145638</xdr:rowOff>
    </xdr:from>
    <xdr:to>
      <xdr:col>102</xdr:col>
      <xdr:colOff>165100</xdr:colOff>
      <xdr:row>74</xdr:row>
      <xdr:rowOff>75788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92315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4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61148</xdr:rowOff>
    </xdr:from>
    <xdr:to>
      <xdr:col>98</xdr:col>
      <xdr:colOff>38100</xdr:colOff>
      <xdr:row>74</xdr:row>
      <xdr:rowOff>162748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153875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84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・扶助費～住民一人当たり</a:t>
          </a:r>
          <a:r>
            <a:rPr kumimoji="1" lang="en-US" altLang="ja-JP" sz="1300">
              <a:latin typeface="ＭＳ Ｐゴシック" panose="020B0600070205080204" pitchFamily="50" charset="-128"/>
              <a:ea typeface="ＭＳ Ｐゴシック" panose="020B0600070205080204" pitchFamily="50" charset="-128"/>
            </a:rPr>
            <a:t>162,088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円となっており、類似団体と比較してコストが高い状況が続いている。生活保護費については平成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年度をピークに減少傾向にあるが、障害福祉サービス費等の増加傾向が主な要因となっている。</a:t>
          </a:r>
        </a:p>
        <a:p>
          <a:r>
            <a:rPr kumimoji="1" lang="ja-JP" altLang="en-US" sz="1300">
              <a:latin typeface="ＭＳ Ｐゴシック" panose="020B0600070205080204" pitchFamily="50" charset="-128"/>
              <a:ea typeface="ＭＳ Ｐゴシック" panose="020B0600070205080204" pitchFamily="50" charset="-128"/>
            </a:rPr>
            <a:t>・投資及び出資金～住民一人当たり</a:t>
          </a:r>
          <a:r>
            <a:rPr kumimoji="1" lang="en-US" altLang="ja-JP" sz="1300">
              <a:latin typeface="ＭＳ Ｐゴシック" panose="020B0600070205080204" pitchFamily="50" charset="-128"/>
              <a:ea typeface="ＭＳ Ｐゴシック" panose="020B0600070205080204" pitchFamily="50" charset="-128"/>
            </a:rPr>
            <a:t>2,159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円増）となり、類似団体平均を大きく上回ったが、これは平成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年度から令和３年度まで４年間行う水道事業会計への出資によるものである。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170,364
169,505
1,362.90
93,238,783
92,573,318
647,808
48,210,223
121,350,701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88900</xdr:rowOff>
    </xdr:from>
    <xdr:to>
      <xdr:col>24</xdr:col>
      <xdr:colOff>63500</xdr:colOff>
      <xdr:row>32</xdr:row>
      <xdr:rowOff>91440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753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88900</xdr:rowOff>
    </xdr:from>
    <xdr:to>
      <xdr:col>19</xdr:col>
      <xdr:colOff>177800</xdr:colOff>
      <xdr:row>33</xdr:row>
      <xdr:rowOff>2540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7530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10160</xdr:rowOff>
    </xdr:from>
    <xdr:to>
      <xdr:col>15</xdr:col>
      <xdr:colOff>50800</xdr:colOff>
      <xdr:row>33</xdr:row>
      <xdr:rowOff>2540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9656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10160</xdr:rowOff>
    </xdr:from>
    <xdr:to>
      <xdr:col>10</xdr:col>
      <xdr:colOff>114300</xdr:colOff>
      <xdr:row>33</xdr:row>
      <xdr:rowOff>19050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96560"/>
          <a:ext cx="88900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40640</xdr:rowOff>
    </xdr:from>
    <xdr:to>
      <xdr:col>24</xdr:col>
      <xdr:colOff>114300</xdr:colOff>
      <xdr:row>32</xdr:row>
      <xdr:rowOff>142240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63517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38100</xdr:rowOff>
    </xdr:from>
    <xdr:to>
      <xdr:col>20</xdr:col>
      <xdr:colOff>38100</xdr:colOff>
      <xdr:row>32</xdr:row>
      <xdr:rowOff>139700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156227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9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123190</xdr:rowOff>
    </xdr:from>
    <xdr:to>
      <xdr:col>15</xdr:col>
      <xdr:colOff>101600</xdr:colOff>
      <xdr:row>33</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69867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130810</xdr:rowOff>
    </xdr:from>
    <xdr:to>
      <xdr:col>10</xdr:col>
      <xdr:colOff>165100</xdr:colOff>
      <xdr:row>32</xdr:row>
      <xdr:rowOff>60960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77487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139700</xdr:rowOff>
    </xdr:from>
    <xdr:to>
      <xdr:col>6</xdr:col>
      <xdr:colOff>38100</xdr:colOff>
      <xdr:row>33</xdr:row>
      <xdr:rowOff>69850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86377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144538</xdr:rowOff>
    </xdr:from>
    <xdr:to>
      <xdr:col>24</xdr:col>
      <xdr:colOff>63500</xdr:colOff>
      <xdr:row>56</xdr:row>
      <xdr:rowOff>74587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74288"/>
          <a:ext cx="8382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144538</xdr:rowOff>
    </xdr:from>
    <xdr:to>
      <xdr:col>19</xdr:col>
      <xdr:colOff>177800</xdr:colOff>
      <xdr:row>56</xdr:row>
      <xdr:rowOff>17475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74288"/>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2807</xdr:rowOff>
    </xdr:from>
    <xdr:to>
      <xdr:col>15</xdr:col>
      <xdr:colOff>50800</xdr:colOff>
      <xdr:row>56</xdr:row>
      <xdr:rowOff>17475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261107"/>
          <a:ext cx="889000" cy="3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92342</xdr:rowOff>
    </xdr:from>
    <xdr:to>
      <xdr:col>10</xdr:col>
      <xdr:colOff>114300</xdr:colOff>
      <xdr:row>54</xdr:row>
      <xdr:rowOff>2807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8836292"/>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94759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49306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23787</xdr:rowOff>
    </xdr:from>
    <xdr:to>
      <xdr:col>24</xdr:col>
      <xdr:colOff>114300</xdr:colOff>
      <xdr:row>56</xdr:row>
      <xdr:rowOff>125387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2214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93738</xdr:rowOff>
    </xdr:from>
    <xdr:to>
      <xdr:col>20</xdr:col>
      <xdr:colOff>38100</xdr:colOff>
      <xdr:row>56</xdr:row>
      <xdr:rowOff>23888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15015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6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138125</xdr:rowOff>
    </xdr:from>
    <xdr:to>
      <xdr:col>15</xdr:col>
      <xdr:colOff>101600</xdr:colOff>
      <xdr:row>56</xdr:row>
      <xdr:rowOff>68275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59402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123457</xdr:rowOff>
    </xdr:from>
    <xdr:to>
      <xdr:col>10</xdr:col>
      <xdr:colOff>165100</xdr:colOff>
      <xdr:row>54</xdr:row>
      <xdr:rowOff>53607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2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70134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89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41542</xdr:rowOff>
    </xdr:from>
    <xdr:to>
      <xdr:col>6</xdr:col>
      <xdr:colOff>38100</xdr:colOff>
      <xdr:row>51</xdr:row>
      <xdr:rowOff>143142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87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159669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85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28296</xdr:rowOff>
    </xdr:from>
    <xdr:to>
      <xdr:col>24</xdr:col>
      <xdr:colOff>63500</xdr:colOff>
      <xdr:row>71</xdr:row>
      <xdr:rowOff>29090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201246"/>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29090</xdr:rowOff>
    </xdr:from>
    <xdr:to>
      <xdr:col>19</xdr:col>
      <xdr:colOff>177800</xdr:colOff>
      <xdr:row>71</xdr:row>
      <xdr:rowOff>53278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202040"/>
          <a:ext cx="889000" cy="2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53278</xdr:rowOff>
    </xdr:from>
    <xdr:to>
      <xdr:col>15</xdr:col>
      <xdr:colOff>50800</xdr:colOff>
      <xdr:row>72</xdr:row>
      <xdr:rowOff>12076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226228"/>
          <a:ext cx="889000" cy="1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6982</xdr:rowOff>
    </xdr:from>
    <xdr:to>
      <xdr:col>10</xdr:col>
      <xdr:colOff>114300</xdr:colOff>
      <xdr:row>72</xdr:row>
      <xdr:rowOff>12076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351382"/>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168172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148946</xdr:rowOff>
    </xdr:from>
    <xdr:to>
      <xdr:col>24</xdr:col>
      <xdr:colOff>114300</xdr:colOff>
      <xdr:row>71</xdr:row>
      <xdr:rowOff>79096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1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101973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1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149740</xdr:rowOff>
    </xdr:from>
    <xdr:to>
      <xdr:col>20</xdr:col>
      <xdr:colOff>38100</xdr:colOff>
      <xdr:row>71</xdr:row>
      <xdr:rowOff>79890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15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96417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19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2478</xdr:rowOff>
    </xdr:from>
    <xdr:to>
      <xdr:col>15</xdr:col>
      <xdr:colOff>101600</xdr:colOff>
      <xdr:row>71</xdr:row>
      <xdr:rowOff>104078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1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120605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195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132726</xdr:rowOff>
    </xdr:from>
    <xdr:to>
      <xdr:col>10</xdr:col>
      <xdr:colOff>165100</xdr:colOff>
      <xdr:row>72</xdr:row>
      <xdr:rowOff>62876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3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79403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08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127632</xdr:rowOff>
    </xdr:from>
    <xdr:to>
      <xdr:col>6</xdr:col>
      <xdr:colOff>38100</xdr:colOff>
      <xdr:row>72</xdr:row>
      <xdr:rowOff>57782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3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74309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07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66822</xdr:rowOff>
    </xdr:from>
    <xdr:to>
      <xdr:col>24</xdr:col>
      <xdr:colOff>63500</xdr:colOff>
      <xdr:row>95</xdr:row>
      <xdr:rowOff>120224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83122"/>
          <a:ext cx="838200" cy="2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120224</xdr:rowOff>
    </xdr:from>
    <xdr:to>
      <xdr:col>19</xdr:col>
      <xdr:colOff>177800</xdr:colOff>
      <xdr:row>95</xdr:row>
      <xdr:rowOff>147563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07974"/>
          <a:ext cx="889000" cy="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147563</xdr:rowOff>
    </xdr:from>
    <xdr:to>
      <xdr:col>15</xdr:col>
      <xdr:colOff>50800</xdr:colOff>
      <xdr:row>96</xdr:row>
      <xdr:rowOff>38430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35313"/>
          <a:ext cx="8890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38430</xdr:rowOff>
    </xdr:from>
    <xdr:to>
      <xdr:col>10</xdr:col>
      <xdr:colOff>114300</xdr:colOff>
      <xdr:row>96</xdr:row>
      <xdr:rowOff>59051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97630"/>
          <a:ext cx="8890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16022</xdr:rowOff>
    </xdr:from>
    <xdr:to>
      <xdr:col>24</xdr:col>
      <xdr:colOff>114300</xdr:colOff>
      <xdr:row>94</xdr:row>
      <xdr:rowOff>117622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38899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69424</xdr:rowOff>
    </xdr:from>
    <xdr:to>
      <xdr:col>20</xdr:col>
      <xdr:colOff>38100</xdr:colOff>
      <xdr:row>95</xdr:row>
      <xdr:rowOff>171024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96763</xdr:rowOff>
    </xdr:from>
    <xdr:to>
      <xdr:col>15</xdr:col>
      <xdr:colOff>101600</xdr:colOff>
      <xdr:row>96</xdr:row>
      <xdr:rowOff>26913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43440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5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159080</xdr:rowOff>
    </xdr:from>
    <xdr:to>
      <xdr:col>10</xdr:col>
      <xdr:colOff>165100</xdr:colOff>
      <xdr:row>96</xdr:row>
      <xdr:rowOff>89230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80357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8251</xdr:rowOff>
    </xdr:from>
    <xdr:to>
      <xdr:col>6</xdr:col>
      <xdr:colOff>38100</xdr:colOff>
      <xdr:row>96</xdr:row>
      <xdr:rowOff>109851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42545</xdr:rowOff>
    </xdr:from>
    <xdr:to>
      <xdr:col>55</xdr:col>
      <xdr:colOff>0</xdr:colOff>
      <xdr:row>38</xdr:row>
      <xdr:rowOff>56642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57645"/>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56642</xdr:rowOff>
    </xdr:from>
    <xdr:to>
      <xdr:col>50</xdr:col>
      <xdr:colOff>114300</xdr:colOff>
      <xdr:row>38</xdr:row>
      <xdr:rowOff>60071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7174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60071</xdr:rowOff>
    </xdr:from>
    <xdr:to>
      <xdr:col>45</xdr:col>
      <xdr:colOff>177800</xdr:colOff>
      <xdr:row>38</xdr:row>
      <xdr:rowOff>80645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7517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57785</xdr:rowOff>
    </xdr:from>
    <xdr:to>
      <xdr:col>41</xdr:col>
      <xdr:colOff>50800</xdr:colOff>
      <xdr:row>38</xdr:row>
      <xdr:rowOff>80645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0143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163195</xdr:rowOff>
    </xdr:from>
    <xdr:to>
      <xdr:col>55</xdr:col>
      <xdr:colOff>50800</xdr:colOff>
      <xdr:row>38</xdr:row>
      <xdr:rowOff>93345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141622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8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5842</xdr:rowOff>
    </xdr:from>
    <xdr:to>
      <xdr:col>50</xdr:col>
      <xdr:colOff>165100</xdr:colOff>
      <xdr:row>38</xdr:row>
      <xdr:rowOff>107442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98569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1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9271</xdr:rowOff>
    </xdr:from>
    <xdr:to>
      <xdr:col>46</xdr:col>
      <xdr:colOff>38100</xdr:colOff>
      <xdr:row>38</xdr:row>
      <xdr:rowOff>110871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127398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29845</xdr:rowOff>
    </xdr:from>
    <xdr:to>
      <xdr:col>41</xdr:col>
      <xdr:colOff>101600</xdr:colOff>
      <xdr:row>38</xdr:row>
      <xdr:rowOff>131445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147972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2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6985</xdr:rowOff>
    </xdr:from>
    <xdr:to>
      <xdr:col>36</xdr:col>
      <xdr:colOff>165100</xdr:colOff>
      <xdr:row>37</xdr:row>
      <xdr:rowOff>108585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125112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2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115925</xdr:rowOff>
    </xdr:from>
    <xdr:to>
      <xdr:col>55</xdr:col>
      <xdr:colOff>0</xdr:colOff>
      <xdr:row>53</xdr:row>
      <xdr:rowOff>148113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8859875"/>
          <a:ext cx="838200" cy="37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80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115925</xdr:rowOff>
    </xdr:from>
    <xdr:to>
      <xdr:col>50</xdr:col>
      <xdr:colOff>114300</xdr:colOff>
      <xdr:row>51</xdr:row>
      <xdr:rowOff>151861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859875"/>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74276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151861</xdr:rowOff>
    </xdr:from>
    <xdr:to>
      <xdr:col>45</xdr:col>
      <xdr:colOff>177800</xdr:colOff>
      <xdr:row>54</xdr:row>
      <xdr:rowOff>106873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8895811"/>
          <a:ext cx="889000" cy="46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94394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93980</xdr:rowOff>
    </xdr:from>
    <xdr:to>
      <xdr:col>41</xdr:col>
      <xdr:colOff>50800</xdr:colOff>
      <xdr:row>54</xdr:row>
      <xdr:rowOff>106873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352280"/>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55714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54708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97313</xdr:rowOff>
    </xdr:from>
    <xdr:to>
      <xdr:col>55</xdr:col>
      <xdr:colOff>50800</xdr:colOff>
      <xdr:row>54</xdr:row>
      <xdr:rowOff>27463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1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120190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03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65125</xdr:rowOff>
    </xdr:from>
    <xdr:to>
      <xdr:col>50</xdr:col>
      <xdr:colOff>165100</xdr:colOff>
      <xdr:row>51</xdr:row>
      <xdr:rowOff>166725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8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11802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58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101061</xdr:rowOff>
    </xdr:from>
    <xdr:to>
      <xdr:col>46</xdr:col>
      <xdr:colOff>38100</xdr:colOff>
      <xdr:row>52</xdr:row>
      <xdr:rowOff>31211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84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47738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62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56073</xdr:rowOff>
    </xdr:from>
    <xdr:to>
      <xdr:col>41</xdr:col>
      <xdr:colOff>101600</xdr:colOff>
      <xdr:row>54</xdr:row>
      <xdr:rowOff>157673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2750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08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43180</xdr:rowOff>
    </xdr:from>
    <xdr:to>
      <xdr:col>36</xdr:col>
      <xdr:colOff>165100</xdr:colOff>
      <xdr:row>54</xdr:row>
      <xdr:rowOff>144780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161307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0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23914</xdr:rowOff>
    </xdr:from>
    <xdr:to>
      <xdr:col>54</xdr:col>
      <xdr:colOff>189865</xdr:colOff>
      <xdr:row>79</xdr:row>
      <xdr:rowOff>13018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8314"/>
          <a:ext cx="1270" cy="118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16845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61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13018</xdr:rowOff>
    </xdr:from>
    <xdr:to>
      <xdr:col>55</xdr:col>
      <xdr:colOff>88900</xdr:colOff>
      <xdr:row>79</xdr:row>
      <xdr:rowOff>13018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142041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23914</xdr:rowOff>
    </xdr:from>
    <xdr:to>
      <xdr:col>55</xdr:col>
      <xdr:colOff>88900</xdr:colOff>
      <xdr:row>72</xdr:row>
      <xdr:rowOff>23914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169799</xdr:rowOff>
    </xdr:from>
    <xdr:to>
      <xdr:col>55</xdr:col>
      <xdr:colOff>0</xdr:colOff>
      <xdr:row>72</xdr:row>
      <xdr:rowOff>23914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342749"/>
          <a:ext cx="8382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133887</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35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155460</xdr:rowOff>
    </xdr:from>
    <xdr:to>
      <xdr:col>55</xdr:col>
      <xdr:colOff>50800</xdr:colOff>
      <xdr:row>78</xdr:row>
      <xdr:rowOff>85610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142519</xdr:rowOff>
    </xdr:from>
    <xdr:to>
      <xdr:col>50</xdr:col>
      <xdr:colOff>114300</xdr:colOff>
      <xdr:row>71</xdr:row>
      <xdr:rowOff>169799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144019"/>
          <a:ext cx="889000" cy="19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141973</xdr:rowOff>
    </xdr:from>
    <xdr:to>
      <xdr:col>50</xdr:col>
      <xdr:colOff>165100</xdr:colOff>
      <xdr:row>78</xdr:row>
      <xdr:rowOff>72123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63250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120612</xdr:rowOff>
    </xdr:from>
    <xdr:to>
      <xdr:col>45</xdr:col>
      <xdr:colOff>177800</xdr:colOff>
      <xdr:row>70</xdr:row>
      <xdr:rowOff>142519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122112"/>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138658</xdr:rowOff>
    </xdr:from>
    <xdr:to>
      <xdr:col>46</xdr:col>
      <xdr:colOff>38100</xdr:colOff>
      <xdr:row>78</xdr:row>
      <xdr:rowOff>68808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59935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120612</xdr:rowOff>
    </xdr:from>
    <xdr:to>
      <xdr:col>41</xdr:col>
      <xdr:colOff>50800</xdr:colOff>
      <xdr:row>71</xdr:row>
      <xdr:rowOff>19076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122112"/>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65278</xdr:rowOff>
    </xdr:from>
    <xdr:to>
      <xdr:col>41</xdr:col>
      <xdr:colOff>101600</xdr:colOff>
      <xdr:row>77</xdr:row>
      <xdr:rowOff>166878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158005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144564</xdr:rowOff>
    </xdr:from>
    <xdr:to>
      <xdr:col>55</xdr:col>
      <xdr:colOff>50800</xdr:colOff>
      <xdr:row>72</xdr:row>
      <xdr:rowOff>74714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3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97591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2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118999</xdr:rowOff>
    </xdr:from>
    <xdr:to>
      <xdr:col>50</xdr:col>
      <xdr:colOff>165100</xdr:colOff>
      <xdr:row>72</xdr:row>
      <xdr:rowOff>49149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2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65676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06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91719</xdr:rowOff>
    </xdr:from>
    <xdr:to>
      <xdr:col>46</xdr:col>
      <xdr:colOff>38100</xdr:colOff>
      <xdr:row>71</xdr:row>
      <xdr:rowOff>21869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09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38396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186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69812</xdr:rowOff>
    </xdr:from>
    <xdr:to>
      <xdr:col>41</xdr:col>
      <xdr:colOff>101600</xdr:colOff>
      <xdr:row>70</xdr:row>
      <xdr:rowOff>171412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0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16489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18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139726</xdr:rowOff>
    </xdr:from>
    <xdr:to>
      <xdr:col>36</xdr:col>
      <xdr:colOff>165100</xdr:colOff>
      <xdr:row>71</xdr:row>
      <xdr:rowOff>69876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1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86403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191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28927</xdr:rowOff>
    </xdr:from>
    <xdr:to>
      <xdr:col>55</xdr:col>
      <xdr:colOff>0</xdr:colOff>
      <xdr:row>95</xdr:row>
      <xdr:rowOff>60082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16677"/>
          <a:ext cx="8382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56370</xdr:rowOff>
    </xdr:from>
    <xdr:to>
      <xdr:col>50</xdr:col>
      <xdr:colOff>114300</xdr:colOff>
      <xdr:row>95</xdr:row>
      <xdr:rowOff>60082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44120"/>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56370</xdr:rowOff>
    </xdr:from>
    <xdr:to>
      <xdr:col>45</xdr:col>
      <xdr:colOff>177800</xdr:colOff>
      <xdr:row>96</xdr:row>
      <xdr:rowOff>1147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44120"/>
          <a:ext cx="889000" cy="1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1147</xdr:rowOff>
    </xdr:from>
    <xdr:to>
      <xdr:col>41</xdr:col>
      <xdr:colOff>50800</xdr:colOff>
      <xdr:row>96</xdr:row>
      <xdr:rowOff>62869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6034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149577</xdr:rowOff>
    </xdr:from>
    <xdr:to>
      <xdr:col>55</xdr:col>
      <xdr:colOff>50800</xdr:colOff>
      <xdr:row>95</xdr:row>
      <xdr:rowOff>79727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9282</xdr:rowOff>
    </xdr:from>
    <xdr:to>
      <xdr:col>50</xdr:col>
      <xdr:colOff>165100</xdr:colOff>
      <xdr:row>95</xdr:row>
      <xdr:rowOff>110882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127409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5570</xdr:rowOff>
    </xdr:from>
    <xdr:to>
      <xdr:col>46</xdr:col>
      <xdr:colOff>38100</xdr:colOff>
      <xdr:row>95</xdr:row>
      <xdr:rowOff>107170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123697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121797</xdr:rowOff>
    </xdr:from>
    <xdr:to>
      <xdr:col>41</xdr:col>
      <xdr:colOff>101600</xdr:colOff>
      <xdr:row>96</xdr:row>
      <xdr:rowOff>51947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68474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8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12069</xdr:rowOff>
    </xdr:from>
    <xdr:to>
      <xdr:col>36</xdr:col>
      <xdr:colOff>165100</xdr:colOff>
      <xdr:row>96</xdr:row>
      <xdr:rowOff>113669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130196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69596</xdr:rowOff>
    </xdr:from>
    <xdr:to>
      <xdr:col>85</xdr:col>
      <xdr:colOff>126364</xdr:colOff>
      <xdr:row>38</xdr:row>
      <xdr:rowOff>160401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55996"/>
          <a:ext cx="1269" cy="1119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164228</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160401</xdr:rowOff>
    </xdr:from>
    <xdr:to>
      <xdr:col>86</xdr:col>
      <xdr:colOff>25400</xdr:colOff>
      <xdr:row>38</xdr:row>
      <xdr:rowOff>160401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16273</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69596</xdr:rowOff>
    </xdr:from>
    <xdr:to>
      <xdr:col>86</xdr:col>
      <xdr:colOff>25400</xdr:colOff>
      <xdr:row>32</xdr:row>
      <xdr:rowOff>69596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5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149987</xdr:rowOff>
    </xdr:from>
    <xdr:to>
      <xdr:col>85</xdr:col>
      <xdr:colOff>127000</xdr:colOff>
      <xdr:row>33</xdr:row>
      <xdr:rowOff>7112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636387"/>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18813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91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40386</xdr:rowOff>
    </xdr:from>
    <xdr:to>
      <xdr:col>85</xdr:col>
      <xdr:colOff>177800</xdr:colOff>
      <xdr:row>36</xdr:row>
      <xdr:rowOff>141986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28956</xdr:rowOff>
    </xdr:from>
    <xdr:to>
      <xdr:col>81</xdr:col>
      <xdr:colOff>50800</xdr:colOff>
      <xdr:row>32</xdr:row>
      <xdr:rowOff>149987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343906"/>
          <a:ext cx="889000" cy="2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74803</xdr:rowOff>
    </xdr:from>
    <xdr:to>
      <xdr:col>81</xdr:col>
      <xdr:colOff>101600</xdr:colOff>
      <xdr:row>37</xdr:row>
      <xdr:rowOff>4953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167530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28956</xdr:rowOff>
    </xdr:from>
    <xdr:to>
      <xdr:col>76</xdr:col>
      <xdr:colOff>114300</xdr:colOff>
      <xdr:row>32</xdr:row>
      <xdr:rowOff>101981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343906"/>
          <a:ext cx="889000" cy="2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60579</xdr:rowOff>
    </xdr:from>
    <xdr:to>
      <xdr:col>76</xdr:col>
      <xdr:colOff>165100</xdr:colOff>
      <xdr:row>36</xdr:row>
      <xdr:rowOff>162179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153306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30607</xdr:rowOff>
    </xdr:from>
    <xdr:to>
      <xdr:col>71</xdr:col>
      <xdr:colOff>177800</xdr:colOff>
      <xdr:row>32</xdr:row>
      <xdr:rowOff>101981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517007"/>
          <a:ext cx="8890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58928</xdr:rowOff>
    </xdr:from>
    <xdr:to>
      <xdr:col>72</xdr:col>
      <xdr:colOff>38100</xdr:colOff>
      <xdr:row>36</xdr:row>
      <xdr:rowOff>160528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151655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114554</xdr:rowOff>
    </xdr:from>
    <xdr:to>
      <xdr:col>67</xdr:col>
      <xdr:colOff>101600</xdr:colOff>
      <xdr:row>36</xdr:row>
      <xdr:rowOff>44704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127762</xdr:rowOff>
    </xdr:from>
    <xdr:to>
      <xdr:col>85</xdr:col>
      <xdr:colOff>177800</xdr:colOff>
      <xdr:row>33</xdr:row>
      <xdr:rowOff>57912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42689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52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99187</xdr:rowOff>
    </xdr:from>
    <xdr:to>
      <xdr:col>81</xdr:col>
      <xdr:colOff>101600</xdr:colOff>
      <xdr:row>33</xdr:row>
      <xdr:rowOff>29337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5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45864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3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149606</xdr:rowOff>
    </xdr:from>
    <xdr:to>
      <xdr:col>76</xdr:col>
      <xdr:colOff>165100</xdr:colOff>
      <xdr:row>31</xdr:row>
      <xdr:rowOff>79756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29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96283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06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51181</xdr:rowOff>
    </xdr:from>
    <xdr:to>
      <xdr:col>72</xdr:col>
      <xdr:colOff>38100</xdr:colOff>
      <xdr:row>32</xdr:row>
      <xdr:rowOff>152781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5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169308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3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151257</xdr:rowOff>
    </xdr:from>
    <xdr:to>
      <xdr:col>67</xdr:col>
      <xdr:colOff>101600</xdr:colOff>
      <xdr:row>32</xdr:row>
      <xdr:rowOff>81407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46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97934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24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78931</xdr:rowOff>
    </xdr:from>
    <xdr:to>
      <xdr:col>85</xdr:col>
      <xdr:colOff>127000</xdr:colOff>
      <xdr:row>56</xdr:row>
      <xdr:rowOff>67901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08681"/>
          <a:ext cx="838200" cy="16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78931</xdr:rowOff>
    </xdr:from>
    <xdr:to>
      <xdr:col>81</xdr:col>
      <xdr:colOff>50800</xdr:colOff>
      <xdr:row>56</xdr:row>
      <xdr:rowOff>73501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08681"/>
          <a:ext cx="889000" cy="1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125965</xdr:rowOff>
    </xdr:from>
    <xdr:to>
      <xdr:col>76</xdr:col>
      <xdr:colOff>114300</xdr:colOff>
      <xdr:row>56</xdr:row>
      <xdr:rowOff>73501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212815"/>
          <a:ext cx="889000" cy="4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22828</xdr:rowOff>
    </xdr:from>
    <xdr:to>
      <xdr:col>71</xdr:col>
      <xdr:colOff>177800</xdr:colOff>
      <xdr:row>53</xdr:row>
      <xdr:rowOff>125965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8938228"/>
          <a:ext cx="889000" cy="27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17101</xdr:rowOff>
    </xdr:from>
    <xdr:to>
      <xdr:col>85</xdr:col>
      <xdr:colOff>177800</xdr:colOff>
      <xdr:row>56</xdr:row>
      <xdr:rowOff>118701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39978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28131</xdr:rowOff>
    </xdr:from>
    <xdr:to>
      <xdr:col>81</xdr:col>
      <xdr:colOff>101600</xdr:colOff>
      <xdr:row>55</xdr:row>
      <xdr:rowOff>129731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146258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22701</xdr:rowOff>
    </xdr:from>
    <xdr:to>
      <xdr:col>76</xdr:col>
      <xdr:colOff>165100</xdr:colOff>
      <xdr:row>56</xdr:row>
      <xdr:rowOff>124301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140828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75165</xdr:rowOff>
    </xdr:from>
    <xdr:to>
      <xdr:col>72</xdr:col>
      <xdr:colOff>38100</xdr:colOff>
      <xdr:row>54</xdr:row>
      <xdr:rowOff>5315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21842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9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143478</xdr:rowOff>
    </xdr:from>
    <xdr:to>
      <xdr:col>67</xdr:col>
      <xdr:colOff>101600</xdr:colOff>
      <xdr:row>52</xdr:row>
      <xdr:rowOff>73628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88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90155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86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132201</xdr:rowOff>
    </xdr:from>
    <xdr:to>
      <xdr:col>85</xdr:col>
      <xdr:colOff>127000</xdr:colOff>
      <xdr:row>78</xdr:row>
      <xdr:rowOff>135630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0530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74138</xdr:rowOff>
    </xdr:from>
    <xdr:to>
      <xdr:col>81</xdr:col>
      <xdr:colOff>50800</xdr:colOff>
      <xdr:row>78</xdr:row>
      <xdr:rowOff>132201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47238"/>
          <a:ext cx="8890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74138</xdr:rowOff>
    </xdr:from>
    <xdr:to>
      <xdr:col>76</xdr:col>
      <xdr:colOff>114300</xdr:colOff>
      <xdr:row>78</xdr:row>
      <xdr:rowOff>121413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47238"/>
          <a:ext cx="8890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116018</xdr:rowOff>
    </xdr:from>
    <xdr:to>
      <xdr:col>71</xdr:col>
      <xdr:colOff>177800</xdr:colOff>
      <xdr:row>78</xdr:row>
      <xdr:rowOff>121413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8911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84830</xdr:rowOff>
    </xdr:from>
    <xdr:to>
      <xdr:col>85</xdr:col>
      <xdr:colOff>177800</xdr:colOff>
      <xdr:row>79</xdr:row>
      <xdr:rowOff>14980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57633</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0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81401</xdr:rowOff>
    </xdr:from>
    <xdr:to>
      <xdr:col>81</xdr:col>
      <xdr:colOff>101600</xdr:colOff>
      <xdr:row>79</xdr:row>
      <xdr:rowOff>11551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2678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7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23338</xdr:rowOff>
    </xdr:from>
    <xdr:to>
      <xdr:col>76</xdr:col>
      <xdr:colOff>165100</xdr:colOff>
      <xdr:row>78</xdr:row>
      <xdr:rowOff>124938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116065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48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70613</xdr:rowOff>
    </xdr:from>
    <xdr:to>
      <xdr:col>72</xdr:col>
      <xdr:colOff>38100</xdr:colOff>
      <xdr:row>79</xdr:row>
      <xdr:rowOff>763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163340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65218</xdr:rowOff>
    </xdr:from>
    <xdr:to>
      <xdr:col>67</xdr:col>
      <xdr:colOff>101600</xdr:colOff>
      <xdr:row>78</xdr:row>
      <xdr:rowOff>166818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157945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3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99009</xdr:rowOff>
    </xdr:from>
    <xdr:to>
      <xdr:col>85</xdr:col>
      <xdr:colOff>127000</xdr:colOff>
      <xdr:row>91</xdr:row>
      <xdr:rowOff>141574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700959"/>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132567</xdr:rowOff>
    </xdr:from>
    <xdr:to>
      <xdr:col>81</xdr:col>
      <xdr:colOff>50800</xdr:colOff>
      <xdr:row>91</xdr:row>
      <xdr:rowOff>141574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5734517"/>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132567</xdr:rowOff>
    </xdr:from>
    <xdr:to>
      <xdr:col>76</xdr:col>
      <xdr:colOff>114300</xdr:colOff>
      <xdr:row>91</xdr:row>
      <xdr:rowOff>166903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734517"/>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112633</xdr:rowOff>
    </xdr:from>
    <xdr:to>
      <xdr:col>71</xdr:col>
      <xdr:colOff>177800</xdr:colOff>
      <xdr:row>91</xdr:row>
      <xdr:rowOff>166903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714583"/>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48209</xdr:rowOff>
    </xdr:from>
    <xdr:to>
      <xdr:col>85</xdr:col>
      <xdr:colOff>177800</xdr:colOff>
      <xdr:row>91</xdr:row>
      <xdr:rowOff>149809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6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1236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6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90774</xdr:rowOff>
    </xdr:from>
    <xdr:to>
      <xdr:col>81</xdr:col>
      <xdr:colOff>101600</xdr:colOff>
      <xdr:row>92</xdr:row>
      <xdr:rowOff>20924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6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37451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4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81767</xdr:rowOff>
    </xdr:from>
    <xdr:to>
      <xdr:col>76</xdr:col>
      <xdr:colOff>165100</xdr:colOff>
      <xdr:row>92</xdr:row>
      <xdr:rowOff>11917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6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28444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45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116103</xdr:rowOff>
    </xdr:from>
    <xdr:to>
      <xdr:col>72</xdr:col>
      <xdr:colOff>38100</xdr:colOff>
      <xdr:row>92</xdr:row>
      <xdr:rowOff>46253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7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62780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4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61833</xdr:rowOff>
    </xdr:from>
    <xdr:to>
      <xdr:col>67</xdr:col>
      <xdr:colOff>101600</xdr:colOff>
      <xdr:row>91</xdr:row>
      <xdr:rowOff>163433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6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8510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32,039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円となっており、類似団体と比較してコストが高い状況が続いている。物件費の委託料が類似団体に比べ高くなっており、指定管理施設に係る委託料が主な要因となっている。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74,280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円となっており、類似団体と比較してコストが高い状況が続いている。平成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年度に借り入れした第三セクター等改革推進債が主な要因となっている。今後も引き続き「返す以上に借りない」という方針に基づき、公債費の縮減に努めていく。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財政健全化推進プランに基づき事務事業の見直し等を着実に進めていることから、実質収支額は継続的に黒字を確保している。</a:t>
          </a:r>
        </a:p>
        <a:p>
          <a:r>
            <a:rPr kumimoji="1" lang="ja-JP" altLang="en-US" sz="1300">
              <a:latin typeface="ＭＳ ゴシック" pitchFamily="49" charset="-128"/>
              <a:ea typeface="ＭＳ ゴシック" pitchFamily="49" charset="-128"/>
            </a:rPr>
            <a:t>　実質単年度収支について、平成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年度は歳入で市税や特別交付税が予算を上回ったこと、また歳出で内部管理経費の節減などにより一定程度の不用額が生じたことなどにより収支が好転し、前年度と比べ</a:t>
          </a:r>
          <a:r>
            <a:rPr kumimoji="1" lang="en-US" altLang="ja-JP" sz="1300">
              <a:latin typeface="ＭＳ ゴシック" pitchFamily="49" charset="-128"/>
              <a:ea typeface="ＭＳ ゴシック" pitchFamily="49" charset="-128"/>
            </a:rPr>
            <a:t>2.87</a:t>
          </a:r>
          <a:r>
            <a:rPr kumimoji="1" lang="ja-JP" altLang="en-US" sz="1300">
              <a:latin typeface="ＭＳ ゴシック" pitchFamily="49" charset="-128"/>
              <a:ea typeface="ＭＳ ゴシック" pitchFamily="49" charset="-128"/>
            </a:rPr>
            <a:t>ポイント（約</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億円）の増となった。</a:t>
          </a:r>
        </a:p>
        <a:p>
          <a:r>
            <a:rPr kumimoji="1" lang="ja-JP" altLang="en-US" sz="1300">
              <a:latin typeface="ＭＳ ゴシック" pitchFamily="49" charset="-128"/>
              <a:ea typeface="ＭＳ ゴシック" pitchFamily="49" charset="-128"/>
            </a:rPr>
            <a:t>　今後も財政健全化推進プランの着実な実行により、健全な財政運営に努めていく。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2E2172D8-1533-45BB-89A9-B88DDDC3C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F1E52926-DF6C-4F0C-9D97-34B6FE41A534}"/>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7EE7EAC8-BC05-41D8-9D15-20CC58687FA7}"/>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A295BC6-7A0C-4B98-89F7-28AB8C30F975}"/>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ADEC151-3DA1-42A6-99F5-2DDC551991CE}"/>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4D17959-B847-47C4-9FC2-F62D3797CFFE}"/>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A9076F69-8839-4FE5-BA3C-4E2D38C91292}"/>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oneCellAnchor>
    <xdr:from>
      <xdr:col>1</xdr:col>
      <xdr:colOff>0</xdr:colOff>
      <xdr:row>3</xdr:row>
      <xdr:rowOff>28575</xdr:rowOff>
    </xdr:from>
    <xdr:ext cx="4308764" cy="379268"/>
    <xdr:sp macro="" textlink="">
      <xdr:nvSpPr>
        <xdr:cNvPr id="9" name="テキスト ボックス 6">
          <a:extLst>
            <a:ext uri="{FF2B5EF4-FFF2-40B4-BE49-F238E27FC236}">
              <a16:creationId xmlns:a16="http://schemas.microsoft.com/office/drawing/2014/main" id="{6A6665CD-A891-4D50-804D-945CEAEA1AC9}"/>
            </a:ext>
          </a:extLst>
        </xdr:cNvPr>
        <xdr:cNvSpPr txBox="1">
          <a:spLocks noChangeArrowheads="1"/>
        </xdr:cNvSpPr>
      </xdr:nvSpPr>
      <xdr:spPr bwMode="auto">
        <a:xfrm>
          <a:off x="504825" y="542925"/>
          <a:ext cx="4308764" cy="37926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C3B41884-97ED-48A9-BD3E-5CE6DA4D5FA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旧市設魚揚場事業において資金不足が生じていたが、経営健全化計画に基づき経営健全化に取り組むとともに、一般会計からも一定の支援を行うなど、連結赤字の早期解消に取り組んできた結果、計画ど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年度末をもって資金不足を解消した。</a:t>
          </a:r>
          <a:endParaRPr lang="ja-JP" altLang="ja-JP" sz="1400">
            <a:effectLst/>
          </a:endParaRPr>
        </a:p>
        <a:p>
          <a:r>
            <a:rPr kumimoji="1" lang="ja-JP" altLang="ja-JP" sz="1100">
              <a:solidFill>
                <a:schemeClr val="dk1"/>
              </a:solidFill>
              <a:effectLst/>
              <a:latin typeface="+mn-lt"/>
              <a:ea typeface="+mn-ea"/>
              <a:cs typeface="+mn-cs"/>
            </a:rPr>
            <a:t>　今後も引き続き財政の健全化に向け、一層の取り組みに努めていく。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5154E8F1-E539-4A6C-9890-F3FCDADE2E2F}"/>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86937688-DBC2-4BD8-99B2-5FC1571CCADA}"/>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79197619-A15E-4C69-AF9E-3A0AE78A3592}"/>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00F29AD-5801-4CF6-B3BC-99BC0BB2BC9D}"/>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14610C75-CA70-435D-B8CA-FA87FCA9FA0E}"/>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CC5E321-B23C-403B-9E8C-3FCD84E43B83}"/>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2681705-3F51-4D51-B13E-09980189C0A2}"/>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41261C8-CC41-49E8-999A-FF5E7B258E9D}"/>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972EB3BC-4279-4264-843B-60668D35D4FB}"/>
            </a:ext>
          </a:extLst>
        </xdr:cNvPr>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B8AAB894-A921-455A-8364-B8C19FC7F85B}"/>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83F1590C-F09D-445C-97A2-3229579AD573}"/>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6001;&#25919;&#37096;/01&#36001;&#25919;&#35506;/01&#36001;&#25919;&#25285;&#24403;/20&#24195;&#22577;&#12539;&#20844;&#34920;/03%20&#36001;&#25919;&#29366;&#27841;&#36039;&#26009;&#38598;&#65288;&#26087;&#36001;&#25919;&#27604;&#36611;&#20998;&#26512;&#34920;&#65289;/&#24179;&#25104;30&#24180;&#24230;&#29256;/10%20HP&#20844;&#34920;/&#65305;&#26376;&#36861;&#21152;&#25522;&#36617;/&#65288;&#12486;&#12473;&#12488;&#65289;&#12304;&#36001;&#25919;&#29366;&#27841;&#36039;&#26009;&#38598;&#12305;_012068_&#37351;&#36335;&#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0.09</v>
          </cell>
          <cell r="D27" t="e">
            <v>#N/A</v>
          </cell>
          <cell r="E27">
            <v>0.09</v>
          </cell>
          <cell r="F27" t="e">
            <v>#N/A</v>
          </cell>
          <cell r="G27">
            <v>0.08</v>
          </cell>
          <cell r="H27" t="e">
            <v>#N/A</v>
          </cell>
          <cell r="I27">
            <v>0.11</v>
          </cell>
          <cell r="J27" t="e">
            <v>#N/A</v>
          </cell>
          <cell r="K27">
            <v>0.14000000000000001</v>
          </cell>
        </row>
        <row r="28">
          <cell r="A28" t="str">
            <v>その他会計（赤字）</v>
          </cell>
          <cell r="B28">
            <v>2.27</v>
          </cell>
          <cell r="C28" t="e">
            <v>#N/A</v>
          </cell>
          <cell r="D28">
            <v>1.63</v>
          </cell>
          <cell r="E28" t="e">
            <v>#N/A</v>
          </cell>
          <cell r="F28">
            <v>1.02</v>
          </cell>
          <cell r="G28" t="e">
            <v>#N/A</v>
          </cell>
          <cell r="H28">
            <v>0.41</v>
          </cell>
          <cell r="I28" t="e">
            <v>#N/A</v>
          </cell>
          <cell r="J28" t="e">
            <v>#VALUE!</v>
          </cell>
          <cell r="K28" t="e">
            <v>#VALUE!</v>
          </cell>
        </row>
        <row r="29">
          <cell r="A29" t="str">
            <v>釧路市工業用水道事業会計</v>
          </cell>
          <cell r="B29" t="e">
            <v>#N/A</v>
          </cell>
          <cell r="C29">
            <v>0.15</v>
          </cell>
          <cell r="D29" t="e">
            <v>#N/A</v>
          </cell>
          <cell r="E29">
            <v>0.18</v>
          </cell>
          <cell r="F29" t="e">
            <v>#N/A</v>
          </cell>
          <cell r="G29">
            <v>0.24</v>
          </cell>
          <cell r="H29" t="e">
            <v>#N/A</v>
          </cell>
          <cell r="I29">
            <v>0.28999999999999998</v>
          </cell>
          <cell r="J29" t="e">
            <v>#N/A</v>
          </cell>
          <cell r="K29">
            <v>0.34</v>
          </cell>
        </row>
        <row r="30">
          <cell r="A30" t="str">
            <v>釧路市公設地方卸売市場事業会計</v>
          </cell>
          <cell r="B30" t="e">
            <v>#N/A</v>
          </cell>
          <cell r="C30">
            <v>0.13</v>
          </cell>
          <cell r="D30" t="e">
            <v>#N/A</v>
          </cell>
          <cell r="E30">
            <v>0.18</v>
          </cell>
          <cell r="F30" t="e">
            <v>#N/A</v>
          </cell>
          <cell r="G30">
            <v>0.3</v>
          </cell>
          <cell r="H30" t="e">
            <v>#N/A</v>
          </cell>
          <cell r="I30">
            <v>0.38</v>
          </cell>
          <cell r="J30" t="e">
            <v>#N/A</v>
          </cell>
          <cell r="K30">
            <v>0.43</v>
          </cell>
        </row>
        <row r="31">
          <cell r="A31" t="str">
            <v>国民健康保険特別会計</v>
          </cell>
          <cell r="B31" t="e">
            <v>#N/A</v>
          </cell>
          <cell r="C31">
            <v>0.65</v>
          </cell>
          <cell r="D31" t="e">
            <v>#N/A</v>
          </cell>
          <cell r="E31">
            <v>0.81</v>
          </cell>
          <cell r="F31" t="e">
            <v>#N/A</v>
          </cell>
          <cell r="G31">
            <v>0.76</v>
          </cell>
          <cell r="H31" t="e">
            <v>#N/A</v>
          </cell>
          <cell r="I31">
            <v>0.76</v>
          </cell>
          <cell r="J31" t="e">
            <v>#N/A</v>
          </cell>
          <cell r="K31">
            <v>0.48</v>
          </cell>
        </row>
        <row r="32">
          <cell r="A32" t="str">
            <v>介護保険特別会計</v>
          </cell>
          <cell r="B32" t="e">
            <v>#N/A</v>
          </cell>
          <cell r="C32">
            <v>0.52</v>
          </cell>
          <cell r="D32" t="e">
            <v>#N/A</v>
          </cell>
          <cell r="E32">
            <v>0.31</v>
          </cell>
          <cell r="F32" t="e">
            <v>#N/A</v>
          </cell>
          <cell r="G32">
            <v>0.34</v>
          </cell>
          <cell r="H32" t="e">
            <v>#N/A</v>
          </cell>
          <cell r="I32">
            <v>0.56000000000000005</v>
          </cell>
          <cell r="J32" t="e">
            <v>#N/A</v>
          </cell>
          <cell r="K32">
            <v>1</v>
          </cell>
        </row>
        <row r="33">
          <cell r="A33" t="str">
            <v>一般会計</v>
          </cell>
          <cell r="B33" t="e">
            <v>#N/A</v>
          </cell>
          <cell r="C33">
            <v>0.69</v>
          </cell>
          <cell r="D33" t="e">
            <v>#N/A</v>
          </cell>
          <cell r="E33">
            <v>3.56</v>
          </cell>
          <cell r="F33" t="e">
            <v>#N/A</v>
          </cell>
          <cell r="G33">
            <v>1.22</v>
          </cell>
          <cell r="H33" t="e">
            <v>#N/A</v>
          </cell>
          <cell r="I33">
            <v>0.1</v>
          </cell>
          <cell r="J33" t="e">
            <v>#N/A</v>
          </cell>
          <cell r="K33">
            <v>1.33</v>
          </cell>
        </row>
        <row r="34">
          <cell r="A34" t="str">
            <v>釧路市病院事業会計</v>
          </cell>
          <cell r="B34" t="e">
            <v>#N/A</v>
          </cell>
          <cell r="C34">
            <v>4.7699999999999996</v>
          </cell>
          <cell r="D34" t="e">
            <v>#N/A</v>
          </cell>
          <cell r="E34">
            <v>4.59</v>
          </cell>
          <cell r="F34" t="e">
            <v>#N/A</v>
          </cell>
          <cell r="G34">
            <v>5.03</v>
          </cell>
          <cell r="H34" t="e">
            <v>#N/A</v>
          </cell>
          <cell r="I34">
            <v>4.1900000000000004</v>
          </cell>
          <cell r="J34" t="e">
            <v>#N/A</v>
          </cell>
          <cell r="K34">
            <v>4.0999999999999996</v>
          </cell>
        </row>
        <row r="35">
          <cell r="A35" t="str">
            <v>釧路市港湾整備事業会計</v>
          </cell>
          <cell r="B35" t="e">
            <v>#N/A</v>
          </cell>
          <cell r="C35">
            <v>3.27</v>
          </cell>
          <cell r="D35" t="e">
            <v>#N/A</v>
          </cell>
          <cell r="E35">
            <v>3.78</v>
          </cell>
          <cell r="F35" t="e">
            <v>#N/A</v>
          </cell>
          <cell r="G35">
            <v>4.1900000000000004</v>
          </cell>
          <cell r="H35" t="e">
            <v>#N/A</v>
          </cell>
          <cell r="I35">
            <v>4.2</v>
          </cell>
          <cell r="J35" t="e">
            <v>#N/A</v>
          </cell>
          <cell r="K35">
            <v>4.22</v>
          </cell>
        </row>
        <row r="36">
          <cell r="A36" t="str">
            <v>釧路市水道事業会計</v>
          </cell>
          <cell r="B36" t="e">
            <v>#N/A</v>
          </cell>
          <cell r="C36">
            <v>5.44</v>
          </cell>
          <cell r="D36" t="e">
            <v>#N/A</v>
          </cell>
          <cell r="E36">
            <v>5.01</v>
          </cell>
          <cell r="F36" t="e">
            <v>#N/A</v>
          </cell>
          <cell r="G36">
            <v>5.23</v>
          </cell>
          <cell r="H36" t="e">
            <v>#N/A</v>
          </cell>
          <cell r="I36">
            <v>4.7</v>
          </cell>
          <cell r="J36" t="e">
            <v>#N/A</v>
          </cell>
          <cell r="K36">
            <v>4.6900000000000004</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11057</v>
          </cell>
          <cell r="E42"/>
          <cell r="F42"/>
          <cell r="G42">
            <v>10749</v>
          </cell>
          <cell r="H42"/>
          <cell r="I42"/>
          <cell r="J42">
            <v>10670</v>
          </cell>
          <cell r="K42"/>
          <cell r="L42"/>
          <cell r="M42">
            <v>10543</v>
          </cell>
          <cell r="N42"/>
          <cell r="O42"/>
          <cell r="P42">
            <v>10561</v>
          </cell>
        </row>
        <row r="43">
          <cell r="A43" t="str">
            <v>一時借入金の利子</v>
          </cell>
          <cell r="B43">
            <v>3</v>
          </cell>
          <cell r="C43"/>
          <cell r="D43"/>
          <cell r="E43">
            <v>2</v>
          </cell>
          <cell r="F43"/>
          <cell r="G43"/>
          <cell r="H43">
            <v>1</v>
          </cell>
          <cell r="I43"/>
          <cell r="J43"/>
          <cell r="K43" t="str">
            <v>-</v>
          </cell>
          <cell r="L43"/>
          <cell r="M43"/>
          <cell r="N43" t="str">
            <v>-</v>
          </cell>
          <cell r="O43"/>
          <cell r="P43"/>
        </row>
        <row r="44">
          <cell r="A44" t="str">
            <v>債務負担行為に基づく支出額</v>
          </cell>
          <cell r="B44">
            <v>313</v>
          </cell>
          <cell r="C44"/>
          <cell r="D44"/>
          <cell r="E44">
            <v>241</v>
          </cell>
          <cell r="F44"/>
          <cell r="G44"/>
          <cell r="H44">
            <v>236</v>
          </cell>
          <cell r="I44"/>
          <cell r="J44"/>
          <cell r="K44">
            <v>231</v>
          </cell>
          <cell r="L44"/>
          <cell r="M44"/>
          <cell r="N44">
            <v>162</v>
          </cell>
          <cell r="O44"/>
          <cell r="P44"/>
        </row>
        <row r="45">
          <cell r="A45" t="str">
            <v>組合等が起こした地方債の元利償還金に対する負担金等</v>
          </cell>
          <cell r="B45">
            <v>340</v>
          </cell>
          <cell r="C45"/>
          <cell r="D45"/>
          <cell r="E45">
            <v>340</v>
          </cell>
          <cell r="F45"/>
          <cell r="G45"/>
          <cell r="H45">
            <v>303</v>
          </cell>
          <cell r="I45"/>
          <cell r="J45"/>
          <cell r="K45">
            <v>303</v>
          </cell>
          <cell r="L45"/>
          <cell r="M45"/>
          <cell r="N45">
            <v>299</v>
          </cell>
          <cell r="O45"/>
          <cell r="P45"/>
        </row>
        <row r="46">
          <cell r="A46" t="str">
            <v>公営企業債の元利償還金に対する繰入金</v>
          </cell>
          <cell r="B46">
            <v>1899</v>
          </cell>
          <cell r="C46"/>
          <cell r="D46"/>
          <cell r="E46">
            <v>2023</v>
          </cell>
          <cell r="F46"/>
          <cell r="G46"/>
          <cell r="H46">
            <v>1926</v>
          </cell>
          <cell r="I46"/>
          <cell r="J46"/>
          <cell r="K46">
            <v>1869</v>
          </cell>
          <cell r="L46"/>
          <cell r="M46"/>
          <cell r="N46">
            <v>1820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13138</v>
          </cell>
          <cell r="C49"/>
          <cell r="D49"/>
          <cell r="E49">
            <v>12487</v>
          </cell>
          <cell r="F49"/>
          <cell r="G49"/>
          <cell r="H49">
            <v>12703</v>
          </cell>
          <cell r="I49"/>
          <cell r="J49"/>
          <cell r="K49">
            <v>12482</v>
          </cell>
          <cell r="L49"/>
          <cell r="M49"/>
          <cell r="N49">
            <v>12653</v>
          </cell>
          <cell r="O49"/>
          <cell r="P49"/>
        </row>
        <row r="50">
          <cell r="A50" t="str">
            <v>実質公債費比率の分子</v>
          </cell>
          <cell r="B50" t="e">
            <v>#N/A</v>
          </cell>
          <cell r="C50">
            <v>4636</v>
          </cell>
          <cell r="D50" t="e">
            <v>#N/A</v>
          </cell>
          <cell r="E50" t="e">
            <v>#N/A</v>
          </cell>
          <cell r="F50">
            <v>4344</v>
          </cell>
          <cell r="G50" t="e">
            <v>#N/A</v>
          </cell>
          <cell r="H50" t="e">
            <v>#N/A</v>
          </cell>
          <cell r="I50">
            <v>4499</v>
          </cell>
          <cell r="J50" t="e">
            <v>#N/A</v>
          </cell>
          <cell r="K50" t="e">
            <v>#N/A</v>
          </cell>
          <cell r="L50">
            <v>4342</v>
          </cell>
          <cell r="M50" t="e">
            <v>#N/A</v>
          </cell>
          <cell r="N50" t="e">
            <v>#N/A</v>
          </cell>
          <cell r="O50">
            <v>4373</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89728</v>
          </cell>
          <cell r="E56"/>
          <cell r="F56"/>
          <cell r="G56">
            <v>90084</v>
          </cell>
          <cell r="H56"/>
          <cell r="I56"/>
          <cell r="J56">
            <v>88326</v>
          </cell>
          <cell r="K56"/>
          <cell r="L56"/>
          <cell r="M56">
            <v>86704</v>
          </cell>
          <cell r="N56"/>
          <cell r="O56"/>
          <cell r="P56">
            <v>84391</v>
          </cell>
        </row>
        <row r="57">
          <cell r="A57" t="str">
            <v>充当可能特定歳入</v>
          </cell>
          <cell r="B57"/>
          <cell r="C57"/>
          <cell r="D57">
            <v>16224</v>
          </cell>
          <cell r="E57"/>
          <cell r="F57"/>
          <cell r="G57">
            <v>16666</v>
          </cell>
          <cell r="H57"/>
          <cell r="I57"/>
          <cell r="J57">
            <v>17806</v>
          </cell>
          <cell r="K57"/>
          <cell r="L57"/>
          <cell r="M57">
            <v>18978</v>
          </cell>
          <cell r="N57"/>
          <cell r="O57"/>
          <cell r="P57">
            <v>20909</v>
          </cell>
        </row>
        <row r="58">
          <cell r="A58" t="str">
            <v>充当可能基金</v>
          </cell>
          <cell r="B58"/>
          <cell r="C58"/>
          <cell r="D58">
            <v>5623</v>
          </cell>
          <cell r="E58"/>
          <cell r="F58"/>
          <cell r="G58">
            <v>7423</v>
          </cell>
          <cell r="H58"/>
          <cell r="I58"/>
          <cell r="J58">
            <v>8801</v>
          </cell>
          <cell r="K58"/>
          <cell r="L58"/>
          <cell r="M58">
            <v>9375</v>
          </cell>
          <cell r="N58"/>
          <cell r="O58"/>
          <cell r="P58">
            <v>9543</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2</v>
          </cell>
          <cell r="C61"/>
          <cell r="D61"/>
          <cell r="E61" t="str">
            <v>-</v>
          </cell>
          <cell r="F61"/>
          <cell r="G61"/>
          <cell r="H61" t="str">
            <v>-</v>
          </cell>
          <cell r="I61"/>
          <cell r="J61"/>
          <cell r="K61" t="str">
            <v>-</v>
          </cell>
          <cell r="L61"/>
          <cell r="M61"/>
          <cell r="N61" t="str">
            <v>-</v>
          </cell>
          <cell r="O61"/>
          <cell r="P61"/>
        </row>
        <row r="62">
          <cell r="A62" t="str">
            <v>退職手当負担見込額</v>
          </cell>
          <cell r="B62">
            <v>12748</v>
          </cell>
          <cell r="C62"/>
          <cell r="D62"/>
          <cell r="E62">
            <v>11921</v>
          </cell>
          <cell r="F62"/>
          <cell r="G62"/>
          <cell r="H62">
            <v>11570</v>
          </cell>
          <cell r="I62"/>
          <cell r="J62"/>
          <cell r="K62">
            <v>11485</v>
          </cell>
          <cell r="L62"/>
          <cell r="M62"/>
          <cell r="N62">
            <v>10675</v>
          </cell>
          <cell r="O62"/>
          <cell r="P62"/>
        </row>
        <row r="63">
          <cell r="A63" t="str">
            <v>組合等負担等見込額</v>
          </cell>
          <cell r="B63">
            <v>1944</v>
          </cell>
          <cell r="C63"/>
          <cell r="D63"/>
          <cell r="E63">
            <v>1616</v>
          </cell>
          <cell r="F63"/>
          <cell r="G63"/>
          <cell r="H63">
            <v>1317</v>
          </cell>
          <cell r="I63"/>
          <cell r="J63"/>
          <cell r="K63">
            <v>1012</v>
          </cell>
          <cell r="L63"/>
          <cell r="M63"/>
          <cell r="N63">
            <v>702</v>
          </cell>
          <cell r="O63"/>
          <cell r="P63"/>
        </row>
        <row r="64">
          <cell r="A64" t="str">
            <v>公営企業債等繰入見込額</v>
          </cell>
          <cell r="B64">
            <v>19817</v>
          </cell>
          <cell r="C64"/>
          <cell r="D64"/>
          <cell r="E64">
            <v>19305</v>
          </cell>
          <cell r="F64"/>
          <cell r="G64"/>
          <cell r="H64">
            <v>18831</v>
          </cell>
          <cell r="I64"/>
          <cell r="J64"/>
          <cell r="K64">
            <v>18877</v>
          </cell>
          <cell r="L64"/>
          <cell r="M64"/>
          <cell r="N64">
            <v>18397</v>
          </cell>
          <cell r="O64"/>
          <cell r="P64"/>
        </row>
        <row r="65">
          <cell r="A65" t="str">
            <v>債務負担行為に基づく支出予定額</v>
          </cell>
          <cell r="B65">
            <v>1542</v>
          </cell>
          <cell r="C65"/>
          <cell r="D65"/>
          <cell r="E65">
            <v>1344</v>
          </cell>
          <cell r="F65"/>
          <cell r="G65"/>
          <cell r="H65">
            <v>1145</v>
          </cell>
          <cell r="I65"/>
          <cell r="J65"/>
          <cell r="K65">
            <v>943</v>
          </cell>
          <cell r="L65"/>
          <cell r="M65"/>
          <cell r="N65">
            <v>806</v>
          </cell>
          <cell r="O65"/>
          <cell r="P65"/>
        </row>
        <row r="66">
          <cell r="A66" t="str">
            <v>一般会計等に係る地方債の現在高</v>
          </cell>
          <cell r="B66">
            <v>128769</v>
          </cell>
          <cell r="C66"/>
          <cell r="D66"/>
          <cell r="E66">
            <v>129011</v>
          </cell>
          <cell r="F66"/>
          <cell r="G66"/>
          <cell r="H66">
            <v>126596</v>
          </cell>
          <cell r="I66"/>
          <cell r="J66"/>
          <cell r="K66">
            <v>123898</v>
          </cell>
          <cell r="L66"/>
          <cell r="M66"/>
          <cell r="N66">
            <v>121351</v>
          </cell>
          <cell r="O66"/>
          <cell r="P66"/>
        </row>
        <row r="67">
          <cell r="A67" t="str">
            <v>将来負担比率の分子</v>
          </cell>
          <cell r="B67" t="e">
            <v>#N/A</v>
          </cell>
          <cell r="C67">
            <v>53247</v>
          </cell>
          <cell r="D67" t="e">
            <v>#N/A</v>
          </cell>
          <cell r="E67" t="e">
            <v>#N/A</v>
          </cell>
          <cell r="F67">
            <v>49023</v>
          </cell>
          <cell r="G67" t="e">
            <v>#N/A</v>
          </cell>
          <cell r="H67" t="e">
            <v>#N/A</v>
          </cell>
          <cell r="I67">
            <v>44525</v>
          </cell>
          <cell r="J67" t="e">
            <v>#N/A</v>
          </cell>
          <cell r="K67" t="e">
            <v>#N/A</v>
          </cell>
          <cell r="L67">
            <v>41159</v>
          </cell>
          <cell r="M67" t="e">
            <v>#N/A</v>
          </cell>
          <cell r="N67" t="e">
            <v>#N/A</v>
          </cell>
          <cell r="O67">
            <v>37087</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election activeCell="B1" sqref="B1:DI1"/>
    </sheetView>
  </sheetViews>
  <sheetFormatPr defaultColWidth="0" defaultRowHeight="11.25" zeroHeight="1" x14ac:dyDescent="0.15"/>
  <cols>
    <col min="1" max="11" width="2.125" style="138" customWidth="1"/>
    <col min="12" max="12" width="2.25" style="138" customWidth="1"/>
    <col min="13" max="17" width="2.375" style="138" customWidth="1"/>
    <col min="18" max="119" width="2.125" style="138" customWidth="1"/>
    <col min="120" max="16384" width="0" style="138" hidden="1"/>
  </cols>
  <sheetData>
    <row r="1" spans="1:119" ht="33" customHeight="1" x14ac:dyDescent="0.15">
      <c r="A1" s="136"/>
      <c r="B1" s="642" t="s">
        <v>78</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37"/>
      <c r="DK1" s="137"/>
      <c r="DL1" s="137"/>
      <c r="DM1" s="137"/>
      <c r="DN1" s="137"/>
      <c r="DO1" s="137"/>
    </row>
    <row r="2" spans="1:119" ht="24.75" thickBot="1" x14ac:dyDescent="0.2">
      <c r="A2" s="136"/>
      <c r="B2" s="139" t="s">
        <v>79</v>
      </c>
      <c r="C2" s="139"/>
      <c r="D2" s="140"/>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row>
    <row r="3" spans="1:119" ht="18.75" customHeight="1" thickBot="1" x14ac:dyDescent="0.2">
      <c r="A3" s="137"/>
      <c r="B3" s="643" t="s">
        <v>80</v>
      </c>
      <c r="C3" s="644"/>
      <c r="D3" s="644"/>
      <c r="E3" s="645"/>
      <c r="F3" s="645"/>
      <c r="G3" s="645"/>
      <c r="H3" s="645"/>
      <c r="I3" s="645"/>
      <c r="J3" s="645"/>
      <c r="K3" s="645"/>
      <c r="L3" s="645" t="s">
        <v>81</v>
      </c>
      <c r="M3" s="645"/>
      <c r="N3" s="645"/>
      <c r="O3" s="645"/>
      <c r="P3" s="645"/>
      <c r="Q3" s="645"/>
      <c r="R3" s="648"/>
      <c r="S3" s="648"/>
      <c r="T3" s="648"/>
      <c r="U3" s="648"/>
      <c r="V3" s="649"/>
      <c r="W3" s="542" t="s">
        <v>82</v>
      </c>
      <c r="X3" s="543"/>
      <c r="Y3" s="543"/>
      <c r="Z3" s="543"/>
      <c r="AA3" s="543"/>
      <c r="AB3" s="644"/>
      <c r="AC3" s="648" t="s">
        <v>83</v>
      </c>
      <c r="AD3" s="543"/>
      <c r="AE3" s="543"/>
      <c r="AF3" s="543"/>
      <c r="AG3" s="543"/>
      <c r="AH3" s="543"/>
      <c r="AI3" s="543"/>
      <c r="AJ3" s="543"/>
      <c r="AK3" s="543"/>
      <c r="AL3" s="610"/>
      <c r="AM3" s="542" t="s">
        <v>84</v>
      </c>
      <c r="AN3" s="543"/>
      <c r="AO3" s="543"/>
      <c r="AP3" s="543"/>
      <c r="AQ3" s="543"/>
      <c r="AR3" s="543"/>
      <c r="AS3" s="543"/>
      <c r="AT3" s="543"/>
      <c r="AU3" s="543"/>
      <c r="AV3" s="543"/>
      <c r="AW3" s="543"/>
      <c r="AX3" s="610"/>
      <c r="AY3" s="602" t="s">
        <v>1</v>
      </c>
      <c r="AZ3" s="603"/>
      <c r="BA3" s="603"/>
      <c r="BB3" s="603"/>
      <c r="BC3" s="603"/>
      <c r="BD3" s="603"/>
      <c r="BE3" s="603"/>
      <c r="BF3" s="603"/>
      <c r="BG3" s="603"/>
      <c r="BH3" s="603"/>
      <c r="BI3" s="603"/>
      <c r="BJ3" s="603"/>
      <c r="BK3" s="603"/>
      <c r="BL3" s="603"/>
      <c r="BM3" s="652"/>
      <c r="BN3" s="542" t="s">
        <v>85</v>
      </c>
      <c r="BO3" s="543"/>
      <c r="BP3" s="543"/>
      <c r="BQ3" s="543"/>
      <c r="BR3" s="543"/>
      <c r="BS3" s="543"/>
      <c r="BT3" s="543"/>
      <c r="BU3" s="610"/>
      <c r="BV3" s="542" t="s">
        <v>86</v>
      </c>
      <c r="BW3" s="543"/>
      <c r="BX3" s="543"/>
      <c r="BY3" s="543"/>
      <c r="BZ3" s="543"/>
      <c r="CA3" s="543"/>
      <c r="CB3" s="543"/>
      <c r="CC3" s="610"/>
      <c r="CD3" s="602" t="s">
        <v>1</v>
      </c>
      <c r="CE3" s="603"/>
      <c r="CF3" s="603"/>
      <c r="CG3" s="603"/>
      <c r="CH3" s="603"/>
      <c r="CI3" s="603"/>
      <c r="CJ3" s="603"/>
      <c r="CK3" s="603"/>
      <c r="CL3" s="603"/>
      <c r="CM3" s="603"/>
      <c r="CN3" s="603"/>
      <c r="CO3" s="603"/>
      <c r="CP3" s="603"/>
      <c r="CQ3" s="603"/>
      <c r="CR3" s="603"/>
      <c r="CS3" s="652"/>
      <c r="CT3" s="542" t="s">
        <v>87</v>
      </c>
      <c r="CU3" s="543"/>
      <c r="CV3" s="543"/>
      <c r="CW3" s="543"/>
      <c r="CX3" s="543"/>
      <c r="CY3" s="543"/>
      <c r="CZ3" s="543"/>
      <c r="DA3" s="610"/>
      <c r="DB3" s="542" t="s">
        <v>88</v>
      </c>
      <c r="DC3" s="543"/>
      <c r="DD3" s="543"/>
      <c r="DE3" s="543"/>
      <c r="DF3" s="543"/>
      <c r="DG3" s="543"/>
      <c r="DH3" s="543"/>
      <c r="DI3" s="610"/>
      <c r="DJ3" s="136"/>
      <c r="DK3" s="136"/>
      <c r="DL3" s="136"/>
      <c r="DM3" s="136"/>
      <c r="DN3" s="136"/>
      <c r="DO3" s="136"/>
    </row>
    <row r="4" spans="1:119" ht="18.75" customHeight="1" x14ac:dyDescent="0.15">
      <c r="A4" s="137"/>
      <c r="B4" s="618"/>
      <c r="C4" s="619"/>
      <c r="D4" s="619"/>
      <c r="E4" s="620"/>
      <c r="F4" s="620"/>
      <c r="G4" s="620"/>
      <c r="H4" s="620"/>
      <c r="I4" s="620"/>
      <c r="J4" s="620"/>
      <c r="K4" s="620"/>
      <c r="L4" s="620"/>
      <c r="M4" s="620"/>
      <c r="N4" s="620"/>
      <c r="O4" s="620"/>
      <c r="P4" s="620"/>
      <c r="Q4" s="620"/>
      <c r="R4" s="624"/>
      <c r="S4" s="624"/>
      <c r="T4" s="624"/>
      <c r="U4" s="624"/>
      <c r="V4" s="625"/>
      <c r="W4" s="611"/>
      <c r="X4" s="425"/>
      <c r="Y4" s="425"/>
      <c r="Z4" s="425"/>
      <c r="AA4" s="425"/>
      <c r="AB4" s="619"/>
      <c r="AC4" s="624"/>
      <c r="AD4" s="425"/>
      <c r="AE4" s="425"/>
      <c r="AF4" s="425"/>
      <c r="AG4" s="425"/>
      <c r="AH4" s="425"/>
      <c r="AI4" s="425"/>
      <c r="AJ4" s="425"/>
      <c r="AK4" s="425"/>
      <c r="AL4" s="612"/>
      <c r="AM4" s="569"/>
      <c r="AN4" s="479"/>
      <c r="AO4" s="479"/>
      <c r="AP4" s="479"/>
      <c r="AQ4" s="479"/>
      <c r="AR4" s="479"/>
      <c r="AS4" s="479"/>
      <c r="AT4" s="479"/>
      <c r="AU4" s="479"/>
      <c r="AV4" s="479"/>
      <c r="AW4" s="479"/>
      <c r="AX4" s="651"/>
      <c r="AY4" s="455" t="s">
        <v>89</v>
      </c>
      <c r="AZ4" s="456"/>
      <c r="BA4" s="456"/>
      <c r="BB4" s="456"/>
      <c r="BC4" s="456"/>
      <c r="BD4" s="456"/>
      <c r="BE4" s="456"/>
      <c r="BF4" s="456"/>
      <c r="BG4" s="456"/>
      <c r="BH4" s="456"/>
      <c r="BI4" s="456"/>
      <c r="BJ4" s="456"/>
      <c r="BK4" s="456"/>
      <c r="BL4" s="456"/>
      <c r="BM4" s="457"/>
      <c r="BN4" s="458">
        <v>93238783</v>
      </c>
      <c r="BO4" s="459"/>
      <c r="BP4" s="459"/>
      <c r="BQ4" s="459"/>
      <c r="BR4" s="459"/>
      <c r="BS4" s="459"/>
      <c r="BT4" s="459"/>
      <c r="BU4" s="460"/>
      <c r="BV4" s="458">
        <v>94965331</v>
      </c>
      <c r="BW4" s="459"/>
      <c r="BX4" s="459"/>
      <c r="BY4" s="459"/>
      <c r="BZ4" s="459"/>
      <c r="CA4" s="459"/>
      <c r="CB4" s="459"/>
      <c r="CC4" s="460"/>
      <c r="CD4" s="636" t="s">
        <v>90</v>
      </c>
      <c r="CE4" s="637"/>
      <c r="CF4" s="637"/>
      <c r="CG4" s="637"/>
      <c r="CH4" s="637"/>
      <c r="CI4" s="637"/>
      <c r="CJ4" s="637"/>
      <c r="CK4" s="637"/>
      <c r="CL4" s="637"/>
      <c r="CM4" s="637"/>
      <c r="CN4" s="637"/>
      <c r="CO4" s="637"/>
      <c r="CP4" s="637"/>
      <c r="CQ4" s="637"/>
      <c r="CR4" s="637"/>
      <c r="CS4" s="638"/>
      <c r="CT4" s="639">
        <v>1.3</v>
      </c>
      <c r="CU4" s="640"/>
      <c r="CV4" s="640"/>
      <c r="CW4" s="640"/>
      <c r="CX4" s="640"/>
      <c r="CY4" s="640"/>
      <c r="CZ4" s="640"/>
      <c r="DA4" s="641"/>
      <c r="DB4" s="639">
        <v>0.1</v>
      </c>
      <c r="DC4" s="640"/>
      <c r="DD4" s="640"/>
      <c r="DE4" s="640"/>
      <c r="DF4" s="640"/>
      <c r="DG4" s="640"/>
      <c r="DH4" s="640"/>
      <c r="DI4" s="641"/>
      <c r="DJ4" s="136"/>
      <c r="DK4" s="136"/>
      <c r="DL4" s="136"/>
      <c r="DM4" s="136"/>
      <c r="DN4" s="136"/>
      <c r="DO4" s="136"/>
    </row>
    <row r="5" spans="1:119" ht="18.75" customHeight="1" x14ac:dyDescent="0.15">
      <c r="A5" s="137"/>
      <c r="B5" s="646"/>
      <c r="C5" s="480"/>
      <c r="D5" s="480"/>
      <c r="E5" s="647"/>
      <c r="F5" s="647"/>
      <c r="G5" s="647"/>
      <c r="H5" s="647"/>
      <c r="I5" s="647"/>
      <c r="J5" s="647"/>
      <c r="K5" s="647"/>
      <c r="L5" s="647"/>
      <c r="M5" s="647"/>
      <c r="N5" s="647"/>
      <c r="O5" s="647"/>
      <c r="P5" s="647"/>
      <c r="Q5" s="647"/>
      <c r="R5" s="478"/>
      <c r="S5" s="478"/>
      <c r="T5" s="478"/>
      <c r="U5" s="478"/>
      <c r="V5" s="650"/>
      <c r="W5" s="569"/>
      <c r="X5" s="479"/>
      <c r="Y5" s="479"/>
      <c r="Z5" s="479"/>
      <c r="AA5" s="479"/>
      <c r="AB5" s="480"/>
      <c r="AC5" s="478"/>
      <c r="AD5" s="479"/>
      <c r="AE5" s="479"/>
      <c r="AF5" s="479"/>
      <c r="AG5" s="479"/>
      <c r="AH5" s="479"/>
      <c r="AI5" s="479"/>
      <c r="AJ5" s="479"/>
      <c r="AK5" s="479"/>
      <c r="AL5" s="651"/>
      <c r="AM5" s="532" t="s">
        <v>91</v>
      </c>
      <c r="AN5" s="437"/>
      <c r="AO5" s="437"/>
      <c r="AP5" s="437"/>
      <c r="AQ5" s="437"/>
      <c r="AR5" s="437"/>
      <c r="AS5" s="437"/>
      <c r="AT5" s="438"/>
      <c r="AU5" s="520" t="s">
        <v>92</v>
      </c>
      <c r="AV5" s="521"/>
      <c r="AW5" s="521"/>
      <c r="AX5" s="521"/>
      <c r="AY5" s="443" t="s">
        <v>93</v>
      </c>
      <c r="AZ5" s="444"/>
      <c r="BA5" s="444"/>
      <c r="BB5" s="444"/>
      <c r="BC5" s="444"/>
      <c r="BD5" s="444"/>
      <c r="BE5" s="444"/>
      <c r="BF5" s="444"/>
      <c r="BG5" s="444"/>
      <c r="BH5" s="444"/>
      <c r="BI5" s="444"/>
      <c r="BJ5" s="444"/>
      <c r="BK5" s="444"/>
      <c r="BL5" s="444"/>
      <c r="BM5" s="445"/>
      <c r="BN5" s="463">
        <v>92573318</v>
      </c>
      <c r="BO5" s="464"/>
      <c r="BP5" s="464"/>
      <c r="BQ5" s="464"/>
      <c r="BR5" s="464"/>
      <c r="BS5" s="464"/>
      <c r="BT5" s="464"/>
      <c r="BU5" s="465"/>
      <c r="BV5" s="463">
        <v>94772700</v>
      </c>
      <c r="BW5" s="464"/>
      <c r="BX5" s="464"/>
      <c r="BY5" s="464"/>
      <c r="BZ5" s="464"/>
      <c r="CA5" s="464"/>
      <c r="CB5" s="464"/>
      <c r="CC5" s="465"/>
      <c r="CD5" s="472" t="s">
        <v>94</v>
      </c>
      <c r="CE5" s="473"/>
      <c r="CF5" s="473"/>
      <c r="CG5" s="473"/>
      <c r="CH5" s="473"/>
      <c r="CI5" s="473"/>
      <c r="CJ5" s="473"/>
      <c r="CK5" s="473"/>
      <c r="CL5" s="473"/>
      <c r="CM5" s="473"/>
      <c r="CN5" s="473"/>
      <c r="CO5" s="473"/>
      <c r="CP5" s="473"/>
      <c r="CQ5" s="473"/>
      <c r="CR5" s="473"/>
      <c r="CS5" s="474"/>
      <c r="CT5" s="433">
        <v>98</v>
      </c>
      <c r="CU5" s="434"/>
      <c r="CV5" s="434"/>
      <c r="CW5" s="434"/>
      <c r="CX5" s="434"/>
      <c r="CY5" s="434"/>
      <c r="CZ5" s="434"/>
      <c r="DA5" s="435"/>
      <c r="DB5" s="433">
        <v>96.6</v>
      </c>
      <c r="DC5" s="434"/>
      <c r="DD5" s="434"/>
      <c r="DE5" s="434"/>
      <c r="DF5" s="434"/>
      <c r="DG5" s="434"/>
      <c r="DH5" s="434"/>
      <c r="DI5" s="435"/>
      <c r="DJ5" s="136"/>
      <c r="DK5" s="136"/>
      <c r="DL5" s="136"/>
      <c r="DM5" s="136"/>
      <c r="DN5" s="136"/>
      <c r="DO5" s="136"/>
    </row>
    <row r="6" spans="1:119" ht="18.75" customHeight="1" x14ac:dyDescent="0.15">
      <c r="A6" s="137"/>
      <c r="B6" s="616" t="s">
        <v>95</v>
      </c>
      <c r="C6" s="477"/>
      <c r="D6" s="477"/>
      <c r="E6" s="617"/>
      <c r="F6" s="617"/>
      <c r="G6" s="617"/>
      <c r="H6" s="617"/>
      <c r="I6" s="617"/>
      <c r="J6" s="617"/>
      <c r="K6" s="617"/>
      <c r="L6" s="617" t="s">
        <v>96</v>
      </c>
      <c r="M6" s="617"/>
      <c r="N6" s="617"/>
      <c r="O6" s="617"/>
      <c r="P6" s="617"/>
      <c r="Q6" s="617"/>
      <c r="R6" s="501"/>
      <c r="S6" s="501"/>
      <c r="T6" s="501"/>
      <c r="U6" s="501"/>
      <c r="V6" s="623"/>
      <c r="W6" s="554" t="s">
        <v>97</v>
      </c>
      <c r="X6" s="476"/>
      <c r="Y6" s="476"/>
      <c r="Z6" s="476"/>
      <c r="AA6" s="476"/>
      <c r="AB6" s="477"/>
      <c r="AC6" s="628" t="s">
        <v>98</v>
      </c>
      <c r="AD6" s="629"/>
      <c r="AE6" s="629"/>
      <c r="AF6" s="629"/>
      <c r="AG6" s="629"/>
      <c r="AH6" s="629"/>
      <c r="AI6" s="629"/>
      <c r="AJ6" s="629"/>
      <c r="AK6" s="629"/>
      <c r="AL6" s="630"/>
      <c r="AM6" s="532" t="s">
        <v>99</v>
      </c>
      <c r="AN6" s="437"/>
      <c r="AO6" s="437"/>
      <c r="AP6" s="437"/>
      <c r="AQ6" s="437"/>
      <c r="AR6" s="437"/>
      <c r="AS6" s="437"/>
      <c r="AT6" s="438"/>
      <c r="AU6" s="520" t="s">
        <v>92</v>
      </c>
      <c r="AV6" s="521"/>
      <c r="AW6" s="521"/>
      <c r="AX6" s="521"/>
      <c r="AY6" s="443" t="s">
        <v>100</v>
      </c>
      <c r="AZ6" s="444"/>
      <c r="BA6" s="444"/>
      <c r="BB6" s="444"/>
      <c r="BC6" s="444"/>
      <c r="BD6" s="444"/>
      <c r="BE6" s="444"/>
      <c r="BF6" s="444"/>
      <c r="BG6" s="444"/>
      <c r="BH6" s="444"/>
      <c r="BI6" s="444"/>
      <c r="BJ6" s="444"/>
      <c r="BK6" s="444"/>
      <c r="BL6" s="444"/>
      <c r="BM6" s="445"/>
      <c r="BN6" s="463">
        <v>665465</v>
      </c>
      <c r="BO6" s="464"/>
      <c r="BP6" s="464"/>
      <c r="BQ6" s="464"/>
      <c r="BR6" s="464"/>
      <c r="BS6" s="464"/>
      <c r="BT6" s="464"/>
      <c r="BU6" s="465"/>
      <c r="BV6" s="463">
        <v>192631</v>
      </c>
      <c r="BW6" s="464"/>
      <c r="BX6" s="464"/>
      <c r="BY6" s="464"/>
      <c r="BZ6" s="464"/>
      <c r="CA6" s="464"/>
      <c r="CB6" s="464"/>
      <c r="CC6" s="465"/>
      <c r="CD6" s="472" t="s">
        <v>101</v>
      </c>
      <c r="CE6" s="473"/>
      <c r="CF6" s="473"/>
      <c r="CG6" s="473"/>
      <c r="CH6" s="473"/>
      <c r="CI6" s="473"/>
      <c r="CJ6" s="473"/>
      <c r="CK6" s="473"/>
      <c r="CL6" s="473"/>
      <c r="CM6" s="473"/>
      <c r="CN6" s="473"/>
      <c r="CO6" s="473"/>
      <c r="CP6" s="473"/>
      <c r="CQ6" s="473"/>
      <c r="CR6" s="473"/>
      <c r="CS6" s="474"/>
      <c r="CT6" s="613">
        <v>103.6</v>
      </c>
      <c r="CU6" s="614"/>
      <c r="CV6" s="614"/>
      <c r="CW6" s="614"/>
      <c r="CX6" s="614"/>
      <c r="CY6" s="614"/>
      <c r="CZ6" s="614"/>
      <c r="DA6" s="615"/>
      <c r="DB6" s="613">
        <v>102</v>
      </c>
      <c r="DC6" s="614"/>
      <c r="DD6" s="614"/>
      <c r="DE6" s="614"/>
      <c r="DF6" s="614"/>
      <c r="DG6" s="614"/>
      <c r="DH6" s="614"/>
      <c r="DI6" s="615"/>
      <c r="DJ6" s="136"/>
      <c r="DK6" s="136"/>
      <c r="DL6" s="136"/>
      <c r="DM6" s="136"/>
      <c r="DN6" s="136"/>
      <c r="DO6" s="136"/>
    </row>
    <row r="7" spans="1:119" ht="18.75" customHeight="1" x14ac:dyDescent="0.15">
      <c r="A7" s="137"/>
      <c r="B7" s="618"/>
      <c r="C7" s="619"/>
      <c r="D7" s="619"/>
      <c r="E7" s="620"/>
      <c r="F7" s="620"/>
      <c r="G7" s="620"/>
      <c r="H7" s="620"/>
      <c r="I7" s="620"/>
      <c r="J7" s="620"/>
      <c r="K7" s="620"/>
      <c r="L7" s="620"/>
      <c r="M7" s="620"/>
      <c r="N7" s="620"/>
      <c r="O7" s="620"/>
      <c r="P7" s="620"/>
      <c r="Q7" s="620"/>
      <c r="R7" s="624"/>
      <c r="S7" s="624"/>
      <c r="T7" s="624"/>
      <c r="U7" s="624"/>
      <c r="V7" s="625"/>
      <c r="W7" s="611"/>
      <c r="X7" s="425"/>
      <c r="Y7" s="425"/>
      <c r="Z7" s="425"/>
      <c r="AA7" s="425"/>
      <c r="AB7" s="619"/>
      <c r="AC7" s="631"/>
      <c r="AD7" s="426"/>
      <c r="AE7" s="426"/>
      <c r="AF7" s="426"/>
      <c r="AG7" s="426"/>
      <c r="AH7" s="426"/>
      <c r="AI7" s="426"/>
      <c r="AJ7" s="426"/>
      <c r="AK7" s="426"/>
      <c r="AL7" s="632"/>
      <c r="AM7" s="532" t="s">
        <v>102</v>
      </c>
      <c r="AN7" s="437"/>
      <c r="AO7" s="437"/>
      <c r="AP7" s="437"/>
      <c r="AQ7" s="437"/>
      <c r="AR7" s="437"/>
      <c r="AS7" s="437"/>
      <c r="AT7" s="438"/>
      <c r="AU7" s="520" t="s">
        <v>103</v>
      </c>
      <c r="AV7" s="521"/>
      <c r="AW7" s="521"/>
      <c r="AX7" s="521"/>
      <c r="AY7" s="443" t="s">
        <v>104</v>
      </c>
      <c r="AZ7" s="444"/>
      <c r="BA7" s="444"/>
      <c r="BB7" s="444"/>
      <c r="BC7" s="444"/>
      <c r="BD7" s="444"/>
      <c r="BE7" s="444"/>
      <c r="BF7" s="444"/>
      <c r="BG7" s="444"/>
      <c r="BH7" s="444"/>
      <c r="BI7" s="444"/>
      <c r="BJ7" s="444"/>
      <c r="BK7" s="444"/>
      <c r="BL7" s="444"/>
      <c r="BM7" s="445"/>
      <c r="BN7" s="463">
        <v>17657</v>
      </c>
      <c r="BO7" s="464"/>
      <c r="BP7" s="464"/>
      <c r="BQ7" s="464"/>
      <c r="BR7" s="464"/>
      <c r="BS7" s="464"/>
      <c r="BT7" s="464"/>
      <c r="BU7" s="465"/>
      <c r="BV7" s="463">
        <v>137976</v>
      </c>
      <c r="BW7" s="464"/>
      <c r="BX7" s="464"/>
      <c r="BY7" s="464"/>
      <c r="BZ7" s="464"/>
      <c r="CA7" s="464"/>
      <c r="CB7" s="464"/>
      <c r="CC7" s="465"/>
      <c r="CD7" s="472" t="s">
        <v>105</v>
      </c>
      <c r="CE7" s="473"/>
      <c r="CF7" s="473"/>
      <c r="CG7" s="473"/>
      <c r="CH7" s="473"/>
      <c r="CI7" s="473"/>
      <c r="CJ7" s="473"/>
      <c r="CK7" s="473"/>
      <c r="CL7" s="473"/>
      <c r="CM7" s="473"/>
      <c r="CN7" s="473"/>
      <c r="CO7" s="473"/>
      <c r="CP7" s="473"/>
      <c r="CQ7" s="473"/>
      <c r="CR7" s="473"/>
      <c r="CS7" s="474"/>
      <c r="CT7" s="463">
        <v>48210223</v>
      </c>
      <c r="CU7" s="464"/>
      <c r="CV7" s="464"/>
      <c r="CW7" s="464"/>
      <c r="CX7" s="464"/>
      <c r="CY7" s="464"/>
      <c r="CZ7" s="464"/>
      <c r="DA7" s="465"/>
      <c r="DB7" s="463">
        <v>48420555</v>
      </c>
      <c r="DC7" s="464"/>
      <c r="DD7" s="464"/>
      <c r="DE7" s="464"/>
      <c r="DF7" s="464"/>
      <c r="DG7" s="464"/>
      <c r="DH7" s="464"/>
      <c r="DI7" s="465"/>
      <c r="DJ7" s="136"/>
      <c r="DK7" s="136"/>
      <c r="DL7" s="136"/>
      <c r="DM7" s="136"/>
      <c r="DN7" s="136"/>
      <c r="DO7" s="136"/>
    </row>
    <row r="8" spans="1:119" ht="18.75" customHeight="1" thickBot="1" x14ac:dyDescent="0.2">
      <c r="A8" s="137"/>
      <c r="B8" s="621"/>
      <c r="C8" s="555"/>
      <c r="D8" s="555"/>
      <c r="E8" s="622"/>
      <c r="F8" s="622"/>
      <c r="G8" s="622"/>
      <c r="H8" s="622"/>
      <c r="I8" s="622"/>
      <c r="J8" s="622"/>
      <c r="K8" s="622"/>
      <c r="L8" s="622"/>
      <c r="M8" s="622"/>
      <c r="N8" s="622"/>
      <c r="O8" s="622"/>
      <c r="P8" s="622"/>
      <c r="Q8" s="622"/>
      <c r="R8" s="626"/>
      <c r="S8" s="626"/>
      <c r="T8" s="626"/>
      <c r="U8" s="626"/>
      <c r="V8" s="627"/>
      <c r="W8" s="544"/>
      <c r="X8" s="545"/>
      <c r="Y8" s="545"/>
      <c r="Z8" s="545"/>
      <c r="AA8" s="545"/>
      <c r="AB8" s="555"/>
      <c r="AC8" s="633"/>
      <c r="AD8" s="634"/>
      <c r="AE8" s="634"/>
      <c r="AF8" s="634"/>
      <c r="AG8" s="634"/>
      <c r="AH8" s="634"/>
      <c r="AI8" s="634"/>
      <c r="AJ8" s="634"/>
      <c r="AK8" s="634"/>
      <c r="AL8" s="635"/>
      <c r="AM8" s="532" t="s">
        <v>106</v>
      </c>
      <c r="AN8" s="437"/>
      <c r="AO8" s="437"/>
      <c r="AP8" s="437"/>
      <c r="AQ8" s="437"/>
      <c r="AR8" s="437"/>
      <c r="AS8" s="437"/>
      <c r="AT8" s="438"/>
      <c r="AU8" s="520" t="s">
        <v>92</v>
      </c>
      <c r="AV8" s="521"/>
      <c r="AW8" s="521"/>
      <c r="AX8" s="521"/>
      <c r="AY8" s="443" t="s">
        <v>107</v>
      </c>
      <c r="AZ8" s="444"/>
      <c r="BA8" s="444"/>
      <c r="BB8" s="444"/>
      <c r="BC8" s="444"/>
      <c r="BD8" s="444"/>
      <c r="BE8" s="444"/>
      <c r="BF8" s="444"/>
      <c r="BG8" s="444"/>
      <c r="BH8" s="444"/>
      <c r="BI8" s="444"/>
      <c r="BJ8" s="444"/>
      <c r="BK8" s="444"/>
      <c r="BL8" s="444"/>
      <c r="BM8" s="445"/>
      <c r="BN8" s="463">
        <v>647808</v>
      </c>
      <c r="BO8" s="464"/>
      <c r="BP8" s="464"/>
      <c r="BQ8" s="464"/>
      <c r="BR8" s="464"/>
      <c r="BS8" s="464"/>
      <c r="BT8" s="464"/>
      <c r="BU8" s="465"/>
      <c r="BV8" s="463">
        <v>54655</v>
      </c>
      <c r="BW8" s="464"/>
      <c r="BX8" s="464"/>
      <c r="BY8" s="464"/>
      <c r="BZ8" s="464"/>
      <c r="CA8" s="464"/>
      <c r="CB8" s="464"/>
      <c r="CC8" s="465"/>
      <c r="CD8" s="472" t="s">
        <v>108</v>
      </c>
      <c r="CE8" s="473"/>
      <c r="CF8" s="473"/>
      <c r="CG8" s="473"/>
      <c r="CH8" s="473"/>
      <c r="CI8" s="473"/>
      <c r="CJ8" s="473"/>
      <c r="CK8" s="473"/>
      <c r="CL8" s="473"/>
      <c r="CM8" s="473"/>
      <c r="CN8" s="473"/>
      <c r="CO8" s="473"/>
      <c r="CP8" s="473"/>
      <c r="CQ8" s="473"/>
      <c r="CR8" s="473"/>
      <c r="CS8" s="474"/>
      <c r="CT8" s="576">
        <v>0.45</v>
      </c>
      <c r="CU8" s="577"/>
      <c r="CV8" s="577"/>
      <c r="CW8" s="577"/>
      <c r="CX8" s="577"/>
      <c r="CY8" s="577"/>
      <c r="CZ8" s="577"/>
      <c r="DA8" s="578"/>
      <c r="DB8" s="576">
        <v>0.45</v>
      </c>
      <c r="DC8" s="577"/>
      <c r="DD8" s="577"/>
      <c r="DE8" s="577"/>
      <c r="DF8" s="577"/>
      <c r="DG8" s="577"/>
      <c r="DH8" s="577"/>
      <c r="DI8" s="578"/>
      <c r="DJ8" s="136"/>
      <c r="DK8" s="136"/>
      <c r="DL8" s="136"/>
      <c r="DM8" s="136"/>
      <c r="DN8" s="136"/>
      <c r="DO8" s="136"/>
    </row>
    <row r="9" spans="1:119" ht="18.75" customHeight="1" thickBot="1" x14ac:dyDescent="0.2">
      <c r="A9" s="137"/>
      <c r="B9" s="602" t="s">
        <v>109</v>
      </c>
      <c r="C9" s="603"/>
      <c r="D9" s="603"/>
      <c r="E9" s="603"/>
      <c r="F9" s="603"/>
      <c r="G9" s="603"/>
      <c r="H9" s="603"/>
      <c r="I9" s="603"/>
      <c r="J9" s="603"/>
      <c r="K9" s="526"/>
      <c r="L9" s="604" t="s">
        <v>110</v>
      </c>
      <c r="M9" s="605"/>
      <c r="N9" s="605"/>
      <c r="O9" s="605"/>
      <c r="P9" s="605"/>
      <c r="Q9" s="606"/>
      <c r="R9" s="607">
        <v>174742</v>
      </c>
      <c r="S9" s="608"/>
      <c r="T9" s="608"/>
      <c r="U9" s="608"/>
      <c r="V9" s="609"/>
      <c r="W9" s="542" t="s">
        <v>111</v>
      </c>
      <c r="X9" s="543"/>
      <c r="Y9" s="543"/>
      <c r="Z9" s="543"/>
      <c r="AA9" s="543"/>
      <c r="AB9" s="543"/>
      <c r="AC9" s="543"/>
      <c r="AD9" s="543"/>
      <c r="AE9" s="543"/>
      <c r="AF9" s="543"/>
      <c r="AG9" s="543"/>
      <c r="AH9" s="543"/>
      <c r="AI9" s="543"/>
      <c r="AJ9" s="543"/>
      <c r="AK9" s="543"/>
      <c r="AL9" s="610"/>
      <c r="AM9" s="532" t="s">
        <v>112</v>
      </c>
      <c r="AN9" s="437"/>
      <c r="AO9" s="437"/>
      <c r="AP9" s="437"/>
      <c r="AQ9" s="437"/>
      <c r="AR9" s="437"/>
      <c r="AS9" s="437"/>
      <c r="AT9" s="438"/>
      <c r="AU9" s="520" t="s">
        <v>113</v>
      </c>
      <c r="AV9" s="521"/>
      <c r="AW9" s="521"/>
      <c r="AX9" s="521"/>
      <c r="AY9" s="443" t="s">
        <v>114</v>
      </c>
      <c r="AZ9" s="444"/>
      <c r="BA9" s="444"/>
      <c r="BB9" s="444"/>
      <c r="BC9" s="444"/>
      <c r="BD9" s="444"/>
      <c r="BE9" s="444"/>
      <c r="BF9" s="444"/>
      <c r="BG9" s="444"/>
      <c r="BH9" s="444"/>
      <c r="BI9" s="444"/>
      <c r="BJ9" s="444"/>
      <c r="BK9" s="444"/>
      <c r="BL9" s="444"/>
      <c r="BM9" s="445"/>
      <c r="BN9" s="463">
        <v>593153</v>
      </c>
      <c r="BO9" s="464"/>
      <c r="BP9" s="464"/>
      <c r="BQ9" s="464"/>
      <c r="BR9" s="464"/>
      <c r="BS9" s="464"/>
      <c r="BT9" s="464"/>
      <c r="BU9" s="465"/>
      <c r="BV9" s="463">
        <v>-545970</v>
      </c>
      <c r="BW9" s="464"/>
      <c r="BX9" s="464"/>
      <c r="BY9" s="464"/>
      <c r="BZ9" s="464"/>
      <c r="CA9" s="464"/>
      <c r="CB9" s="464"/>
      <c r="CC9" s="465"/>
      <c r="CD9" s="472" t="s">
        <v>115</v>
      </c>
      <c r="CE9" s="473"/>
      <c r="CF9" s="473"/>
      <c r="CG9" s="473"/>
      <c r="CH9" s="473"/>
      <c r="CI9" s="473"/>
      <c r="CJ9" s="473"/>
      <c r="CK9" s="473"/>
      <c r="CL9" s="473"/>
      <c r="CM9" s="473"/>
      <c r="CN9" s="473"/>
      <c r="CO9" s="473"/>
      <c r="CP9" s="473"/>
      <c r="CQ9" s="473"/>
      <c r="CR9" s="473"/>
      <c r="CS9" s="474"/>
      <c r="CT9" s="433">
        <v>21.8</v>
      </c>
      <c r="CU9" s="434"/>
      <c r="CV9" s="434"/>
      <c r="CW9" s="434"/>
      <c r="CX9" s="434"/>
      <c r="CY9" s="434"/>
      <c r="CZ9" s="434"/>
      <c r="DA9" s="435"/>
      <c r="DB9" s="433">
        <v>21.2</v>
      </c>
      <c r="DC9" s="434"/>
      <c r="DD9" s="434"/>
      <c r="DE9" s="434"/>
      <c r="DF9" s="434"/>
      <c r="DG9" s="434"/>
      <c r="DH9" s="434"/>
      <c r="DI9" s="435"/>
      <c r="DJ9" s="136"/>
      <c r="DK9" s="136"/>
      <c r="DL9" s="136"/>
      <c r="DM9" s="136"/>
      <c r="DN9" s="136"/>
      <c r="DO9" s="136"/>
    </row>
    <row r="10" spans="1:119" ht="18.75" customHeight="1" thickBot="1" x14ac:dyDescent="0.2">
      <c r="A10" s="137"/>
      <c r="B10" s="602"/>
      <c r="C10" s="603"/>
      <c r="D10" s="603"/>
      <c r="E10" s="603"/>
      <c r="F10" s="603"/>
      <c r="G10" s="603"/>
      <c r="H10" s="603"/>
      <c r="I10" s="603"/>
      <c r="J10" s="603"/>
      <c r="K10" s="526"/>
      <c r="L10" s="436" t="s">
        <v>116</v>
      </c>
      <c r="M10" s="437"/>
      <c r="N10" s="437"/>
      <c r="O10" s="437"/>
      <c r="P10" s="437"/>
      <c r="Q10" s="438"/>
      <c r="R10" s="439">
        <v>181169</v>
      </c>
      <c r="S10" s="440"/>
      <c r="T10" s="440"/>
      <c r="U10" s="440"/>
      <c r="V10" s="442"/>
      <c r="W10" s="611"/>
      <c r="X10" s="425"/>
      <c r="Y10" s="425"/>
      <c r="Z10" s="425"/>
      <c r="AA10" s="425"/>
      <c r="AB10" s="425"/>
      <c r="AC10" s="425"/>
      <c r="AD10" s="425"/>
      <c r="AE10" s="425"/>
      <c r="AF10" s="425"/>
      <c r="AG10" s="425"/>
      <c r="AH10" s="425"/>
      <c r="AI10" s="425"/>
      <c r="AJ10" s="425"/>
      <c r="AK10" s="425"/>
      <c r="AL10" s="612"/>
      <c r="AM10" s="532" t="s">
        <v>117</v>
      </c>
      <c r="AN10" s="437"/>
      <c r="AO10" s="437"/>
      <c r="AP10" s="437"/>
      <c r="AQ10" s="437"/>
      <c r="AR10" s="437"/>
      <c r="AS10" s="437"/>
      <c r="AT10" s="438"/>
      <c r="AU10" s="520" t="s">
        <v>118</v>
      </c>
      <c r="AV10" s="521"/>
      <c r="AW10" s="521"/>
      <c r="AX10" s="521"/>
      <c r="AY10" s="443" t="s">
        <v>119</v>
      </c>
      <c r="AZ10" s="444"/>
      <c r="BA10" s="444"/>
      <c r="BB10" s="444"/>
      <c r="BC10" s="444"/>
      <c r="BD10" s="444"/>
      <c r="BE10" s="444"/>
      <c r="BF10" s="444"/>
      <c r="BG10" s="444"/>
      <c r="BH10" s="444"/>
      <c r="BI10" s="444"/>
      <c r="BJ10" s="444"/>
      <c r="BK10" s="444"/>
      <c r="BL10" s="444"/>
      <c r="BM10" s="445"/>
      <c r="BN10" s="463">
        <v>203</v>
      </c>
      <c r="BO10" s="464"/>
      <c r="BP10" s="464"/>
      <c r="BQ10" s="464"/>
      <c r="BR10" s="464"/>
      <c r="BS10" s="464"/>
      <c r="BT10" s="464"/>
      <c r="BU10" s="465"/>
      <c r="BV10" s="463">
        <v>228</v>
      </c>
      <c r="BW10" s="464"/>
      <c r="BX10" s="464"/>
      <c r="BY10" s="464"/>
      <c r="BZ10" s="464"/>
      <c r="CA10" s="464"/>
      <c r="CB10" s="464"/>
      <c r="CC10" s="465"/>
      <c r="CD10" s="141" t="s">
        <v>120</v>
      </c>
      <c r="CE10" s="142"/>
      <c r="CF10" s="142"/>
      <c r="CG10" s="142"/>
      <c r="CH10" s="142"/>
      <c r="CI10" s="142"/>
      <c r="CJ10" s="142"/>
      <c r="CK10" s="142"/>
      <c r="CL10" s="142"/>
      <c r="CM10" s="142"/>
      <c r="CN10" s="142"/>
      <c r="CO10" s="142"/>
      <c r="CP10" s="142"/>
      <c r="CQ10" s="142"/>
      <c r="CR10" s="142"/>
      <c r="CS10" s="143"/>
      <c r="CT10" s="144"/>
      <c r="CU10" s="145"/>
      <c r="CV10" s="145"/>
      <c r="CW10" s="145"/>
      <c r="CX10" s="145"/>
      <c r="CY10" s="145"/>
      <c r="CZ10" s="145"/>
      <c r="DA10" s="146"/>
      <c r="DB10" s="144"/>
      <c r="DC10" s="145"/>
      <c r="DD10" s="145"/>
      <c r="DE10" s="145"/>
      <c r="DF10" s="145"/>
      <c r="DG10" s="145"/>
      <c r="DH10" s="145"/>
      <c r="DI10" s="146"/>
      <c r="DJ10" s="136"/>
      <c r="DK10" s="136"/>
      <c r="DL10" s="136"/>
      <c r="DM10" s="136"/>
      <c r="DN10" s="136"/>
      <c r="DO10" s="136"/>
    </row>
    <row r="11" spans="1:119" ht="18.75" customHeight="1" thickBot="1" x14ac:dyDescent="0.2">
      <c r="A11" s="137"/>
      <c r="B11" s="602"/>
      <c r="C11" s="603"/>
      <c r="D11" s="603"/>
      <c r="E11" s="603"/>
      <c r="F11" s="603"/>
      <c r="G11" s="603"/>
      <c r="H11" s="603"/>
      <c r="I11" s="603"/>
      <c r="J11" s="603"/>
      <c r="K11" s="526"/>
      <c r="L11" s="509" t="s">
        <v>121</v>
      </c>
      <c r="M11" s="510"/>
      <c r="N11" s="510"/>
      <c r="O11" s="510"/>
      <c r="P11" s="510"/>
      <c r="Q11" s="511"/>
      <c r="R11" s="599" t="s">
        <v>122</v>
      </c>
      <c r="S11" s="600"/>
      <c r="T11" s="600"/>
      <c r="U11" s="600"/>
      <c r="V11" s="601"/>
      <c r="W11" s="611"/>
      <c r="X11" s="425"/>
      <c r="Y11" s="425"/>
      <c r="Z11" s="425"/>
      <c r="AA11" s="425"/>
      <c r="AB11" s="425"/>
      <c r="AC11" s="425"/>
      <c r="AD11" s="425"/>
      <c r="AE11" s="425"/>
      <c r="AF11" s="425"/>
      <c r="AG11" s="425"/>
      <c r="AH11" s="425"/>
      <c r="AI11" s="425"/>
      <c r="AJ11" s="425"/>
      <c r="AK11" s="425"/>
      <c r="AL11" s="612"/>
      <c r="AM11" s="532" t="s">
        <v>123</v>
      </c>
      <c r="AN11" s="437"/>
      <c r="AO11" s="437"/>
      <c r="AP11" s="437"/>
      <c r="AQ11" s="437"/>
      <c r="AR11" s="437"/>
      <c r="AS11" s="437"/>
      <c r="AT11" s="438"/>
      <c r="AU11" s="520" t="s">
        <v>124</v>
      </c>
      <c r="AV11" s="521"/>
      <c r="AW11" s="521"/>
      <c r="AX11" s="521"/>
      <c r="AY11" s="443" t="s">
        <v>125</v>
      </c>
      <c r="AZ11" s="444"/>
      <c r="BA11" s="444"/>
      <c r="BB11" s="444"/>
      <c r="BC11" s="444"/>
      <c r="BD11" s="444"/>
      <c r="BE11" s="444"/>
      <c r="BF11" s="444"/>
      <c r="BG11" s="444"/>
      <c r="BH11" s="444"/>
      <c r="BI11" s="444"/>
      <c r="BJ11" s="444"/>
      <c r="BK11" s="444"/>
      <c r="BL11" s="444"/>
      <c r="BM11" s="445"/>
      <c r="BN11" s="463">
        <v>0</v>
      </c>
      <c r="BO11" s="464"/>
      <c r="BP11" s="464"/>
      <c r="BQ11" s="464"/>
      <c r="BR11" s="464"/>
      <c r="BS11" s="464"/>
      <c r="BT11" s="464"/>
      <c r="BU11" s="465"/>
      <c r="BV11" s="463">
        <v>0</v>
      </c>
      <c r="BW11" s="464"/>
      <c r="BX11" s="464"/>
      <c r="BY11" s="464"/>
      <c r="BZ11" s="464"/>
      <c r="CA11" s="464"/>
      <c r="CB11" s="464"/>
      <c r="CC11" s="465"/>
      <c r="CD11" s="472" t="s">
        <v>126</v>
      </c>
      <c r="CE11" s="473"/>
      <c r="CF11" s="473"/>
      <c r="CG11" s="473"/>
      <c r="CH11" s="473"/>
      <c r="CI11" s="473"/>
      <c r="CJ11" s="473"/>
      <c r="CK11" s="473"/>
      <c r="CL11" s="473"/>
      <c r="CM11" s="473"/>
      <c r="CN11" s="473"/>
      <c r="CO11" s="473"/>
      <c r="CP11" s="473"/>
      <c r="CQ11" s="473"/>
      <c r="CR11" s="473"/>
      <c r="CS11" s="474"/>
      <c r="CT11" s="576" t="s">
        <v>127</v>
      </c>
      <c r="CU11" s="577"/>
      <c r="CV11" s="577"/>
      <c r="CW11" s="577"/>
      <c r="CX11" s="577"/>
      <c r="CY11" s="577"/>
      <c r="CZ11" s="577"/>
      <c r="DA11" s="578"/>
      <c r="DB11" s="576" t="s">
        <v>127</v>
      </c>
      <c r="DC11" s="577"/>
      <c r="DD11" s="577"/>
      <c r="DE11" s="577"/>
      <c r="DF11" s="577"/>
      <c r="DG11" s="577"/>
      <c r="DH11" s="577"/>
      <c r="DI11" s="578"/>
      <c r="DJ11" s="136"/>
      <c r="DK11" s="136"/>
      <c r="DL11" s="136"/>
      <c r="DM11" s="136"/>
      <c r="DN11" s="136"/>
      <c r="DO11" s="136"/>
    </row>
    <row r="12" spans="1:119" ht="18.75" customHeight="1" x14ac:dyDescent="0.15">
      <c r="A12" s="137"/>
      <c r="B12" s="579" t="s">
        <v>128</v>
      </c>
      <c r="C12" s="580"/>
      <c r="D12" s="580"/>
      <c r="E12" s="580"/>
      <c r="F12" s="580"/>
      <c r="G12" s="580"/>
      <c r="H12" s="580"/>
      <c r="I12" s="580"/>
      <c r="J12" s="580"/>
      <c r="K12" s="581"/>
      <c r="L12" s="588" t="s">
        <v>129</v>
      </c>
      <c r="M12" s="589"/>
      <c r="N12" s="589"/>
      <c r="O12" s="589"/>
      <c r="P12" s="589"/>
      <c r="Q12" s="590"/>
      <c r="R12" s="591">
        <v>170364</v>
      </c>
      <c r="S12" s="592"/>
      <c r="T12" s="592"/>
      <c r="U12" s="592"/>
      <c r="V12" s="593"/>
      <c r="W12" s="594" t="s">
        <v>1</v>
      </c>
      <c r="X12" s="521"/>
      <c r="Y12" s="521"/>
      <c r="Z12" s="521"/>
      <c r="AA12" s="521"/>
      <c r="AB12" s="595"/>
      <c r="AC12" s="520" t="s">
        <v>130</v>
      </c>
      <c r="AD12" s="521"/>
      <c r="AE12" s="521"/>
      <c r="AF12" s="521"/>
      <c r="AG12" s="595"/>
      <c r="AH12" s="520" t="s">
        <v>131</v>
      </c>
      <c r="AI12" s="521"/>
      <c r="AJ12" s="521"/>
      <c r="AK12" s="521"/>
      <c r="AL12" s="596"/>
      <c r="AM12" s="532" t="s">
        <v>132</v>
      </c>
      <c r="AN12" s="437"/>
      <c r="AO12" s="437"/>
      <c r="AP12" s="437"/>
      <c r="AQ12" s="437"/>
      <c r="AR12" s="437"/>
      <c r="AS12" s="437"/>
      <c r="AT12" s="438"/>
      <c r="AU12" s="520" t="s">
        <v>92</v>
      </c>
      <c r="AV12" s="521"/>
      <c r="AW12" s="521"/>
      <c r="AX12" s="521"/>
      <c r="AY12" s="443" t="s">
        <v>133</v>
      </c>
      <c r="AZ12" s="444"/>
      <c r="BA12" s="444"/>
      <c r="BB12" s="444"/>
      <c r="BC12" s="444"/>
      <c r="BD12" s="444"/>
      <c r="BE12" s="444"/>
      <c r="BF12" s="444"/>
      <c r="BG12" s="444"/>
      <c r="BH12" s="444"/>
      <c r="BI12" s="444"/>
      <c r="BJ12" s="444"/>
      <c r="BK12" s="444"/>
      <c r="BL12" s="444"/>
      <c r="BM12" s="445"/>
      <c r="BN12" s="463">
        <v>0</v>
      </c>
      <c r="BO12" s="464"/>
      <c r="BP12" s="464"/>
      <c r="BQ12" s="464"/>
      <c r="BR12" s="464"/>
      <c r="BS12" s="464"/>
      <c r="BT12" s="464"/>
      <c r="BU12" s="465"/>
      <c r="BV12" s="463">
        <v>250000</v>
      </c>
      <c r="BW12" s="464"/>
      <c r="BX12" s="464"/>
      <c r="BY12" s="464"/>
      <c r="BZ12" s="464"/>
      <c r="CA12" s="464"/>
      <c r="CB12" s="464"/>
      <c r="CC12" s="465"/>
      <c r="CD12" s="472" t="s">
        <v>134</v>
      </c>
      <c r="CE12" s="473"/>
      <c r="CF12" s="473"/>
      <c r="CG12" s="473"/>
      <c r="CH12" s="473"/>
      <c r="CI12" s="473"/>
      <c r="CJ12" s="473"/>
      <c r="CK12" s="473"/>
      <c r="CL12" s="473"/>
      <c r="CM12" s="473"/>
      <c r="CN12" s="473"/>
      <c r="CO12" s="473"/>
      <c r="CP12" s="473"/>
      <c r="CQ12" s="473"/>
      <c r="CR12" s="473"/>
      <c r="CS12" s="474"/>
      <c r="CT12" s="576" t="s">
        <v>135</v>
      </c>
      <c r="CU12" s="577"/>
      <c r="CV12" s="577"/>
      <c r="CW12" s="577"/>
      <c r="CX12" s="577"/>
      <c r="CY12" s="577"/>
      <c r="CZ12" s="577"/>
      <c r="DA12" s="578"/>
      <c r="DB12" s="576" t="s">
        <v>135</v>
      </c>
      <c r="DC12" s="577"/>
      <c r="DD12" s="577"/>
      <c r="DE12" s="577"/>
      <c r="DF12" s="577"/>
      <c r="DG12" s="577"/>
      <c r="DH12" s="577"/>
      <c r="DI12" s="578"/>
      <c r="DJ12" s="136"/>
      <c r="DK12" s="136"/>
      <c r="DL12" s="136"/>
      <c r="DM12" s="136"/>
      <c r="DN12" s="136"/>
      <c r="DO12" s="136"/>
    </row>
    <row r="13" spans="1:119" ht="18.75" customHeight="1" x14ac:dyDescent="0.15">
      <c r="A13" s="137"/>
      <c r="B13" s="582"/>
      <c r="C13" s="583"/>
      <c r="D13" s="583"/>
      <c r="E13" s="583"/>
      <c r="F13" s="583"/>
      <c r="G13" s="583"/>
      <c r="H13" s="583"/>
      <c r="I13" s="583"/>
      <c r="J13" s="583"/>
      <c r="K13" s="584"/>
      <c r="L13" s="147"/>
      <c r="M13" s="563" t="s">
        <v>136</v>
      </c>
      <c r="N13" s="564"/>
      <c r="O13" s="564"/>
      <c r="P13" s="564"/>
      <c r="Q13" s="565"/>
      <c r="R13" s="566">
        <v>169505</v>
      </c>
      <c r="S13" s="567"/>
      <c r="T13" s="567"/>
      <c r="U13" s="567"/>
      <c r="V13" s="568"/>
      <c r="W13" s="554" t="s">
        <v>137</v>
      </c>
      <c r="X13" s="476"/>
      <c r="Y13" s="476"/>
      <c r="Z13" s="476"/>
      <c r="AA13" s="476"/>
      <c r="AB13" s="477"/>
      <c r="AC13" s="439">
        <v>1679</v>
      </c>
      <c r="AD13" s="440"/>
      <c r="AE13" s="440"/>
      <c r="AF13" s="440"/>
      <c r="AG13" s="441"/>
      <c r="AH13" s="439">
        <v>1917</v>
      </c>
      <c r="AI13" s="440"/>
      <c r="AJ13" s="440"/>
      <c r="AK13" s="440"/>
      <c r="AL13" s="442"/>
      <c r="AM13" s="532" t="s">
        <v>138</v>
      </c>
      <c r="AN13" s="437"/>
      <c r="AO13" s="437"/>
      <c r="AP13" s="437"/>
      <c r="AQ13" s="437"/>
      <c r="AR13" s="437"/>
      <c r="AS13" s="437"/>
      <c r="AT13" s="438"/>
      <c r="AU13" s="520" t="s">
        <v>139</v>
      </c>
      <c r="AV13" s="521"/>
      <c r="AW13" s="521"/>
      <c r="AX13" s="521"/>
      <c r="AY13" s="443" t="s">
        <v>140</v>
      </c>
      <c r="AZ13" s="444"/>
      <c r="BA13" s="444"/>
      <c r="BB13" s="444"/>
      <c r="BC13" s="444"/>
      <c r="BD13" s="444"/>
      <c r="BE13" s="444"/>
      <c r="BF13" s="444"/>
      <c r="BG13" s="444"/>
      <c r="BH13" s="444"/>
      <c r="BI13" s="444"/>
      <c r="BJ13" s="444"/>
      <c r="BK13" s="444"/>
      <c r="BL13" s="444"/>
      <c r="BM13" s="445"/>
      <c r="BN13" s="463">
        <v>593356</v>
      </c>
      <c r="BO13" s="464"/>
      <c r="BP13" s="464"/>
      <c r="BQ13" s="464"/>
      <c r="BR13" s="464"/>
      <c r="BS13" s="464"/>
      <c r="BT13" s="464"/>
      <c r="BU13" s="465"/>
      <c r="BV13" s="463">
        <v>-795742</v>
      </c>
      <c r="BW13" s="464"/>
      <c r="BX13" s="464"/>
      <c r="BY13" s="464"/>
      <c r="BZ13" s="464"/>
      <c r="CA13" s="464"/>
      <c r="CB13" s="464"/>
      <c r="CC13" s="465"/>
      <c r="CD13" s="472" t="s">
        <v>141</v>
      </c>
      <c r="CE13" s="473"/>
      <c r="CF13" s="473"/>
      <c r="CG13" s="473"/>
      <c r="CH13" s="473"/>
      <c r="CI13" s="473"/>
      <c r="CJ13" s="473"/>
      <c r="CK13" s="473"/>
      <c r="CL13" s="473"/>
      <c r="CM13" s="473"/>
      <c r="CN13" s="473"/>
      <c r="CO13" s="473"/>
      <c r="CP13" s="473"/>
      <c r="CQ13" s="473"/>
      <c r="CR13" s="473"/>
      <c r="CS13" s="474"/>
      <c r="CT13" s="433">
        <v>11</v>
      </c>
      <c r="CU13" s="434"/>
      <c r="CV13" s="434"/>
      <c r="CW13" s="434"/>
      <c r="CX13" s="434"/>
      <c r="CY13" s="434"/>
      <c r="CZ13" s="434"/>
      <c r="DA13" s="435"/>
      <c r="DB13" s="433">
        <v>10.9</v>
      </c>
      <c r="DC13" s="434"/>
      <c r="DD13" s="434"/>
      <c r="DE13" s="434"/>
      <c r="DF13" s="434"/>
      <c r="DG13" s="434"/>
      <c r="DH13" s="434"/>
      <c r="DI13" s="435"/>
      <c r="DJ13" s="136"/>
      <c r="DK13" s="136"/>
      <c r="DL13" s="136"/>
      <c r="DM13" s="136"/>
      <c r="DN13" s="136"/>
      <c r="DO13" s="136"/>
    </row>
    <row r="14" spans="1:119" ht="18.75" customHeight="1" thickBot="1" x14ac:dyDescent="0.2">
      <c r="A14" s="137"/>
      <c r="B14" s="582"/>
      <c r="C14" s="583"/>
      <c r="D14" s="583"/>
      <c r="E14" s="583"/>
      <c r="F14" s="583"/>
      <c r="G14" s="583"/>
      <c r="H14" s="583"/>
      <c r="I14" s="583"/>
      <c r="J14" s="583"/>
      <c r="K14" s="584"/>
      <c r="L14" s="556" t="s">
        <v>142</v>
      </c>
      <c r="M14" s="597"/>
      <c r="N14" s="597"/>
      <c r="O14" s="597"/>
      <c r="P14" s="597"/>
      <c r="Q14" s="598"/>
      <c r="R14" s="566">
        <v>172391</v>
      </c>
      <c r="S14" s="567"/>
      <c r="T14" s="567"/>
      <c r="U14" s="567"/>
      <c r="V14" s="568"/>
      <c r="W14" s="569"/>
      <c r="X14" s="479"/>
      <c r="Y14" s="479"/>
      <c r="Z14" s="479"/>
      <c r="AA14" s="479"/>
      <c r="AB14" s="480"/>
      <c r="AC14" s="559">
        <v>2.4</v>
      </c>
      <c r="AD14" s="560"/>
      <c r="AE14" s="560"/>
      <c r="AF14" s="560"/>
      <c r="AG14" s="561"/>
      <c r="AH14" s="559">
        <v>2.5</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143</v>
      </c>
      <c r="CE14" s="470"/>
      <c r="CF14" s="470"/>
      <c r="CG14" s="470"/>
      <c r="CH14" s="470"/>
      <c r="CI14" s="470"/>
      <c r="CJ14" s="470"/>
      <c r="CK14" s="470"/>
      <c r="CL14" s="470"/>
      <c r="CM14" s="470"/>
      <c r="CN14" s="470"/>
      <c r="CO14" s="470"/>
      <c r="CP14" s="470"/>
      <c r="CQ14" s="470"/>
      <c r="CR14" s="470"/>
      <c r="CS14" s="471"/>
      <c r="CT14" s="570">
        <v>93.7</v>
      </c>
      <c r="CU14" s="571"/>
      <c r="CV14" s="571"/>
      <c r="CW14" s="571"/>
      <c r="CX14" s="571"/>
      <c r="CY14" s="571"/>
      <c r="CZ14" s="571"/>
      <c r="DA14" s="572"/>
      <c r="DB14" s="570">
        <v>103.2</v>
      </c>
      <c r="DC14" s="571"/>
      <c r="DD14" s="571"/>
      <c r="DE14" s="571"/>
      <c r="DF14" s="571"/>
      <c r="DG14" s="571"/>
      <c r="DH14" s="571"/>
      <c r="DI14" s="572"/>
      <c r="DJ14" s="136"/>
      <c r="DK14" s="136"/>
      <c r="DL14" s="136"/>
      <c r="DM14" s="136"/>
      <c r="DN14" s="136"/>
      <c r="DO14" s="136"/>
    </row>
    <row r="15" spans="1:119" ht="18.75" customHeight="1" x14ac:dyDescent="0.15">
      <c r="A15" s="137"/>
      <c r="B15" s="582"/>
      <c r="C15" s="583"/>
      <c r="D15" s="583"/>
      <c r="E15" s="583"/>
      <c r="F15" s="583"/>
      <c r="G15" s="583"/>
      <c r="H15" s="583"/>
      <c r="I15" s="583"/>
      <c r="J15" s="583"/>
      <c r="K15" s="584"/>
      <c r="L15" s="147"/>
      <c r="M15" s="563" t="s">
        <v>136</v>
      </c>
      <c r="N15" s="564"/>
      <c r="O15" s="564"/>
      <c r="P15" s="564"/>
      <c r="Q15" s="565"/>
      <c r="R15" s="566">
        <v>171644</v>
      </c>
      <c r="S15" s="567"/>
      <c r="T15" s="567"/>
      <c r="U15" s="567"/>
      <c r="V15" s="568"/>
      <c r="W15" s="554" t="s">
        <v>144</v>
      </c>
      <c r="X15" s="476"/>
      <c r="Y15" s="476"/>
      <c r="Z15" s="476"/>
      <c r="AA15" s="476"/>
      <c r="AB15" s="477"/>
      <c r="AC15" s="439">
        <v>13682</v>
      </c>
      <c r="AD15" s="440"/>
      <c r="AE15" s="440"/>
      <c r="AF15" s="440"/>
      <c r="AG15" s="441"/>
      <c r="AH15" s="439">
        <v>14808</v>
      </c>
      <c r="AI15" s="440"/>
      <c r="AJ15" s="440"/>
      <c r="AK15" s="440"/>
      <c r="AL15" s="442"/>
      <c r="AM15" s="532"/>
      <c r="AN15" s="437"/>
      <c r="AO15" s="437"/>
      <c r="AP15" s="437"/>
      <c r="AQ15" s="437"/>
      <c r="AR15" s="437"/>
      <c r="AS15" s="437"/>
      <c r="AT15" s="438"/>
      <c r="AU15" s="520"/>
      <c r="AV15" s="521"/>
      <c r="AW15" s="521"/>
      <c r="AX15" s="521"/>
      <c r="AY15" s="455" t="s">
        <v>145</v>
      </c>
      <c r="AZ15" s="456"/>
      <c r="BA15" s="456"/>
      <c r="BB15" s="456"/>
      <c r="BC15" s="456"/>
      <c r="BD15" s="456"/>
      <c r="BE15" s="456"/>
      <c r="BF15" s="456"/>
      <c r="BG15" s="456"/>
      <c r="BH15" s="456"/>
      <c r="BI15" s="456"/>
      <c r="BJ15" s="456"/>
      <c r="BK15" s="456"/>
      <c r="BL15" s="456"/>
      <c r="BM15" s="457"/>
      <c r="BN15" s="458">
        <v>18437046</v>
      </c>
      <c r="BO15" s="459"/>
      <c r="BP15" s="459"/>
      <c r="BQ15" s="459"/>
      <c r="BR15" s="459"/>
      <c r="BS15" s="459"/>
      <c r="BT15" s="459"/>
      <c r="BU15" s="460"/>
      <c r="BV15" s="458">
        <v>18302250</v>
      </c>
      <c r="BW15" s="459"/>
      <c r="BX15" s="459"/>
      <c r="BY15" s="459"/>
      <c r="BZ15" s="459"/>
      <c r="CA15" s="459"/>
      <c r="CB15" s="459"/>
      <c r="CC15" s="460"/>
      <c r="CD15" s="573" t="s">
        <v>146</v>
      </c>
      <c r="CE15" s="574"/>
      <c r="CF15" s="574"/>
      <c r="CG15" s="574"/>
      <c r="CH15" s="574"/>
      <c r="CI15" s="574"/>
      <c r="CJ15" s="574"/>
      <c r="CK15" s="574"/>
      <c r="CL15" s="574"/>
      <c r="CM15" s="574"/>
      <c r="CN15" s="574"/>
      <c r="CO15" s="574"/>
      <c r="CP15" s="574"/>
      <c r="CQ15" s="574"/>
      <c r="CR15" s="574"/>
      <c r="CS15" s="575"/>
      <c r="CT15" s="148"/>
      <c r="CU15" s="149"/>
      <c r="CV15" s="149"/>
      <c r="CW15" s="149"/>
      <c r="CX15" s="149"/>
      <c r="CY15" s="149"/>
      <c r="CZ15" s="149"/>
      <c r="DA15" s="150"/>
      <c r="DB15" s="148"/>
      <c r="DC15" s="149"/>
      <c r="DD15" s="149"/>
      <c r="DE15" s="149"/>
      <c r="DF15" s="149"/>
      <c r="DG15" s="149"/>
      <c r="DH15" s="149"/>
      <c r="DI15" s="150"/>
      <c r="DJ15" s="136"/>
      <c r="DK15" s="136"/>
      <c r="DL15" s="136"/>
      <c r="DM15" s="136"/>
      <c r="DN15" s="136"/>
      <c r="DO15" s="136"/>
    </row>
    <row r="16" spans="1:119" ht="18.75" customHeight="1" x14ac:dyDescent="0.15">
      <c r="A16" s="137"/>
      <c r="B16" s="582"/>
      <c r="C16" s="583"/>
      <c r="D16" s="583"/>
      <c r="E16" s="583"/>
      <c r="F16" s="583"/>
      <c r="G16" s="583"/>
      <c r="H16" s="583"/>
      <c r="I16" s="583"/>
      <c r="J16" s="583"/>
      <c r="K16" s="584"/>
      <c r="L16" s="556" t="s">
        <v>147</v>
      </c>
      <c r="M16" s="557"/>
      <c r="N16" s="557"/>
      <c r="O16" s="557"/>
      <c r="P16" s="557"/>
      <c r="Q16" s="558"/>
      <c r="R16" s="551" t="s">
        <v>148</v>
      </c>
      <c r="S16" s="552"/>
      <c r="T16" s="552"/>
      <c r="U16" s="552"/>
      <c r="V16" s="553"/>
      <c r="W16" s="569"/>
      <c r="X16" s="479"/>
      <c r="Y16" s="479"/>
      <c r="Z16" s="479"/>
      <c r="AA16" s="479"/>
      <c r="AB16" s="480"/>
      <c r="AC16" s="559">
        <v>19.5</v>
      </c>
      <c r="AD16" s="560"/>
      <c r="AE16" s="560"/>
      <c r="AF16" s="560"/>
      <c r="AG16" s="561"/>
      <c r="AH16" s="559">
        <v>19.600000000000001</v>
      </c>
      <c r="AI16" s="560"/>
      <c r="AJ16" s="560"/>
      <c r="AK16" s="560"/>
      <c r="AL16" s="562"/>
      <c r="AM16" s="532"/>
      <c r="AN16" s="437"/>
      <c r="AO16" s="437"/>
      <c r="AP16" s="437"/>
      <c r="AQ16" s="437"/>
      <c r="AR16" s="437"/>
      <c r="AS16" s="437"/>
      <c r="AT16" s="438"/>
      <c r="AU16" s="520"/>
      <c r="AV16" s="521"/>
      <c r="AW16" s="521"/>
      <c r="AX16" s="521"/>
      <c r="AY16" s="443" t="s">
        <v>149</v>
      </c>
      <c r="AZ16" s="444"/>
      <c r="BA16" s="444"/>
      <c r="BB16" s="444"/>
      <c r="BC16" s="444"/>
      <c r="BD16" s="444"/>
      <c r="BE16" s="444"/>
      <c r="BF16" s="444"/>
      <c r="BG16" s="444"/>
      <c r="BH16" s="444"/>
      <c r="BI16" s="444"/>
      <c r="BJ16" s="444"/>
      <c r="BK16" s="444"/>
      <c r="BL16" s="444"/>
      <c r="BM16" s="445"/>
      <c r="BN16" s="463">
        <v>40709250</v>
      </c>
      <c r="BO16" s="464"/>
      <c r="BP16" s="464"/>
      <c r="BQ16" s="464"/>
      <c r="BR16" s="464"/>
      <c r="BS16" s="464"/>
      <c r="BT16" s="464"/>
      <c r="BU16" s="465"/>
      <c r="BV16" s="463">
        <v>40679168</v>
      </c>
      <c r="BW16" s="464"/>
      <c r="BX16" s="464"/>
      <c r="BY16" s="464"/>
      <c r="BZ16" s="464"/>
      <c r="CA16" s="464"/>
      <c r="CB16" s="464"/>
      <c r="CC16" s="465"/>
      <c r="CD16" s="151"/>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36"/>
      <c r="DK16" s="136"/>
      <c r="DL16" s="136"/>
      <c r="DM16" s="136"/>
      <c r="DN16" s="136"/>
      <c r="DO16" s="136"/>
    </row>
    <row r="17" spans="1:119" ht="18.75" customHeight="1" thickBot="1" x14ac:dyDescent="0.2">
      <c r="A17" s="137"/>
      <c r="B17" s="585"/>
      <c r="C17" s="586"/>
      <c r="D17" s="586"/>
      <c r="E17" s="586"/>
      <c r="F17" s="586"/>
      <c r="G17" s="586"/>
      <c r="H17" s="586"/>
      <c r="I17" s="586"/>
      <c r="J17" s="586"/>
      <c r="K17" s="587"/>
      <c r="L17" s="152"/>
      <c r="M17" s="548" t="s">
        <v>150</v>
      </c>
      <c r="N17" s="549"/>
      <c r="O17" s="549"/>
      <c r="P17" s="549"/>
      <c r="Q17" s="550"/>
      <c r="R17" s="551" t="s">
        <v>151</v>
      </c>
      <c r="S17" s="552"/>
      <c r="T17" s="552"/>
      <c r="U17" s="552"/>
      <c r="V17" s="553"/>
      <c r="W17" s="554" t="s">
        <v>152</v>
      </c>
      <c r="X17" s="476"/>
      <c r="Y17" s="476"/>
      <c r="Z17" s="476"/>
      <c r="AA17" s="476"/>
      <c r="AB17" s="477"/>
      <c r="AC17" s="439">
        <v>54775</v>
      </c>
      <c r="AD17" s="440"/>
      <c r="AE17" s="440"/>
      <c r="AF17" s="440"/>
      <c r="AG17" s="441"/>
      <c r="AH17" s="439">
        <v>58689</v>
      </c>
      <c r="AI17" s="440"/>
      <c r="AJ17" s="440"/>
      <c r="AK17" s="440"/>
      <c r="AL17" s="442"/>
      <c r="AM17" s="532"/>
      <c r="AN17" s="437"/>
      <c r="AO17" s="437"/>
      <c r="AP17" s="437"/>
      <c r="AQ17" s="437"/>
      <c r="AR17" s="437"/>
      <c r="AS17" s="437"/>
      <c r="AT17" s="438"/>
      <c r="AU17" s="520"/>
      <c r="AV17" s="521"/>
      <c r="AW17" s="521"/>
      <c r="AX17" s="521"/>
      <c r="AY17" s="443" t="s">
        <v>153</v>
      </c>
      <c r="AZ17" s="444"/>
      <c r="BA17" s="444"/>
      <c r="BB17" s="444"/>
      <c r="BC17" s="444"/>
      <c r="BD17" s="444"/>
      <c r="BE17" s="444"/>
      <c r="BF17" s="444"/>
      <c r="BG17" s="444"/>
      <c r="BH17" s="444"/>
      <c r="BI17" s="444"/>
      <c r="BJ17" s="444"/>
      <c r="BK17" s="444"/>
      <c r="BL17" s="444"/>
      <c r="BM17" s="445"/>
      <c r="BN17" s="463">
        <v>23387023</v>
      </c>
      <c r="BO17" s="464"/>
      <c r="BP17" s="464"/>
      <c r="BQ17" s="464"/>
      <c r="BR17" s="464"/>
      <c r="BS17" s="464"/>
      <c r="BT17" s="464"/>
      <c r="BU17" s="465"/>
      <c r="BV17" s="463">
        <v>23216915</v>
      </c>
      <c r="BW17" s="464"/>
      <c r="BX17" s="464"/>
      <c r="BY17" s="464"/>
      <c r="BZ17" s="464"/>
      <c r="CA17" s="464"/>
      <c r="CB17" s="464"/>
      <c r="CC17" s="465"/>
      <c r="CD17" s="151"/>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36"/>
      <c r="DK17" s="136"/>
      <c r="DL17" s="136"/>
      <c r="DM17" s="136"/>
      <c r="DN17" s="136"/>
      <c r="DO17" s="136"/>
    </row>
    <row r="18" spans="1:119" ht="18.75" customHeight="1" thickBot="1" x14ac:dyDescent="0.2">
      <c r="A18" s="137"/>
      <c r="B18" s="525" t="s">
        <v>154</v>
      </c>
      <c r="C18" s="526"/>
      <c r="D18" s="526"/>
      <c r="E18" s="527"/>
      <c r="F18" s="527"/>
      <c r="G18" s="527"/>
      <c r="H18" s="527"/>
      <c r="I18" s="527"/>
      <c r="J18" s="527"/>
      <c r="K18" s="527"/>
      <c r="L18" s="528">
        <v>1362.9</v>
      </c>
      <c r="M18" s="528"/>
      <c r="N18" s="528"/>
      <c r="O18" s="528"/>
      <c r="P18" s="528"/>
      <c r="Q18" s="528"/>
      <c r="R18" s="529"/>
      <c r="S18" s="529"/>
      <c r="T18" s="529"/>
      <c r="U18" s="529"/>
      <c r="V18" s="530"/>
      <c r="W18" s="544"/>
      <c r="X18" s="545"/>
      <c r="Y18" s="545"/>
      <c r="Z18" s="545"/>
      <c r="AA18" s="545"/>
      <c r="AB18" s="555"/>
      <c r="AC18" s="427">
        <v>78.099999999999994</v>
      </c>
      <c r="AD18" s="428"/>
      <c r="AE18" s="428"/>
      <c r="AF18" s="428"/>
      <c r="AG18" s="531"/>
      <c r="AH18" s="427">
        <v>77.8</v>
      </c>
      <c r="AI18" s="428"/>
      <c r="AJ18" s="428"/>
      <c r="AK18" s="428"/>
      <c r="AL18" s="429"/>
      <c r="AM18" s="532"/>
      <c r="AN18" s="437"/>
      <c r="AO18" s="437"/>
      <c r="AP18" s="437"/>
      <c r="AQ18" s="437"/>
      <c r="AR18" s="437"/>
      <c r="AS18" s="437"/>
      <c r="AT18" s="438"/>
      <c r="AU18" s="520"/>
      <c r="AV18" s="521"/>
      <c r="AW18" s="521"/>
      <c r="AX18" s="521"/>
      <c r="AY18" s="443" t="s">
        <v>155</v>
      </c>
      <c r="AZ18" s="444"/>
      <c r="BA18" s="444"/>
      <c r="BB18" s="444"/>
      <c r="BC18" s="444"/>
      <c r="BD18" s="444"/>
      <c r="BE18" s="444"/>
      <c r="BF18" s="444"/>
      <c r="BG18" s="444"/>
      <c r="BH18" s="444"/>
      <c r="BI18" s="444"/>
      <c r="BJ18" s="444"/>
      <c r="BK18" s="444"/>
      <c r="BL18" s="444"/>
      <c r="BM18" s="445"/>
      <c r="BN18" s="463">
        <v>48155966</v>
      </c>
      <c r="BO18" s="464"/>
      <c r="BP18" s="464"/>
      <c r="BQ18" s="464"/>
      <c r="BR18" s="464"/>
      <c r="BS18" s="464"/>
      <c r="BT18" s="464"/>
      <c r="BU18" s="465"/>
      <c r="BV18" s="463">
        <v>48024101</v>
      </c>
      <c r="BW18" s="464"/>
      <c r="BX18" s="464"/>
      <c r="BY18" s="464"/>
      <c r="BZ18" s="464"/>
      <c r="CA18" s="464"/>
      <c r="CB18" s="464"/>
      <c r="CC18" s="465"/>
      <c r="CD18" s="151"/>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36"/>
      <c r="DK18" s="136"/>
      <c r="DL18" s="136"/>
      <c r="DM18" s="136"/>
      <c r="DN18" s="136"/>
      <c r="DO18" s="136"/>
    </row>
    <row r="19" spans="1:119" ht="18.75" customHeight="1" thickBot="1" x14ac:dyDescent="0.2">
      <c r="A19" s="137"/>
      <c r="B19" s="525" t="s">
        <v>156</v>
      </c>
      <c r="C19" s="526"/>
      <c r="D19" s="526"/>
      <c r="E19" s="527"/>
      <c r="F19" s="527"/>
      <c r="G19" s="527"/>
      <c r="H19" s="527"/>
      <c r="I19" s="527"/>
      <c r="J19" s="527"/>
      <c r="K19" s="527"/>
      <c r="L19" s="533">
        <v>128</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157</v>
      </c>
      <c r="AZ19" s="444"/>
      <c r="BA19" s="444"/>
      <c r="BB19" s="444"/>
      <c r="BC19" s="444"/>
      <c r="BD19" s="444"/>
      <c r="BE19" s="444"/>
      <c r="BF19" s="444"/>
      <c r="BG19" s="444"/>
      <c r="BH19" s="444"/>
      <c r="BI19" s="444"/>
      <c r="BJ19" s="444"/>
      <c r="BK19" s="444"/>
      <c r="BL19" s="444"/>
      <c r="BM19" s="445"/>
      <c r="BN19" s="463">
        <v>53636956</v>
      </c>
      <c r="BO19" s="464"/>
      <c r="BP19" s="464"/>
      <c r="BQ19" s="464"/>
      <c r="BR19" s="464"/>
      <c r="BS19" s="464"/>
      <c r="BT19" s="464"/>
      <c r="BU19" s="465"/>
      <c r="BV19" s="463">
        <v>54224228</v>
      </c>
      <c r="BW19" s="464"/>
      <c r="BX19" s="464"/>
      <c r="BY19" s="464"/>
      <c r="BZ19" s="464"/>
      <c r="CA19" s="464"/>
      <c r="CB19" s="464"/>
      <c r="CC19" s="465"/>
      <c r="CD19" s="151"/>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36"/>
      <c r="DK19" s="136"/>
      <c r="DL19" s="136"/>
      <c r="DM19" s="136"/>
      <c r="DN19" s="136"/>
      <c r="DO19" s="136"/>
    </row>
    <row r="20" spans="1:119" ht="18.75" customHeight="1" thickBot="1" x14ac:dyDescent="0.2">
      <c r="A20" s="137"/>
      <c r="B20" s="525" t="s">
        <v>158</v>
      </c>
      <c r="C20" s="526"/>
      <c r="D20" s="526"/>
      <c r="E20" s="527"/>
      <c r="F20" s="527"/>
      <c r="G20" s="527"/>
      <c r="H20" s="527"/>
      <c r="I20" s="527"/>
      <c r="J20" s="527"/>
      <c r="K20" s="527"/>
      <c r="L20" s="533">
        <v>82078</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51"/>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36"/>
      <c r="DK20" s="136"/>
      <c r="DL20" s="136"/>
      <c r="DM20" s="136"/>
      <c r="DN20" s="136"/>
      <c r="DO20" s="136"/>
    </row>
    <row r="21" spans="1:119" ht="18.75" customHeight="1" x14ac:dyDescent="0.15">
      <c r="A21" s="137"/>
      <c r="B21" s="522" t="s">
        <v>159</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51"/>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36"/>
      <c r="DK21" s="136"/>
      <c r="DL21" s="136"/>
      <c r="DM21" s="136"/>
      <c r="DN21" s="136"/>
      <c r="DO21" s="136"/>
    </row>
    <row r="22" spans="1:119" ht="18.75" customHeight="1" thickBot="1" x14ac:dyDescent="0.2">
      <c r="A22" s="137"/>
      <c r="B22" s="492" t="s">
        <v>160</v>
      </c>
      <c r="C22" s="493"/>
      <c r="D22" s="494"/>
      <c r="E22" s="501" t="s">
        <v>1</v>
      </c>
      <c r="F22" s="476"/>
      <c r="G22" s="476"/>
      <c r="H22" s="476"/>
      <c r="I22" s="476"/>
      <c r="J22" s="476"/>
      <c r="K22" s="477"/>
      <c r="L22" s="501" t="s">
        <v>161</v>
      </c>
      <c r="M22" s="476"/>
      <c r="N22" s="476"/>
      <c r="O22" s="476"/>
      <c r="P22" s="477"/>
      <c r="Q22" s="486" t="s">
        <v>162</v>
      </c>
      <c r="R22" s="487"/>
      <c r="S22" s="487"/>
      <c r="T22" s="487"/>
      <c r="U22" s="487"/>
      <c r="V22" s="502"/>
      <c r="W22" s="504" t="s">
        <v>163</v>
      </c>
      <c r="X22" s="493"/>
      <c r="Y22" s="494"/>
      <c r="Z22" s="501" t="s">
        <v>1</v>
      </c>
      <c r="AA22" s="476"/>
      <c r="AB22" s="476"/>
      <c r="AC22" s="476"/>
      <c r="AD22" s="476"/>
      <c r="AE22" s="476"/>
      <c r="AF22" s="476"/>
      <c r="AG22" s="477"/>
      <c r="AH22" s="475" t="s">
        <v>164</v>
      </c>
      <c r="AI22" s="476"/>
      <c r="AJ22" s="476"/>
      <c r="AK22" s="476"/>
      <c r="AL22" s="477"/>
      <c r="AM22" s="475" t="s">
        <v>165</v>
      </c>
      <c r="AN22" s="481"/>
      <c r="AO22" s="481"/>
      <c r="AP22" s="481"/>
      <c r="AQ22" s="481"/>
      <c r="AR22" s="482"/>
      <c r="AS22" s="486" t="s">
        <v>162</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51"/>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36"/>
      <c r="DK22" s="136"/>
      <c r="DL22" s="136"/>
      <c r="DM22" s="136"/>
      <c r="DN22" s="136"/>
      <c r="DO22" s="136"/>
    </row>
    <row r="23" spans="1:119" ht="18.75" customHeight="1" x14ac:dyDescent="0.15">
      <c r="A23" s="137"/>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166</v>
      </c>
      <c r="AZ23" s="456"/>
      <c r="BA23" s="456"/>
      <c r="BB23" s="456"/>
      <c r="BC23" s="456"/>
      <c r="BD23" s="456"/>
      <c r="BE23" s="456"/>
      <c r="BF23" s="456"/>
      <c r="BG23" s="456"/>
      <c r="BH23" s="456"/>
      <c r="BI23" s="456"/>
      <c r="BJ23" s="456"/>
      <c r="BK23" s="456"/>
      <c r="BL23" s="456"/>
      <c r="BM23" s="457"/>
      <c r="BN23" s="463">
        <v>121350701</v>
      </c>
      <c r="BO23" s="464"/>
      <c r="BP23" s="464"/>
      <c r="BQ23" s="464"/>
      <c r="BR23" s="464"/>
      <c r="BS23" s="464"/>
      <c r="BT23" s="464"/>
      <c r="BU23" s="465"/>
      <c r="BV23" s="463">
        <v>124035406</v>
      </c>
      <c r="BW23" s="464"/>
      <c r="BX23" s="464"/>
      <c r="BY23" s="464"/>
      <c r="BZ23" s="464"/>
      <c r="CA23" s="464"/>
      <c r="CB23" s="464"/>
      <c r="CC23" s="465"/>
      <c r="CD23" s="151"/>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36"/>
      <c r="DK23" s="136"/>
      <c r="DL23" s="136"/>
      <c r="DM23" s="136"/>
      <c r="DN23" s="136"/>
      <c r="DO23" s="136"/>
    </row>
    <row r="24" spans="1:119" ht="18.75" customHeight="1" thickBot="1" x14ac:dyDescent="0.2">
      <c r="A24" s="137"/>
      <c r="B24" s="495"/>
      <c r="C24" s="496"/>
      <c r="D24" s="497"/>
      <c r="E24" s="436" t="s">
        <v>167</v>
      </c>
      <c r="F24" s="437"/>
      <c r="G24" s="437"/>
      <c r="H24" s="437"/>
      <c r="I24" s="437"/>
      <c r="J24" s="437"/>
      <c r="K24" s="438"/>
      <c r="L24" s="439">
        <v>1</v>
      </c>
      <c r="M24" s="440"/>
      <c r="N24" s="440"/>
      <c r="O24" s="440"/>
      <c r="P24" s="441"/>
      <c r="Q24" s="439">
        <v>9650</v>
      </c>
      <c r="R24" s="440"/>
      <c r="S24" s="440"/>
      <c r="T24" s="440"/>
      <c r="U24" s="440"/>
      <c r="V24" s="441"/>
      <c r="W24" s="505"/>
      <c r="X24" s="496"/>
      <c r="Y24" s="497"/>
      <c r="Z24" s="436" t="s">
        <v>168</v>
      </c>
      <c r="AA24" s="437"/>
      <c r="AB24" s="437"/>
      <c r="AC24" s="437"/>
      <c r="AD24" s="437"/>
      <c r="AE24" s="437"/>
      <c r="AF24" s="437"/>
      <c r="AG24" s="438"/>
      <c r="AH24" s="439">
        <v>1368</v>
      </c>
      <c r="AI24" s="440"/>
      <c r="AJ24" s="440"/>
      <c r="AK24" s="440"/>
      <c r="AL24" s="441"/>
      <c r="AM24" s="439">
        <v>4168296</v>
      </c>
      <c r="AN24" s="440"/>
      <c r="AO24" s="440"/>
      <c r="AP24" s="440"/>
      <c r="AQ24" s="440"/>
      <c r="AR24" s="441"/>
      <c r="AS24" s="439">
        <v>3047</v>
      </c>
      <c r="AT24" s="440"/>
      <c r="AU24" s="440"/>
      <c r="AV24" s="440"/>
      <c r="AW24" s="440"/>
      <c r="AX24" s="442"/>
      <c r="AY24" s="430" t="s">
        <v>169</v>
      </c>
      <c r="AZ24" s="431"/>
      <c r="BA24" s="431"/>
      <c r="BB24" s="431"/>
      <c r="BC24" s="431"/>
      <c r="BD24" s="431"/>
      <c r="BE24" s="431"/>
      <c r="BF24" s="431"/>
      <c r="BG24" s="431"/>
      <c r="BH24" s="431"/>
      <c r="BI24" s="431"/>
      <c r="BJ24" s="431"/>
      <c r="BK24" s="431"/>
      <c r="BL24" s="431"/>
      <c r="BM24" s="432"/>
      <c r="BN24" s="463">
        <v>70502219</v>
      </c>
      <c r="BO24" s="464"/>
      <c r="BP24" s="464"/>
      <c r="BQ24" s="464"/>
      <c r="BR24" s="464"/>
      <c r="BS24" s="464"/>
      <c r="BT24" s="464"/>
      <c r="BU24" s="465"/>
      <c r="BV24" s="463">
        <v>70467284</v>
      </c>
      <c r="BW24" s="464"/>
      <c r="BX24" s="464"/>
      <c r="BY24" s="464"/>
      <c r="BZ24" s="464"/>
      <c r="CA24" s="464"/>
      <c r="CB24" s="464"/>
      <c r="CC24" s="465"/>
      <c r="CD24" s="151"/>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36"/>
      <c r="DK24" s="136"/>
      <c r="DL24" s="136"/>
      <c r="DM24" s="136"/>
      <c r="DN24" s="136"/>
      <c r="DO24" s="136"/>
    </row>
    <row r="25" spans="1:119" s="136" customFormat="1" ht="18.75" customHeight="1" x14ac:dyDescent="0.15">
      <c r="A25" s="137"/>
      <c r="B25" s="495"/>
      <c r="C25" s="496"/>
      <c r="D25" s="497"/>
      <c r="E25" s="436" t="s">
        <v>170</v>
      </c>
      <c r="F25" s="437"/>
      <c r="G25" s="437"/>
      <c r="H25" s="437"/>
      <c r="I25" s="437"/>
      <c r="J25" s="437"/>
      <c r="K25" s="438"/>
      <c r="L25" s="439">
        <v>2</v>
      </c>
      <c r="M25" s="440"/>
      <c r="N25" s="440"/>
      <c r="O25" s="440"/>
      <c r="P25" s="441"/>
      <c r="Q25" s="439">
        <v>8000</v>
      </c>
      <c r="R25" s="440"/>
      <c r="S25" s="440"/>
      <c r="T25" s="440"/>
      <c r="U25" s="440"/>
      <c r="V25" s="441"/>
      <c r="W25" s="505"/>
      <c r="X25" s="496"/>
      <c r="Y25" s="497"/>
      <c r="Z25" s="436" t="s">
        <v>171</v>
      </c>
      <c r="AA25" s="437"/>
      <c r="AB25" s="437"/>
      <c r="AC25" s="437"/>
      <c r="AD25" s="437"/>
      <c r="AE25" s="437"/>
      <c r="AF25" s="437"/>
      <c r="AG25" s="438"/>
      <c r="AH25" s="439">
        <v>315</v>
      </c>
      <c r="AI25" s="440"/>
      <c r="AJ25" s="440"/>
      <c r="AK25" s="440"/>
      <c r="AL25" s="441"/>
      <c r="AM25" s="439">
        <v>906885</v>
      </c>
      <c r="AN25" s="440"/>
      <c r="AO25" s="440"/>
      <c r="AP25" s="440"/>
      <c r="AQ25" s="440"/>
      <c r="AR25" s="441"/>
      <c r="AS25" s="439">
        <v>2879</v>
      </c>
      <c r="AT25" s="440"/>
      <c r="AU25" s="440"/>
      <c r="AV25" s="440"/>
      <c r="AW25" s="440"/>
      <c r="AX25" s="442"/>
      <c r="AY25" s="455" t="s">
        <v>172</v>
      </c>
      <c r="AZ25" s="456"/>
      <c r="BA25" s="456"/>
      <c r="BB25" s="456"/>
      <c r="BC25" s="456"/>
      <c r="BD25" s="456"/>
      <c r="BE25" s="456"/>
      <c r="BF25" s="456"/>
      <c r="BG25" s="456"/>
      <c r="BH25" s="456"/>
      <c r="BI25" s="456"/>
      <c r="BJ25" s="456"/>
      <c r="BK25" s="456"/>
      <c r="BL25" s="456"/>
      <c r="BM25" s="457"/>
      <c r="BN25" s="458">
        <v>11374883</v>
      </c>
      <c r="BO25" s="459"/>
      <c r="BP25" s="459"/>
      <c r="BQ25" s="459"/>
      <c r="BR25" s="459"/>
      <c r="BS25" s="459"/>
      <c r="BT25" s="459"/>
      <c r="BU25" s="460"/>
      <c r="BV25" s="458">
        <v>12844249</v>
      </c>
      <c r="BW25" s="459"/>
      <c r="BX25" s="459"/>
      <c r="BY25" s="459"/>
      <c r="BZ25" s="459"/>
      <c r="CA25" s="459"/>
      <c r="CB25" s="459"/>
      <c r="CC25" s="460"/>
      <c r="CD25" s="151"/>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36" customFormat="1" ht="18.75" customHeight="1" x14ac:dyDescent="0.15">
      <c r="A26" s="137"/>
      <c r="B26" s="495"/>
      <c r="C26" s="496"/>
      <c r="D26" s="497"/>
      <c r="E26" s="436" t="s">
        <v>173</v>
      </c>
      <c r="F26" s="437"/>
      <c r="G26" s="437"/>
      <c r="H26" s="437"/>
      <c r="I26" s="437"/>
      <c r="J26" s="437"/>
      <c r="K26" s="438"/>
      <c r="L26" s="439">
        <v>1</v>
      </c>
      <c r="M26" s="440"/>
      <c r="N26" s="440"/>
      <c r="O26" s="440"/>
      <c r="P26" s="441"/>
      <c r="Q26" s="439">
        <v>7100</v>
      </c>
      <c r="R26" s="440"/>
      <c r="S26" s="440"/>
      <c r="T26" s="440"/>
      <c r="U26" s="440"/>
      <c r="V26" s="441"/>
      <c r="W26" s="505"/>
      <c r="X26" s="496"/>
      <c r="Y26" s="497"/>
      <c r="Z26" s="436" t="s">
        <v>174</v>
      </c>
      <c r="AA26" s="518"/>
      <c r="AB26" s="518"/>
      <c r="AC26" s="518"/>
      <c r="AD26" s="518"/>
      <c r="AE26" s="518"/>
      <c r="AF26" s="518"/>
      <c r="AG26" s="519"/>
      <c r="AH26" s="439">
        <v>1</v>
      </c>
      <c r="AI26" s="440"/>
      <c r="AJ26" s="440"/>
      <c r="AK26" s="440"/>
      <c r="AL26" s="441"/>
      <c r="AM26" s="439" t="s">
        <v>175</v>
      </c>
      <c r="AN26" s="440"/>
      <c r="AO26" s="440"/>
      <c r="AP26" s="440"/>
      <c r="AQ26" s="440"/>
      <c r="AR26" s="441"/>
      <c r="AS26" s="439" t="s">
        <v>176</v>
      </c>
      <c r="AT26" s="440"/>
      <c r="AU26" s="440"/>
      <c r="AV26" s="440"/>
      <c r="AW26" s="440"/>
      <c r="AX26" s="442"/>
      <c r="AY26" s="472" t="s">
        <v>177</v>
      </c>
      <c r="AZ26" s="473"/>
      <c r="BA26" s="473"/>
      <c r="BB26" s="473"/>
      <c r="BC26" s="473"/>
      <c r="BD26" s="473"/>
      <c r="BE26" s="473"/>
      <c r="BF26" s="473"/>
      <c r="BG26" s="473"/>
      <c r="BH26" s="473"/>
      <c r="BI26" s="473"/>
      <c r="BJ26" s="473"/>
      <c r="BK26" s="473"/>
      <c r="BL26" s="473"/>
      <c r="BM26" s="474"/>
      <c r="BN26" s="463" t="s">
        <v>178</v>
      </c>
      <c r="BO26" s="464"/>
      <c r="BP26" s="464"/>
      <c r="BQ26" s="464"/>
      <c r="BR26" s="464"/>
      <c r="BS26" s="464"/>
      <c r="BT26" s="464"/>
      <c r="BU26" s="465"/>
      <c r="BV26" s="463" t="s">
        <v>178</v>
      </c>
      <c r="BW26" s="464"/>
      <c r="BX26" s="464"/>
      <c r="BY26" s="464"/>
      <c r="BZ26" s="464"/>
      <c r="CA26" s="464"/>
      <c r="CB26" s="464"/>
      <c r="CC26" s="465"/>
      <c r="CD26" s="151"/>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x14ac:dyDescent="0.2">
      <c r="A27" s="137"/>
      <c r="B27" s="495"/>
      <c r="C27" s="496"/>
      <c r="D27" s="497"/>
      <c r="E27" s="436" t="s">
        <v>179</v>
      </c>
      <c r="F27" s="437"/>
      <c r="G27" s="437"/>
      <c r="H27" s="437"/>
      <c r="I27" s="437"/>
      <c r="J27" s="437"/>
      <c r="K27" s="438"/>
      <c r="L27" s="439">
        <v>1</v>
      </c>
      <c r="M27" s="440"/>
      <c r="N27" s="440"/>
      <c r="O27" s="440"/>
      <c r="P27" s="441"/>
      <c r="Q27" s="439">
        <v>6000</v>
      </c>
      <c r="R27" s="440"/>
      <c r="S27" s="440"/>
      <c r="T27" s="440"/>
      <c r="U27" s="440"/>
      <c r="V27" s="441"/>
      <c r="W27" s="505"/>
      <c r="X27" s="496"/>
      <c r="Y27" s="497"/>
      <c r="Z27" s="436" t="s">
        <v>180</v>
      </c>
      <c r="AA27" s="437"/>
      <c r="AB27" s="437"/>
      <c r="AC27" s="437"/>
      <c r="AD27" s="437"/>
      <c r="AE27" s="437"/>
      <c r="AF27" s="437"/>
      <c r="AG27" s="438"/>
      <c r="AH27" s="439">
        <v>63</v>
      </c>
      <c r="AI27" s="440"/>
      <c r="AJ27" s="440"/>
      <c r="AK27" s="440"/>
      <c r="AL27" s="441"/>
      <c r="AM27" s="439">
        <v>223970</v>
      </c>
      <c r="AN27" s="440"/>
      <c r="AO27" s="440"/>
      <c r="AP27" s="440"/>
      <c r="AQ27" s="440"/>
      <c r="AR27" s="441"/>
      <c r="AS27" s="439">
        <v>3555</v>
      </c>
      <c r="AT27" s="440"/>
      <c r="AU27" s="440"/>
      <c r="AV27" s="440"/>
      <c r="AW27" s="440"/>
      <c r="AX27" s="442"/>
      <c r="AY27" s="469" t="s">
        <v>181</v>
      </c>
      <c r="AZ27" s="470"/>
      <c r="BA27" s="470"/>
      <c r="BB27" s="470"/>
      <c r="BC27" s="470"/>
      <c r="BD27" s="470"/>
      <c r="BE27" s="470"/>
      <c r="BF27" s="470"/>
      <c r="BG27" s="470"/>
      <c r="BH27" s="470"/>
      <c r="BI27" s="470"/>
      <c r="BJ27" s="470"/>
      <c r="BK27" s="470"/>
      <c r="BL27" s="470"/>
      <c r="BM27" s="471"/>
      <c r="BN27" s="466">
        <v>1042673</v>
      </c>
      <c r="BO27" s="467"/>
      <c r="BP27" s="467"/>
      <c r="BQ27" s="467"/>
      <c r="BR27" s="467"/>
      <c r="BS27" s="467"/>
      <c r="BT27" s="467"/>
      <c r="BU27" s="468"/>
      <c r="BV27" s="466">
        <v>1042673</v>
      </c>
      <c r="BW27" s="467"/>
      <c r="BX27" s="467"/>
      <c r="BY27" s="467"/>
      <c r="BZ27" s="467"/>
      <c r="CA27" s="467"/>
      <c r="CB27" s="467"/>
      <c r="CC27" s="468"/>
      <c r="CD27" s="153"/>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36"/>
      <c r="DK27" s="136"/>
      <c r="DL27" s="136"/>
      <c r="DM27" s="136"/>
      <c r="DN27" s="136"/>
      <c r="DO27" s="136"/>
    </row>
    <row r="28" spans="1:119" ht="18.75" customHeight="1" x14ac:dyDescent="0.15">
      <c r="A28" s="137"/>
      <c r="B28" s="495"/>
      <c r="C28" s="496"/>
      <c r="D28" s="497"/>
      <c r="E28" s="436" t="s">
        <v>182</v>
      </c>
      <c r="F28" s="437"/>
      <c r="G28" s="437"/>
      <c r="H28" s="437"/>
      <c r="I28" s="437"/>
      <c r="J28" s="437"/>
      <c r="K28" s="438"/>
      <c r="L28" s="439">
        <v>1</v>
      </c>
      <c r="M28" s="440"/>
      <c r="N28" s="440"/>
      <c r="O28" s="440"/>
      <c r="P28" s="441"/>
      <c r="Q28" s="439">
        <v>5400</v>
      </c>
      <c r="R28" s="440"/>
      <c r="S28" s="440"/>
      <c r="T28" s="440"/>
      <c r="U28" s="440"/>
      <c r="V28" s="441"/>
      <c r="W28" s="505"/>
      <c r="X28" s="496"/>
      <c r="Y28" s="497"/>
      <c r="Z28" s="436" t="s">
        <v>183</v>
      </c>
      <c r="AA28" s="437"/>
      <c r="AB28" s="437"/>
      <c r="AC28" s="437"/>
      <c r="AD28" s="437"/>
      <c r="AE28" s="437"/>
      <c r="AF28" s="437"/>
      <c r="AG28" s="438"/>
      <c r="AH28" s="439" t="s">
        <v>178</v>
      </c>
      <c r="AI28" s="440"/>
      <c r="AJ28" s="440"/>
      <c r="AK28" s="440"/>
      <c r="AL28" s="441"/>
      <c r="AM28" s="439" t="s">
        <v>184</v>
      </c>
      <c r="AN28" s="440"/>
      <c r="AO28" s="440"/>
      <c r="AP28" s="440"/>
      <c r="AQ28" s="440"/>
      <c r="AR28" s="441"/>
      <c r="AS28" s="439" t="s">
        <v>178</v>
      </c>
      <c r="AT28" s="440"/>
      <c r="AU28" s="440"/>
      <c r="AV28" s="440"/>
      <c r="AW28" s="440"/>
      <c r="AX28" s="442"/>
      <c r="AY28" s="446" t="s">
        <v>185</v>
      </c>
      <c r="AZ28" s="447"/>
      <c r="BA28" s="447"/>
      <c r="BB28" s="448"/>
      <c r="BC28" s="455" t="s">
        <v>46</v>
      </c>
      <c r="BD28" s="456"/>
      <c r="BE28" s="456"/>
      <c r="BF28" s="456"/>
      <c r="BG28" s="456"/>
      <c r="BH28" s="456"/>
      <c r="BI28" s="456"/>
      <c r="BJ28" s="456"/>
      <c r="BK28" s="456"/>
      <c r="BL28" s="456"/>
      <c r="BM28" s="457"/>
      <c r="BN28" s="458">
        <v>980618</v>
      </c>
      <c r="BO28" s="459"/>
      <c r="BP28" s="459"/>
      <c r="BQ28" s="459"/>
      <c r="BR28" s="459"/>
      <c r="BS28" s="459"/>
      <c r="BT28" s="459"/>
      <c r="BU28" s="460"/>
      <c r="BV28" s="458">
        <v>950415</v>
      </c>
      <c r="BW28" s="459"/>
      <c r="BX28" s="459"/>
      <c r="BY28" s="459"/>
      <c r="BZ28" s="459"/>
      <c r="CA28" s="459"/>
      <c r="CB28" s="459"/>
      <c r="CC28" s="460"/>
      <c r="CD28" s="151"/>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36"/>
      <c r="DK28" s="136"/>
      <c r="DL28" s="136"/>
      <c r="DM28" s="136"/>
      <c r="DN28" s="136"/>
      <c r="DO28" s="136"/>
    </row>
    <row r="29" spans="1:119" ht="18.75" customHeight="1" x14ac:dyDescent="0.15">
      <c r="A29" s="137"/>
      <c r="B29" s="495"/>
      <c r="C29" s="496"/>
      <c r="D29" s="497"/>
      <c r="E29" s="436" t="s">
        <v>186</v>
      </c>
      <c r="F29" s="437"/>
      <c r="G29" s="437"/>
      <c r="H29" s="437"/>
      <c r="I29" s="437"/>
      <c r="J29" s="437"/>
      <c r="K29" s="438"/>
      <c r="L29" s="439">
        <v>26</v>
      </c>
      <c r="M29" s="440"/>
      <c r="N29" s="440"/>
      <c r="O29" s="440"/>
      <c r="P29" s="441"/>
      <c r="Q29" s="439">
        <v>4900</v>
      </c>
      <c r="R29" s="440"/>
      <c r="S29" s="440"/>
      <c r="T29" s="440"/>
      <c r="U29" s="440"/>
      <c r="V29" s="441"/>
      <c r="W29" s="506"/>
      <c r="X29" s="507"/>
      <c r="Y29" s="508"/>
      <c r="Z29" s="436" t="s">
        <v>187</v>
      </c>
      <c r="AA29" s="437"/>
      <c r="AB29" s="437"/>
      <c r="AC29" s="437"/>
      <c r="AD29" s="437"/>
      <c r="AE29" s="437"/>
      <c r="AF29" s="437"/>
      <c r="AG29" s="438"/>
      <c r="AH29" s="439">
        <v>1431</v>
      </c>
      <c r="AI29" s="440"/>
      <c r="AJ29" s="440"/>
      <c r="AK29" s="440"/>
      <c r="AL29" s="441"/>
      <c r="AM29" s="439">
        <v>4392266</v>
      </c>
      <c r="AN29" s="440"/>
      <c r="AO29" s="440"/>
      <c r="AP29" s="440"/>
      <c r="AQ29" s="440"/>
      <c r="AR29" s="441"/>
      <c r="AS29" s="439">
        <v>3069</v>
      </c>
      <c r="AT29" s="440"/>
      <c r="AU29" s="440"/>
      <c r="AV29" s="440"/>
      <c r="AW29" s="440"/>
      <c r="AX29" s="442"/>
      <c r="AY29" s="449"/>
      <c r="AZ29" s="450"/>
      <c r="BA29" s="450"/>
      <c r="BB29" s="451"/>
      <c r="BC29" s="443" t="s">
        <v>188</v>
      </c>
      <c r="BD29" s="444"/>
      <c r="BE29" s="444"/>
      <c r="BF29" s="444"/>
      <c r="BG29" s="444"/>
      <c r="BH29" s="444"/>
      <c r="BI29" s="444"/>
      <c r="BJ29" s="444"/>
      <c r="BK29" s="444"/>
      <c r="BL29" s="444"/>
      <c r="BM29" s="445"/>
      <c r="BN29" s="463">
        <v>5923678</v>
      </c>
      <c r="BO29" s="464"/>
      <c r="BP29" s="464"/>
      <c r="BQ29" s="464"/>
      <c r="BR29" s="464"/>
      <c r="BS29" s="464"/>
      <c r="BT29" s="464"/>
      <c r="BU29" s="465"/>
      <c r="BV29" s="463">
        <v>5914529</v>
      </c>
      <c r="BW29" s="464"/>
      <c r="BX29" s="464"/>
      <c r="BY29" s="464"/>
      <c r="BZ29" s="464"/>
      <c r="CA29" s="464"/>
      <c r="CB29" s="464"/>
      <c r="CC29" s="465"/>
      <c r="CD29" s="153"/>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36"/>
      <c r="DK29" s="136"/>
      <c r="DL29" s="136"/>
      <c r="DM29" s="136"/>
      <c r="DN29" s="136"/>
      <c r="DO29" s="136"/>
    </row>
    <row r="30" spans="1:119" ht="18.75" customHeight="1" thickBot="1" x14ac:dyDescent="0.2">
      <c r="A30" s="137"/>
      <c r="B30" s="498"/>
      <c r="C30" s="499"/>
      <c r="D30" s="500"/>
      <c r="E30" s="509"/>
      <c r="F30" s="510"/>
      <c r="G30" s="510"/>
      <c r="H30" s="510"/>
      <c r="I30" s="510"/>
      <c r="J30" s="510"/>
      <c r="K30" s="511"/>
      <c r="L30" s="512"/>
      <c r="M30" s="513"/>
      <c r="N30" s="513"/>
      <c r="O30" s="513"/>
      <c r="P30" s="514"/>
      <c r="Q30" s="512"/>
      <c r="R30" s="513"/>
      <c r="S30" s="513"/>
      <c r="T30" s="513"/>
      <c r="U30" s="513"/>
      <c r="V30" s="514"/>
      <c r="W30" s="515" t="s">
        <v>189</v>
      </c>
      <c r="X30" s="516"/>
      <c r="Y30" s="516"/>
      <c r="Z30" s="516"/>
      <c r="AA30" s="516"/>
      <c r="AB30" s="516"/>
      <c r="AC30" s="516"/>
      <c r="AD30" s="516"/>
      <c r="AE30" s="516"/>
      <c r="AF30" s="516"/>
      <c r="AG30" s="517"/>
      <c r="AH30" s="427">
        <v>99.7</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48</v>
      </c>
      <c r="BD30" s="431"/>
      <c r="BE30" s="431"/>
      <c r="BF30" s="431"/>
      <c r="BG30" s="431"/>
      <c r="BH30" s="431"/>
      <c r="BI30" s="431"/>
      <c r="BJ30" s="431"/>
      <c r="BK30" s="431"/>
      <c r="BL30" s="431"/>
      <c r="BM30" s="432"/>
      <c r="BN30" s="466">
        <v>2771719</v>
      </c>
      <c r="BO30" s="467"/>
      <c r="BP30" s="467"/>
      <c r="BQ30" s="467"/>
      <c r="BR30" s="467"/>
      <c r="BS30" s="467"/>
      <c r="BT30" s="467"/>
      <c r="BU30" s="468"/>
      <c r="BV30" s="466">
        <v>3209797</v>
      </c>
      <c r="BW30" s="467"/>
      <c r="BX30" s="467"/>
      <c r="BY30" s="467"/>
      <c r="BZ30" s="467"/>
      <c r="CA30" s="467"/>
      <c r="CB30" s="467"/>
      <c r="CC30" s="468"/>
      <c r="CD30" s="154"/>
      <c r="CE30" s="155"/>
      <c r="CF30" s="155"/>
      <c r="CG30" s="155"/>
      <c r="CH30" s="155"/>
      <c r="CI30" s="155"/>
      <c r="CJ30" s="155"/>
      <c r="CK30" s="155"/>
      <c r="CL30" s="155"/>
      <c r="CM30" s="155"/>
      <c r="CN30" s="155"/>
      <c r="CO30" s="155"/>
      <c r="CP30" s="155"/>
      <c r="CQ30" s="155"/>
      <c r="CR30" s="155"/>
      <c r="CS30" s="156"/>
      <c r="CT30" s="157"/>
      <c r="CU30" s="158"/>
      <c r="CV30" s="158"/>
      <c r="CW30" s="158"/>
      <c r="CX30" s="158"/>
      <c r="CY30" s="158"/>
      <c r="CZ30" s="158"/>
      <c r="DA30" s="159"/>
      <c r="DB30" s="157"/>
      <c r="DC30" s="158"/>
      <c r="DD30" s="158"/>
      <c r="DE30" s="158"/>
      <c r="DF30" s="158"/>
      <c r="DG30" s="158"/>
      <c r="DH30" s="158"/>
      <c r="DI30" s="159"/>
      <c r="DJ30" s="136"/>
      <c r="DK30" s="136"/>
      <c r="DL30" s="136"/>
      <c r="DM30" s="136"/>
      <c r="DN30" s="136"/>
      <c r="DO30" s="136"/>
    </row>
    <row r="31" spans="1:119" ht="13.5" customHeight="1" x14ac:dyDescent="0.15">
      <c r="A31" s="137"/>
      <c r="B31" s="160"/>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2"/>
      <c r="DJ31" s="136"/>
      <c r="DK31" s="136"/>
      <c r="DL31" s="136"/>
      <c r="DM31" s="136"/>
      <c r="DN31" s="136"/>
      <c r="DO31" s="136"/>
    </row>
    <row r="32" spans="1:119" ht="13.5" customHeight="1" x14ac:dyDescent="0.15">
      <c r="A32" s="137"/>
      <c r="B32" s="163"/>
      <c r="C32" s="164" t="s">
        <v>190</v>
      </c>
      <c r="D32" s="164"/>
      <c r="E32" s="164"/>
      <c r="F32" s="161"/>
      <c r="G32" s="161"/>
      <c r="H32" s="161"/>
      <c r="I32" s="161"/>
      <c r="J32" s="161"/>
      <c r="K32" s="161"/>
      <c r="L32" s="161"/>
      <c r="M32" s="161"/>
      <c r="N32" s="161"/>
      <c r="O32" s="161"/>
      <c r="P32" s="161"/>
      <c r="Q32" s="161"/>
      <c r="R32" s="161"/>
      <c r="S32" s="161"/>
      <c r="T32" s="161"/>
      <c r="U32" s="161" t="s">
        <v>191</v>
      </c>
      <c r="V32" s="161"/>
      <c r="W32" s="161"/>
      <c r="X32" s="161"/>
      <c r="Y32" s="161"/>
      <c r="Z32" s="161"/>
      <c r="AA32" s="161"/>
      <c r="AB32" s="161"/>
      <c r="AC32" s="161"/>
      <c r="AD32" s="161"/>
      <c r="AE32" s="161"/>
      <c r="AF32" s="161"/>
      <c r="AG32" s="161"/>
      <c r="AH32" s="161"/>
      <c r="AI32" s="161"/>
      <c r="AJ32" s="161"/>
      <c r="AK32" s="161"/>
      <c r="AL32" s="161"/>
      <c r="AM32" s="165" t="s">
        <v>192</v>
      </c>
      <c r="AN32" s="161"/>
      <c r="AO32" s="161"/>
      <c r="AP32" s="161"/>
      <c r="AQ32" s="161"/>
      <c r="AR32" s="161"/>
      <c r="AS32" s="165"/>
      <c r="AT32" s="165"/>
      <c r="AU32" s="165"/>
      <c r="AV32" s="165"/>
      <c r="AW32" s="165"/>
      <c r="AX32" s="165"/>
      <c r="AY32" s="165"/>
      <c r="AZ32" s="165"/>
      <c r="BA32" s="165"/>
      <c r="BB32" s="161"/>
      <c r="BC32" s="165"/>
      <c r="BD32" s="161"/>
      <c r="BE32" s="165" t="s">
        <v>193</v>
      </c>
      <c r="BF32" s="161"/>
      <c r="BG32" s="161"/>
      <c r="BH32" s="161"/>
      <c r="BI32" s="161"/>
      <c r="BJ32" s="165"/>
      <c r="BK32" s="165"/>
      <c r="BL32" s="165"/>
      <c r="BM32" s="165"/>
      <c r="BN32" s="165"/>
      <c r="BO32" s="165"/>
      <c r="BP32" s="165"/>
      <c r="BQ32" s="165"/>
      <c r="BR32" s="161"/>
      <c r="BS32" s="161"/>
      <c r="BT32" s="161"/>
      <c r="BU32" s="161"/>
      <c r="BV32" s="161"/>
      <c r="BW32" s="161" t="s">
        <v>194</v>
      </c>
      <c r="BX32" s="161"/>
      <c r="BY32" s="161"/>
      <c r="BZ32" s="161"/>
      <c r="CA32" s="161"/>
      <c r="CB32" s="165"/>
      <c r="CC32" s="165"/>
      <c r="CD32" s="165"/>
      <c r="CE32" s="165"/>
      <c r="CF32" s="165"/>
      <c r="CG32" s="165"/>
      <c r="CH32" s="165"/>
      <c r="CI32" s="165"/>
      <c r="CJ32" s="165"/>
      <c r="CK32" s="165"/>
      <c r="CL32" s="165"/>
      <c r="CM32" s="165"/>
      <c r="CN32" s="165"/>
      <c r="CO32" s="165" t="s">
        <v>195</v>
      </c>
      <c r="CP32" s="165"/>
      <c r="CQ32" s="165"/>
      <c r="CR32" s="165"/>
      <c r="CS32" s="165"/>
      <c r="CT32" s="165"/>
      <c r="CU32" s="165"/>
      <c r="CV32" s="165"/>
      <c r="CW32" s="165"/>
      <c r="CX32" s="165"/>
      <c r="CY32" s="165"/>
      <c r="CZ32" s="165"/>
      <c r="DA32" s="165"/>
      <c r="DB32" s="165"/>
      <c r="DC32" s="165"/>
      <c r="DD32" s="165"/>
      <c r="DE32" s="165"/>
      <c r="DF32" s="165"/>
      <c r="DG32" s="165"/>
      <c r="DH32" s="165"/>
      <c r="DI32" s="162"/>
      <c r="DJ32" s="136"/>
      <c r="DK32" s="136"/>
      <c r="DL32" s="136"/>
      <c r="DM32" s="136"/>
      <c r="DN32" s="136"/>
      <c r="DO32" s="136"/>
    </row>
    <row r="33" spans="1:119" ht="13.5" customHeight="1" x14ac:dyDescent="0.15">
      <c r="A33" s="137"/>
      <c r="B33" s="163"/>
      <c r="C33" s="426" t="s">
        <v>196</v>
      </c>
      <c r="D33" s="426"/>
      <c r="E33" s="425" t="s">
        <v>197</v>
      </c>
      <c r="F33" s="425"/>
      <c r="G33" s="425"/>
      <c r="H33" s="425"/>
      <c r="I33" s="425"/>
      <c r="J33" s="425"/>
      <c r="K33" s="425"/>
      <c r="L33" s="425"/>
      <c r="M33" s="425"/>
      <c r="N33" s="425"/>
      <c r="O33" s="425"/>
      <c r="P33" s="425"/>
      <c r="Q33" s="425"/>
      <c r="R33" s="425"/>
      <c r="S33" s="425"/>
      <c r="T33" s="166"/>
      <c r="U33" s="426" t="s">
        <v>196</v>
      </c>
      <c r="V33" s="426"/>
      <c r="W33" s="425" t="s">
        <v>197</v>
      </c>
      <c r="X33" s="425"/>
      <c r="Y33" s="425"/>
      <c r="Z33" s="425"/>
      <c r="AA33" s="425"/>
      <c r="AB33" s="425"/>
      <c r="AC33" s="425"/>
      <c r="AD33" s="425"/>
      <c r="AE33" s="425"/>
      <c r="AF33" s="425"/>
      <c r="AG33" s="425"/>
      <c r="AH33" s="425"/>
      <c r="AI33" s="425"/>
      <c r="AJ33" s="425"/>
      <c r="AK33" s="425"/>
      <c r="AL33" s="166"/>
      <c r="AM33" s="426" t="s">
        <v>196</v>
      </c>
      <c r="AN33" s="426"/>
      <c r="AO33" s="425" t="s">
        <v>198</v>
      </c>
      <c r="AP33" s="425"/>
      <c r="AQ33" s="425"/>
      <c r="AR33" s="425"/>
      <c r="AS33" s="425"/>
      <c r="AT33" s="425"/>
      <c r="AU33" s="425"/>
      <c r="AV33" s="425"/>
      <c r="AW33" s="425"/>
      <c r="AX33" s="425"/>
      <c r="AY33" s="425"/>
      <c r="AZ33" s="425"/>
      <c r="BA33" s="425"/>
      <c r="BB33" s="425"/>
      <c r="BC33" s="425"/>
      <c r="BD33" s="167"/>
      <c r="BE33" s="425" t="s">
        <v>199</v>
      </c>
      <c r="BF33" s="425"/>
      <c r="BG33" s="425" t="s">
        <v>200</v>
      </c>
      <c r="BH33" s="425"/>
      <c r="BI33" s="425"/>
      <c r="BJ33" s="425"/>
      <c r="BK33" s="425"/>
      <c r="BL33" s="425"/>
      <c r="BM33" s="425"/>
      <c r="BN33" s="425"/>
      <c r="BO33" s="425"/>
      <c r="BP33" s="425"/>
      <c r="BQ33" s="425"/>
      <c r="BR33" s="425"/>
      <c r="BS33" s="425"/>
      <c r="BT33" s="425"/>
      <c r="BU33" s="425"/>
      <c r="BV33" s="167"/>
      <c r="BW33" s="426" t="s">
        <v>199</v>
      </c>
      <c r="BX33" s="426"/>
      <c r="BY33" s="425" t="s">
        <v>201</v>
      </c>
      <c r="BZ33" s="425"/>
      <c r="CA33" s="425"/>
      <c r="CB33" s="425"/>
      <c r="CC33" s="425"/>
      <c r="CD33" s="425"/>
      <c r="CE33" s="425"/>
      <c r="CF33" s="425"/>
      <c r="CG33" s="425"/>
      <c r="CH33" s="425"/>
      <c r="CI33" s="425"/>
      <c r="CJ33" s="425"/>
      <c r="CK33" s="425"/>
      <c r="CL33" s="425"/>
      <c r="CM33" s="425"/>
      <c r="CN33" s="166"/>
      <c r="CO33" s="426" t="s">
        <v>196</v>
      </c>
      <c r="CP33" s="426"/>
      <c r="CQ33" s="425" t="s">
        <v>202</v>
      </c>
      <c r="CR33" s="425"/>
      <c r="CS33" s="425"/>
      <c r="CT33" s="425"/>
      <c r="CU33" s="425"/>
      <c r="CV33" s="425"/>
      <c r="CW33" s="425"/>
      <c r="CX33" s="425"/>
      <c r="CY33" s="425"/>
      <c r="CZ33" s="425"/>
      <c r="DA33" s="425"/>
      <c r="DB33" s="425"/>
      <c r="DC33" s="425"/>
      <c r="DD33" s="425"/>
      <c r="DE33" s="425"/>
      <c r="DF33" s="166"/>
      <c r="DG33" s="424" t="s">
        <v>203</v>
      </c>
      <c r="DH33" s="424"/>
      <c r="DI33" s="168"/>
      <c r="DJ33" s="136"/>
      <c r="DK33" s="136"/>
      <c r="DL33" s="136"/>
      <c r="DM33" s="136"/>
      <c r="DN33" s="136"/>
      <c r="DO33" s="136"/>
    </row>
    <row r="34" spans="1:119" ht="32.25" customHeight="1" x14ac:dyDescent="0.15">
      <c r="A34" s="137"/>
      <c r="B34" s="163"/>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164"/>
      <c r="U34" s="422">
        <f>IF(W34="","",MAX(C34:D43)+1)</f>
        <v>3</v>
      </c>
      <c r="V34" s="422"/>
      <c r="W34" s="421" t="str">
        <f>IF('各会計、関係団体の財政状況及び健全化判断比率'!B28="","",'各会計、関係団体の財政状況及び健全化判断比率'!B28)</f>
        <v>国民健康保険特別会計</v>
      </c>
      <c r="X34" s="421"/>
      <c r="Y34" s="421"/>
      <c r="Z34" s="421"/>
      <c r="AA34" s="421"/>
      <c r="AB34" s="421"/>
      <c r="AC34" s="421"/>
      <c r="AD34" s="421"/>
      <c r="AE34" s="421"/>
      <c r="AF34" s="421"/>
      <c r="AG34" s="421"/>
      <c r="AH34" s="421"/>
      <c r="AI34" s="421"/>
      <c r="AJ34" s="421"/>
      <c r="AK34" s="421"/>
      <c r="AL34" s="164"/>
      <c r="AM34" s="422">
        <f>IF(AO34="","",MAX(C34:D43,U34:V43)+1)</f>
        <v>9</v>
      </c>
      <c r="AN34" s="422"/>
      <c r="AO34" s="421" t="str">
        <f>IF('各会計、関係団体の財政状況及び健全化判断比率'!B34="","",'各会計、関係団体の財政状況及び健全化判断比率'!B34)</f>
        <v>釧路市病院事業会計</v>
      </c>
      <c r="AP34" s="421"/>
      <c r="AQ34" s="421"/>
      <c r="AR34" s="421"/>
      <c r="AS34" s="421"/>
      <c r="AT34" s="421"/>
      <c r="AU34" s="421"/>
      <c r="AV34" s="421"/>
      <c r="AW34" s="421"/>
      <c r="AX34" s="421"/>
      <c r="AY34" s="421"/>
      <c r="AZ34" s="421"/>
      <c r="BA34" s="421"/>
      <c r="BB34" s="421"/>
      <c r="BC34" s="421"/>
      <c r="BD34" s="164"/>
      <c r="BE34" s="422">
        <f>IF(BG34="","",MAX(C34:D43,U34:V43,AM34:AN43)+1)</f>
        <v>16</v>
      </c>
      <c r="BF34" s="422"/>
      <c r="BG34" s="421" t="str">
        <f>IF('各会計、関係団体の財政状況及び健全化判断比率'!B41="","",'各会計、関係団体の財政状況及び健全化判断比率'!B41)</f>
        <v>農業用簡易水道事業特別会計</v>
      </c>
      <c r="BH34" s="421"/>
      <c r="BI34" s="421"/>
      <c r="BJ34" s="421"/>
      <c r="BK34" s="421"/>
      <c r="BL34" s="421"/>
      <c r="BM34" s="421"/>
      <c r="BN34" s="421"/>
      <c r="BO34" s="421"/>
      <c r="BP34" s="421"/>
      <c r="BQ34" s="421"/>
      <c r="BR34" s="421"/>
      <c r="BS34" s="421"/>
      <c r="BT34" s="421"/>
      <c r="BU34" s="421"/>
      <c r="BV34" s="164"/>
      <c r="BW34" s="422">
        <f>IF(BY34="","",MAX(C34:D43,U34:V43,AM34:AN43,BE34:BF43)+1)</f>
        <v>17</v>
      </c>
      <c r="BX34" s="422"/>
      <c r="BY34" s="421" t="str">
        <f>IF('各会計、関係団体の財政状況及び健全化判断比率'!B68="","",'各会計、関係団体の財政状況及び健全化判断比率'!B68)</f>
        <v>釧路広域連合</v>
      </c>
      <c r="BZ34" s="421"/>
      <c r="CA34" s="421"/>
      <c r="CB34" s="421"/>
      <c r="CC34" s="421"/>
      <c r="CD34" s="421"/>
      <c r="CE34" s="421"/>
      <c r="CF34" s="421"/>
      <c r="CG34" s="421"/>
      <c r="CH34" s="421"/>
      <c r="CI34" s="421"/>
      <c r="CJ34" s="421"/>
      <c r="CK34" s="421"/>
      <c r="CL34" s="421"/>
      <c r="CM34" s="421"/>
      <c r="CN34" s="164"/>
      <c r="CO34" s="422">
        <f>IF(CQ34="","",MAX(C34:D43,U34:V43,AM34:AN43,BE34:BF43,BW34:BX43)+1)</f>
        <v>20</v>
      </c>
      <c r="CP34" s="422"/>
      <c r="CQ34" s="421" t="str">
        <f>IF('各会計、関係団体の財政状況及び健全化判断比率'!BS7="","",'各会計、関係団体の財政状況及び健全化判断比率'!BS7)</f>
        <v>釧路熱供給公社</v>
      </c>
      <c r="CR34" s="421"/>
      <c r="CS34" s="421"/>
      <c r="CT34" s="421"/>
      <c r="CU34" s="421"/>
      <c r="CV34" s="421"/>
      <c r="CW34" s="421"/>
      <c r="CX34" s="421"/>
      <c r="CY34" s="421"/>
      <c r="CZ34" s="421"/>
      <c r="DA34" s="421"/>
      <c r="DB34" s="421"/>
      <c r="DC34" s="421"/>
      <c r="DD34" s="421"/>
      <c r="DE34" s="421"/>
      <c r="DF34" s="161"/>
      <c r="DG34" s="423" t="str">
        <f>IF('各会計、関係団体の財政状況及び健全化判断比率'!BR7="","",'各会計、関係団体の財政状況及び健全化判断比率'!BR7)</f>
        <v/>
      </c>
      <c r="DH34" s="423"/>
      <c r="DI34" s="168"/>
      <c r="DJ34" s="136"/>
      <c r="DK34" s="136"/>
      <c r="DL34" s="136"/>
      <c r="DM34" s="136"/>
      <c r="DN34" s="136"/>
      <c r="DO34" s="136"/>
    </row>
    <row r="35" spans="1:119" ht="32.25" customHeight="1" x14ac:dyDescent="0.15">
      <c r="A35" s="137"/>
      <c r="B35" s="163"/>
      <c r="C35" s="422">
        <f>IF(E35="","",C34+1)</f>
        <v>2</v>
      </c>
      <c r="D35" s="422"/>
      <c r="E35" s="421" t="str">
        <f>IF('各会計、関係団体の財政状況及び健全化判断比率'!B8="","",'各会計、関係団体の財政状況及び健全化判断比率'!B8)</f>
        <v>動物園事業特別会計</v>
      </c>
      <c r="F35" s="421"/>
      <c r="G35" s="421"/>
      <c r="H35" s="421"/>
      <c r="I35" s="421"/>
      <c r="J35" s="421"/>
      <c r="K35" s="421"/>
      <c r="L35" s="421"/>
      <c r="M35" s="421"/>
      <c r="N35" s="421"/>
      <c r="O35" s="421"/>
      <c r="P35" s="421"/>
      <c r="Q35" s="421"/>
      <c r="R35" s="421"/>
      <c r="S35" s="421"/>
      <c r="T35" s="164"/>
      <c r="U35" s="422">
        <f>IF(W35="","",U34+1)</f>
        <v>4</v>
      </c>
      <c r="V35" s="422"/>
      <c r="W35" s="421" t="str">
        <f>IF('各会計、関係団体の財政状況及び健全化判断比率'!B29="","",'各会計、関係団体の財政状況及び健全化判断比率'!B29)</f>
        <v>国民健康保険阿寒診療所事業特別会計</v>
      </c>
      <c r="X35" s="421"/>
      <c r="Y35" s="421"/>
      <c r="Z35" s="421"/>
      <c r="AA35" s="421"/>
      <c r="AB35" s="421"/>
      <c r="AC35" s="421"/>
      <c r="AD35" s="421"/>
      <c r="AE35" s="421"/>
      <c r="AF35" s="421"/>
      <c r="AG35" s="421"/>
      <c r="AH35" s="421"/>
      <c r="AI35" s="421"/>
      <c r="AJ35" s="421"/>
      <c r="AK35" s="421"/>
      <c r="AL35" s="164"/>
      <c r="AM35" s="422">
        <f t="shared" ref="AM35:AM43" si="0">IF(AO35="","",AM34+1)</f>
        <v>10</v>
      </c>
      <c r="AN35" s="422"/>
      <c r="AO35" s="421" t="str">
        <f>IF('各会計、関係団体の財政状況及び健全化判断比率'!B35="","",'各会計、関係団体の財政状況及び健全化判断比率'!B35)</f>
        <v>釧路市水道事業会計</v>
      </c>
      <c r="AP35" s="421"/>
      <c r="AQ35" s="421"/>
      <c r="AR35" s="421"/>
      <c r="AS35" s="421"/>
      <c r="AT35" s="421"/>
      <c r="AU35" s="421"/>
      <c r="AV35" s="421"/>
      <c r="AW35" s="421"/>
      <c r="AX35" s="421"/>
      <c r="AY35" s="421"/>
      <c r="AZ35" s="421"/>
      <c r="BA35" s="421"/>
      <c r="BB35" s="421"/>
      <c r="BC35" s="421"/>
      <c r="BD35" s="164"/>
      <c r="BE35" s="422" t="str">
        <f t="shared" ref="BE35:BE43" si="1">IF(BG35="","",BE34+1)</f>
        <v/>
      </c>
      <c r="BF35" s="422"/>
      <c r="BG35" s="421"/>
      <c r="BH35" s="421"/>
      <c r="BI35" s="421"/>
      <c r="BJ35" s="421"/>
      <c r="BK35" s="421"/>
      <c r="BL35" s="421"/>
      <c r="BM35" s="421"/>
      <c r="BN35" s="421"/>
      <c r="BO35" s="421"/>
      <c r="BP35" s="421"/>
      <c r="BQ35" s="421"/>
      <c r="BR35" s="421"/>
      <c r="BS35" s="421"/>
      <c r="BT35" s="421"/>
      <c r="BU35" s="421"/>
      <c r="BV35" s="164"/>
      <c r="BW35" s="422">
        <f t="shared" ref="BW35:BW43" si="2">IF(BY35="","",BW34+1)</f>
        <v>18</v>
      </c>
      <c r="BX35" s="422"/>
      <c r="BY35" s="421" t="str">
        <f>IF('各会計、関係団体の財政状況及び健全化判断比率'!B69="","",'各会計、関係団体の財政状況及び健全化判断比率'!B69)</f>
        <v>釧路公立大学事務組合</v>
      </c>
      <c r="BZ35" s="421"/>
      <c r="CA35" s="421"/>
      <c r="CB35" s="421"/>
      <c r="CC35" s="421"/>
      <c r="CD35" s="421"/>
      <c r="CE35" s="421"/>
      <c r="CF35" s="421"/>
      <c r="CG35" s="421"/>
      <c r="CH35" s="421"/>
      <c r="CI35" s="421"/>
      <c r="CJ35" s="421"/>
      <c r="CK35" s="421"/>
      <c r="CL35" s="421"/>
      <c r="CM35" s="421"/>
      <c r="CN35" s="164"/>
      <c r="CO35" s="422">
        <f t="shared" ref="CO35:CO43" si="3">IF(CQ35="","",CO34+1)</f>
        <v>21</v>
      </c>
      <c r="CP35" s="422"/>
      <c r="CQ35" s="421" t="str">
        <f>IF('各会計、関係団体の財政状況及び健全化判断比率'!BS8="","",'各会計、関係団体の財政状況及び健全化判断比率'!BS8)</f>
        <v>釧路西港開発埠頭</v>
      </c>
      <c r="CR35" s="421"/>
      <c r="CS35" s="421"/>
      <c r="CT35" s="421"/>
      <c r="CU35" s="421"/>
      <c r="CV35" s="421"/>
      <c r="CW35" s="421"/>
      <c r="CX35" s="421"/>
      <c r="CY35" s="421"/>
      <c r="CZ35" s="421"/>
      <c r="DA35" s="421"/>
      <c r="DB35" s="421"/>
      <c r="DC35" s="421"/>
      <c r="DD35" s="421"/>
      <c r="DE35" s="421"/>
      <c r="DF35" s="161"/>
      <c r="DG35" s="423" t="str">
        <f>IF('各会計、関係団体の財政状況及び健全化判断比率'!BR8="","",'各会計、関係団体の財政状況及び健全化判断比率'!BR8)</f>
        <v/>
      </c>
      <c r="DH35" s="423"/>
      <c r="DI35" s="168"/>
      <c r="DJ35" s="136"/>
      <c r="DK35" s="136"/>
      <c r="DL35" s="136"/>
      <c r="DM35" s="136"/>
      <c r="DN35" s="136"/>
      <c r="DO35" s="136"/>
    </row>
    <row r="36" spans="1:119" ht="32.25" customHeight="1" x14ac:dyDescent="0.15">
      <c r="A36" s="137"/>
      <c r="B36" s="163"/>
      <c r="C36" s="422" t="str">
        <f>IF(E36="","",C35+1)</f>
        <v/>
      </c>
      <c r="D36" s="422"/>
      <c r="E36" s="421" t="str">
        <f>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164"/>
      <c r="U36" s="422">
        <f t="shared" ref="U36:U43" si="4">IF(W36="","",U35+1)</f>
        <v>5</v>
      </c>
      <c r="V36" s="422"/>
      <c r="W36" s="421" t="str">
        <f>IF('各会計、関係団体の財政状況及び健全化判断比率'!B30="","",'各会計、関係団体の財政状況及び健全化判断比率'!B30)</f>
        <v>国民健康保険音別診療所事業特別会計</v>
      </c>
      <c r="X36" s="421"/>
      <c r="Y36" s="421"/>
      <c r="Z36" s="421"/>
      <c r="AA36" s="421"/>
      <c r="AB36" s="421"/>
      <c r="AC36" s="421"/>
      <c r="AD36" s="421"/>
      <c r="AE36" s="421"/>
      <c r="AF36" s="421"/>
      <c r="AG36" s="421"/>
      <c r="AH36" s="421"/>
      <c r="AI36" s="421"/>
      <c r="AJ36" s="421"/>
      <c r="AK36" s="421"/>
      <c r="AL36" s="164"/>
      <c r="AM36" s="422">
        <f t="shared" si="0"/>
        <v>11</v>
      </c>
      <c r="AN36" s="422"/>
      <c r="AO36" s="421" t="str">
        <f>IF('各会計、関係団体の財政状況及び健全化判断比率'!B36="","",'各会計、関係団体の財政状況及び健全化判断比率'!B36)</f>
        <v>釧路市工業用水道事業会計</v>
      </c>
      <c r="AP36" s="421"/>
      <c r="AQ36" s="421"/>
      <c r="AR36" s="421"/>
      <c r="AS36" s="421"/>
      <c r="AT36" s="421"/>
      <c r="AU36" s="421"/>
      <c r="AV36" s="421"/>
      <c r="AW36" s="421"/>
      <c r="AX36" s="421"/>
      <c r="AY36" s="421"/>
      <c r="AZ36" s="421"/>
      <c r="BA36" s="421"/>
      <c r="BB36" s="421"/>
      <c r="BC36" s="421"/>
      <c r="BD36" s="164"/>
      <c r="BE36" s="422" t="str">
        <f t="shared" si="1"/>
        <v/>
      </c>
      <c r="BF36" s="422"/>
      <c r="BG36" s="421"/>
      <c r="BH36" s="421"/>
      <c r="BI36" s="421"/>
      <c r="BJ36" s="421"/>
      <c r="BK36" s="421"/>
      <c r="BL36" s="421"/>
      <c r="BM36" s="421"/>
      <c r="BN36" s="421"/>
      <c r="BO36" s="421"/>
      <c r="BP36" s="421"/>
      <c r="BQ36" s="421"/>
      <c r="BR36" s="421"/>
      <c r="BS36" s="421"/>
      <c r="BT36" s="421"/>
      <c r="BU36" s="421"/>
      <c r="BV36" s="164"/>
      <c r="BW36" s="422">
        <f t="shared" si="2"/>
        <v>19</v>
      </c>
      <c r="BX36" s="422"/>
      <c r="BY36" s="421" t="str">
        <f>IF('各会計、関係団体の財政状況及び健全化判断比率'!B70="","",'各会計、関係団体の財政状況及び健全化判断比率'!B70)</f>
        <v>釧路白糠工業用水道企業団</v>
      </c>
      <c r="BZ36" s="421"/>
      <c r="CA36" s="421"/>
      <c r="CB36" s="421"/>
      <c r="CC36" s="421"/>
      <c r="CD36" s="421"/>
      <c r="CE36" s="421"/>
      <c r="CF36" s="421"/>
      <c r="CG36" s="421"/>
      <c r="CH36" s="421"/>
      <c r="CI36" s="421"/>
      <c r="CJ36" s="421"/>
      <c r="CK36" s="421"/>
      <c r="CL36" s="421"/>
      <c r="CM36" s="421"/>
      <c r="CN36" s="164"/>
      <c r="CO36" s="422">
        <f t="shared" si="3"/>
        <v>22</v>
      </c>
      <c r="CP36" s="422"/>
      <c r="CQ36" s="421" t="str">
        <f>IF('各会計、関係団体の財政状況及び健全化判断比率'!BS9="","",'各会計、関係団体の財政状況及び健全化判断比率'!BS9)</f>
        <v>釧路水産団地公社</v>
      </c>
      <c r="CR36" s="421"/>
      <c r="CS36" s="421"/>
      <c r="CT36" s="421"/>
      <c r="CU36" s="421"/>
      <c r="CV36" s="421"/>
      <c r="CW36" s="421"/>
      <c r="CX36" s="421"/>
      <c r="CY36" s="421"/>
      <c r="CZ36" s="421"/>
      <c r="DA36" s="421"/>
      <c r="DB36" s="421"/>
      <c r="DC36" s="421"/>
      <c r="DD36" s="421"/>
      <c r="DE36" s="421"/>
      <c r="DF36" s="161"/>
      <c r="DG36" s="423" t="str">
        <f>IF('各会計、関係団体の財政状況及び健全化判断比率'!BR9="","",'各会計、関係団体の財政状況及び健全化判断比率'!BR9)</f>
        <v/>
      </c>
      <c r="DH36" s="423"/>
      <c r="DI36" s="168"/>
      <c r="DJ36" s="136"/>
      <c r="DK36" s="136"/>
      <c r="DL36" s="136"/>
      <c r="DM36" s="136"/>
      <c r="DN36" s="136"/>
      <c r="DO36" s="136"/>
    </row>
    <row r="37" spans="1:119" ht="32.25" customHeight="1" x14ac:dyDescent="0.15">
      <c r="A37" s="137"/>
      <c r="B37" s="163"/>
      <c r="C37" s="422" t="str">
        <f>IF(E37="","",C36+1)</f>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164"/>
      <c r="U37" s="422">
        <f t="shared" si="4"/>
        <v>6</v>
      </c>
      <c r="V37" s="422"/>
      <c r="W37" s="421" t="str">
        <f>IF('各会計、関係団体の財政状況及び健全化判断比率'!B31="","",'各会計、関係団体の財政状況及び健全化判断比率'!B31)</f>
        <v>後期高齢者医療特別会計</v>
      </c>
      <c r="X37" s="421"/>
      <c r="Y37" s="421"/>
      <c r="Z37" s="421"/>
      <c r="AA37" s="421"/>
      <c r="AB37" s="421"/>
      <c r="AC37" s="421"/>
      <c r="AD37" s="421"/>
      <c r="AE37" s="421"/>
      <c r="AF37" s="421"/>
      <c r="AG37" s="421"/>
      <c r="AH37" s="421"/>
      <c r="AI37" s="421"/>
      <c r="AJ37" s="421"/>
      <c r="AK37" s="421"/>
      <c r="AL37" s="164"/>
      <c r="AM37" s="422">
        <f t="shared" si="0"/>
        <v>12</v>
      </c>
      <c r="AN37" s="422"/>
      <c r="AO37" s="421" t="str">
        <f>IF('各会計、関係団体の財政状況及び健全化判断比率'!B37="","",'各会計、関係団体の財政状況及び健全化判断比率'!B37)</f>
        <v>釧路市下水道事業会計</v>
      </c>
      <c r="AP37" s="421"/>
      <c r="AQ37" s="421"/>
      <c r="AR37" s="421"/>
      <c r="AS37" s="421"/>
      <c r="AT37" s="421"/>
      <c r="AU37" s="421"/>
      <c r="AV37" s="421"/>
      <c r="AW37" s="421"/>
      <c r="AX37" s="421"/>
      <c r="AY37" s="421"/>
      <c r="AZ37" s="421"/>
      <c r="BA37" s="421"/>
      <c r="BB37" s="421"/>
      <c r="BC37" s="421"/>
      <c r="BD37" s="164"/>
      <c r="BE37" s="422" t="str">
        <f t="shared" si="1"/>
        <v/>
      </c>
      <c r="BF37" s="422"/>
      <c r="BG37" s="421"/>
      <c r="BH37" s="421"/>
      <c r="BI37" s="421"/>
      <c r="BJ37" s="421"/>
      <c r="BK37" s="421"/>
      <c r="BL37" s="421"/>
      <c r="BM37" s="421"/>
      <c r="BN37" s="421"/>
      <c r="BO37" s="421"/>
      <c r="BP37" s="421"/>
      <c r="BQ37" s="421"/>
      <c r="BR37" s="421"/>
      <c r="BS37" s="421"/>
      <c r="BT37" s="421"/>
      <c r="BU37" s="421"/>
      <c r="BV37" s="164"/>
      <c r="BW37" s="422" t="str">
        <f t="shared" si="2"/>
        <v/>
      </c>
      <c r="BX37" s="422"/>
      <c r="BY37" s="421" t="str">
        <f>IF('各会計、関係団体の財政状況及び健全化判断比率'!B71="","",'各会計、関係団体の財政状況及び健全化判断比率'!B71)</f>
        <v/>
      </c>
      <c r="BZ37" s="421"/>
      <c r="CA37" s="421"/>
      <c r="CB37" s="421"/>
      <c r="CC37" s="421"/>
      <c r="CD37" s="421"/>
      <c r="CE37" s="421"/>
      <c r="CF37" s="421"/>
      <c r="CG37" s="421"/>
      <c r="CH37" s="421"/>
      <c r="CI37" s="421"/>
      <c r="CJ37" s="421"/>
      <c r="CK37" s="421"/>
      <c r="CL37" s="421"/>
      <c r="CM37" s="421"/>
      <c r="CN37" s="164"/>
      <c r="CO37" s="422">
        <f t="shared" si="3"/>
        <v>23</v>
      </c>
      <c r="CP37" s="422"/>
      <c r="CQ37" s="421" t="str">
        <f>IF('各会計、関係団体の財政状況及び健全化判断比率'!BS10="","",'各会計、関係団体の財政状況及び健全化判断比率'!BS10)</f>
        <v>釧路根室圏産業技術振興センター</v>
      </c>
      <c r="CR37" s="421"/>
      <c r="CS37" s="421"/>
      <c r="CT37" s="421"/>
      <c r="CU37" s="421"/>
      <c r="CV37" s="421"/>
      <c r="CW37" s="421"/>
      <c r="CX37" s="421"/>
      <c r="CY37" s="421"/>
      <c r="CZ37" s="421"/>
      <c r="DA37" s="421"/>
      <c r="DB37" s="421"/>
      <c r="DC37" s="421"/>
      <c r="DD37" s="421"/>
      <c r="DE37" s="421"/>
      <c r="DF37" s="161"/>
      <c r="DG37" s="423" t="str">
        <f>IF('各会計、関係団体の財政状況及び健全化判断比率'!BR10="","",'各会計、関係団体の財政状況及び健全化判断比率'!BR10)</f>
        <v/>
      </c>
      <c r="DH37" s="423"/>
      <c r="DI37" s="168"/>
      <c r="DJ37" s="136"/>
      <c r="DK37" s="136"/>
      <c r="DL37" s="136"/>
      <c r="DM37" s="136"/>
      <c r="DN37" s="136"/>
      <c r="DO37" s="136"/>
    </row>
    <row r="38" spans="1:119" ht="32.25" customHeight="1" x14ac:dyDescent="0.15">
      <c r="A38" s="137"/>
      <c r="B38" s="163"/>
      <c r="C38" s="422" t="str">
        <f t="shared" ref="C38:C43" si="5">IF(E38="","",C37+1)</f>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164"/>
      <c r="U38" s="422">
        <f t="shared" si="4"/>
        <v>7</v>
      </c>
      <c r="V38" s="422"/>
      <c r="W38" s="421" t="str">
        <f>IF('各会計、関係団体の財政状況及び健全化判断比率'!B32="","",'各会計、関係団体の財政状況及び健全化判断比率'!B32)</f>
        <v>介護保険特別会計</v>
      </c>
      <c r="X38" s="421"/>
      <c r="Y38" s="421"/>
      <c r="Z38" s="421"/>
      <c r="AA38" s="421"/>
      <c r="AB38" s="421"/>
      <c r="AC38" s="421"/>
      <c r="AD38" s="421"/>
      <c r="AE38" s="421"/>
      <c r="AF38" s="421"/>
      <c r="AG38" s="421"/>
      <c r="AH38" s="421"/>
      <c r="AI38" s="421"/>
      <c r="AJ38" s="421"/>
      <c r="AK38" s="421"/>
      <c r="AL38" s="164"/>
      <c r="AM38" s="422">
        <f t="shared" si="0"/>
        <v>13</v>
      </c>
      <c r="AN38" s="422"/>
      <c r="AO38" s="421" t="str">
        <f>IF('各会計、関係団体の財政状況及び健全化判断比率'!B38="","",'各会計、関係団体の財政状況及び健全化判断比率'!B38)</f>
        <v>釧路市公設地方卸売市場事業会計</v>
      </c>
      <c r="AP38" s="421"/>
      <c r="AQ38" s="421"/>
      <c r="AR38" s="421"/>
      <c r="AS38" s="421"/>
      <c r="AT38" s="421"/>
      <c r="AU38" s="421"/>
      <c r="AV38" s="421"/>
      <c r="AW38" s="421"/>
      <c r="AX38" s="421"/>
      <c r="AY38" s="421"/>
      <c r="AZ38" s="421"/>
      <c r="BA38" s="421"/>
      <c r="BB38" s="421"/>
      <c r="BC38" s="421"/>
      <c r="BD38" s="164"/>
      <c r="BE38" s="422" t="str">
        <f t="shared" si="1"/>
        <v/>
      </c>
      <c r="BF38" s="422"/>
      <c r="BG38" s="421"/>
      <c r="BH38" s="421"/>
      <c r="BI38" s="421"/>
      <c r="BJ38" s="421"/>
      <c r="BK38" s="421"/>
      <c r="BL38" s="421"/>
      <c r="BM38" s="421"/>
      <c r="BN38" s="421"/>
      <c r="BO38" s="421"/>
      <c r="BP38" s="421"/>
      <c r="BQ38" s="421"/>
      <c r="BR38" s="421"/>
      <c r="BS38" s="421"/>
      <c r="BT38" s="421"/>
      <c r="BU38" s="421"/>
      <c r="BV38" s="164"/>
      <c r="BW38" s="422" t="str">
        <f t="shared" si="2"/>
        <v/>
      </c>
      <c r="BX38" s="422"/>
      <c r="BY38" s="421" t="str">
        <f>IF('各会計、関係団体の財政状況及び健全化判断比率'!B72="","",'各会計、関係団体の財政状況及び健全化判断比率'!B72)</f>
        <v/>
      </c>
      <c r="BZ38" s="421"/>
      <c r="CA38" s="421"/>
      <c r="CB38" s="421"/>
      <c r="CC38" s="421"/>
      <c r="CD38" s="421"/>
      <c r="CE38" s="421"/>
      <c r="CF38" s="421"/>
      <c r="CG38" s="421"/>
      <c r="CH38" s="421"/>
      <c r="CI38" s="421"/>
      <c r="CJ38" s="421"/>
      <c r="CK38" s="421"/>
      <c r="CL38" s="421"/>
      <c r="CM38" s="421"/>
      <c r="CN38" s="164"/>
      <c r="CO38" s="422">
        <f t="shared" si="3"/>
        <v>24</v>
      </c>
      <c r="CP38" s="422"/>
      <c r="CQ38" s="421" t="str">
        <f>IF('各会計、関係団体の財政状況及び健全化判断比率'!BS11="","",'各会計、関係団体の財政状況及び健全化判断比率'!BS11)</f>
        <v>釧路空港ビル</v>
      </c>
      <c r="CR38" s="421"/>
      <c r="CS38" s="421"/>
      <c r="CT38" s="421"/>
      <c r="CU38" s="421"/>
      <c r="CV38" s="421"/>
      <c r="CW38" s="421"/>
      <c r="CX38" s="421"/>
      <c r="CY38" s="421"/>
      <c r="CZ38" s="421"/>
      <c r="DA38" s="421"/>
      <c r="DB38" s="421"/>
      <c r="DC38" s="421"/>
      <c r="DD38" s="421"/>
      <c r="DE38" s="421"/>
      <c r="DF38" s="161"/>
      <c r="DG38" s="423" t="str">
        <f>IF('各会計、関係団体の財政状況及び健全化判断比率'!BR11="","",'各会計、関係団体の財政状況及び健全化判断比率'!BR11)</f>
        <v/>
      </c>
      <c r="DH38" s="423"/>
      <c r="DI38" s="168"/>
      <c r="DJ38" s="136"/>
      <c r="DK38" s="136"/>
      <c r="DL38" s="136"/>
      <c r="DM38" s="136"/>
      <c r="DN38" s="136"/>
      <c r="DO38" s="136"/>
    </row>
    <row r="39" spans="1:119" ht="32.25" customHeight="1" x14ac:dyDescent="0.15">
      <c r="A39" s="137"/>
      <c r="B39" s="163"/>
      <c r="C39" s="422" t="str">
        <f t="shared" si="5"/>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164"/>
      <c r="U39" s="422">
        <f t="shared" si="4"/>
        <v>8</v>
      </c>
      <c r="V39" s="422"/>
      <c r="W39" s="421" t="str">
        <f>IF('各会計、関係団体の財政状況及び健全化判断比率'!B33="","",'各会計、関係団体の財政状況及び健全化判断比率'!B33)</f>
        <v>駐車場事業特別会計</v>
      </c>
      <c r="X39" s="421"/>
      <c r="Y39" s="421"/>
      <c r="Z39" s="421"/>
      <c r="AA39" s="421"/>
      <c r="AB39" s="421"/>
      <c r="AC39" s="421"/>
      <c r="AD39" s="421"/>
      <c r="AE39" s="421"/>
      <c r="AF39" s="421"/>
      <c r="AG39" s="421"/>
      <c r="AH39" s="421"/>
      <c r="AI39" s="421"/>
      <c r="AJ39" s="421"/>
      <c r="AK39" s="421"/>
      <c r="AL39" s="164"/>
      <c r="AM39" s="422">
        <f t="shared" si="0"/>
        <v>14</v>
      </c>
      <c r="AN39" s="422"/>
      <c r="AO39" s="421" t="str">
        <f>IF('各会計、関係団体の財政状況及び健全化判断比率'!B39="","",'各会計、関係団体の財政状況及び健全化判断比率'!B39)</f>
        <v>釧路市設魚揚場事業会計</v>
      </c>
      <c r="AP39" s="421"/>
      <c r="AQ39" s="421"/>
      <c r="AR39" s="421"/>
      <c r="AS39" s="421"/>
      <c r="AT39" s="421"/>
      <c r="AU39" s="421"/>
      <c r="AV39" s="421"/>
      <c r="AW39" s="421"/>
      <c r="AX39" s="421"/>
      <c r="AY39" s="421"/>
      <c r="AZ39" s="421"/>
      <c r="BA39" s="421"/>
      <c r="BB39" s="421"/>
      <c r="BC39" s="421"/>
      <c r="BD39" s="164"/>
      <c r="BE39" s="422" t="str">
        <f t="shared" si="1"/>
        <v/>
      </c>
      <c r="BF39" s="422"/>
      <c r="BG39" s="421"/>
      <c r="BH39" s="421"/>
      <c r="BI39" s="421"/>
      <c r="BJ39" s="421"/>
      <c r="BK39" s="421"/>
      <c r="BL39" s="421"/>
      <c r="BM39" s="421"/>
      <c r="BN39" s="421"/>
      <c r="BO39" s="421"/>
      <c r="BP39" s="421"/>
      <c r="BQ39" s="421"/>
      <c r="BR39" s="421"/>
      <c r="BS39" s="421"/>
      <c r="BT39" s="421"/>
      <c r="BU39" s="421"/>
      <c r="BV39" s="164"/>
      <c r="BW39" s="422" t="str">
        <f t="shared" si="2"/>
        <v/>
      </c>
      <c r="BX39" s="422"/>
      <c r="BY39" s="421" t="str">
        <f>IF('各会計、関係団体の財政状況及び健全化判断比率'!B73="","",'各会計、関係団体の財政状況及び健全化判断比率'!B73)</f>
        <v/>
      </c>
      <c r="BZ39" s="421"/>
      <c r="CA39" s="421"/>
      <c r="CB39" s="421"/>
      <c r="CC39" s="421"/>
      <c r="CD39" s="421"/>
      <c r="CE39" s="421"/>
      <c r="CF39" s="421"/>
      <c r="CG39" s="421"/>
      <c r="CH39" s="421"/>
      <c r="CI39" s="421"/>
      <c r="CJ39" s="421"/>
      <c r="CK39" s="421"/>
      <c r="CL39" s="421"/>
      <c r="CM39" s="421"/>
      <c r="CN39" s="164"/>
      <c r="CO39" s="422">
        <f t="shared" si="3"/>
        <v>25</v>
      </c>
      <c r="CP39" s="422"/>
      <c r="CQ39" s="421" t="str">
        <f>IF('各会計、関係団体の財政状況及び健全化判断比率'!BS12="","",'各会計、関係団体の財政状況及び健全化判断比率'!BS12)</f>
        <v>釧路河畔開発公社</v>
      </c>
      <c r="CR39" s="421"/>
      <c r="CS39" s="421"/>
      <c r="CT39" s="421"/>
      <c r="CU39" s="421"/>
      <c r="CV39" s="421"/>
      <c r="CW39" s="421"/>
      <c r="CX39" s="421"/>
      <c r="CY39" s="421"/>
      <c r="CZ39" s="421"/>
      <c r="DA39" s="421"/>
      <c r="DB39" s="421"/>
      <c r="DC39" s="421"/>
      <c r="DD39" s="421"/>
      <c r="DE39" s="421"/>
      <c r="DF39" s="161"/>
      <c r="DG39" s="423" t="str">
        <f>IF('各会計、関係団体の財政状況及び健全化判断比率'!BR12="","",'各会計、関係団体の財政状況及び健全化判断比率'!BR12)</f>
        <v/>
      </c>
      <c r="DH39" s="423"/>
      <c r="DI39" s="168"/>
      <c r="DJ39" s="136"/>
      <c r="DK39" s="136"/>
      <c r="DL39" s="136"/>
      <c r="DM39" s="136"/>
      <c r="DN39" s="136"/>
      <c r="DO39" s="136"/>
    </row>
    <row r="40" spans="1:119" ht="32.25" customHeight="1" x14ac:dyDescent="0.15">
      <c r="A40" s="137"/>
      <c r="B40" s="163"/>
      <c r="C40" s="422" t="str">
        <f t="shared" si="5"/>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164"/>
      <c r="U40" s="422" t="str">
        <f t="shared" si="4"/>
        <v/>
      </c>
      <c r="V40" s="422"/>
      <c r="W40" s="421"/>
      <c r="X40" s="421"/>
      <c r="Y40" s="421"/>
      <c r="Z40" s="421"/>
      <c r="AA40" s="421"/>
      <c r="AB40" s="421"/>
      <c r="AC40" s="421"/>
      <c r="AD40" s="421"/>
      <c r="AE40" s="421"/>
      <c r="AF40" s="421"/>
      <c r="AG40" s="421"/>
      <c r="AH40" s="421"/>
      <c r="AI40" s="421"/>
      <c r="AJ40" s="421"/>
      <c r="AK40" s="421"/>
      <c r="AL40" s="164"/>
      <c r="AM40" s="422">
        <f t="shared" si="0"/>
        <v>15</v>
      </c>
      <c r="AN40" s="422"/>
      <c r="AO40" s="421" t="str">
        <f>IF('各会計、関係団体の財政状況及び健全化判断比率'!B40="","",'各会計、関係団体の財政状況及び健全化判断比率'!B40)</f>
        <v>釧路市港湾整備事業会計</v>
      </c>
      <c r="AP40" s="421"/>
      <c r="AQ40" s="421"/>
      <c r="AR40" s="421"/>
      <c r="AS40" s="421"/>
      <c r="AT40" s="421"/>
      <c r="AU40" s="421"/>
      <c r="AV40" s="421"/>
      <c r="AW40" s="421"/>
      <c r="AX40" s="421"/>
      <c r="AY40" s="421"/>
      <c r="AZ40" s="421"/>
      <c r="BA40" s="421"/>
      <c r="BB40" s="421"/>
      <c r="BC40" s="421"/>
      <c r="BD40" s="164"/>
      <c r="BE40" s="422" t="str">
        <f t="shared" si="1"/>
        <v/>
      </c>
      <c r="BF40" s="422"/>
      <c r="BG40" s="421"/>
      <c r="BH40" s="421"/>
      <c r="BI40" s="421"/>
      <c r="BJ40" s="421"/>
      <c r="BK40" s="421"/>
      <c r="BL40" s="421"/>
      <c r="BM40" s="421"/>
      <c r="BN40" s="421"/>
      <c r="BO40" s="421"/>
      <c r="BP40" s="421"/>
      <c r="BQ40" s="421"/>
      <c r="BR40" s="421"/>
      <c r="BS40" s="421"/>
      <c r="BT40" s="421"/>
      <c r="BU40" s="421"/>
      <c r="BV40" s="164"/>
      <c r="BW40" s="422" t="str">
        <f t="shared" si="2"/>
        <v/>
      </c>
      <c r="BX40" s="422"/>
      <c r="BY40" s="421" t="str">
        <f>IF('各会計、関係団体の財政状況及び健全化判断比率'!B74="","",'各会計、関係団体の財政状況及び健全化判断比率'!B74)</f>
        <v/>
      </c>
      <c r="BZ40" s="421"/>
      <c r="CA40" s="421"/>
      <c r="CB40" s="421"/>
      <c r="CC40" s="421"/>
      <c r="CD40" s="421"/>
      <c r="CE40" s="421"/>
      <c r="CF40" s="421"/>
      <c r="CG40" s="421"/>
      <c r="CH40" s="421"/>
      <c r="CI40" s="421"/>
      <c r="CJ40" s="421"/>
      <c r="CK40" s="421"/>
      <c r="CL40" s="421"/>
      <c r="CM40" s="421"/>
      <c r="CN40" s="164"/>
      <c r="CO40" s="422">
        <f t="shared" si="3"/>
        <v>26</v>
      </c>
      <c r="CP40" s="422"/>
      <c r="CQ40" s="421" t="str">
        <f>IF('各会計、関係団体の財政状況及び健全化判断比率'!BS13="","",'各会計、関係団体の財政状況及び健全化判断比率'!BS13)</f>
        <v>阿寒町観光振興公社</v>
      </c>
      <c r="CR40" s="421"/>
      <c r="CS40" s="421"/>
      <c r="CT40" s="421"/>
      <c r="CU40" s="421"/>
      <c r="CV40" s="421"/>
      <c r="CW40" s="421"/>
      <c r="CX40" s="421"/>
      <c r="CY40" s="421"/>
      <c r="CZ40" s="421"/>
      <c r="DA40" s="421"/>
      <c r="DB40" s="421"/>
      <c r="DC40" s="421"/>
      <c r="DD40" s="421"/>
      <c r="DE40" s="421"/>
      <c r="DF40" s="161"/>
      <c r="DG40" s="423" t="str">
        <f>IF('各会計、関係団体の財政状況及び健全化判断比率'!BR13="","",'各会計、関係団体の財政状況及び健全化判断比率'!BR13)</f>
        <v/>
      </c>
      <c r="DH40" s="423"/>
      <c r="DI40" s="168"/>
      <c r="DJ40" s="136"/>
      <c r="DK40" s="136"/>
      <c r="DL40" s="136"/>
      <c r="DM40" s="136"/>
      <c r="DN40" s="136"/>
      <c r="DO40" s="136"/>
    </row>
    <row r="41" spans="1:119" ht="32.25" customHeight="1" x14ac:dyDescent="0.15">
      <c r="A41" s="137"/>
      <c r="B41" s="163"/>
      <c r="C41" s="422" t="str">
        <f t="shared" si="5"/>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164"/>
      <c r="U41" s="422" t="str">
        <f t="shared" si="4"/>
        <v/>
      </c>
      <c r="V41" s="422"/>
      <c r="W41" s="421"/>
      <c r="X41" s="421"/>
      <c r="Y41" s="421"/>
      <c r="Z41" s="421"/>
      <c r="AA41" s="421"/>
      <c r="AB41" s="421"/>
      <c r="AC41" s="421"/>
      <c r="AD41" s="421"/>
      <c r="AE41" s="421"/>
      <c r="AF41" s="421"/>
      <c r="AG41" s="421"/>
      <c r="AH41" s="421"/>
      <c r="AI41" s="421"/>
      <c r="AJ41" s="421"/>
      <c r="AK41" s="421"/>
      <c r="AL41" s="164"/>
      <c r="AM41" s="422" t="str">
        <f t="shared" si="0"/>
        <v/>
      </c>
      <c r="AN41" s="422"/>
      <c r="AO41" s="421"/>
      <c r="AP41" s="421"/>
      <c r="AQ41" s="421"/>
      <c r="AR41" s="421"/>
      <c r="AS41" s="421"/>
      <c r="AT41" s="421"/>
      <c r="AU41" s="421"/>
      <c r="AV41" s="421"/>
      <c r="AW41" s="421"/>
      <c r="AX41" s="421"/>
      <c r="AY41" s="421"/>
      <c r="AZ41" s="421"/>
      <c r="BA41" s="421"/>
      <c r="BB41" s="421"/>
      <c r="BC41" s="421"/>
      <c r="BD41" s="164"/>
      <c r="BE41" s="422" t="str">
        <f t="shared" si="1"/>
        <v/>
      </c>
      <c r="BF41" s="422"/>
      <c r="BG41" s="421"/>
      <c r="BH41" s="421"/>
      <c r="BI41" s="421"/>
      <c r="BJ41" s="421"/>
      <c r="BK41" s="421"/>
      <c r="BL41" s="421"/>
      <c r="BM41" s="421"/>
      <c r="BN41" s="421"/>
      <c r="BO41" s="421"/>
      <c r="BP41" s="421"/>
      <c r="BQ41" s="421"/>
      <c r="BR41" s="421"/>
      <c r="BS41" s="421"/>
      <c r="BT41" s="421"/>
      <c r="BU41" s="421"/>
      <c r="BV41" s="164"/>
      <c r="BW41" s="422" t="str">
        <f t="shared" si="2"/>
        <v/>
      </c>
      <c r="BX41" s="422"/>
      <c r="BY41" s="421" t="str">
        <f>IF('各会計、関係団体の財政状況及び健全化判断比率'!B75="","",'各会計、関係団体の財政状況及び健全化判断比率'!B75)</f>
        <v/>
      </c>
      <c r="BZ41" s="421"/>
      <c r="CA41" s="421"/>
      <c r="CB41" s="421"/>
      <c r="CC41" s="421"/>
      <c r="CD41" s="421"/>
      <c r="CE41" s="421"/>
      <c r="CF41" s="421"/>
      <c r="CG41" s="421"/>
      <c r="CH41" s="421"/>
      <c r="CI41" s="421"/>
      <c r="CJ41" s="421"/>
      <c r="CK41" s="421"/>
      <c r="CL41" s="421"/>
      <c r="CM41" s="421"/>
      <c r="CN41" s="164"/>
      <c r="CO41" s="422">
        <f t="shared" si="3"/>
        <v>27</v>
      </c>
      <c r="CP41" s="422"/>
      <c r="CQ41" s="421" t="str">
        <f>IF('各会計、関係団体の財政状況及び健全化判断比率'!BS14="","",'各会計、関係団体の財政状況及び健全化判断比率'!BS14)</f>
        <v>釧路広域振興公社</v>
      </c>
      <c r="CR41" s="421"/>
      <c r="CS41" s="421"/>
      <c r="CT41" s="421"/>
      <c r="CU41" s="421"/>
      <c r="CV41" s="421"/>
      <c r="CW41" s="421"/>
      <c r="CX41" s="421"/>
      <c r="CY41" s="421"/>
      <c r="CZ41" s="421"/>
      <c r="DA41" s="421"/>
      <c r="DB41" s="421"/>
      <c r="DC41" s="421"/>
      <c r="DD41" s="421"/>
      <c r="DE41" s="421"/>
      <c r="DF41" s="161"/>
      <c r="DG41" s="423" t="str">
        <f>IF('各会計、関係団体の財政状況及び健全化判断比率'!BR14="","",'各会計、関係団体の財政状況及び健全化判断比率'!BR14)</f>
        <v/>
      </c>
      <c r="DH41" s="423"/>
      <c r="DI41" s="168"/>
      <c r="DJ41" s="136"/>
      <c r="DK41" s="136"/>
      <c r="DL41" s="136"/>
      <c r="DM41" s="136"/>
      <c r="DN41" s="136"/>
      <c r="DO41" s="136"/>
    </row>
    <row r="42" spans="1:119" ht="32.25" customHeight="1" x14ac:dyDescent="0.15">
      <c r="A42" s="136"/>
      <c r="B42" s="163"/>
      <c r="C42" s="422" t="str">
        <f t="shared" si="5"/>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164"/>
      <c r="U42" s="422" t="str">
        <f t="shared" si="4"/>
        <v/>
      </c>
      <c r="V42" s="422"/>
      <c r="W42" s="421"/>
      <c r="X42" s="421"/>
      <c r="Y42" s="421"/>
      <c r="Z42" s="421"/>
      <c r="AA42" s="421"/>
      <c r="AB42" s="421"/>
      <c r="AC42" s="421"/>
      <c r="AD42" s="421"/>
      <c r="AE42" s="421"/>
      <c r="AF42" s="421"/>
      <c r="AG42" s="421"/>
      <c r="AH42" s="421"/>
      <c r="AI42" s="421"/>
      <c r="AJ42" s="421"/>
      <c r="AK42" s="421"/>
      <c r="AL42" s="164"/>
      <c r="AM42" s="422" t="str">
        <f t="shared" si="0"/>
        <v/>
      </c>
      <c r="AN42" s="422"/>
      <c r="AO42" s="421"/>
      <c r="AP42" s="421"/>
      <c r="AQ42" s="421"/>
      <c r="AR42" s="421"/>
      <c r="AS42" s="421"/>
      <c r="AT42" s="421"/>
      <c r="AU42" s="421"/>
      <c r="AV42" s="421"/>
      <c r="AW42" s="421"/>
      <c r="AX42" s="421"/>
      <c r="AY42" s="421"/>
      <c r="AZ42" s="421"/>
      <c r="BA42" s="421"/>
      <c r="BB42" s="421"/>
      <c r="BC42" s="421"/>
      <c r="BD42" s="164"/>
      <c r="BE42" s="422" t="str">
        <f t="shared" si="1"/>
        <v/>
      </c>
      <c r="BF42" s="422"/>
      <c r="BG42" s="421"/>
      <c r="BH42" s="421"/>
      <c r="BI42" s="421"/>
      <c r="BJ42" s="421"/>
      <c r="BK42" s="421"/>
      <c r="BL42" s="421"/>
      <c r="BM42" s="421"/>
      <c r="BN42" s="421"/>
      <c r="BO42" s="421"/>
      <c r="BP42" s="421"/>
      <c r="BQ42" s="421"/>
      <c r="BR42" s="421"/>
      <c r="BS42" s="421"/>
      <c r="BT42" s="421"/>
      <c r="BU42" s="421"/>
      <c r="BV42" s="164"/>
      <c r="BW42" s="422" t="str">
        <f t="shared" si="2"/>
        <v/>
      </c>
      <c r="BX42" s="422"/>
      <c r="BY42" s="421" t="str">
        <f>IF('各会計、関係団体の財政状況及び健全化判断比率'!B76="","",'各会計、関係団体の財政状況及び健全化判断比率'!B76)</f>
        <v/>
      </c>
      <c r="BZ42" s="421"/>
      <c r="CA42" s="421"/>
      <c r="CB42" s="421"/>
      <c r="CC42" s="421"/>
      <c r="CD42" s="421"/>
      <c r="CE42" s="421"/>
      <c r="CF42" s="421"/>
      <c r="CG42" s="421"/>
      <c r="CH42" s="421"/>
      <c r="CI42" s="421"/>
      <c r="CJ42" s="421"/>
      <c r="CK42" s="421"/>
      <c r="CL42" s="421"/>
      <c r="CM42" s="421"/>
      <c r="CN42" s="164"/>
      <c r="CO42" s="422" t="str">
        <f t="shared" si="3"/>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161"/>
      <c r="DG42" s="423" t="str">
        <f>IF('各会計、関係団体の財政状況及び健全化判断比率'!BR15="","",'各会計、関係団体の財政状況及び健全化判断比率'!BR15)</f>
        <v/>
      </c>
      <c r="DH42" s="423"/>
      <c r="DI42" s="168"/>
      <c r="DJ42" s="136"/>
      <c r="DK42" s="136"/>
      <c r="DL42" s="136"/>
      <c r="DM42" s="136"/>
      <c r="DN42" s="136"/>
      <c r="DO42" s="136"/>
    </row>
    <row r="43" spans="1:119" ht="32.25" customHeight="1" x14ac:dyDescent="0.15">
      <c r="A43" s="136"/>
      <c r="B43" s="163"/>
      <c r="C43" s="422" t="str">
        <f t="shared" si="5"/>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164"/>
      <c r="U43" s="422" t="str">
        <f t="shared" si="4"/>
        <v/>
      </c>
      <c r="V43" s="422"/>
      <c r="W43" s="421"/>
      <c r="X43" s="421"/>
      <c r="Y43" s="421"/>
      <c r="Z43" s="421"/>
      <c r="AA43" s="421"/>
      <c r="AB43" s="421"/>
      <c r="AC43" s="421"/>
      <c r="AD43" s="421"/>
      <c r="AE43" s="421"/>
      <c r="AF43" s="421"/>
      <c r="AG43" s="421"/>
      <c r="AH43" s="421"/>
      <c r="AI43" s="421"/>
      <c r="AJ43" s="421"/>
      <c r="AK43" s="421"/>
      <c r="AL43" s="164"/>
      <c r="AM43" s="422" t="str">
        <f t="shared" si="0"/>
        <v/>
      </c>
      <c r="AN43" s="422"/>
      <c r="AO43" s="421"/>
      <c r="AP43" s="421"/>
      <c r="AQ43" s="421"/>
      <c r="AR43" s="421"/>
      <c r="AS43" s="421"/>
      <c r="AT43" s="421"/>
      <c r="AU43" s="421"/>
      <c r="AV43" s="421"/>
      <c r="AW43" s="421"/>
      <c r="AX43" s="421"/>
      <c r="AY43" s="421"/>
      <c r="AZ43" s="421"/>
      <c r="BA43" s="421"/>
      <c r="BB43" s="421"/>
      <c r="BC43" s="421"/>
      <c r="BD43" s="164"/>
      <c r="BE43" s="422" t="str">
        <f t="shared" si="1"/>
        <v/>
      </c>
      <c r="BF43" s="422"/>
      <c r="BG43" s="421"/>
      <c r="BH43" s="421"/>
      <c r="BI43" s="421"/>
      <c r="BJ43" s="421"/>
      <c r="BK43" s="421"/>
      <c r="BL43" s="421"/>
      <c r="BM43" s="421"/>
      <c r="BN43" s="421"/>
      <c r="BO43" s="421"/>
      <c r="BP43" s="421"/>
      <c r="BQ43" s="421"/>
      <c r="BR43" s="421"/>
      <c r="BS43" s="421"/>
      <c r="BT43" s="421"/>
      <c r="BU43" s="421"/>
      <c r="BV43" s="164"/>
      <c r="BW43" s="422" t="str">
        <f t="shared" si="2"/>
        <v/>
      </c>
      <c r="BX43" s="422"/>
      <c r="BY43" s="421" t="str">
        <f>IF('各会計、関係団体の財政状況及び健全化判断比率'!B77="","",'各会計、関係団体の財政状況及び健全化判断比率'!B77)</f>
        <v/>
      </c>
      <c r="BZ43" s="421"/>
      <c r="CA43" s="421"/>
      <c r="CB43" s="421"/>
      <c r="CC43" s="421"/>
      <c r="CD43" s="421"/>
      <c r="CE43" s="421"/>
      <c r="CF43" s="421"/>
      <c r="CG43" s="421"/>
      <c r="CH43" s="421"/>
      <c r="CI43" s="421"/>
      <c r="CJ43" s="421"/>
      <c r="CK43" s="421"/>
      <c r="CL43" s="421"/>
      <c r="CM43" s="421"/>
      <c r="CN43" s="164"/>
      <c r="CO43" s="422" t="str">
        <f t="shared" si="3"/>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161"/>
      <c r="DG43" s="423" t="str">
        <f>IF('各会計、関係団体の財政状況及び健全化判断比率'!BR16="","",'各会計、関係団体の財政状況及び健全化判断比率'!BR16)</f>
        <v/>
      </c>
      <c r="DH43" s="423"/>
      <c r="DI43" s="168"/>
      <c r="DJ43" s="136"/>
      <c r="DK43" s="136"/>
      <c r="DL43" s="136"/>
      <c r="DM43" s="136"/>
      <c r="DN43" s="136"/>
      <c r="DO43" s="136"/>
    </row>
    <row r="44" spans="1:119" ht="13.5" customHeight="1" thickBot="1" x14ac:dyDescent="0.2">
      <c r="A44" s="136"/>
      <c r="B44" s="169"/>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1"/>
      <c r="DJ44" s="136"/>
      <c r="DK44" s="136"/>
      <c r="DL44" s="136"/>
      <c r="DM44" s="136"/>
      <c r="DN44" s="136"/>
      <c r="DO44" s="136"/>
    </row>
    <row r="45" spans="1:119" x14ac:dyDescent="0.15">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row>
    <row r="46" spans="1:119" x14ac:dyDescent="0.15">
      <c r="B46" s="136" t="s">
        <v>204</v>
      </c>
      <c r="C46" s="136"/>
      <c r="D46" s="136"/>
      <c r="E46" s="136" t="s">
        <v>205</v>
      </c>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row>
    <row r="47" spans="1:119" x14ac:dyDescent="0.15">
      <c r="B47" s="136"/>
      <c r="C47" s="136"/>
      <c r="D47" s="136"/>
      <c r="E47" s="136" t="s">
        <v>206</v>
      </c>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row>
    <row r="48" spans="1:119" x14ac:dyDescent="0.15">
      <c r="B48" s="136"/>
      <c r="C48" s="136"/>
      <c r="D48" s="136"/>
      <c r="E48" s="136" t="s">
        <v>207</v>
      </c>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row>
    <row r="49" spans="5:5" x14ac:dyDescent="0.15">
      <c r="E49" s="172" t="s">
        <v>208</v>
      </c>
    </row>
    <row r="50" spans="5:5" x14ac:dyDescent="0.15">
      <c r="E50" s="138" t="s">
        <v>209</v>
      </c>
    </row>
    <row r="51" spans="5:5" x14ac:dyDescent="0.15">
      <c r="E51" s="138" t="s">
        <v>210</v>
      </c>
    </row>
    <row r="52" spans="5:5" x14ac:dyDescent="0.15">
      <c r="E52" s="138"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evqYVbdKu0Wkmw2SHEnIHAIZSb/RBu1nlc6F0ml9um52LqA47T/4xjghtqoQy54dZ3LucA+jkn2r8fy+yz5wg==" saltValue="kB6D5HzJ/ISINFPY2e4f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07D03-017E-4296-A954-97233B3D4E2E}">
  <sheetPr>
    <pageSetUpPr fitToPage="1"/>
  </sheetPr>
  <dimension ref="A1:P45"/>
  <sheetViews>
    <sheetView showGridLines="0" zoomScale="55" zoomScaleNormal="55" zoomScaleSheetLayoutView="100" workbookViewId="0"/>
  </sheetViews>
  <sheetFormatPr defaultColWidth="0" defaultRowHeight="0"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88"/>
      <c r="C34" s="1240" t="s">
        <v>563</v>
      </c>
      <c r="D34" s="1240"/>
      <c r="E34" s="1241"/>
      <c r="F34" s="387">
        <v>5.44</v>
      </c>
      <c r="G34" s="386">
        <v>5.01</v>
      </c>
      <c r="H34" s="386">
        <v>5.23</v>
      </c>
      <c r="I34" s="386">
        <v>4.7</v>
      </c>
      <c r="J34" s="385">
        <v>4.6900000000000004</v>
      </c>
      <c r="K34" s="22"/>
      <c r="L34" s="22"/>
      <c r="M34" s="22"/>
      <c r="N34" s="22"/>
      <c r="O34" s="22"/>
      <c r="P34" s="22"/>
    </row>
    <row r="35" spans="1:16" ht="39" customHeight="1" x14ac:dyDescent="0.15">
      <c r="A35" s="22"/>
      <c r="B35" s="384"/>
      <c r="C35" s="1236" t="s">
        <v>564</v>
      </c>
      <c r="D35" s="1236"/>
      <c r="E35" s="1237"/>
      <c r="F35" s="382">
        <v>3.27</v>
      </c>
      <c r="G35" s="381">
        <v>3.78</v>
      </c>
      <c r="H35" s="381">
        <v>4.1900000000000004</v>
      </c>
      <c r="I35" s="381">
        <v>4.2</v>
      </c>
      <c r="J35" s="380">
        <v>4.22</v>
      </c>
      <c r="K35" s="22"/>
      <c r="L35" s="22"/>
      <c r="M35" s="22"/>
      <c r="N35" s="22"/>
      <c r="O35" s="22"/>
      <c r="P35" s="22"/>
    </row>
    <row r="36" spans="1:16" ht="39" customHeight="1" x14ac:dyDescent="0.15">
      <c r="A36" s="22"/>
      <c r="B36" s="384"/>
      <c r="C36" s="1236" t="s">
        <v>565</v>
      </c>
      <c r="D36" s="1236"/>
      <c r="E36" s="1237"/>
      <c r="F36" s="382">
        <v>4.7699999999999996</v>
      </c>
      <c r="G36" s="381">
        <v>4.59</v>
      </c>
      <c r="H36" s="381">
        <v>5.03</v>
      </c>
      <c r="I36" s="381">
        <v>4.1900000000000004</v>
      </c>
      <c r="J36" s="380">
        <v>4.0999999999999996</v>
      </c>
      <c r="K36" s="22"/>
      <c r="L36" s="22"/>
      <c r="M36" s="22"/>
      <c r="N36" s="22"/>
      <c r="O36" s="22"/>
      <c r="P36" s="22"/>
    </row>
    <row r="37" spans="1:16" ht="39" customHeight="1" x14ac:dyDescent="0.15">
      <c r="A37" s="22"/>
      <c r="B37" s="384"/>
      <c r="C37" s="1236" t="s">
        <v>566</v>
      </c>
      <c r="D37" s="1236"/>
      <c r="E37" s="1237"/>
      <c r="F37" s="382">
        <v>0.69</v>
      </c>
      <c r="G37" s="381">
        <v>3.56</v>
      </c>
      <c r="H37" s="381">
        <v>1.22</v>
      </c>
      <c r="I37" s="381">
        <v>0.1</v>
      </c>
      <c r="J37" s="380">
        <v>1.33</v>
      </c>
      <c r="K37" s="22"/>
      <c r="L37" s="22"/>
      <c r="M37" s="22"/>
      <c r="N37" s="22"/>
      <c r="O37" s="22"/>
      <c r="P37" s="22"/>
    </row>
    <row r="38" spans="1:16" ht="39" customHeight="1" x14ac:dyDescent="0.15">
      <c r="A38" s="22"/>
      <c r="B38" s="384"/>
      <c r="C38" s="1236" t="s">
        <v>567</v>
      </c>
      <c r="D38" s="1236"/>
      <c r="E38" s="1237"/>
      <c r="F38" s="382">
        <v>0.52</v>
      </c>
      <c r="G38" s="381">
        <v>0.31</v>
      </c>
      <c r="H38" s="381">
        <v>0.34</v>
      </c>
      <c r="I38" s="381">
        <v>0.56000000000000005</v>
      </c>
      <c r="J38" s="380">
        <v>1</v>
      </c>
      <c r="K38" s="22"/>
      <c r="L38" s="22"/>
      <c r="M38" s="22"/>
      <c r="N38" s="22"/>
      <c r="O38" s="22"/>
      <c r="P38" s="22"/>
    </row>
    <row r="39" spans="1:16" ht="39" customHeight="1" x14ac:dyDescent="0.15">
      <c r="A39" s="22"/>
      <c r="B39" s="384"/>
      <c r="C39" s="1236" t="s">
        <v>568</v>
      </c>
      <c r="D39" s="1236"/>
      <c r="E39" s="1237"/>
      <c r="F39" s="382">
        <v>0.65</v>
      </c>
      <c r="G39" s="381">
        <v>0.81</v>
      </c>
      <c r="H39" s="381">
        <v>0.76</v>
      </c>
      <c r="I39" s="381">
        <v>0.76</v>
      </c>
      <c r="J39" s="380">
        <v>0.48</v>
      </c>
      <c r="K39" s="22"/>
      <c r="L39" s="22"/>
      <c r="M39" s="22"/>
      <c r="N39" s="22"/>
      <c r="O39" s="22"/>
      <c r="P39" s="22"/>
    </row>
    <row r="40" spans="1:16" ht="39" customHeight="1" x14ac:dyDescent="0.15">
      <c r="A40" s="22"/>
      <c r="B40" s="384"/>
      <c r="C40" s="1236" t="s">
        <v>569</v>
      </c>
      <c r="D40" s="1236"/>
      <c r="E40" s="1237"/>
      <c r="F40" s="382">
        <v>0.13</v>
      </c>
      <c r="G40" s="381">
        <v>0.18</v>
      </c>
      <c r="H40" s="381">
        <v>0.3</v>
      </c>
      <c r="I40" s="381">
        <v>0.38</v>
      </c>
      <c r="J40" s="380">
        <v>0.43</v>
      </c>
      <c r="K40" s="22"/>
      <c r="L40" s="22"/>
      <c r="M40" s="22"/>
      <c r="N40" s="22"/>
      <c r="O40" s="22"/>
      <c r="P40" s="22"/>
    </row>
    <row r="41" spans="1:16" ht="39" customHeight="1" x14ac:dyDescent="0.15">
      <c r="A41" s="22"/>
      <c r="B41" s="384"/>
      <c r="C41" s="1236" t="s">
        <v>570</v>
      </c>
      <c r="D41" s="1236"/>
      <c r="E41" s="1237"/>
      <c r="F41" s="382">
        <v>0.15</v>
      </c>
      <c r="G41" s="381">
        <v>0.18</v>
      </c>
      <c r="H41" s="381">
        <v>0.24</v>
      </c>
      <c r="I41" s="381">
        <v>0.28999999999999998</v>
      </c>
      <c r="J41" s="380">
        <v>0.34</v>
      </c>
      <c r="K41" s="22"/>
      <c r="L41" s="22"/>
      <c r="M41" s="22"/>
      <c r="N41" s="22"/>
      <c r="O41" s="22"/>
      <c r="P41" s="22"/>
    </row>
    <row r="42" spans="1:16" ht="39" customHeight="1" x14ac:dyDescent="0.15">
      <c r="A42" s="22"/>
      <c r="B42" s="383"/>
      <c r="C42" s="1236" t="s">
        <v>571</v>
      </c>
      <c r="D42" s="1236"/>
      <c r="E42" s="1237"/>
      <c r="F42" s="382" t="s">
        <v>572</v>
      </c>
      <c r="G42" s="381" t="s">
        <v>573</v>
      </c>
      <c r="H42" s="381" t="s">
        <v>574</v>
      </c>
      <c r="I42" s="381" t="s">
        <v>575</v>
      </c>
      <c r="J42" s="380" t="s">
        <v>514</v>
      </c>
      <c r="K42" s="22"/>
      <c r="L42" s="22"/>
      <c r="M42" s="22"/>
      <c r="N42" s="22"/>
      <c r="O42" s="22"/>
      <c r="P42" s="22"/>
    </row>
    <row r="43" spans="1:16" ht="39" customHeight="1" thickBot="1" x14ac:dyDescent="0.2">
      <c r="A43" s="22"/>
      <c r="B43" s="379"/>
      <c r="C43" s="1238" t="s">
        <v>576</v>
      </c>
      <c r="D43" s="1238"/>
      <c r="E43" s="1239"/>
      <c r="F43" s="378">
        <v>0.09</v>
      </c>
      <c r="G43" s="377">
        <v>0.09</v>
      </c>
      <c r="H43" s="377">
        <v>0.08</v>
      </c>
      <c r="I43" s="377">
        <v>0.11</v>
      </c>
      <c r="J43" s="376">
        <v>0.14000000000000001</v>
      </c>
      <c r="K43" s="22"/>
      <c r="L43" s="22"/>
      <c r="M43" s="22"/>
      <c r="N43" s="22"/>
      <c r="O43" s="22"/>
      <c r="P43" s="22"/>
    </row>
    <row r="44" spans="1:16" ht="39" customHeight="1" x14ac:dyDescent="0.15">
      <c r="A44" s="22"/>
      <c r="B44" s="375" t="s">
        <v>7</v>
      </c>
      <c r="C44" s="374"/>
      <c r="D44" s="374"/>
      <c r="E44" s="374"/>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jOTE5kSYZHYLpbgyKVng7aCdW3XDzuC75cSUH8gDFHY1pnsnk+alvebeSy2CnUzKA6B1cUBRvYsIgyF34njcA==" saltValue="UnZGRHFGTKRo8oufEXMJ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C7E82-D65C-4F9F-9835-A8F87C568618}">
  <sheetPr>
    <pageSetUpPr fitToPage="1"/>
  </sheetPr>
  <dimension ref="A1:U62"/>
  <sheetViews>
    <sheetView showGridLines="0" zoomScale="55" zoomScaleNormal="55" zoomScaleSheetLayoutView="55" workbookViewId="0"/>
  </sheetViews>
  <sheetFormatPr defaultColWidth="0" defaultRowHeight="0" customHeight="1" zeroHeight="1" x14ac:dyDescent="0.15"/>
  <cols>
    <col min="1" max="1" width="6.625" style="32" customWidth="1"/>
    <col min="2" max="3" width="10.875" style="32" customWidth="1"/>
    <col min="4" max="4" width="10" style="32" customWidth="1"/>
    <col min="5" max="10" width="11" style="32" customWidth="1"/>
    <col min="11" max="15" width="13.125" style="32" customWidth="1"/>
    <col min="16" max="21" width="11.5" style="32" customWidth="1"/>
    <col min="22" max="16384" width="0" style="32" hidden="1"/>
  </cols>
  <sheetData>
    <row r="1" spans="1:21" ht="13.5" customHeight="1" x14ac:dyDescent="0.15">
      <c r="A1" s="31"/>
      <c r="B1" s="31"/>
      <c r="C1" s="31"/>
      <c r="D1" s="31"/>
      <c r="E1" s="31"/>
      <c r="F1" s="31"/>
      <c r="G1" s="31"/>
      <c r="H1" s="31"/>
      <c r="I1" s="31"/>
      <c r="J1" s="31"/>
      <c r="K1" s="31"/>
      <c r="L1" s="31"/>
      <c r="M1" s="31"/>
      <c r="N1" s="31"/>
      <c r="O1" s="31"/>
      <c r="P1" s="31"/>
      <c r="Q1" s="31"/>
      <c r="R1" s="31"/>
      <c r="S1" s="31"/>
      <c r="T1" s="31"/>
      <c r="U1" s="31"/>
    </row>
    <row r="2" spans="1:21" ht="13.5" customHeight="1" x14ac:dyDescent="0.15">
      <c r="A2" s="31"/>
      <c r="B2" s="31"/>
      <c r="C2" s="31"/>
      <c r="D2" s="31"/>
      <c r="E2" s="31"/>
      <c r="F2" s="31"/>
      <c r="G2" s="31"/>
      <c r="H2" s="31"/>
      <c r="I2" s="31"/>
      <c r="J2" s="31"/>
      <c r="K2" s="31"/>
      <c r="L2" s="31"/>
      <c r="M2" s="31"/>
      <c r="N2" s="31"/>
      <c r="O2" s="31"/>
      <c r="P2" s="31"/>
      <c r="Q2" s="31"/>
      <c r="R2" s="31"/>
      <c r="S2" s="31"/>
      <c r="T2" s="31"/>
      <c r="U2" s="31"/>
    </row>
    <row r="3" spans="1:21" ht="13.5" customHeight="1" x14ac:dyDescent="0.15">
      <c r="A3" s="31"/>
      <c r="B3" s="31"/>
      <c r="C3" s="31"/>
      <c r="D3" s="31"/>
      <c r="E3" s="31"/>
      <c r="F3" s="31"/>
      <c r="G3" s="31"/>
      <c r="H3" s="31"/>
      <c r="I3" s="31"/>
      <c r="J3" s="31"/>
      <c r="K3" s="31"/>
      <c r="L3" s="31"/>
      <c r="M3" s="31"/>
      <c r="N3" s="31"/>
      <c r="O3" s="31"/>
      <c r="P3" s="31"/>
      <c r="Q3" s="31"/>
      <c r="R3" s="31"/>
      <c r="S3" s="31"/>
      <c r="T3" s="31"/>
      <c r="U3" s="31"/>
    </row>
    <row r="4" spans="1:21" ht="13.5" customHeight="1" x14ac:dyDescent="0.15">
      <c r="A4" s="31"/>
      <c r="B4" s="31"/>
      <c r="C4" s="31"/>
      <c r="D4" s="31"/>
      <c r="E4" s="31"/>
      <c r="F4" s="31"/>
      <c r="G4" s="31"/>
      <c r="H4" s="31"/>
      <c r="I4" s="31"/>
      <c r="J4" s="31"/>
      <c r="K4" s="31"/>
      <c r="L4" s="31"/>
      <c r="M4" s="31"/>
      <c r="N4" s="31"/>
      <c r="O4" s="31"/>
      <c r="P4" s="31"/>
      <c r="Q4" s="31"/>
      <c r="R4" s="31"/>
      <c r="S4" s="31"/>
      <c r="T4" s="31"/>
      <c r="U4" s="31"/>
    </row>
    <row r="5" spans="1:21" ht="13.5" customHeight="1" x14ac:dyDescent="0.15">
      <c r="A5" s="31"/>
      <c r="B5" s="31"/>
      <c r="C5" s="31"/>
      <c r="D5" s="31"/>
      <c r="E5" s="31"/>
      <c r="F5" s="31"/>
      <c r="G5" s="31"/>
      <c r="H5" s="31"/>
      <c r="I5" s="31"/>
      <c r="J5" s="31"/>
      <c r="K5" s="31"/>
      <c r="L5" s="31"/>
      <c r="M5" s="31"/>
      <c r="N5" s="31"/>
      <c r="O5" s="31"/>
      <c r="P5" s="31"/>
      <c r="Q5" s="31"/>
      <c r="R5" s="31"/>
      <c r="S5" s="31"/>
      <c r="T5" s="31"/>
      <c r="U5" s="31"/>
    </row>
    <row r="6" spans="1:21" ht="13.5" customHeight="1" x14ac:dyDescent="0.15">
      <c r="A6" s="31"/>
      <c r="B6" s="31"/>
      <c r="C6" s="31"/>
      <c r="D6" s="31"/>
      <c r="E6" s="31"/>
      <c r="F6" s="31"/>
      <c r="G6" s="31"/>
      <c r="H6" s="31"/>
      <c r="I6" s="31"/>
      <c r="J6" s="31"/>
      <c r="K6" s="31"/>
      <c r="L6" s="31"/>
      <c r="M6" s="31"/>
      <c r="N6" s="31"/>
      <c r="O6" s="31"/>
      <c r="P6" s="31"/>
      <c r="Q6" s="31"/>
      <c r="R6" s="31"/>
      <c r="S6" s="31"/>
      <c r="T6" s="31"/>
      <c r="U6" s="31"/>
    </row>
    <row r="7" spans="1:21" ht="13.5" customHeight="1" x14ac:dyDescent="0.15">
      <c r="A7" s="31"/>
      <c r="B7" s="31"/>
      <c r="C7" s="31"/>
      <c r="D7" s="31"/>
      <c r="E7" s="31"/>
      <c r="F7" s="31"/>
      <c r="G7" s="31"/>
      <c r="H7" s="31"/>
      <c r="I7" s="31"/>
      <c r="J7" s="31"/>
      <c r="K7" s="31"/>
      <c r="L7" s="31"/>
      <c r="M7" s="31"/>
      <c r="N7" s="31"/>
      <c r="O7" s="31"/>
      <c r="P7" s="31"/>
      <c r="Q7" s="31"/>
      <c r="R7" s="31"/>
      <c r="S7" s="31"/>
      <c r="T7" s="31"/>
      <c r="U7" s="31"/>
    </row>
    <row r="8" spans="1:21" ht="13.5" customHeight="1" x14ac:dyDescent="0.15">
      <c r="A8" s="31"/>
      <c r="B8" s="31"/>
      <c r="C8" s="31"/>
      <c r="D8" s="31"/>
      <c r="E8" s="31"/>
      <c r="F8" s="31"/>
      <c r="G8" s="31"/>
      <c r="H8" s="31"/>
      <c r="I8" s="31"/>
      <c r="J8" s="31"/>
      <c r="K8" s="31"/>
      <c r="L8" s="31"/>
      <c r="M8" s="31"/>
      <c r="N8" s="31"/>
      <c r="O8" s="31"/>
      <c r="P8" s="31"/>
      <c r="Q8" s="31"/>
      <c r="R8" s="31"/>
      <c r="S8" s="31"/>
      <c r="T8" s="31"/>
      <c r="U8" s="31"/>
    </row>
    <row r="9" spans="1:21" ht="13.5" customHeight="1" x14ac:dyDescent="0.15">
      <c r="A9" s="31"/>
      <c r="B9" s="31"/>
      <c r="C9" s="31"/>
      <c r="D9" s="31"/>
      <c r="E9" s="31"/>
      <c r="F9" s="31"/>
      <c r="G9" s="31"/>
      <c r="H9" s="31"/>
      <c r="I9" s="31"/>
      <c r="J9" s="31"/>
      <c r="K9" s="31"/>
      <c r="L9" s="31"/>
      <c r="M9" s="31"/>
      <c r="N9" s="31"/>
      <c r="O9" s="31"/>
      <c r="P9" s="31"/>
      <c r="Q9" s="31"/>
      <c r="R9" s="31"/>
      <c r="S9" s="31"/>
      <c r="T9" s="31"/>
      <c r="U9" s="31"/>
    </row>
    <row r="10" spans="1:21" ht="13.5" customHeight="1" x14ac:dyDescent="0.15">
      <c r="A10" s="31"/>
      <c r="B10" s="31"/>
      <c r="C10" s="31"/>
      <c r="D10" s="31"/>
      <c r="E10" s="31"/>
      <c r="F10" s="31"/>
      <c r="G10" s="31"/>
      <c r="H10" s="31"/>
      <c r="I10" s="31"/>
      <c r="J10" s="31"/>
      <c r="K10" s="31"/>
      <c r="L10" s="31"/>
      <c r="M10" s="31"/>
      <c r="N10" s="31"/>
      <c r="O10" s="31"/>
      <c r="P10" s="31"/>
      <c r="Q10" s="31"/>
      <c r="R10" s="31"/>
      <c r="S10" s="31"/>
      <c r="T10" s="31"/>
      <c r="U10" s="31"/>
    </row>
    <row r="11" spans="1:21" ht="13.5" customHeight="1" x14ac:dyDescent="0.15">
      <c r="A11" s="31"/>
      <c r="B11" s="31"/>
      <c r="C11" s="31"/>
      <c r="D11" s="31"/>
      <c r="E11" s="31"/>
      <c r="F11" s="31"/>
      <c r="G11" s="31"/>
      <c r="H11" s="31"/>
      <c r="I11" s="31"/>
      <c r="J11" s="31"/>
      <c r="K11" s="31"/>
      <c r="L11" s="31"/>
      <c r="M11" s="31"/>
      <c r="N11" s="31"/>
      <c r="O11" s="31"/>
      <c r="P11" s="31"/>
      <c r="Q11" s="31"/>
      <c r="R11" s="31"/>
      <c r="S11" s="31"/>
      <c r="T11" s="31"/>
      <c r="U11" s="31"/>
    </row>
    <row r="12" spans="1:21" ht="13.5" customHeight="1" x14ac:dyDescent="0.15">
      <c r="A12" s="31"/>
      <c r="B12" s="31"/>
      <c r="C12" s="31"/>
      <c r="D12" s="31"/>
      <c r="E12" s="31"/>
      <c r="F12" s="31"/>
      <c r="G12" s="31"/>
      <c r="H12" s="31"/>
      <c r="I12" s="31"/>
      <c r="J12" s="31"/>
      <c r="K12" s="31"/>
      <c r="L12" s="31"/>
      <c r="M12" s="31"/>
      <c r="N12" s="31"/>
      <c r="O12" s="31"/>
      <c r="P12" s="31"/>
      <c r="Q12" s="31"/>
      <c r="R12" s="31"/>
      <c r="S12" s="31"/>
      <c r="T12" s="31"/>
      <c r="U12" s="31"/>
    </row>
    <row r="13" spans="1:21" ht="13.5" customHeight="1" x14ac:dyDescent="0.15">
      <c r="A13" s="31"/>
      <c r="B13" s="31"/>
      <c r="C13" s="31"/>
      <c r="D13" s="31"/>
      <c r="E13" s="31"/>
      <c r="F13" s="31"/>
      <c r="G13" s="31"/>
      <c r="H13" s="31"/>
      <c r="I13" s="31"/>
      <c r="J13" s="31"/>
      <c r="K13" s="31"/>
      <c r="L13" s="31"/>
      <c r="M13" s="31"/>
      <c r="N13" s="31"/>
      <c r="O13" s="31"/>
      <c r="P13" s="31"/>
      <c r="Q13" s="31"/>
      <c r="R13" s="31"/>
      <c r="S13" s="31"/>
      <c r="T13" s="31"/>
      <c r="U13" s="31"/>
    </row>
    <row r="14" spans="1:21" ht="13.5" customHeight="1" x14ac:dyDescent="0.15">
      <c r="A14" s="31"/>
      <c r="B14" s="31"/>
      <c r="C14" s="31"/>
      <c r="D14" s="31"/>
      <c r="E14" s="31"/>
      <c r="F14" s="31"/>
      <c r="G14" s="31"/>
      <c r="H14" s="31"/>
      <c r="I14" s="31"/>
      <c r="J14" s="31"/>
      <c r="K14" s="31"/>
      <c r="L14" s="31"/>
      <c r="M14" s="31"/>
      <c r="N14" s="31"/>
      <c r="O14" s="31"/>
      <c r="P14" s="31"/>
      <c r="Q14" s="31"/>
      <c r="R14" s="31"/>
      <c r="S14" s="31"/>
      <c r="T14" s="31"/>
      <c r="U14" s="31"/>
    </row>
    <row r="15" spans="1:21" ht="13.5" customHeight="1" x14ac:dyDescent="0.15">
      <c r="A15" s="31"/>
      <c r="B15" s="31"/>
      <c r="C15" s="31"/>
      <c r="D15" s="31"/>
      <c r="E15" s="31"/>
      <c r="F15" s="31"/>
      <c r="G15" s="31"/>
      <c r="H15" s="31"/>
      <c r="I15" s="31"/>
      <c r="J15" s="31"/>
      <c r="K15" s="31"/>
      <c r="L15" s="31"/>
      <c r="M15" s="31"/>
      <c r="N15" s="31"/>
      <c r="O15" s="31"/>
      <c r="P15" s="31"/>
      <c r="Q15" s="31"/>
      <c r="R15" s="31"/>
      <c r="S15" s="31"/>
      <c r="T15" s="31"/>
      <c r="U15" s="31"/>
    </row>
    <row r="16" spans="1:21" ht="13.5" customHeight="1" x14ac:dyDescent="0.15">
      <c r="A16" s="31"/>
      <c r="B16" s="31"/>
      <c r="C16" s="31"/>
      <c r="D16" s="31"/>
      <c r="E16" s="31"/>
      <c r="F16" s="31"/>
      <c r="G16" s="31"/>
      <c r="H16" s="31"/>
      <c r="I16" s="31"/>
      <c r="J16" s="31"/>
      <c r="K16" s="31"/>
      <c r="L16" s="31"/>
      <c r="M16" s="31"/>
      <c r="N16" s="31"/>
      <c r="O16" s="31"/>
      <c r="P16" s="31"/>
      <c r="Q16" s="31"/>
      <c r="R16" s="31"/>
      <c r="S16" s="31"/>
      <c r="T16" s="31"/>
      <c r="U16" s="31"/>
    </row>
    <row r="17" spans="1:21" ht="13.5" customHeight="1" x14ac:dyDescent="0.15">
      <c r="A17" s="31"/>
      <c r="B17" s="31"/>
      <c r="C17" s="31"/>
      <c r="D17" s="31"/>
      <c r="E17" s="31"/>
      <c r="F17" s="31"/>
      <c r="G17" s="31"/>
      <c r="H17" s="31"/>
      <c r="I17" s="31"/>
      <c r="J17" s="31"/>
      <c r="K17" s="31"/>
      <c r="L17" s="31"/>
      <c r="M17" s="31"/>
      <c r="N17" s="31"/>
      <c r="O17" s="31"/>
      <c r="P17" s="31"/>
      <c r="Q17" s="31"/>
      <c r="R17" s="31"/>
      <c r="S17" s="31"/>
      <c r="T17" s="31"/>
      <c r="U17" s="31"/>
    </row>
    <row r="18" spans="1:21" ht="13.5" customHeight="1" x14ac:dyDescent="0.15">
      <c r="A18" s="31"/>
      <c r="B18" s="31"/>
      <c r="C18" s="31"/>
      <c r="D18" s="31"/>
      <c r="E18" s="31"/>
      <c r="F18" s="31"/>
      <c r="G18" s="31"/>
      <c r="H18" s="31"/>
      <c r="I18" s="31"/>
      <c r="J18" s="31"/>
      <c r="K18" s="31"/>
      <c r="L18" s="31"/>
      <c r="M18" s="31"/>
      <c r="N18" s="31"/>
      <c r="O18" s="31"/>
      <c r="P18" s="31"/>
      <c r="Q18" s="31"/>
      <c r="R18" s="31"/>
      <c r="S18" s="31"/>
      <c r="T18" s="31"/>
      <c r="U18" s="31"/>
    </row>
    <row r="19" spans="1:21" ht="13.5" customHeight="1" x14ac:dyDescent="0.15">
      <c r="A19" s="31"/>
      <c r="B19" s="31"/>
      <c r="C19" s="31"/>
      <c r="D19" s="31"/>
      <c r="E19" s="31"/>
      <c r="F19" s="31"/>
      <c r="G19" s="31"/>
      <c r="H19" s="31"/>
      <c r="I19" s="31"/>
      <c r="J19" s="31"/>
      <c r="K19" s="31"/>
      <c r="L19" s="31"/>
      <c r="M19" s="31"/>
      <c r="N19" s="31"/>
      <c r="O19" s="31"/>
      <c r="P19" s="31"/>
      <c r="Q19" s="31"/>
      <c r="R19" s="31"/>
      <c r="S19" s="31"/>
      <c r="T19" s="31"/>
      <c r="U19" s="31"/>
    </row>
    <row r="20" spans="1:21" ht="13.5" customHeight="1" x14ac:dyDescent="0.15">
      <c r="A20" s="31"/>
      <c r="B20" s="31"/>
      <c r="C20" s="31"/>
      <c r="D20" s="31"/>
      <c r="E20" s="31"/>
      <c r="F20" s="31"/>
      <c r="G20" s="31"/>
      <c r="H20" s="31"/>
      <c r="I20" s="31"/>
      <c r="J20" s="31"/>
      <c r="K20" s="31"/>
      <c r="L20" s="31"/>
      <c r="M20" s="31"/>
      <c r="N20" s="31"/>
      <c r="O20" s="31"/>
      <c r="P20" s="31"/>
      <c r="Q20" s="31"/>
      <c r="R20" s="31"/>
      <c r="S20" s="31"/>
      <c r="T20" s="31"/>
      <c r="U20" s="31"/>
    </row>
    <row r="21" spans="1:21" ht="13.5" customHeight="1" x14ac:dyDescent="0.15">
      <c r="A21" s="31"/>
      <c r="B21" s="31"/>
      <c r="C21" s="31"/>
      <c r="D21" s="31"/>
      <c r="E21" s="31"/>
      <c r="F21" s="31"/>
      <c r="G21" s="31"/>
      <c r="H21" s="31"/>
      <c r="I21" s="31"/>
      <c r="J21" s="31"/>
      <c r="K21" s="31"/>
      <c r="L21" s="31"/>
      <c r="M21" s="31"/>
      <c r="N21" s="31"/>
      <c r="O21" s="31"/>
      <c r="P21" s="31"/>
      <c r="Q21" s="31"/>
      <c r="R21" s="31"/>
      <c r="S21" s="31"/>
      <c r="T21" s="31"/>
      <c r="U21" s="31"/>
    </row>
    <row r="22" spans="1:21" ht="13.5" customHeight="1" x14ac:dyDescent="0.15">
      <c r="A22" s="31"/>
      <c r="B22" s="31"/>
      <c r="C22" s="31"/>
      <c r="D22" s="31"/>
      <c r="E22" s="31"/>
      <c r="F22" s="31"/>
      <c r="G22" s="31"/>
      <c r="H22" s="31"/>
      <c r="I22" s="31"/>
      <c r="J22" s="31"/>
      <c r="K22" s="31"/>
      <c r="L22" s="31"/>
      <c r="M22" s="31"/>
      <c r="N22" s="31"/>
      <c r="O22" s="31"/>
      <c r="P22" s="31"/>
      <c r="Q22" s="31"/>
      <c r="R22" s="31"/>
      <c r="S22" s="31"/>
      <c r="T22" s="31"/>
      <c r="U22" s="31"/>
    </row>
    <row r="23" spans="1:21" ht="13.5" customHeight="1" x14ac:dyDescent="0.15">
      <c r="A23" s="31"/>
      <c r="B23" s="31"/>
      <c r="C23" s="31"/>
      <c r="D23" s="31"/>
      <c r="E23" s="31"/>
      <c r="F23" s="31"/>
      <c r="G23" s="31"/>
      <c r="H23" s="31"/>
      <c r="I23" s="31"/>
      <c r="J23" s="31"/>
      <c r="K23" s="31"/>
      <c r="L23" s="31"/>
      <c r="M23" s="31"/>
      <c r="N23" s="31"/>
      <c r="O23" s="31"/>
      <c r="P23" s="31"/>
      <c r="Q23" s="31"/>
      <c r="R23" s="31"/>
      <c r="S23" s="31"/>
      <c r="T23" s="31"/>
      <c r="U23" s="31"/>
    </row>
    <row r="24" spans="1:21" ht="13.5" customHeight="1" x14ac:dyDescent="0.15">
      <c r="A24" s="31"/>
      <c r="B24" s="31"/>
      <c r="C24" s="31"/>
      <c r="D24" s="31"/>
      <c r="E24" s="31"/>
      <c r="F24" s="31"/>
      <c r="G24" s="31"/>
      <c r="H24" s="31"/>
      <c r="I24" s="31"/>
      <c r="J24" s="31"/>
      <c r="K24" s="31"/>
      <c r="L24" s="31"/>
      <c r="M24" s="31"/>
      <c r="N24" s="31"/>
      <c r="O24" s="31"/>
      <c r="P24" s="31"/>
      <c r="Q24" s="31"/>
      <c r="R24" s="31"/>
      <c r="S24" s="31"/>
      <c r="T24" s="31"/>
      <c r="U24" s="31"/>
    </row>
    <row r="25" spans="1:21" ht="13.5" customHeight="1" x14ac:dyDescent="0.15">
      <c r="A25" s="31"/>
      <c r="B25" s="31"/>
      <c r="C25" s="31"/>
      <c r="D25" s="31"/>
      <c r="E25" s="31"/>
      <c r="F25" s="31"/>
      <c r="G25" s="31"/>
      <c r="H25" s="31"/>
      <c r="I25" s="31"/>
      <c r="J25" s="31"/>
      <c r="K25" s="31"/>
      <c r="L25" s="31"/>
      <c r="M25" s="31"/>
      <c r="N25" s="31"/>
      <c r="O25" s="31"/>
      <c r="P25" s="31"/>
      <c r="Q25" s="31"/>
      <c r="R25" s="31"/>
      <c r="S25" s="31"/>
      <c r="T25" s="31"/>
      <c r="U25" s="31"/>
    </row>
    <row r="26" spans="1:21" ht="13.5" customHeight="1" x14ac:dyDescent="0.15">
      <c r="A26" s="31"/>
      <c r="B26" s="31"/>
      <c r="C26" s="31"/>
      <c r="D26" s="31"/>
      <c r="E26" s="31"/>
      <c r="F26" s="31"/>
      <c r="G26" s="31"/>
      <c r="H26" s="31"/>
      <c r="I26" s="31"/>
      <c r="J26" s="31"/>
      <c r="K26" s="31"/>
      <c r="L26" s="31"/>
      <c r="M26" s="31"/>
      <c r="N26" s="31"/>
      <c r="O26" s="31"/>
      <c r="P26" s="31"/>
      <c r="Q26" s="31"/>
      <c r="R26" s="31"/>
      <c r="S26" s="31"/>
      <c r="T26" s="31"/>
      <c r="U26" s="31"/>
    </row>
    <row r="27" spans="1:21" ht="13.5" customHeight="1" x14ac:dyDescent="0.15">
      <c r="A27" s="31"/>
      <c r="B27" s="31"/>
      <c r="C27" s="31"/>
      <c r="D27" s="31"/>
      <c r="E27" s="31"/>
      <c r="F27" s="31"/>
      <c r="G27" s="31"/>
      <c r="H27" s="31"/>
      <c r="I27" s="31"/>
      <c r="J27" s="31"/>
      <c r="K27" s="31"/>
      <c r="L27" s="31"/>
      <c r="M27" s="31"/>
      <c r="N27" s="31"/>
      <c r="O27" s="31"/>
      <c r="P27" s="31"/>
      <c r="Q27" s="31"/>
      <c r="R27" s="31"/>
      <c r="S27" s="31"/>
      <c r="T27" s="31"/>
      <c r="U27" s="31"/>
    </row>
    <row r="28" spans="1:21" ht="13.5" customHeight="1" x14ac:dyDescent="0.15">
      <c r="A28" s="31"/>
      <c r="B28" s="31"/>
      <c r="C28" s="31"/>
      <c r="D28" s="31"/>
      <c r="E28" s="31"/>
      <c r="F28" s="31"/>
      <c r="G28" s="31"/>
      <c r="H28" s="31"/>
      <c r="I28" s="31"/>
      <c r="J28" s="31"/>
      <c r="K28" s="31"/>
      <c r="L28" s="31"/>
      <c r="M28" s="31"/>
      <c r="N28" s="31"/>
      <c r="O28" s="31"/>
      <c r="P28" s="31"/>
      <c r="Q28" s="31"/>
      <c r="R28" s="31"/>
      <c r="S28" s="31"/>
      <c r="T28" s="31"/>
      <c r="U28" s="31"/>
    </row>
    <row r="29" spans="1:21" ht="13.5" customHeight="1" x14ac:dyDescent="0.15">
      <c r="A29" s="31"/>
      <c r="B29" s="31"/>
      <c r="C29" s="31"/>
      <c r="D29" s="31"/>
      <c r="E29" s="31"/>
      <c r="F29" s="31"/>
      <c r="G29" s="31"/>
      <c r="H29" s="31"/>
      <c r="I29" s="31"/>
      <c r="J29" s="31"/>
      <c r="K29" s="31"/>
      <c r="L29" s="31"/>
      <c r="M29" s="31"/>
      <c r="N29" s="31"/>
      <c r="O29" s="31"/>
      <c r="P29" s="31"/>
      <c r="Q29" s="31"/>
      <c r="R29" s="31"/>
      <c r="S29" s="31"/>
      <c r="T29" s="31"/>
      <c r="U29" s="31"/>
    </row>
    <row r="30" spans="1:21" ht="13.5" customHeight="1" x14ac:dyDescent="0.15">
      <c r="A30" s="31"/>
      <c r="B30" s="31"/>
      <c r="C30" s="31"/>
      <c r="D30" s="31"/>
      <c r="E30" s="31"/>
      <c r="F30" s="31"/>
      <c r="G30" s="31"/>
      <c r="H30" s="31"/>
      <c r="I30" s="31"/>
      <c r="J30" s="31"/>
      <c r="K30" s="31"/>
      <c r="L30" s="31"/>
      <c r="M30" s="31"/>
      <c r="N30" s="31"/>
      <c r="O30" s="31"/>
      <c r="P30" s="31"/>
      <c r="Q30" s="31"/>
      <c r="R30" s="31"/>
      <c r="S30" s="31"/>
      <c r="T30" s="31"/>
      <c r="U30" s="31"/>
    </row>
    <row r="31" spans="1:21" ht="13.5" customHeight="1" x14ac:dyDescent="0.15">
      <c r="A31" s="31"/>
      <c r="B31" s="31"/>
      <c r="C31" s="31"/>
      <c r="D31" s="31"/>
      <c r="E31" s="31"/>
      <c r="F31" s="31"/>
      <c r="G31" s="31"/>
      <c r="H31" s="31"/>
      <c r="I31" s="31"/>
      <c r="J31" s="31"/>
      <c r="K31" s="31"/>
      <c r="L31" s="31"/>
      <c r="M31" s="31"/>
      <c r="N31" s="31"/>
      <c r="O31" s="31"/>
      <c r="P31" s="31"/>
      <c r="Q31" s="31"/>
      <c r="R31" s="31"/>
      <c r="S31" s="31"/>
      <c r="T31" s="31"/>
      <c r="U31" s="31"/>
    </row>
    <row r="32" spans="1:21" ht="13.5" customHeight="1" x14ac:dyDescent="0.15">
      <c r="A32" s="31"/>
      <c r="B32" s="31"/>
      <c r="C32" s="31"/>
      <c r="D32" s="31"/>
      <c r="E32" s="31"/>
      <c r="F32" s="31"/>
      <c r="G32" s="31"/>
      <c r="H32" s="31"/>
      <c r="I32" s="31"/>
      <c r="J32" s="31"/>
      <c r="K32" s="31"/>
      <c r="L32" s="31"/>
      <c r="M32" s="31"/>
      <c r="N32" s="31"/>
      <c r="O32" s="31"/>
      <c r="P32" s="31"/>
      <c r="Q32" s="31"/>
      <c r="R32" s="31"/>
      <c r="S32" s="31"/>
      <c r="T32" s="31"/>
      <c r="U32" s="31"/>
    </row>
    <row r="33" spans="1:21" ht="13.5" customHeight="1" x14ac:dyDescent="0.15">
      <c r="A33" s="31"/>
      <c r="B33" s="31"/>
      <c r="C33" s="31"/>
      <c r="D33" s="31"/>
      <c r="E33" s="31"/>
      <c r="F33" s="31"/>
      <c r="G33" s="31"/>
      <c r="H33" s="31"/>
      <c r="I33" s="31"/>
      <c r="J33" s="31"/>
      <c r="K33" s="31"/>
      <c r="L33" s="31"/>
      <c r="M33" s="31"/>
      <c r="N33" s="31"/>
      <c r="O33" s="31"/>
      <c r="P33" s="31"/>
      <c r="Q33" s="31"/>
      <c r="R33" s="31"/>
      <c r="S33" s="31"/>
      <c r="T33" s="31"/>
      <c r="U33" s="31"/>
    </row>
    <row r="34" spans="1:21" ht="13.5" customHeight="1" x14ac:dyDescent="0.15">
      <c r="A34" s="31"/>
      <c r="B34" s="31"/>
      <c r="C34" s="31"/>
      <c r="D34" s="31"/>
      <c r="E34" s="31"/>
      <c r="F34" s="31"/>
      <c r="G34" s="31"/>
      <c r="H34" s="31"/>
      <c r="I34" s="31"/>
      <c r="J34" s="31"/>
      <c r="K34" s="31"/>
      <c r="L34" s="31"/>
      <c r="M34" s="31"/>
      <c r="N34" s="31"/>
      <c r="O34" s="31"/>
      <c r="P34" s="31"/>
      <c r="Q34" s="31"/>
      <c r="R34" s="31"/>
      <c r="S34" s="31"/>
      <c r="T34" s="31"/>
      <c r="U34" s="31"/>
    </row>
    <row r="35" spans="1:21" ht="13.5" customHeight="1" x14ac:dyDescent="0.15">
      <c r="A35" s="31"/>
      <c r="B35" s="31"/>
      <c r="C35" s="31"/>
      <c r="D35" s="31"/>
      <c r="E35" s="31"/>
      <c r="F35" s="31"/>
      <c r="G35" s="31"/>
      <c r="H35" s="31"/>
      <c r="I35" s="31"/>
      <c r="J35" s="31"/>
      <c r="K35" s="31"/>
      <c r="L35" s="31"/>
      <c r="M35" s="31"/>
      <c r="N35" s="31"/>
      <c r="O35" s="31"/>
      <c r="P35" s="31"/>
      <c r="Q35" s="31"/>
      <c r="R35" s="31"/>
      <c r="S35" s="31"/>
      <c r="T35" s="31"/>
      <c r="U35" s="31"/>
    </row>
    <row r="36" spans="1:21" ht="13.5" customHeight="1" x14ac:dyDescent="0.15">
      <c r="A36" s="31"/>
      <c r="B36" s="31"/>
      <c r="C36" s="31"/>
      <c r="D36" s="31"/>
      <c r="E36" s="31"/>
      <c r="F36" s="31"/>
      <c r="G36" s="31"/>
      <c r="H36" s="31"/>
      <c r="I36" s="31"/>
      <c r="J36" s="31"/>
      <c r="K36" s="31"/>
      <c r="L36" s="31"/>
      <c r="M36" s="31"/>
      <c r="N36" s="31"/>
      <c r="O36" s="31"/>
      <c r="P36" s="31"/>
      <c r="Q36" s="31"/>
      <c r="R36" s="31"/>
      <c r="S36" s="31"/>
      <c r="T36" s="31"/>
      <c r="U36" s="31"/>
    </row>
    <row r="37" spans="1:21" ht="13.5" customHeight="1" x14ac:dyDescent="0.15">
      <c r="A37" s="31"/>
      <c r="B37" s="31"/>
      <c r="C37" s="31"/>
      <c r="D37" s="31"/>
      <c r="E37" s="31"/>
      <c r="F37" s="31"/>
      <c r="G37" s="31"/>
      <c r="H37" s="31"/>
      <c r="I37" s="31"/>
      <c r="J37" s="31"/>
      <c r="K37" s="31"/>
      <c r="L37" s="31"/>
      <c r="M37" s="31"/>
      <c r="N37" s="31"/>
      <c r="O37" s="31"/>
      <c r="P37" s="31"/>
      <c r="Q37" s="31"/>
      <c r="R37" s="31"/>
      <c r="S37" s="31"/>
      <c r="T37" s="31"/>
      <c r="U37" s="31"/>
    </row>
    <row r="38" spans="1:21" ht="13.5" customHeight="1" x14ac:dyDescent="0.15">
      <c r="A38" s="31"/>
      <c r="B38" s="31"/>
      <c r="C38" s="31"/>
      <c r="D38" s="31"/>
      <c r="E38" s="31"/>
      <c r="F38" s="31"/>
      <c r="G38" s="31"/>
      <c r="H38" s="31"/>
      <c r="I38" s="31"/>
      <c r="J38" s="31"/>
      <c r="K38" s="31"/>
      <c r="L38" s="31"/>
      <c r="M38" s="31"/>
      <c r="N38" s="31"/>
      <c r="O38" s="31"/>
      <c r="P38" s="31"/>
      <c r="Q38" s="31"/>
      <c r="R38" s="31"/>
      <c r="S38" s="31"/>
      <c r="T38" s="31"/>
      <c r="U38" s="31"/>
    </row>
    <row r="39" spans="1:21" ht="13.5" customHeight="1" x14ac:dyDescent="0.15">
      <c r="A39" s="31"/>
      <c r="B39" s="31"/>
      <c r="C39" s="31"/>
      <c r="D39" s="31"/>
      <c r="E39" s="31"/>
      <c r="F39" s="31"/>
      <c r="G39" s="31"/>
      <c r="H39" s="31"/>
      <c r="I39" s="31"/>
      <c r="J39" s="31"/>
      <c r="K39" s="31"/>
      <c r="L39" s="31"/>
      <c r="M39" s="31"/>
      <c r="N39" s="31"/>
      <c r="O39" s="31"/>
      <c r="P39" s="31"/>
      <c r="Q39" s="31"/>
      <c r="R39" s="31"/>
      <c r="S39" s="31"/>
      <c r="T39" s="31"/>
      <c r="U39" s="31"/>
    </row>
    <row r="40" spans="1:21" ht="13.5" customHeight="1" x14ac:dyDescent="0.15">
      <c r="A40" s="31"/>
      <c r="B40" s="31"/>
      <c r="C40" s="31"/>
      <c r="D40" s="31"/>
      <c r="E40" s="31"/>
      <c r="F40" s="31"/>
      <c r="G40" s="31"/>
      <c r="H40" s="31"/>
      <c r="I40" s="31"/>
      <c r="J40" s="31"/>
      <c r="K40" s="31"/>
      <c r="L40" s="31"/>
      <c r="M40" s="31"/>
      <c r="N40" s="31"/>
      <c r="O40" s="31"/>
      <c r="P40" s="31"/>
      <c r="Q40" s="31"/>
      <c r="R40" s="31"/>
      <c r="S40" s="31"/>
      <c r="T40" s="31"/>
      <c r="U40" s="31"/>
    </row>
    <row r="41" spans="1:21" ht="13.5" customHeight="1" x14ac:dyDescent="0.15">
      <c r="A41" s="31"/>
      <c r="B41" s="31"/>
      <c r="C41" s="31"/>
      <c r="D41" s="31"/>
      <c r="E41" s="31"/>
      <c r="F41" s="31"/>
      <c r="G41" s="31"/>
      <c r="H41" s="31"/>
      <c r="I41" s="31"/>
      <c r="J41" s="31"/>
      <c r="K41" s="31"/>
      <c r="L41" s="31"/>
      <c r="M41" s="31"/>
      <c r="N41" s="31"/>
      <c r="O41" s="31"/>
      <c r="P41" s="31"/>
      <c r="Q41" s="31"/>
      <c r="R41" s="31"/>
      <c r="S41" s="31"/>
      <c r="T41" s="31"/>
      <c r="U41" s="31"/>
    </row>
    <row r="42" spans="1:21" ht="13.5" customHeight="1" x14ac:dyDescent="0.15">
      <c r="A42" s="31"/>
      <c r="B42" s="31"/>
      <c r="C42" s="31"/>
      <c r="D42" s="31"/>
      <c r="E42" s="31"/>
      <c r="F42" s="31"/>
      <c r="G42" s="31"/>
      <c r="H42" s="31"/>
      <c r="I42" s="31"/>
      <c r="J42" s="31"/>
      <c r="K42" s="31"/>
      <c r="L42" s="31"/>
      <c r="M42" s="31"/>
      <c r="N42" s="31"/>
      <c r="O42" s="31"/>
      <c r="P42" s="31"/>
      <c r="Q42" s="31"/>
      <c r="R42" s="31"/>
      <c r="S42" s="31"/>
      <c r="T42" s="31"/>
      <c r="U42" s="31"/>
    </row>
    <row r="43" spans="1:21" ht="30.75" customHeight="1" thickBot="1" x14ac:dyDescent="0.2">
      <c r="A43" s="31"/>
      <c r="B43" s="31"/>
      <c r="C43" s="31"/>
      <c r="D43" s="31"/>
      <c r="E43" s="31"/>
      <c r="F43" s="31"/>
      <c r="G43" s="31"/>
      <c r="H43" s="31"/>
      <c r="I43" s="31"/>
      <c r="J43" s="31"/>
      <c r="K43" s="31"/>
      <c r="L43" s="31"/>
      <c r="M43" s="31"/>
      <c r="N43" s="31"/>
      <c r="O43" s="33" t="s">
        <v>8</v>
      </c>
      <c r="P43" s="31"/>
      <c r="Q43" s="31"/>
      <c r="R43" s="31"/>
      <c r="S43" s="31"/>
      <c r="T43" s="31"/>
      <c r="U43" s="31"/>
    </row>
    <row r="44" spans="1:21" ht="30.75" customHeight="1" thickBot="1" x14ac:dyDescent="0.2">
      <c r="A44" s="31"/>
      <c r="B44" s="34" t="s">
        <v>9</v>
      </c>
      <c r="C44" s="35"/>
      <c r="D44" s="35"/>
      <c r="E44" s="36"/>
      <c r="F44" s="36"/>
      <c r="G44" s="36"/>
      <c r="H44" s="36"/>
      <c r="I44" s="36"/>
      <c r="J44" s="37" t="s">
        <v>2</v>
      </c>
      <c r="K44" s="38" t="s">
        <v>555</v>
      </c>
      <c r="L44" s="39" t="s">
        <v>556</v>
      </c>
      <c r="M44" s="39" t="s">
        <v>557</v>
      </c>
      <c r="N44" s="39" t="s">
        <v>558</v>
      </c>
      <c r="O44" s="40" t="s">
        <v>559</v>
      </c>
      <c r="P44" s="31"/>
      <c r="Q44" s="31"/>
      <c r="R44" s="31"/>
      <c r="S44" s="31"/>
      <c r="T44" s="31"/>
      <c r="U44" s="31"/>
    </row>
    <row r="45" spans="1:21" ht="30.75" customHeight="1" x14ac:dyDescent="0.15">
      <c r="A45" s="31"/>
      <c r="B45" s="1242" t="s">
        <v>10</v>
      </c>
      <c r="C45" s="1243"/>
      <c r="D45" s="401"/>
      <c r="E45" s="1248" t="s">
        <v>11</v>
      </c>
      <c r="F45" s="1248"/>
      <c r="G45" s="1248"/>
      <c r="H45" s="1248"/>
      <c r="I45" s="1248"/>
      <c r="J45" s="1249"/>
      <c r="K45" s="400">
        <v>13138</v>
      </c>
      <c r="L45" s="399">
        <v>12487</v>
      </c>
      <c r="M45" s="399">
        <v>12703</v>
      </c>
      <c r="N45" s="399">
        <v>12482</v>
      </c>
      <c r="O45" s="398">
        <v>12653</v>
      </c>
      <c r="P45" s="31"/>
      <c r="Q45" s="31"/>
      <c r="R45" s="31"/>
      <c r="S45" s="31"/>
      <c r="T45" s="31"/>
      <c r="U45" s="31"/>
    </row>
    <row r="46" spans="1:21" ht="30.75" customHeight="1" x14ac:dyDescent="0.15">
      <c r="A46" s="31"/>
      <c r="B46" s="1244"/>
      <c r="C46" s="1245"/>
      <c r="D46" s="397"/>
      <c r="E46" s="1250" t="s">
        <v>12</v>
      </c>
      <c r="F46" s="1250"/>
      <c r="G46" s="1250"/>
      <c r="H46" s="1250"/>
      <c r="I46" s="1250"/>
      <c r="J46" s="1251"/>
      <c r="K46" s="395" t="s">
        <v>514</v>
      </c>
      <c r="L46" s="394" t="s">
        <v>514</v>
      </c>
      <c r="M46" s="394" t="s">
        <v>514</v>
      </c>
      <c r="N46" s="394" t="s">
        <v>514</v>
      </c>
      <c r="O46" s="393" t="s">
        <v>514</v>
      </c>
      <c r="P46" s="31"/>
      <c r="Q46" s="31"/>
      <c r="R46" s="31"/>
      <c r="S46" s="31"/>
      <c r="T46" s="31"/>
      <c r="U46" s="31"/>
    </row>
    <row r="47" spans="1:21" ht="30.75" customHeight="1" x14ac:dyDescent="0.15">
      <c r="A47" s="31"/>
      <c r="B47" s="1244"/>
      <c r="C47" s="1245"/>
      <c r="D47" s="397"/>
      <c r="E47" s="1250" t="s">
        <v>13</v>
      </c>
      <c r="F47" s="1250"/>
      <c r="G47" s="1250"/>
      <c r="H47" s="1250"/>
      <c r="I47" s="1250"/>
      <c r="J47" s="1251"/>
      <c r="K47" s="395" t="s">
        <v>514</v>
      </c>
      <c r="L47" s="394" t="s">
        <v>514</v>
      </c>
      <c r="M47" s="394" t="s">
        <v>514</v>
      </c>
      <c r="N47" s="394" t="s">
        <v>514</v>
      </c>
      <c r="O47" s="393" t="s">
        <v>514</v>
      </c>
      <c r="P47" s="31"/>
      <c r="Q47" s="31"/>
      <c r="R47" s="31"/>
      <c r="S47" s="31"/>
      <c r="T47" s="31"/>
      <c r="U47" s="31"/>
    </row>
    <row r="48" spans="1:21" ht="30.75" customHeight="1" x14ac:dyDescent="0.15">
      <c r="A48" s="31"/>
      <c r="B48" s="1244"/>
      <c r="C48" s="1245"/>
      <c r="D48" s="397"/>
      <c r="E48" s="1250" t="s">
        <v>14</v>
      </c>
      <c r="F48" s="1250"/>
      <c r="G48" s="1250"/>
      <c r="H48" s="1250"/>
      <c r="I48" s="1250"/>
      <c r="J48" s="1251"/>
      <c r="K48" s="395">
        <v>1899</v>
      </c>
      <c r="L48" s="394">
        <v>2023</v>
      </c>
      <c r="M48" s="394">
        <v>1926</v>
      </c>
      <c r="N48" s="394">
        <v>1869</v>
      </c>
      <c r="O48" s="393">
        <v>1820</v>
      </c>
      <c r="P48" s="31"/>
      <c r="Q48" s="31"/>
      <c r="R48" s="31"/>
      <c r="S48" s="31"/>
      <c r="T48" s="31"/>
      <c r="U48" s="31"/>
    </row>
    <row r="49" spans="1:21" ht="30.75" customHeight="1" x14ac:dyDescent="0.15">
      <c r="A49" s="31"/>
      <c r="B49" s="1244"/>
      <c r="C49" s="1245"/>
      <c r="D49" s="397"/>
      <c r="E49" s="1250" t="s">
        <v>15</v>
      </c>
      <c r="F49" s="1250"/>
      <c r="G49" s="1250"/>
      <c r="H49" s="1250"/>
      <c r="I49" s="1250"/>
      <c r="J49" s="1251"/>
      <c r="K49" s="395">
        <v>340</v>
      </c>
      <c r="L49" s="394">
        <v>340</v>
      </c>
      <c r="M49" s="394">
        <v>303</v>
      </c>
      <c r="N49" s="394">
        <v>303</v>
      </c>
      <c r="O49" s="393">
        <v>299</v>
      </c>
      <c r="P49" s="31"/>
      <c r="Q49" s="31"/>
      <c r="R49" s="31"/>
      <c r="S49" s="31"/>
      <c r="T49" s="31"/>
      <c r="U49" s="31"/>
    </row>
    <row r="50" spans="1:21" ht="30.75" customHeight="1" x14ac:dyDescent="0.15">
      <c r="A50" s="31"/>
      <c r="B50" s="1244"/>
      <c r="C50" s="1245"/>
      <c r="D50" s="397"/>
      <c r="E50" s="1250" t="s">
        <v>16</v>
      </c>
      <c r="F50" s="1250"/>
      <c r="G50" s="1250"/>
      <c r="H50" s="1250"/>
      <c r="I50" s="1250"/>
      <c r="J50" s="1251"/>
      <c r="K50" s="395">
        <v>313</v>
      </c>
      <c r="L50" s="394">
        <v>241</v>
      </c>
      <c r="M50" s="394">
        <v>236</v>
      </c>
      <c r="N50" s="394">
        <v>231</v>
      </c>
      <c r="O50" s="393">
        <v>162</v>
      </c>
      <c r="P50" s="31"/>
      <c r="Q50" s="31"/>
      <c r="R50" s="31"/>
      <c r="S50" s="31"/>
      <c r="T50" s="31"/>
      <c r="U50" s="31"/>
    </row>
    <row r="51" spans="1:21" ht="30.75" customHeight="1" x14ac:dyDescent="0.15">
      <c r="A51" s="31"/>
      <c r="B51" s="1246"/>
      <c r="C51" s="1247"/>
      <c r="D51" s="396"/>
      <c r="E51" s="1250" t="s">
        <v>17</v>
      </c>
      <c r="F51" s="1250"/>
      <c r="G51" s="1250"/>
      <c r="H51" s="1250"/>
      <c r="I51" s="1250"/>
      <c r="J51" s="1251"/>
      <c r="K51" s="395">
        <v>3</v>
      </c>
      <c r="L51" s="394">
        <v>2</v>
      </c>
      <c r="M51" s="394">
        <v>1</v>
      </c>
      <c r="N51" s="394" t="s">
        <v>514</v>
      </c>
      <c r="O51" s="393" t="s">
        <v>514</v>
      </c>
      <c r="P51" s="31"/>
      <c r="Q51" s="31"/>
      <c r="R51" s="31"/>
      <c r="S51" s="31"/>
      <c r="T51" s="31"/>
      <c r="U51" s="31"/>
    </row>
    <row r="52" spans="1:21" ht="30.75" customHeight="1" x14ac:dyDescent="0.15">
      <c r="A52" s="31"/>
      <c r="B52" s="1252" t="s">
        <v>18</v>
      </c>
      <c r="C52" s="1253"/>
      <c r="D52" s="396"/>
      <c r="E52" s="1250" t="s">
        <v>19</v>
      </c>
      <c r="F52" s="1250"/>
      <c r="G52" s="1250"/>
      <c r="H52" s="1250"/>
      <c r="I52" s="1250"/>
      <c r="J52" s="1251"/>
      <c r="K52" s="395">
        <v>11057</v>
      </c>
      <c r="L52" s="394">
        <v>10749</v>
      </c>
      <c r="M52" s="394">
        <v>10670</v>
      </c>
      <c r="N52" s="394">
        <v>10543</v>
      </c>
      <c r="O52" s="393">
        <v>10561</v>
      </c>
      <c r="P52" s="31"/>
      <c r="Q52" s="31"/>
      <c r="R52" s="31"/>
      <c r="S52" s="31"/>
      <c r="T52" s="31"/>
      <c r="U52" s="31"/>
    </row>
    <row r="53" spans="1:21" ht="30.75" customHeight="1" thickBot="1" x14ac:dyDescent="0.2">
      <c r="A53" s="31"/>
      <c r="B53" s="1254" t="s">
        <v>20</v>
      </c>
      <c r="C53" s="1255"/>
      <c r="D53" s="392"/>
      <c r="E53" s="1256" t="s">
        <v>21</v>
      </c>
      <c r="F53" s="1256"/>
      <c r="G53" s="1256"/>
      <c r="H53" s="1256"/>
      <c r="I53" s="1256"/>
      <c r="J53" s="1257"/>
      <c r="K53" s="391">
        <v>4636</v>
      </c>
      <c r="L53" s="390">
        <v>4344</v>
      </c>
      <c r="M53" s="390">
        <v>4499</v>
      </c>
      <c r="N53" s="390">
        <v>4342</v>
      </c>
      <c r="O53" s="389">
        <v>4373</v>
      </c>
      <c r="P53" s="31"/>
      <c r="Q53" s="31"/>
      <c r="R53" s="31"/>
      <c r="S53" s="31"/>
      <c r="T53" s="31"/>
      <c r="U53" s="31"/>
    </row>
    <row r="54" spans="1:21" ht="24" customHeight="1" x14ac:dyDescent="0.15">
      <c r="A54" s="31"/>
      <c r="B54" s="41" t="s">
        <v>22</v>
      </c>
      <c r="C54" s="31"/>
      <c r="D54" s="31"/>
      <c r="E54" s="31"/>
      <c r="F54" s="31"/>
      <c r="G54" s="31"/>
      <c r="H54" s="31"/>
      <c r="I54" s="31"/>
      <c r="J54" s="31"/>
      <c r="K54" s="31"/>
      <c r="L54" s="31"/>
      <c r="M54" s="31"/>
      <c r="N54" s="31"/>
      <c r="O54" s="31"/>
      <c r="P54" s="31"/>
      <c r="Q54" s="31"/>
      <c r="R54" s="31"/>
      <c r="S54" s="31"/>
      <c r="T54" s="31"/>
      <c r="U54" s="31"/>
    </row>
    <row r="55" spans="1:21" ht="24" customHeight="1" thickBot="1" x14ac:dyDescent="0.2">
      <c r="A55" s="31"/>
      <c r="B55" s="42" t="s">
        <v>23</v>
      </c>
      <c r="C55" s="43"/>
      <c r="D55" s="43"/>
      <c r="E55" s="43"/>
      <c r="F55" s="43"/>
      <c r="G55" s="43"/>
      <c r="H55" s="43"/>
      <c r="I55" s="43"/>
      <c r="J55" s="43"/>
      <c r="K55" s="44"/>
      <c r="L55" s="44"/>
      <c r="M55" s="44"/>
      <c r="N55" s="44"/>
      <c r="O55" s="44"/>
      <c r="P55" s="31"/>
      <c r="Q55" s="31"/>
      <c r="R55" s="31"/>
      <c r="S55" s="31"/>
      <c r="T55" s="31"/>
      <c r="U55" s="31"/>
    </row>
    <row r="56" spans="1:21" ht="31.5" customHeight="1" thickBot="1" x14ac:dyDescent="0.2">
      <c r="A56" s="31"/>
      <c r="B56" s="45"/>
      <c r="C56" s="46"/>
      <c r="D56" s="46"/>
      <c r="E56" s="47"/>
      <c r="F56" s="47"/>
      <c r="G56" s="47"/>
      <c r="H56" s="47"/>
      <c r="I56" s="47"/>
      <c r="J56" s="48" t="s">
        <v>2</v>
      </c>
      <c r="K56" s="49" t="s">
        <v>577</v>
      </c>
      <c r="L56" s="50" t="s">
        <v>578</v>
      </c>
      <c r="M56" s="50" t="s">
        <v>579</v>
      </c>
      <c r="N56" s="50" t="s">
        <v>580</v>
      </c>
      <c r="O56" s="51" t="s">
        <v>581</v>
      </c>
      <c r="P56" s="31"/>
      <c r="Q56" s="31"/>
      <c r="R56" s="31"/>
      <c r="S56" s="31"/>
      <c r="T56" s="31"/>
      <c r="U56" s="31"/>
    </row>
    <row r="57" spans="1:21" ht="31.5" customHeight="1" x14ac:dyDescent="0.15">
      <c r="B57" s="1258" t="s">
        <v>24</v>
      </c>
      <c r="C57" s="1259"/>
      <c r="D57" s="1262" t="s">
        <v>25</v>
      </c>
      <c r="E57" s="1263"/>
      <c r="F57" s="1263"/>
      <c r="G57" s="1263"/>
      <c r="H57" s="1263"/>
      <c r="I57" s="1263"/>
      <c r="J57" s="1264"/>
      <c r="K57" s="52"/>
      <c r="L57" s="53"/>
      <c r="M57" s="53"/>
      <c r="N57" s="53"/>
      <c r="O57" s="54"/>
    </row>
    <row r="58" spans="1:21" ht="31.5" customHeight="1" thickBot="1" x14ac:dyDescent="0.2">
      <c r="B58" s="1260"/>
      <c r="C58" s="1261"/>
      <c r="D58" s="1265" t="s">
        <v>26</v>
      </c>
      <c r="E58" s="1266"/>
      <c r="F58" s="1266"/>
      <c r="G58" s="1266"/>
      <c r="H58" s="1266"/>
      <c r="I58" s="1266"/>
      <c r="J58" s="1267"/>
      <c r="K58" s="55"/>
      <c r="L58" s="56"/>
      <c r="M58" s="56"/>
      <c r="N58" s="56"/>
      <c r="O58" s="57"/>
    </row>
    <row r="59" spans="1:21" ht="24" customHeight="1" x14ac:dyDescent="0.15">
      <c r="B59" s="58"/>
      <c r="C59" s="58"/>
      <c r="D59" s="59" t="s">
        <v>27</v>
      </c>
      <c r="E59" s="60"/>
      <c r="F59" s="60"/>
      <c r="G59" s="60"/>
      <c r="H59" s="60"/>
      <c r="I59" s="60"/>
      <c r="J59" s="60"/>
      <c r="K59" s="60"/>
      <c r="L59" s="60"/>
      <c r="M59" s="60"/>
      <c r="N59" s="60"/>
      <c r="O59" s="60"/>
    </row>
    <row r="60" spans="1:21" ht="24" customHeight="1" x14ac:dyDescent="0.15">
      <c r="B60" s="61"/>
      <c r="C60" s="61"/>
      <c r="D60" s="59" t="s">
        <v>28</v>
      </c>
      <c r="E60" s="60"/>
      <c r="F60" s="60"/>
      <c r="G60" s="60"/>
      <c r="H60" s="60"/>
      <c r="I60" s="60"/>
      <c r="J60" s="60"/>
      <c r="K60" s="60"/>
      <c r="L60" s="60"/>
      <c r="M60" s="60"/>
      <c r="N60" s="60"/>
      <c r="O60" s="60"/>
    </row>
    <row r="61" spans="1:21" ht="24" customHeight="1" x14ac:dyDescent="0.15">
      <c r="A61" s="31"/>
      <c r="B61" s="41"/>
      <c r="C61" s="31"/>
      <c r="D61" s="31"/>
      <c r="E61" s="31"/>
      <c r="F61" s="31"/>
      <c r="G61" s="31"/>
      <c r="H61" s="31"/>
      <c r="I61" s="31"/>
      <c r="J61" s="31"/>
      <c r="K61" s="31"/>
      <c r="L61" s="31"/>
      <c r="M61" s="31"/>
      <c r="N61" s="31"/>
      <c r="O61" s="31"/>
      <c r="P61" s="31"/>
      <c r="Q61" s="31"/>
      <c r="R61" s="31"/>
      <c r="S61" s="31"/>
      <c r="T61" s="31"/>
      <c r="U61" s="31"/>
    </row>
    <row r="62" spans="1:21" ht="24" customHeight="1" x14ac:dyDescent="0.15">
      <c r="A62" s="31"/>
      <c r="B62" s="41"/>
      <c r="C62" s="31"/>
      <c r="D62" s="31"/>
      <c r="E62" s="31"/>
      <c r="F62" s="31"/>
      <c r="G62" s="31"/>
      <c r="H62" s="31"/>
      <c r="I62" s="31"/>
      <c r="J62" s="31"/>
      <c r="K62" s="31"/>
      <c r="L62" s="31"/>
      <c r="M62" s="31"/>
      <c r="N62" s="31"/>
      <c r="O62" s="31"/>
      <c r="P62" s="31"/>
      <c r="Q62" s="31"/>
      <c r="R62" s="31"/>
      <c r="S62" s="31"/>
      <c r="T62" s="31"/>
      <c r="U62" s="31"/>
    </row>
  </sheetData>
  <sheetProtection algorithmName="SHA-512" hashValue="c0T4bJ29JqBleWfVRzs34c4iFfbaNGFfxanHFEzoiNgKE4SxCgJ3h+u98qLk4/vNzRchrc0zY4uJllJ57pbIBg==" saltValue="wMU3YDc/WnIx1ub0kgH4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99C6A-1AFB-4403-9742-0A1707754CD6}">
  <sheetPr>
    <pageSetUpPr fitToPage="1"/>
  </sheetPr>
  <dimension ref="B1:M86"/>
  <sheetViews>
    <sheetView showGridLines="0" zoomScale="55" zoomScaleNormal="55" zoomScaleSheetLayoutView="100" workbookViewId="0">
      <selection activeCell="K42" sqref="K42"/>
    </sheetView>
  </sheetViews>
  <sheetFormatPr defaultColWidth="0" defaultRowHeight="0" customHeight="1" zeroHeight="1" x14ac:dyDescent="0.15"/>
  <cols>
    <col min="1" max="1" width="6.625" style="62" customWidth="1"/>
    <col min="2" max="3" width="12.625" style="62" customWidth="1"/>
    <col min="4" max="4" width="11.625" style="62" customWidth="1"/>
    <col min="5" max="8" width="10.375" style="62" customWidth="1"/>
    <col min="9" max="13" width="16.375" style="62" customWidth="1"/>
    <col min="14" max="19" width="12.625" style="62" customWidth="1"/>
    <col min="20" max="16384" width="0" style="6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3" t="s">
        <v>8</v>
      </c>
    </row>
    <row r="40" spans="2:13" ht="27.75" customHeight="1" thickBot="1" x14ac:dyDescent="0.2">
      <c r="B40" s="64" t="s">
        <v>9</v>
      </c>
      <c r="C40" s="65"/>
      <c r="D40" s="65"/>
      <c r="E40" s="66"/>
      <c r="F40" s="66"/>
      <c r="G40" s="66"/>
      <c r="H40" s="67" t="s">
        <v>2</v>
      </c>
      <c r="I40" s="68" t="s">
        <v>555</v>
      </c>
      <c r="J40" s="69" t="s">
        <v>556</v>
      </c>
      <c r="K40" s="69" t="s">
        <v>557</v>
      </c>
      <c r="L40" s="69" t="s">
        <v>558</v>
      </c>
      <c r="M40" s="70" t="s">
        <v>559</v>
      </c>
    </row>
    <row r="41" spans="2:13" ht="27.75" customHeight="1" x14ac:dyDescent="0.15">
      <c r="B41" s="1268" t="s">
        <v>29</v>
      </c>
      <c r="C41" s="1269"/>
      <c r="D41" s="420"/>
      <c r="E41" s="1274" t="s">
        <v>30</v>
      </c>
      <c r="F41" s="1274"/>
      <c r="G41" s="1274"/>
      <c r="H41" s="1275"/>
      <c r="I41" s="419">
        <v>128769</v>
      </c>
      <c r="J41" s="418">
        <v>129011</v>
      </c>
      <c r="K41" s="418">
        <v>126596</v>
      </c>
      <c r="L41" s="418">
        <v>123898</v>
      </c>
      <c r="M41" s="417">
        <v>121351</v>
      </c>
    </row>
    <row r="42" spans="2:13" ht="27.75" customHeight="1" x14ac:dyDescent="0.15">
      <c r="B42" s="1270"/>
      <c r="C42" s="1271"/>
      <c r="D42" s="413"/>
      <c r="E42" s="1276" t="s">
        <v>31</v>
      </c>
      <c r="F42" s="1276"/>
      <c r="G42" s="1276"/>
      <c r="H42" s="1277"/>
      <c r="I42" s="412">
        <v>1542</v>
      </c>
      <c r="J42" s="411">
        <v>1344</v>
      </c>
      <c r="K42" s="411">
        <v>1145</v>
      </c>
      <c r="L42" s="411">
        <v>943</v>
      </c>
      <c r="M42" s="410">
        <v>806</v>
      </c>
    </row>
    <row r="43" spans="2:13" ht="27.75" customHeight="1" x14ac:dyDescent="0.15">
      <c r="B43" s="1270"/>
      <c r="C43" s="1271"/>
      <c r="D43" s="413"/>
      <c r="E43" s="1276" t="s">
        <v>32</v>
      </c>
      <c r="F43" s="1276"/>
      <c r="G43" s="1276"/>
      <c r="H43" s="1277"/>
      <c r="I43" s="412">
        <v>19817</v>
      </c>
      <c r="J43" s="411">
        <v>19305</v>
      </c>
      <c r="K43" s="411">
        <v>18831</v>
      </c>
      <c r="L43" s="411">
        <v>18877</v>
      </c>
      <c r="M43" s="410">
        <v>18397</v>
      </c>
    </row>
    <row r="44" spans="2:13" ht="27.75" customHeight="1" x14ac:dyDescent="0.15">
      <c r="B44" s="1270"/>
      <c r="C44" s="1271"/>
      <c r="D44" s="413"/>
      <c r="E44" s="1276" t="s">
        <v>33</v>
      </c>
      <c r="F44" s="1276"/>
      <c r="G44" s="1276"/>
      <c r="H44" s="1277"/>
      <c r="I44" s="412">
        <v>1944</v>
      </c>
      <c r="J44" s="411">
        <v>1616</v>
      </c>
      <c r="K44" s="411">
        <v>1317</v>
      </c>
      <c r="L44" s="411">
        <v>1012</v>
      </c>
      <c r="M44" s="410">
        <v>702</v>
      </c>
    </row>
    <row r="45" spans="2:13" ht="27.75" customHeight="1" x14ac:dyDescent="0.15">
      <c r="B45" s="1270"/>
      <c r="C45" s="1271"/>
      <c r="D45" s="413"/>
      <c r="E45" s="1276" t="s">
        <v>34</v>
      </c>
      <c r="F45" s="1276"/>
      <c r="G45" s="1276"/>
      <c r="H45" s="1277"/>
      <c r="I45" s="412">
        <v>12748</v>
      </c>
      <c r="J45" s="411">
        <v>11921</v>
      </c>
      <c r="K45" s="411">
        <v>11570</v>
      </c>
      <c r="L45" s="411">
        <v>11485</v>
      </c>
      <c r="M45" s="410">
        <v>10675</v>
      </c>
    </row>
    <row r="46" spans="2:13" ht="27.75" customHeight="1" x14ac:dyDescent="0.15">
      <c r="B46" s="1270"/>
      <c r="C46" s="1271"/>
      <c r="D46" s="416"/>
      <c r="E46" s="1276" t="s">
        <v>35</v>
      </c>
      <c r="F46" s="1276"/>
      <c r="G46" s="1276"/>
      <c r="H46" s="1277"/>
      <c r="I46" s="412">
        <v>2</v>
      </c>
      <c r="J46" s="411" t="s">
        <v>514</v>
      </c>
      <c r="K46" s="411" t="s">
        <v>514</v>
      </c>
      <c r="L46" s="411" t="s">
        <v>514</v>
      </c>
      <c r="M46" s="410" t="s">
        <v>514</v>
      </c>
    </row>
    <row r="47" spans="2:13" ht="27.75" customHeight="1" x14ac:dyDescent="0.15">
      <c r="B47" s="1270"/>
      <c r="C47" s="1271"/>
      <c r="D47" s="415"/>
      <c r="E47" s="1278" t="s">
        <v>36</v>
      </c>
      <c r="F47" s="1279"/>
      <c r="G47" s="1279"/>
      <c r="H47" s="1280"/>
      <c r="I47" s="412" t="s">
        <v>514</v>
      </c>
      <c r="J47" s="411" t="s">
        <v>514</v>
      </c>
      <c r="K47" s="411" t="s">
        <v>514</v>
      </c>
      <c r="L47" s="411" t="s">
        <v>514</v>
      </c>
      <c r="M47" s="410" t="s">
        <v>514</v>
      </c>
    </row>
    <row r="48" spans="2:13" ht="27.75" customHeight="1" x14ac:dyDescent="0.15">
      <c r="B48" s="1270"/>
      <c r="C48" s="1271"/>
      <c r="D48" s="413"/>
      <c r="E48" s="1276" t="s">
        <v>37</v>
      </c>
      <c r="F48" s="1276"/>
      <c r="G48" s="1276"/>
      <c r="H48" s="1277"/>
      <c r="I48" s="412" t="s">
        <v>514</v>
      </c>
      <c r="J48" s="411" t="s">
        <v>514</v>
      </c>
      <c r="K48" s="411" t="s">
        <v>514</v>
      </c>
      <c r="L48" s="411" t="s">
        <v>514</v>
      </c>
      <c r="M48" s="410" t="s">
        <v>514</v>
      </c>
    </row>
    <row r="49" spans="2:13" ht="27.75" customHeight="1" x14ac:dyDescent="0.15">
      <c r="B49" s="1272"/>
      <c r="C49" s="1273"/>
      <c r="D49" s="413"/>
      <c r="E49" s="1276" t="s">
        <v>38</v>
      </c>
      <c r="F49" s="1276"/>
      <c r="G49" s="1276"/>
      <c r="H49" s="1277"/>
      <c r="I49" s="412" t="s">
        <v>514</v>
      </c>
      <c r="J49" s="411" t="s">
        <v>514</v>
      </c>
      <c r="K49" s="411" t="s">
        <v>514</v>
      </c>
      <c r="L49" s="411" t="s">
        <v>514</v>
      </c>
      <c r="M49" s="410" t="s">
        <v>514</v>
      </c>
    </row>
    <row r="50" spans="2:13" ht="27.75" customHeight="1" x14ac:dyDescent="0.15">
      <c r="B50" s="1281" t="s">
        <v>39</v>
      </c>
      <c r="C50" s="1282"/>
      <c r="D50" s="414"/>
      <c r="E50" s="1276" t="s">
        <v>40</v>
      </c>
      <c r="F50" s="1276"/>
      <c r="G50" s="1276"/>
      <c r="H50" s="1277"/>
      <c r="I50" s="412">
        <v>5623</v>
      </c>
      <c r="J50" s="411">
        <v>7423</v>
      </c>
      <c r="K50" s="411">
        <v>8801</v>
      </c>
      <c r="L50" s="411">
        <v>9375</v>
      </c>
      <c r="M50" s="410">
        <v>9543</v>
      </c>
    </row>
    <row r="51" spans="2:13" ht="27.75" customHeight="1" x14ac:dyDescent="0.15">
      <c r="B51" s="1270"/>
      <c r="C51" s="1271"/>
      <c r="D51" s="413"/>
      <c r="E51" s="1276" t="s">
        <v>41</v>
      </c>
      <c r="F51" s="1276"/>
      <c r="G51" s="1276"/>
      <c r="H51" s="1277"/>
      <c r="I51" s="412">
        <v>16224</v>
      </c>
      <c r="J51" s="411">
        <v>16666</v>
      </c>
      <c r="K51" s="411">
        <v>17806</v>
      </c>
      <c r="L51" s="411">
        <v>18978</v>
      </c>
      <c r="M51" s="410">
        <v>20909</v>
      </c>
    </row>
    <row r="52" spans="2:13" ht="27.75" customHeight="1" x14ac:dyDescent="0.15">
      <c r="B52" s="1272"/>
      <c r="C52" s="1273"/>
      <c r="D52" s="413"/>
      <c r="E52" s="1276" t="s">
        <v>42</v>
      </c>
      <c r="F52" s="1276"/>
      <c r="G52" s="1276"/>
      <c r="H52" s="1277"/>
      <c r="I52" s="412">
        <v>89728</v>
      </c>
      <c r="J52" s="411">
        <v>90084</v>
      </c>
      <c r="K52" s="411">
        <v>88326</v>
      </c>
      <c r="L52" s="411">
        <v>86704</v>
      </c>
      <c r="M52" s="410">
        <v>84391</v>
      </c>
    </row>
    <row r="53" spans="2:13" ht="27.75" customHeight="1" thickBot="1" x14ac:dyDescent="0.2">
      <c r="B53" s="1283" t="s">
        <v>20</v>
      </c>
      <c r="C53" s="1284"/>
      <c r="D53" s="409"/>
      <c r="E53" s="1285" t="s">
        <v>43</v>
      </c>
      <c r="F53" s="1285"/>
      <c r="G53" s="1285"/>
      <c r="H53" s="1286"/>
      <c r="I53" s="408">
        <v>53247</v>
      </c>
      <c r="J53" s="407">
        <v>49023</v>
      </c>
      <c r="K53" s="407">
        <v>44525</v>
      </c>
      <c r="L53" s="407">
        <v>41159</v>
      </c>
      <c r="M53" s="406">
        <v>37087</v>
      </c>
    </row>
    <row r="54" spans="2:13" ht="27.75" customHeight="1" x14ac:dyDescent="0.15">
      <c r="B54" s="405" t="s">
        <v>44</v>
      </c>
      <c r="C54" s="404"/>
      <c r="D54" s="404"/>
      <c r="E54" s="403"/>
      <c r="F54" s="403"/>
      <c r="G54" s="403"/>
      <c r="H54" s="403"/>
      <c r="I54" s="402"/>
      <c r="J54" s="402"/>
      <c r="K54" s="402"/>
      <c r="L54" s="402"/>
      <c r="M54" s="402"/>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4WKbH6xZmNrBA2Jz7/vxGmIgRP76flboLQaOzyunrKH2JlahJU5KIlzIG4D5imusfEZ1HI/epyKxhrU3pNi9A==" saltValue="1IXY6fjk6U6vAR5VRkKi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71" t="s">
        <v>45</v>
      </c>
    </row>
    <row r="54" spans="2:8" ht="29.25" customHeight="1" thickBot="1" x14ac:dyDescent="0.25">
      <c r="B54" s="72" t="s">
        <v>1</v>
      </c>
      <c r="C54" s="73"/>
      <c r="D54" s="73"/>
      <c r="E54" s="74" t="s">
        <v>2</v>
      </c>
      <c r="F54" s="75" t="s">
        <v>557</v>
      </c>
      <c r="G54" s="75" t="s">
        <v>558</v>
      </c>
      <c r="H54" s="76" t="s">
        <v>559</v>
      </c>
    </row>
    <row r="55" spans="2:8" ht="52.5" customHeight="1" x14ac:dyDescent="0.15">
      <c r="B55" s="77"/>
      <c r="C55" s="1295" t="s">
        <v>46</v>
      </c>
      <c r="D55" s="1295"/>
      <c r="E55" s="1296"/>
      <c r="F55" s="78">
        <v>900</v>
      </c>
      <c r="G55" s="78">
        <v>950</v>
      </c>
      <c r="H55" s="79">
        <v>981</v>
      </c>
    </row>
    <row r="56" spans="2:8" ht="52.5" customHeight="1" x14ac:dyDescent="0.15">
      <c r="B56" s="80"/>
      <c r="C56" s="1297" t="s">
        <v>47</v>
      </c>
      <c r="D56" s="1297"/>
      <c r="E56" s="1298"/>
      <c r="F56" s="81">
        <v>5913</v>
      </c>
      <c r="G56" s="81">
        <v>5915</v>
      </c>
      <c r="H56" s="82">
        <v>5924</v>
      </c>
    </row>
    <row r="57" spans="2:8" ht="53.25" customHeight="1" x14ac:dyDescent="0.15">
      <c r="B57" s="80"/>
      <c r="C57" s="1299" t="s">
        <v>48</v>
      </c>
      <c r="D57" s="1299"/>
      <c r="E57" s="1300"/>
      <c r="F57" s="83">
        <v>3495</v>
      </c>
      <c r="G57" s="83">
        <v>3210</v>
      </c>
      <c r="H57" s="84">
        <v>2772</v>
      </c>
    </row>
    <row r="58" spans="2:8" ht="45.75" customHeight="1" x14ac:dyDescent="0.15">
      <c r="B58" s="85"/>
      <c r="C58" s="1287" t="s">
        <v>588</v>
      </c>
      <c r="D58" s="1288"/>
      <c r="E58" s="1289"/>
      <c r="F58" s="86">
        <v>2598</v>
      </c>
      <c r="G58" s="86">
        <v>2366</v>
      </c>
      <c r="H58" s="87">
        <v>1997</v>
      </c>
    </row>
    <row r="59" spans="2:8" ht="45.75" customHeight="1" x14ac:dyDescent="0.15">
      <c r="B59" s="85"/>
      <c r="C59" s="1287" t="s">
        <v>589</v>
      </c>
      <c r="D59" s="1288"/>
      <c r="E59" s="1289"/>
      <c r="F59" s="86">
        <v>408</v>
      </c>
      <c r="G59" s="86">
        <v>408</v>
      </c>
      <c r="H59" s="87">
        <v>408</v>
      </c>
    </row>
    <row r="60" spans="2:8" ht="45.75" customHeight="1" x14ac:dyDescent="0.15">
      <c r="B60" s="85"/>
      <c r="C60" s="1287" t="s">
        <v>590</v>
      </c>
      <c r="D60" s="1288"/>
      <c r="E60" s="1289"/>
      <c r="F60" s="86">
        <v>133</v>
      </c>
      <c r="G60" s="86">
        <v>123</v>
      </c>
      <c r="H60" s="87">
        <v>80</v>
      </c>
    </row>
    <row r="61" spans="2:8" ht="45.75" customHeight="1" x14ac:dyDescent="0.15">
      <c r="B61" s="85"/>
      <c r="C61" s="1287" t="s">
        <v>591</v>
      </c>
      <c r="D61" s="1288"/>
      <c r="E61" s="1289"/>
      <c r="F61" s="86">
        <v>84</v>
      </c>
      <c r="G61" s="86">
        <v>70</v>
      </c>
      <c r="H61" s="87">
        <v>67</v>
      </c>
    </row>
    <row r="62" spans="2:8" ht="45.75" customHeight="1" thickBot="1" x14ac:dyDescent="0.2">
      <c r="B62" s="88"/>
      <c r="C62" s="1290" t="s">
        <v>592</v>
      </c>
      <c r="D62" s="1291"/>
      <c r="E62" s="1292"/>
      <c r="F62" s="89">
        <v>36</v>
      </c>
      <c r="G62" s="89">
        <v>38</v>
      </c>
      <c r="H62" s="90">
        <v>41</v>
      </c>
    </row>
    <row r="63" spans="2:8" ht="52.5" customHeight="1" thickBot="1" x14ac:dyDescent="0.2">
      <c r="B63" s="91"/>
      <c r="C63" s="1293" t="s">
        <v>49</v>
      </c>
      <c r="D63" s="1293"/>
      <c r="E63" s="1294"/>
      <c r="F63" s="92">
        <v>10309</v>
      </c>
      <c r="G63" s="92">
        <v>10075</v>
      </c>
      <c r="H63" s="93">
        <v>9676</v>
      </c>
    </row>
    <row r="64" spans="2:8" ht="15" customHeight="1" x14ac:dyDescent="0.15"/>
    <row r="65" ht="0" hidden="1" customHeight="1" x14ac:dyDescent="0.15"/>
    <row r="66" ht="0" hidden="1" customHeight="1" x14ac:dyDescent="0.15"/>
  </sheetData>
  <sheetProtection algorithmName="SHA-512" hashValue="2/6JL9XDVRq0AX5/C632csvM/wPXHTKQtVHf4FxBLraWBGdKSERPL85bPnN7EMCzVY8+fFCETkJ5RnDbTxBUzg==" saltValue="3Sa0FbMDhnCeK+IfczmT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14B87-34CA-479C-B53B-AB347B006AF1}">
  <sheetPr>
    <pageSetUpPr fitToPage="1"/>
  </sheetPr>
  <dimension ref="A1:WZM191"/>
  <sheetViews>
    <sheetView showGridLines="0" zoomScale="85" zoomScaleNormal="85" zoomScaleSheetLayoutView="55" workbookViewId="0">
      <selection activeCell="AW16" sqref="AW16"/>
    </sheetView>
  </sheetViews>
  <sheetFormatPr defaultColWidth="0" defaultRowHeight="13.5" customHeight="1" zeroHeight="1" x14ac:dyDescent="0.15"/>
  <cols>
    <col min="1" max="1" width="6.375" style="338" customWidth="1"/>
    <col min="2" max="107" width="2.5" style="338" customWidth="1"/>
    <col min="108" max="108" width="6.125" style="346" customWidth="1"/>
    <col min="109" max="109" width="5.875" style="345" customWidth="1"/>
    <col min="110" max="110" width="19.125" style="338" hidden="1"/>
    <col min="111" max="115" width="12.625" style="338" hidden="1"/>
    <col min="116" max="349" width="8.625" style="338" hidden="1"/>
    <col min="350" max="355" width="14.875" style="338" hidden="1"/>
    <col min="356" max="357" width="15.875" style="338" hidden="1"/>
    <col min="358" max="363" width="16.125" style="338" hidden="1"/>
    <col min="364" max="364" width="6.125" style="338" hidden="1"/>
    <col min="365" max="365" width="3" style="338" hidden="1"/>
    <col min="366" max="605" width="8.625" style="338" hidden="1"/>
    <col min="606" max="611" width="14.875" style="338" hidden="1"/>
    <col min="612" max="613" width="15.875" style="338" hidden="1"/>
    <col min="614" max="619" width="16.125" style="338" hidden="1"/>
    <col min="620" max="620" width="6.125" style="338" hidden="1"/>
    <col min="621" max="621" width="3" style="338" hidden="1"/>
    <col min="622" max="861" width="8.625" style="338" hidden="1"/>
    <col min="862" max="867" width="14.875" style="338" hidden="1"/>
    <col min="868" max="869" width="15.875" style="338" hidden="1"/>
    <col min="870" max="875" width="16.125" style="338" hidden="1"/>
    <col min="876" max="876" width="6.125" style="338" hidden="1"/>
    <col min="877" max="877" width="3" style="338" hidden="1"/>
    <col min="878" max="1117" width="8.625" style="338" hidden="1"/>
    <col min="1118" max="1123" width="14.875" style="338" hidden="1"/>
    <col min="1124" max="1125" width="15.875" style="338" hidden="1"/>
    <col min="1126" max="1131" width="16.125" style="338" hidden="1"/>
    <col min="1132" max="1132" width="6.125" style="338" hidden="1"/>
    <col min="1133" max="1133" width="3" style="338" hidden="1"/>
    <col min="1134" max="1373" width="8.625" style="338" hidden="1"/>
    <col min="1374" max="1379" width="14.875" style="338" hidden="1"/>
    <col min="1380" max="1381" width="15.875" style="338" hidden="1"/>
    <col min="1382" max="1387" width="16.125" style="338" hidden="1"/>
    <col min="1388" max="1388" width="6.125" style="338" hidden="1"/>
    <col min="1389" max="1389" width="3" style="338" hidden="1"/>
    <col min="1390" max="1629" width="8.625" style="338" hidden="1"/>
    <col min="1630" max="1635" width="14.875" style="338" hidden="1"/>
    <col min="1636" max="1637" width="15.875" style="338" hidden="1"/>
    <col min="1638" max="1643" width="16.125" style="338" hidden="1"/>
    <col min="1644" max="1644" width="6.125" style="338" hidden="1"/>
    <col min="1645" max="1645" width="3" style="338" hidden="1"/>
    <col min="1646" max="1885" width="8.625" style="338" hidden="1"/>
    <col min="1886" max="1891" width="14.875" style="338" hidden="1"/>
    <col min="1892" max="1893" width="15.875" style="338" hidden="1"/>
    <col min="1894" max="1899" width="16.125" style="338" hidden="1"/>
    <col min="1900" max="1900" width="6.125" style="338" hidden="1"/>
    <col min="1901" max="1901" width="3" style="338" hidden="1"/>
    <col min="1902" max="2141" width="8.625" style="338" hidden="1"/>
    <col min="2142" max="2147" width="14.875" style="338" hidden="1"/>
    <col min="2148" max="2149" width="15.875" style="338" hidden="1"/>
    <col min="2150" max="2155" width="16.125" style="338" hidden="1"/>
    <col min="2156" max="2156" width="6.125" style="338" hidden="1"/>
    <col min="2157" max="2157" width="3" style="338" hidden="1"/>
    <col min="2158" max="2397" width="8.625" style="338" hidden="1"/>
    <col min="2398" max="2403" width="14.875" style="338" hidden="1"/>
    <col min="2404" max="2405" width="15.875" style="338" hidden="1"/>
    <col min="2406" max="2411" width="16.125" style="338" hidden="1"/>
    <col min="2412" max="2412" width="6.125" style="338" hidden="1"/>
    <col min="2413" max="2413" width="3" style="338" hidden="1"/>
    <col min="2414" max="2653" width="8.625" style="338" hidden="1"/>
    <col min="2654" max="2659" width="14.875" style="338" hidden="1"/>
    <col min="2660" max="2661" width="15.875" style="338" hidden="1"/>
    <col min="2662" max="2667" width="16.125" style="338" hidden="1"/>
    <col min="2668" max="2668" width="6.125" style="338" hidden="1"/>
    <col min="2669" max="2669" width="3" style="338" hidden="1"/>
    <col min="2670" max="2909" width="8.625" style="338" hidden="1"/>
    <col min="2910" max="2915" width="14.875" style="338" hidden="1"/>
    <col min="2916" max="2917" width="15.875" style="338" hidden="1"/>
    <col min="2918" max="2923" width="16.125" style="338" hidden="1"/>
    <col min="2924" max="2924" width="6.125" style="338" hidden="1"/>
    <col min="2925" max="2925" width="3" style="338" hidden="1"/>
    <col min="2926" max="3165" width="8.625" style="338" hidden="1"/>
    <col min="3166" max="3171" width="14.875" style="338" hidden="1"/>
    <col min="3172" max="3173" width="15.875" style="338" hidden="1"/>
    <col min="3174" max="3179" width="16.125" style="338" hidden="1"/>
    <col min="3180" max="3180" width="6.125" style="338" hidden="1"/>
    <col min="3181" max="3181" width="3" style="338" hidden="1"/>
    <col min="3182" max="3421" width="8.625" style="338" hidden="1"/>
    <col min="3422" max="3427" width="14.875" style="338" hidden="1"/>
    <col min="3428" max="3429" width="15.875" style="338" hidden="1"/>
    <col min="3430" max="3435" width="16.125" style="338" hidden="1"/>
    <col min="3436" max="3436" width="6.125" style="338" hidden="1"/>
    <col min="3437" max="3437" width="3" style="338" hidden="1"/>
    <col min="3438" max="3677" width="8.625" style="338" hidden="1"/>
    <col min="3678" max="3683" width="14.875" style="338" hidden="1"/>
    <col min="3684" max="3685" width="15.875" style="338" hidden="1"/>
    <col min="3686" max="3691" width="16.125" style="338" hidden="1"/>
    <col min="3692" max="3692" width="6.125" style="338" hidden="1"/>
    <col min="3693" max="3693" width="3" style="338" hidden="1"/>
    <col min="3694" max="3933" width="8.625" style="338" hidden="1"/>
    <col min="3934" max="3939" width="14.875" style="338" hidden="1"/>
    <col min="3940" max="3941" width="15.875" style="338" hidden="1"/>
    <col min="3942" max="3947" width="16.125" style="338" hidden="1"/>
    <col min="3948" max="3948" width="6.125" style="338" hidden="1"/>
    <col min="3949" max="3949" width="3" style="338" hidden="1"/>
    <col min="3950" max="4189" width="8.625" style="338" hidden="1"/>
    <col min="4190" max="4195" width="14.875" style="338" hidden="1"/>
    <col min="4196" max="4197" width="15.875" style="338" hidden="1"/>
    <col min="4198" max="4203" width="16.125" style="338" hidden="1"/>
    <col min="4204" max="4204" width="6.125" style="338" hidden="1"/>
    <col min="4205" max="4205" width="3" style="338" hidden="1"/>
    <col min="4206" max="4445" width="8.625" style="338" hidden="1"/>
    <col min="4446" max="4451" width="14.875" style="338" hidden="1"/>
    <col min="4452" max="4453" width="15.875" style="338" hidden="1"/>
    <col min="4454" max="4459" width="16.125" style="338" hidden="1"/>
    <col min="4460" max="4460" width="6.125" style="338" hidden="1"/>
    <col min="4461" max="4461" width="3" style="338" hidden="1"/>
    <col min="4462" max="4701" width="8.625" style="338" hidden="1"/>
    <col min="4702" max="4707" width="14.875" style="338" hidden="1"/>
    <col min="4708" max="4709" width="15.875" style="338" hidden="1"/>
    <col min="4710" max="4715" width="16.125" style="338" hidden="1"/>
    <col min="4716" max="4716" width="6.125" style="338" hidden="1"/>
    <col min="4717" max="4717" width="3" style="338" hidden="1"/>
    <col min="4718" max="4957" width="8.625" style="338" hidden="1"/>
    <col min="4958" max="4963" width="14.875" style="338" hidden="1"/>
    <col min="4964" max="4965" width="15.875" style="338" hidden="1"/>
    <col min="4966" max="4971" width="16.125" style="338" hidden="1"/>
    <col min="4972" max="4972" width="6.125" style="338" hidden="1"/>
    <col min="4973" max="4973" width="3" style="338" hidden="1"/>
    <col min="4974" max="5213" width="8.625" style="338" hidden="1"/>
    <col min="5214" max="5219" width="14.875" style="338" hidden="1"/>
    <col min="5220" max="5221" width="15.875" style="338" hidden="1"/>
    <col min="5222" max="5227" width="16.125" style="338" hidden="1"/>
    <col min="5228" max="5228" width="6.125" style="338" hidden="1"/>
    <col min="5229" max="5229" width="3" style="338" hidden="1"/>
    <col min="5230" max="5469" width="8.625" style="338" hidden="1"/>
    <col min="5470" max="5475" width="14.875" style="338" hidden="1"/>
    <col min="5476" max="5477" width="15.875" style="338" hidden="1"/>
    <col min="5478" max="5483" width="16.125" style="338" hidden="1"/>
    <col min="5484" max="5484" width="6.125" style="338" hidden="1"/>
    <col min="5485" max="5485" width="3" style="338" hidden="1"/>
    <col min="5486" max="5725" width="8.625" style="338" hidden="1"/>
    <col min="5726" max="5731" width="14.875" style="338" hidden="1"/>
    <col min="5732" max="5733" width="15.875" style="338" hidden="1"/>
    <col min="5734" max="5739" width="16.125" style="338" hidden="1"/>
    <col min="5740" max="5740" width="6.125" style="338" hidden="1"/>
    <col min="5741" max="5741" width="3" style="338" hidden="1"/>
    <col min="5742" max="5981" width="8.625" style="338" hidden="1"/>
    <col min="5982" max="5987" width="14.875" style="338" hidden="1"/>
    <col min="5988" max="5989" width="15.875" style="338" hidden="1"/>
    <col min="5990" max="5995" width="16.125" style="338" hidden="1"/>
    <col min="5996" max="5996" width="6.125" style="338" hidden="1"/>
    <col min="5997" max="5997" width="3" style="338" hidden="1"/>
    <col min="5998" max="6237" width="8.625" style="338" hidden="1"/>
    <col min="6238" max="6243" width="14.875" style="338" hidden="1"/>
    <col min="6244" max="6245" width="15.875" style="338" hidden="1"/>
    <col min="6246" max="6251" width="16.125" style="338" hidden="1"/>
    <col min="6252" max="6252" width="6.125" style="338" hidden="1"/>
    <col min="6253" max="6253" width="3" style="338" hidden="1"/>
    <col min="6254" max="6493" width="8.625" style="338" hidden="1"/>
    <col min="6494" max="6499" width="14.875" style="338" hidden="1"/>
    <col min="6500" max="6501" width="15.875" style="338" hidden="1"/>
    <col min="6502" max="6507" width="16.125" style="338" hidden="1"/>
    <col min="6508" max="6508" width="6.125" style="338" hidden="1"/>
    <col min="6509" max="6509" width="3" style="338" hidden="1"/>
    <col min="6510" max="6749" width="8.625" style="338" hidden="1"/>
    <col min="6750" max="6755" width="14.875" style="338" hidden="1"/>
    <col min="6756" max="6757" width="15.875" style="338" hidden="1"/>
    <col min="6758" max="6763" width="16.125" style="338" hidden="1"/>
    <col min="6764" max="6764" width="6.125" style="338" hidden="1"/>
    <col min="6765" max="6765" width="3" style="338" hidden="1"/>
    <col min="6766" max="7005" width="8.625" style="338" hidden="1"/>
    <col min="7006" max="7011" width="14.875" style="338" hidden="1"/>
    <col min="7012" max="7013" width="15.875" style="338" hidden="1"/>
    <col min="7014" max="7019" width="16.125" style="338" hidden="1"/>
    <col min="7020" max="7020" width="6.125" style="338" hidden="1"/>
    <col min="7021" max="7021" width="3" style="338" hidden="1"/>
    <col min="7022" max="7261" width="8.625" style="338" hidden="1"/>
    <col min="7262" max="7267" width="14.875" style="338" hidden="1"/>
    <col min="7268" max="7269" width="15.875" style="338" hidden="1"/>
    <col min="7270" max="7275" width="16.125" style="338" hidden="1"/>
    <col min="7276" max="7276" width="6.125" style="338" hidden="1"/>
    <col min="7277" max="7277" width="3" style="338" hidden="1"/>
    <col min="7278" max="7517" width="8.625" style="338" hidden="1"/>
    <col min="7518" max="7523" width="14.875" style="338" hidden="1"/>
    <col min="7524" max="7525" width="15.875" style="338" hidden="1"/>
    <col min="7526" max="7531" width="16.125" style="338" hidden="1"/>
    <col min="7532" max="7532" width="6.125" style="338" hidden="1"/>
    <col min="7533" max="7533" width="3" style="338" hidden="1"/>
    <col min="7534" max="7773" width="8.625" style="338" hidden="1"/>
    <col min="7774" max="7779" width="14.875" style="338" hidden="1"/>
    <col min="7780" max="7781" width="15.875" style="338" hidden="1"/>
    <col min="7782" max="7787" width="16.125" style="338" hidden="1"/>
    <col min="7788" max="7788" width="6.125" style="338" hidden="1"/>
    <col min="7789" max="7789" width="3" style="338" hidden="1"/>
    <col min="7790" max="8029" width="8.625" style="338" hidden="1"/>
    <col min="8030" max="8035" width="14.875" style="338" hidden="1"/>
    <col min="8036" max="8037" width="15.875" style="338" hidden="1"/>
    <col min="8038" max="8043" width="16.125" style="338" hidden="1"/>
    <col min="8044" max="8044" width="6.125" style="338" hidden="1"/>
    <col min="8045" max="8045" width="3" style="338" hidden="1"/>
    <col min="8046" max="8285" width="8.625" style="338" hidden="1"/>
    <col min="8286" max="8291" width="14.875" style="338" hidden="1"/>
    <col min="8292" max="8293" width="15.875" style="338" hidden="1"/>
    <col min="8294" max="8299" width="16.125" style="338" hidden="1"/>
    <col min="8300" max="8300" width="6.125" style="338" hidden="1"/>
    <col min="8301" max="8301" width="3" style="338" hidden="1"/>
    <col min="8302" max="8541" width="8.625" style="338" hidden="1"/>
    <col min="8542" max="8547" width="14.875" style="338" hidden="1"/>
    <col min="8548" max="8549" width="15.875" style="338" hidden="1"/>
    <col min="8550" max="8555" width="16.125" style="338" hidden="1"/>
    <col min="8556" max="8556" width="6.125" style="338" hidden="1"/>
    <col min="8557" max="8557" width="3" style="338" hidden="1"/>
    <col min="8558" max="8797" width="8.625" style="338" hidden="1"/>
    <col min="8798" max="8803" width="14.875" style="338" hidden="1"/>
    <col min="8804" max="8805" width="15.875" style="338" hidden="1"/>
    <col min="8806" max="8811" width="16.125" style="338" hidden="1"/>
    <col min="8812" max="8812" width="6.125" style="338" hidden="1"/>
    <col min="8813" max="8813" width="3" style="338" hidden="1"/>
    <col min="8814" max="9053" width="8.625" style="338" hidden="1"/>
    <col min="9054" max="9059" width="14.875" style="338" hidden="1"/>
    <col min="9060" max="9061" width="15.875" style="338" hidden="1"/>
    <col min="9062" max="9067" width="16.125" style="338" hidden="1"/>
    <col min="9068" max="9068" width="6.125" style="338" hidden="1"/>
    <col min="9069" max="9069" width="3" style="338" hidden="1"/>
    <col min="9070" max="9309" width="8.625" style="338" hidden="1"/>
    <col min="9310" max="9315" width="14.875" style="338" hidden="1"/>
    <col min="9316" max="9317" width="15.875" style="338" hidden="1"/>
    <col min="9318" max="9323" width="16.125" style="338" hidden="1"/>
    <col min="9324" max="9324" width="6.125" style="338" hidden="1"/>
    <col min="9325" max="9325" width="3" style="338" hidden="1"/>
    <col min="9326" max="9565" width="8.625" style="338" hidden="1"/>
    <col min="9566" max="9571" width="14.875" style="338" hidden="1"/>
    <col min="9572" max="9573" width="15.875" style="338" hidden="1"/>
    <col min="9574" max="9579" width="16.125" style="338" hidden="1"/>
    <col min="9580" max="9580" width="6.125" style="338" hidden="1"/>
    <col min="9581" max="9581" width="3" style="338" hidden="1"/>
    <col min="9582" max="9821" width="8.625" style="338" hidden="1"/>
    <col min="9822" max="9827" width="14.875" style="338" hidden="1"/>
    <col min="9828" max="9829" width="15.875" style="338" hidden="1"/>
    <col min="9830" max="9835" width="16.125" style="338" hidden="1"/>
    <col min="9836" max="9836" width="6.125" style="338" hidden="1"/>
    <col min="9837" max="9837" width="3" style="338" hidden="1"/>
    <col min="9838" max="10077" width="8.625" style="338" hidden="1"/>
    <col min="10078" max="10083" width="14.875" style="338" hidden="1"/>
    <col min="10084" max="10085" width="15.875" style="338" hidden="1"/>
    <col min="10086" max="10091" width="16.125" style="338" hidden="1"/>
    <col min="10092" max="10092" width="6.125" style="338" hidden="1"/>
    <col min="10093" max="10093" width="3" style="338" hidden="1"/>
    <col min="10094" max="10333" width="8.625" style="338" hidden="1"/>
    <col min="10334" max="10339" width="14.875" style="338" hidden="1"/>
    <col min="10340" max="10341" width="15.875" style="338" hidden="1"/>
    <col min="10342" max="10347" width="16.125" style="338" hidden="1"/>
    <col min="10348" max="10348" width="6.125" style="338" hidden="1"/>
    <col min="10349" max="10349" width="3" style="338" hidden="1"/>
    <col min="10350" max="10589" width="8.625" style="338" hidden="1"/>
    <col min="10590" max="10595" width="14.875" style="338" hidden="1"/>
    <col min="10596" max="10597" width="15.875" style="338" hidden="1"/>
    <col min="10598" max="10603" width="16.125" style="338" hidden="1"/>
    <col min="10604" max="10604" width="6.125" style="338" hidden="1"/>
    <col min="10605" max="10605" width="3" style="338" hidden="1"/>
    <col min="10606" max="10845" width="8.625" style="338" hidden="1"/>
    <col min="10846" max="10851" width="14.875" style="338" hidden="1"/>
    <col min="10852" max="10853" width="15.875" style="338" hidden="1"/>
    <col min="10854" max="10859" width="16.125" style="338" hidden="1"/>
    <col min="10860" max="10860" width="6.125" style="338" hidden="1"/>
    <col min="10861" max="10861" width="3" style="338" hidden="1"/>
    <col min="10862" max="11101" width="8.625" style="338" hidden="1"/>
    <col min="11102" max="11107" width="14.875" style="338" hidden="1"/>
    <col min="11108" max="11109" width="15.875" style="338" hidden="1"/>
    <col min="11110" max="11115" width="16.125" style="338" hidden="1"/>
    <col min="11116" max="11116" width="6.125" style="338" hidden="1"/>
    <col min="11117" max="11117" width="3" style="338" hidden="1"/>
    <col min="11118" max="11357" width="8.625" style="338" hidden="1"/>
    <col min="11358" max="11363" width="14.875" style="338" hidden="1"/>
    <col min="11364" max="11365" width="15.875" style="338" hidden="1"/>
    <col min="11366" max="11371" width="16.125" style="338" hidden="1"/>
    <col min="11372" max="11372" width="6.125" style="338" hidden="1"/>
    <col min="11373" max="11373" width="3" style="338" hidden="1"/>
    <col min="11374" max="11613" width="8.625" style="338" hidden="1"/>
    <col min="11614" max="11619" width="14.875" style="338" hidden="1"/>
    <col min="11620" max="11621" width="15.875" style="338" hidden="1"/>
    <col min="11622" max="11627" width="16.125" style="338" hidden="1"/>
    <col min="11628" max="11628" width="6.125" style="338" hidden="1"/>
    <col min="11629" max="11629" width="3" style="338" hidden="1"/>
    <col min="11630" max="11869" width="8.625" style="338" hidden="1"/>
    <col min="11870" max="11875" width="14.875" style="338" hidden="1"/>
    <col min="11876" max="11877" width="15.875" style="338" hidden="1"/>
    <col min="11878" max="11883" width="16.125" style="338" hidden="1"/>
    <col min="11884" max="11884" width="6.125" style="338" hidden="1"/>
    <col min="11885" max="11885" width="3" style="338" hidden="1"/>
    <col min="11886" max="12125" width="8.625" style="338" hidden="1"/>
    <col min="12126" max="12131" width="14.875" style="338" hidden="1"/>
    <col min="12132" max="12133" width="15.875" style="338" hidden="1"/>
    <col min="12134" max="12139" width="16.125" style="338" hidden="1"/>
    <col min="12140" max="12140" width="6.125" style="338" hidden="1"/>
    <col min="12141" max="12141" width="3" style="338" hidden="1"/>
    <col min="12142" max="12381" width="8.625" style="338" hidden="1"/>
    <col min="12382" max="12387" width="14.875" style="338" hidden="1"/>
    <col min="12388" max="12389" width="15.875" style="338" hidden="1"/>
    <col min="12390" max="12395" width="16.125" style="338" hidden="1"/>
    <col min="12396" max="12396" width="6.125" style="338" hidden="1"/>
    <col min="12397" max="12397" width="3" style="338" hidden="1"/>
    <col min="12398" max="12637" width="8.625" style="338" hidden="1"/>
    <col min="12638" max="12643" width="14.875" style="338" hidden="1"/>
    <col min="12644" max="12645" width="15.875" style="338" hidden="1"/>
    <col min="12646" max="12651" width="16.125" style="338" hidden="1"/>
    <col min="12652" max="12652" width="6.125" style="338" hidden="1"/>
    <col min="12653" max="12653" width="3" style="338" hidden="1"/>
    <col min="12654" max="12893" width="8.625" style="338" hidden="1"/>
    <col min="12894" max="12899" width="14.875" style="338" hidden="1"/>
    <col min="12900" max="12901" width="15.875" style="338" hidden="1"/>
    <col min="12902" max="12907" width="16.125" style="338" hidden="1"/>
    <col min="12908" max="12908" width="6.125" style="338" hidden="1"/>
    <col min="12909" max="12909" width="3" style="338" hidden="1"/>
    <col min="12910" max="13149" width="8.625" style="338" hidden="1"/>
    <col min="13150" max="13155" width="14.875" style="338" hidden="1"/>
    <col min="13156" max="13157" width="15.875" style="338" hidden="1"/>
    <col min="13158" max="13163" width="16.125" style="338" hidden="1"/>
    <col min="13164" max="13164" width="6.125" style="338" hidden="1"/>
    <col min="13165" max="13165" width="3" style="338" hidden="1"/>
    <col min="13166" max="13405" width="8.625" style="338" hidden="1"/>
    <col min="13406" max="13411" width="14.875" style="338" hidden="1"/>
    <col min="13412" max="13413" width="15.875" style="338" hidden="1"/>
    <col min="13414" max="13419" width="16.125" style="338" hidden="1"/>
    <col min="13420" max="13420" width="6.125" style="338" hidden="1"/>
    <col min="13421" max="13421" width="3" style="338" hidden="1"/>
    <col min="13422" max="13661" width="8.625" style="338" hidden="1"/>
    <col min="13662" max="13667" width="14.875" style="338" hidden="1"/>
    <col min="13668" max="13669" width="15.875" style="338" hidden="1"/>
    <col min="13670" max="13675" width="16.125" style="338" hidden="1"/>
    <col min="13676" max="13676" width="6.125" style="338" hidden="1"/>
    <col min="13677" max="13677" width="3" style="338" hidden="1"/>
    <col min="13678" max="13917" width="8.625" style="338" hidden="1"/>
    <col min="13918" max="13923" width="14.875" style="338" hidden="1"/>
    <col min="13924" max="13925" width="15.875" style="338" hidden="1"/>
    <col min="13926" max="13931" width="16.125" style="338" hidden="1"/>
    <col min="13932" max="13932" width="6.125" style="338" hidden="1"/>
    <col min="13933" max="13933" width="3" style="338" hidden="1"/>
    <col min="13934" max="14173" width="8.625" style="338" hidden="1"/>
    <col min="14174" max="14179" width="14.875" style="338" hidden="1"/>
    <col min="14180" max="14181" width="15.875" style="338" hidden="1"/>
    <col min="14182" max="14187" width="16.125" style="338" hidden="1"/>
    <col min="14188" max="14188" width="6.125" style="338" hidden="1"/>
    <col min="14189" max="14189" width="3" style="338" hidden="1"/>
    <col min="14190" max="14429" width="8.625" style="338" hidden="1"/>
    <col min="14430" max="14435" width="14.875" style="338" hidden="1"/>
    <col min="14436" max="14437" width="15.875" style="338" hidden="1"/>
    <col min="14438" max="14443" width="16.125" style="338" hidden="1"/>
    <col min="14444" max="14444" width="6.125" style="338" hidden="1"/>
    <col min="14445" max="14445" width="3" style="338" hidden="1"/>
    <col min="14446" max="14685" width="8.625" style="338" hidden="1"/>
    <col min="14686" max="14691" width="14.875" style="338" hidden="1"/>
    <col min="14692" max="14693" width="15.875" style="338" hidden="1"/>
    <col min="14694" max="14699" width="16.125" style="338" hidden="1"/>
    <col min="14700" max="14700" width="6.125" style="338" hidden="1"/>
    <col min="14701" max="14701" width="3" style="338" hidden="1"/>
    <col min="14702" max="14941" width="8.625" style="338" hidden="1"/>
    <col min="14942" max="14947" width="14.875" style="338" hidden="1"/>
    <col min="14948" max="14949" width="15.875" style="338" hidden="1"/>
    <col min="14950" max="14955" width="16.125" style="338" hidden="1"/>
    <col min="14956" max="14956" width="6.125" style="338" hidden="1"/>
    <col min="14957" max="14957" width="3" style="338" hidden="1"/>
    <col min="14958" max="15197" width="8.625" style="338" hidden="1"/>
    <col min="15198" max="15203" width="14.875" style="338" hidden="1"/>
    <col min="15204" max="15205" width="15.875" style="338" hidden="1"/>
    <col min="15206" max="15211" width="16.125" style="338" hidden="1"/>
    <col min="15212" max="15212" width="6.125" style="338" hidden="1"/>
    <col min="15213" max="15213" width="3" style="338" hidden="1"/>
    <col min="15214" max="15453" width="8.625" style="338" hidden="1"/>
    <col min="15454" max="15459" width="14.875" style="338" hidden="1"/>
    <col min="15460" max="15461" width="15.875" style="338" hidden="1"/>
    <col min="15462" max="15467" width="16.125" style="338" hidden="1"/>
    <col min="15468" max="15468" width="6.125" style="338" hidden="1"/>
    <col min="15469" max="15469" width="3" style="338" hidden="1"/>
    <col min="15470" max="15709" width="8.625" style="338" hidden="1"/>
    <col min="15710" max="15715" width="14.875" style="338" hidden="1"/>
    <col min="15716" max="15717" width="15.875" style="338" hidden="1"/>
    <col min="15718" max="15723" width="16.125" style="338" hidden="1"/>
    <col min="15724" max="15724" width="6.125" style="338" hidden="1"/>
    <col min="15725" max="15725" width="3" style="338" hidden="1"/>
    <col min="15726" max="15965" width="8.625" style="338" hidden="1"/>
    <col min="15966" max="15971" width="14.875" style="338" hidden="1"/>
    <col min="15972" max="15973" width="15.875" style="338" hidden="1"/>
    <col min="15974" max="15979" width="16.125" style="338" hidden="1"/>
    <col min="15980" max="15980" width="6.125" style="338" hidden="1"/>
    <col min="15981" max="15981" width="3" style="338" hidden="1"/>
    <col min="15982" max="16221" width="8.625" style="338" hidden="1"/>
    <col min="16222" max="16227" width="14.875" style="338" hidden="1"/>
    <col min="16228" max="16229" width="15.875" style="338" hidden="1"/>
    <col min="16230" max="16235" width="16.125" style="338" hidden="1"/>
    <col min="16236" max="16236" width="6.125" style="338" hidden="1"/>
    <col min="16237" max="16237" width="3" style="338" hidden="1"/>
    <col min="16238" max="16384" width="8.625" style="338" hidden="1"/>
  </cols>
  <sheetData>
    <row r="1" spans="1:143" ht="42.75" customHeight="1" x14ac:dyDescent="0.15">
      <c r="A1" s="336"/>
      <c r="B1" s="337"/>
      <c r="DD1" s="338"/>
      <c r="DE1" s="338"/>
    </row>
    <row r="2" spans="1:143" ht="25.5" customHeight="1" x14ac:dyDescent="0.15">
      <c r="A2" s="339"/>
      <c r="C2" s="339"/>
      <c r="O2" s="339"/>
      <c r="P2" s="339"/>
      <c r="Q2" s="339"/>
      <c r="R2" s="339"/>
      <c r="S2" s="339"/>
      <c r="T2" s="339"/>
      <c r="U2" s="339"/>
      <c r="V2" s="339"/>
      <c r="W2" s="339"/>
      <c r="X2" s="339"/>
      <c r="Y2" s="339"/>
      <c r="Z2" s="339"/>
      <c r="AA2" s="339"/>
      <c r="AB2" s="339"/>
      <c r="AC2" s="339"/>
      <c r="AD2" s="339"/>
      <c r="AE2" s="339"/>
      <c r="AF2" s="339"/>
      <c r="AG2" s="339"/>
      <c r="AH2" s="339"/>
      <c r="AI2" s="339"/>
      <c r="AU2" s="339"/>
      <c r="BG2" s="339"/>
      <c r="BS2" s="339"/>
      <c r="CE2" s="339"/>
      <c r="CQ2" s="339"/>
      <c r="DD2" s="338"/>
      <c r="DE2" s="338"/>
    </row>
    <row r="3" spans="1:143" ht="25.5" customHeight="1" x14ac:dyDescent="0.15">
      <c r="A3" s="339"/>
      <c r="C3" s="339"/>
      <c r="O3" s="339"/>
      <c r="P3" s="339"/>
      <c r="Q3" s="339"/>
      <c r="R3" s="339"/>
      <c r="S3" s="339"/>
      <c r="T3" s="339"/>
      <c r="U3" s="339"/>
      <c r="V3" s="339"/>
      <c r="W3" s="339"/>
      <c r="X3" s="339"/>
      <c r="Y3" s="339"/>
      <c r="Z3" s="339"/>
      <c r="AA3" s="339"/>
      <c r="AB3" s="339"/>
      <c r="AC3" s="339"/>
      <c r="AD3" s="339"/>
      <c r="AE3" s="339"/>
      <c r="AF3" s="339"/>
      <c r="AG3" s="339"/>
      <c r="AH3" s="339"/>
      <c r="AI3" s="339"/>
      <c r="AU3" s="339"/>
      <c r="BG3" s="339"/>
      <c r="BS3" s="339"/>
      <c r="CE3" s="339"/>
      <c r="CQ3" s="339"/>
      <c r="DD3" s="338"/>
      <c r="DE3" s="338"/>
    </row>
    <row r="4" spans="1:143" s="241" customFormat="1" x14ac:dyDescent="0.15">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c r="BO4" s="339"/>
      <c r="BP4" s="339"/>
      <c r="BQ4" s="339"/>
      <c r="BR4" s="339"/>
      <c r="BS4" s="339"/>
      <c r="BT4" s="339"/>
      <c r="BU4" s="339"/>
      <c r="BV4" s="339"/>
      <c r="BW4" s="339"/>
      <c r="BX4" s="339"/>
      <c r="BY4" s="339"/>
      <c r="BZ4" s="339"/>
      <c r="CA4" s="339"/>
      <c r="CB4" s="339"/>
      <c r="CC4" s="339"/>
      <c r="CD4" s="339"/>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c r="CT5" s="339"/>
      <c r="CU5" s="339"/>
      <c r="CV5" s="339"/>
      <c r="CW5" s="339"/>
      <c r="CX5" s="339"/>
      <c r="CY5" s="339"/>
      <c r="CZ5" s="339"/>
      <c r="DA5" s="339"/>
      <c r="DB5" s="339"/>
      <c r="DC5" s="339"/>
      <c r="DD5" s="339"/>
      <c r="DE5" s="339"/>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339"/>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c r="CT6" s="339"/>
      <c r="CU6" s="339"/>
      <c r="CV6" s="339"/>
      <c r="CW6" s="339"/>
      <c r="CX6" s="339"/>
      <c r="CY6" s="339"/>
      <c r="CZ6" s="339"/>
      <c r="DA6" s="339"/>
      <c r="DB6" s="339"/>
      <c r="DC6" s="339"/>
      <c r="DD6" s="339"/>
      <c r="DE6" s="339"/>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339"/>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c r="CT7" s="339"/>
      <c r="CU7" s="339"/>
      <c r="CV7" s="339"/>
      <c r="CW7" s="339"/>
      <c r="CX7" s="339"/>
      <c r="CY7" s="339"/>
      <c r="CZ7" s="339"/>
      <c r="DA7" s="339"/>
      <c r="DB7" s="339"/>
      <c r="DC7" s="339"/>
      <c r="DD7" s="339"/>
      <c r="DE7" s="339"/>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339"/>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c r="CT8" s="339"/>
      <c r="CU8" s="339"/>
      <c r="CV8" s="339"/>
      <c r="CW8" s="339"/>
      <c r="CX8" s="339"/>
      <c r="CY8" s="339"/>
      <c r="CZ8" s="339"/>
      <c r="DA8" s="339"/>
      <c r="DB8" s="339"/>
      <c r="DC8" s="339"/>
      <c r="DD8" s="339"/>
      <c r="DE8" s="339"/>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339"/>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339"/>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39"/>
      <c r="CP10" s="339"/>
      <c r="CQ10" s="339"/>
      <c r="CR10" s="339"/>
      <c r="CS10" s="339"/>
      <c r="CT10" s="339"/>
      <c r="CU10" s="339"/>
      <c r="CV10" s="339"/>
      <c r="CW10" s="339"/>
      <c r="CX10" s="339"/>
      <c r="CY10" s="339"/>
      <c r="CZ10" s="339"/>
      <c r="DA10" s="339"/>
      <c r="DB10" s="339"/>
      <c r="DC10" s="339"/>
      <c r="DD10" s="339"/>
      <c r="DE10" s="339"/>
      <c r="DF10" s="242"/>
      <c r="DG10" s="242"/>
      <c r="DH10" s="242"/>
      <c r="DI10" s="242"/>
      <c r="DJ10" s="242"/>
      <c r="DK10" s="242"/>
      <c r="DL10" s="242"/>
      <c r="DM10" s="242"/>
      <c r="DN10" s="242"/>
      <c r="DO10" s="242"/>
      <c r="DP10" s="242"/>
      <c r="DQ10" s="242"/>
      <c r="DR10" s="242"/>
      <c r="DS10" s="242"/>
      <c r="DT10" s="242"/>
      <c r="DU10" s="242"/>
      <c r="DV10" s="242"/>
      <c r="DW10" s="242"/>
      <c r="EM10" s="241" t="s">
        <v>602</v>
      </c>
    </row>
    <row r="11" spans="1:143" s="241" customFormat="1" x14ac:dyDescent="0.15">
      <c r="A11" s="339"/>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339"/>
      <c r="CO11" s="339"/>
      <c r="CP11" s="339"/>
      <c r="CQ11" s="339"/>
      <c r="CR11" s="339"/>
      <c r="CS11" s="339"/>
      <c r="CT11" s="339"/>
      <c r="CU11" s="339"/>
      <c r="CV11" s="339"/>
      <c r="CW11" s="339"/>
      <c r="CX11" s="339"/>
      <c r="CY11" s="339"/>
      <c r="CZ11" s="339"/>
      <c r="DA11" s="339"/>
      <c r="DB11" s="339"/>
      <c r="DC11" s="339"/>
      <c r="DD11" s="339"/>
      <c r="DE11" s="339"/>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339"/>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c r="BR12" s="339"/>
      <c r="BS12" s="339"/>
      <c r="BT12" s="339"/>
      <c r="BU12" s="339"/>
      <c r="BV12" s="339"/>
      <c r="BW12" s="339"/>
      <c r="BX12" s="339"/>
      <c r="BY12" s="339"/>
      <c r="BZ12" s="339"/>
      <c r="CA12" s="339"/>
      <c r="CB12" s="339"/>
      <c r="CC12" s="339"/>
      <c r="CD12" s="339"/>
      <c r="CE12" s="339"/>
      <c r="CF12" s="339"/>
      <c r="CG12" s="339"/>
      <c r="CH12" s="339"/>
      <c r="CI12" s="339"/>
      <c r="CJ12" s="339"/>
      <c r="CK12" s="339"/>
      <c r="CL12" s="339"/>
      <c r="CM12" s="339"/>
      <c r="CN12" s="339"/>
      <c r="CO12" s="339"/>
      <c r="CP12" s="339"/>
      <c r="CQ12" s="339"/>
      <c r="CR12" s="339"/>
      <c r="CS12" s="339"/>
      <c r="CT12" s="339"/>
      <c r="CU12" s="339"/>
      <c r="CV12" s="339"/>
      <c r="CW12" s="339"/>
      <c r="CX12" s="339"/>
      <c r="CY12" s="339"/>
      <c r="CZ12" s="339"/>
      <c r="DA12" s="339"/>
      <c r="DB12" s="339"/>
      <c r="DC12" s="339"/>
      <c r="DD12" s="339"/>
      <c r="DE12" s="339"/>
      <c r="DF12" s="242"/>
      <c r="DG12" s="242"/>
      <c r="DH12" s="242"/>
      <c r="DI12" s="242"/>
      <c r="DJ12" s="242"/>
      <c r="DK12" s="242"/>
      <c r="DL12" s="242"/>
      <c r="DM12" s="242"/>
      <c r="DN12" s="242"/>
      <c r="DO12" s="242"/>
      <c r="DP12" s="242"/>
      <c r="DQ12" s="242"/>
      <c r="DR12" s="242"/>
      <c r="DS12" s="242"/>
      <c r="DT12" s="242"/>
      <c r="DU12" s="242"/>
      <c r="DV12" s="242"/>
      <c r="DW12" s="242"/>
      <c r="EM12" s="241" t="s">
        <v>602</v>
      </c>
    </row>
    <row r="13" spans="1:143" s="241" customFormat="1" x14ac:dyDescent="0.15">
      <c r="A13" s="339"/>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c r="BI13" s="339"/>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c r="CM13" s="339"/>
      <c r="CN13" s="339"/>
      <c r="CO13" s="339"/>
      <c r="CP13" s="339"/>
      <c r="CQ13" s="339"/>
      <c r="CR13" s="339"/>
      <c r="CS13" s="339"/>
      <c r="CT13" s="339"/>
      <c r="CU13" s="339"/>
      <c r="CV13" s="339"/>
      <c r="CW13" s="339"/>
      <c r="CX13" s="339"/>
      <c r="CY13" s="339"/>
      <c r="CZ13" s="339"/>
      <c r="DA13" s="339"/>
      <c r="DB13" s="339"/>
      <c r="DC13" s="339"/>
      <c r="DD13" s="339"/>
      <c r="DE13" s="339"/>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339"/>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c r="BR14" s="339"/>
      <c r="BS14" s="339"/>
      <c r="BT14" s="339"/>
      <c r="BU14" s="339"/>
      <c r="BV14" s="339"/>
      <c r="BW14" s="339"/>
      <c r="BX14" s="339"/>
      <c r="BY14" s="339"/>
      <c r="BZ14" s="339"/>
      <c r="CA14" s="339"/>
      <c r="CB14" s="339"/>
      <c r="CC14" s="339"/>
      <c r="CD14" s="339"/>
      <c r="CE14" s="339"/>
      <c r="CF14" s="339"/>
      <c r="CG14" s="339"/>
      <c r="CH14" s="339"/>
      <c r="CI14" s="339"/>
      <c r="CJ14" s="339"/>
      <c r="CK14" s="339"/>
      <c r="CL14" s="339"/>
      <c r="CM14" s="339"/>
      <c r="CN14" s="339"/>
      <c r="CO14" s="339"/>
      <c r="CP14" s="339"/>
      <c r="CQ14" s="339"/>
      <c r="CR14" s="339"/>
      <c r="CS14" s="339"/>
      <c r="CT14" s="339"/>
      <c r="CU14" s="339"/>
      <c r="CV14" s="339"/>
      <c r="CW14" s="339"/>
      <c r="CX14" s="339"/>
      <c r="CY14" s="339"/>
      <c r="CZ14" s="339"/>
      <c r="DA14" s="339"/>
      <c r="DB14" s="339"/>
      <c r="DC14" s="339"/>
      <c r="DD14" s="339"/>
      <c r="DE14" s="339"/>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338"/>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39"/>
      <c r="CS15" s="339"/>
      <c r="CT15" s="339"/>
      <c r="CU15" s="339"/>
      <c r="CV15" s="339"/>
      <c r="CW15" s="339"/>
      <c r="CX15" s="339"/>
      <c r="CY15" s="339"/>
      <c r="CZ15" s="339"/>
      <c r="DA15" s="339"/>
      <c r="DB15" s="339"/>
      <c r="DC15" s="339"/>
      <c r="DD15" s="339"/>
      <c r="DE15" s="339"/>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338"/>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c r="BW16" s="339"/>
      <c r="BX16" s="339"/>
      <c r="BY16" s="339"/>
      <c r="BZ16" s="339"/>
      <c r="CA16" s="339"/>
      <c r="CB16" s="339"/>
      <c r="CC16" s="339"/>
      <c r="CD16" s="339"/>
      <c r="CE16" s="339"/>
      <c r="CF16" s="339"/>
      <c r="CG16" s="339"/>
      <c r="CH16" s="339"/>
      <c r="CI16" s="339"/>
      <c r="CJ16" s="339"/>
      <c r="CK16" s="339"/>
      <c r="CL16" s="339"/>
      <c r="CM16" s="339"/>
      <c r="CN16" s="339"/>
      <c r="CO16" s="339"/>
      <c r="CP16" s="339"/>
      <c r="CQ16" s="339"/>
      <c r="CR16" s="339"/>
      <c r="CS16" s="339"/>
      <c r="CT16" s="339"/>
      <c r="CU16" s="339"/>
      <c r="CV16" s="339"/>
      <c r="CW16" s="339"/>
      <c r="CX16" s="339"/>
      <c r="CY16" s="339"/>
      <c r="CZ16" s="339"/>
      <c r="DA16" s="339"/>
      <c r="DB16" s="339"/>
      <c r="DC16" s="339"/>
      <c r="DD16" s="339"/>
      <c r="DE16" s="339"/>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338"/>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L17" s="339"/>
      <c r="CM17" s="339"/>
      <c r="CN17" s="339"/>
      <c r="CO17" s="339"/>
      <c r="CP17" s="339"/>
      <c r="CQ17" s="339"/>
      <c r="CR17" s="339"/>
      <c r="CS17" s="339"/>
      <c r="CT17" s="339"/>
      <c r="CU17" s="339"/>
      <c r="CV17" s="339"/>
      <c r="CW17" s="339"/>
      <c r="CX17" s="339"/>
      <c r="CY17" s="339"/>
      <c r="CZ17" s="339"/>
      <c r="DA17" s="339"/>
      <c r="DB17" s="339"/>
      <c r="DC17" s="339"/>
      <c r="DD17" s="339"/>
      <c r="DE17" s="339"/>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338"/>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338"/>
      <c r="DE19" s="338"/>
    </row>
    <row r="20" spans="1:351" x14ac:dyDescent="0.15">
      <c r="DD20" s="338"/>
      <c r="DE20" s="338"/>
    </row>
    <row r="21" spans="1:351" ht="17.25" x14ac:dyDescent="0.15">
      <c r="B21" s="340"/>
      <c r="C21" s="341"/>
      <c r="D21" s="341"/>
      <c r="E21" s="341"/>
      <c r="F21" s="341"/>
      <c r="G21" s="341"/>
      <c r="H21" s="341"/>
      <c r="I21" s="341"/>
      <c r="J21" s="341"/>
      <c r="K21" s="341"/>
      <c r="L21" s="341"/>
      <c r="M21" s="341"/>
      <c r="N21" s="342"/>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2"/>
      <c r="AU21" s="341"/>
      <c r="AV21" s="341"/>
      <c r="AW21" s="341"/>
      <c r="AX21" s="341"/>
      <c r="AY21" s="341"/>
      <c r="AZ21" s="341"/>
      <c r="BA21" s="341"/>
      <c r="BB21" s="341"/>
      <c r="BC21" s="341"/>
      <c r="BD21" s="341"/>
      <c r="BE21" s="341"/>
      <c r="BF21" s="342"/>
      <c r="BG21" s="341"/>
      <c r="BH21" s="341"/>
      <c r="BI21" s="341"/>
      <c r="BJ21" s="341"/>
      <c r="BK21" s="341"/>
      <c r="BL21" s="341"/>
      <c r="BM21" s="341"/>
      <c r="BN21" s="341"/>
      <c r="BO21" s="341"/>
      <c r="BP21" s="341"/>
      <c r="BQ21" s="341"/>
      <c r="BR21" s="342"/>
      <c r="BS21" s="341"/>
      <c r="BT21" s="341"/>
      <c r="BU21" s="341"/>
      <c r="BV21" s="341"/>
      <c r="BW21" s="341"/>
      <c r="BX21" s="341"/>
      <c r="BY21" s="341"/>
      <c r="BZ21" s="341"/>
      <c r="CA21" s="341"/>
      <c r="CB21" s="341"/>
      <c r="CC21" s="341"/>
      <c r="CD21" s="342"/>
      <c r="CE21" s="341"/>
      <c r="CF21" s="341"/>
      <c r="CG21" s="341"/>
      <c r="CH21" s="341"/>
      <c r="CI21" s="341"/>
      <c r="CJ21" s="341"/>
      <c r="CK21" s="341"/>
      <c r="CL21" s="341"/>
      <c r="CM21" s="341"/>
      <c r="CN21" s="341"/>
      <c r="CO21" s="341"/>
      <c r="CP21" s="342"/>
      <c r="CQ21" s="341"/>
      <c r="CR21" s="341"/>
      <c r="CS21" s="341"/>
      <c r="CT21" s="341"/>
      <c r="CU21" s="341"/>
      <c r="CV21" s="341"/>
      <c r="CW21" s="341"/>
      <c r="CX21" s="341"/>
      <c r="CY21" s="341"/>
      <c r="CZ21" s="341"/>
      <c r="DA21" s="341"/>
      <c r="DB21" s="342"/>
      <c r="DC21" s="341"/>
      <c r="DD21" s="343"/>
      <c r="DE21" s="338"/>
      <c r="MM21" s="344"/>
    </row>
    <row r="22" spans="1:351" ht="17.25" x14ac:dyDescent="0.15">
      <c r="B22" s="345"/>
      <c r="MM22" s="344"/>
    </row>
    <row r="23" spans="1:351" x14ac:dyDescent="0.15">
      <c r="B23" s="345"/>
    </row>
    <row r="24" spans="1:351" x14ac:dyDescent="0.15">
      <c r="B24" s="345"/>
    </row>
    <row r="25" spans="1:351" x14ac:dyDescent="0.15">
      <c r="B25" s="345"/>
    </row>
    <row r="26" spans="1:351" x14ac:dyDescent="0.15">
      <c r="B26" s="345"/>
    </row>
    <row r="27" spans="1:351" x14ac:dyDescent="0.15">
      <c r="B27" s="345"/>
    </row>
    <row r="28" spans="1:351" x14ac:dyDescent="0.15">
      <c r="B28" s="345"/>
    </row>
    <row r="29" spans="1:351" x14ac:dyDescent="0.15">
      <c r="B29" s="345"/>
    </row>
    <row r="30" spans="1:351" x14ac:dyDescent="0.15">
      <c r="B30" s="345"/>
    </row>
    <row r="31" spans="1:351" x14ac:dyDescent="0.15">
      <c r="B31" s="345"/>
    </row>
    <row r="32" spans="1:351" x14ac:dyDescent="0.15">
      <c r="B32" s="345"/>
    </row>
    <row r="33" spans="2:109" x14ac:dyDescent="0.15">
      <c r="B33" s="345"/>
    </row>
    <row r="34" spans="2:109" x14ac:dyDescent="0.15">
      <c r="B34" s="345"/>
    </row>
    <row r="35" spans="2:109" x14ac:dyDescent="0.15">
      <c r="B35" s="345"/>
    </row>
    <row r="36" spans="2:109" x14ac:dyDescent="0.15">
      <c r="B36" s="345"/>
    </row>
    <row r="37" spans="2:109" x14ac:dyDescent="0.15">
      <c r="B37" s="345"/>
    </row>
    <row r="38" spans="2:109" x14ac:dyDescent="0.15">
      <c r="B38" s="345"/>
    </row>
    <row r="39" spans="2:109" x14ac:dyDescent="0.15">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8"/>
      <c r="CV39" s="348"/>
      <c r="CW39" s="348"/>
      <c r="CX39" s="348"/>
      <c r="CY39" s="348"/>
      <c r="CZ39" s="348"/>
      <c r="DA39" s="348"/>
      <c r="DB39" s="348"/>
      <c r="DC39" s="348"/>
      <c r="DD39" s="349"/>
    </row>
    <row r="40" spans="2:109" x14ac:dyDescent="0.15">
      <c r="B40" s="350"/>
      <c r="DD40" s="350"/>
      <c r="DE40" s="338"/>
    </row>
    <row r="41" spans="2:109" ht="17.25" x14ac:dyDescent="0.15">
      <c r="B41" s="351" t="s">
        <v>603</v>
      </c>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1"/>
      <c r="BR41" s="341"/>
      <c r="BS41" s="341"/>
      <c r="BT41" s="341"/>
      <c r="BU41" s="341"/>
      <c r="BV41" s="341"/>
      <c r="BW41" s="341"/>
      <c r="BX41" s="341"/>
      <c r="BY41" s="341"/>
      <c r="BZ41" s="341"/>
      <c r="CA41" s="341"/>
      <c r="CB41" s="341"/>
      <c r="CC41" s="341"/>
      <c r="CD41" s="341"/>
      <c r="CE41" s="341"/>
      <c r="CF41" s="341"/>
      <c r="CG41" s="341"/>
      <c r="CH41" s="341"/>
      <c r="CI41" s="341"/>
      <c r="CJ41" s="341"/>
      <c r="CK41" s="341"/>
      <c r="CL41" s="341"/>
      <c r="CM41" s="341"/>
      <c r="CN41" s="341"/>
      <c r="CO41" s="341"/>
      <c r="CP41" s="341"/>
      <c r="CQ41" s="341"/>
      <c r="CR41" s="341"/>
      <c r="CS41" s="341"/>
      <c r="CT41" s="341"/>
      <c r="CU41" s="341"/>
      <c r="CV41" s="341"/>
      <c r="CW41" s="341"/>
      <c r="CX41" s="341"/>
      <c r="CY41" s="341"/>
      <c r="CZ41" s="341"/>
      <c r="DA41" s="341"/>
      <c r="DB41" s="341"/>
      <c r="DC41" s="341"/>
      <c r="DD41" s="343"/>
    </row>
    <row r="42" spans="2:109" x14ac:dyDescent="0.15">
      <c r="B42" s="345"/>
      <c r="G42" s="352"/>
      <c r="I42" s="353"/>
      <c r="J42" s="353"/>
      <c r="K42" s="353"/>
      <c r="AM42" s="352"/>
      <c r="AN42" s="352" t="s">
        <v>604</v>
      </c>
      <c r="AP42" s="353"/>
      <c r="AQ42" s="353"/>
      <c r="AR42" s="353"/>
      <c r="AY42" s="352"/>
      <c r="BA42" s="353"/>
      <c r="BB42" s="353"/>
      <c r="BC42" s="353"/>
      <c r="BK42" s="352"/>
      <c r="BM42" s="353"/>
      <c r="BN42" s="353"/>
      <c r="BO42" s="353"/>
      <c r="BW42" s="352"/>
      <c r="BY42" s="353"/>
      <c r="BZ42" s="353"/>
      <c r="CA42" s="353"/>
      <c r="CI42" s="352"/>
      <c r="CK42" s="353"/>
      <c r="CL42" s="353"/>
      <c r="CM42" s="353"/>
      <c r="CU42" s="352"/>
      <c r="CW42" s="353"/>
      <c r="CX42" s="353"/>
      <c r="CY42" s="353"/>
    </row>
    <row r="43" spans="2:109" ht="13.5" customHeight="1" x14ac:dyDescent="0.15">
      <c r="B43" s="345"/>
      <c r="AN43" s="1309" t="s">
        <v>605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4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4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4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4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45"/>
      <c r="H48" s="354"/>
      <c r="I48" s="354"/>
      <c r="J48" s="354"/>
      <c r="AN48" s="354"/>
      <c r="AO48" s="354"/>
      <c r="AP48" s="354"/>
      <c r="AZ48" s="354"/>
      <c r="BA48" s="354"/>
      <c r="BB48" s="354"/>
      <c r="BL48" s="354"/>
      <c r="BM48" s="354"/>
      <c r="BN48" s="354"/>
      <c r="BX48" s="354"/>
      <c r="BY48" s="354"/>
      <c r="BZ48" s="354"/>
      <c r="CJ48" s="354"/>
      <c r="CK48" s="354"/>
      <c r="CL48" s="354"/>
      <c r="CV48" s="354"/>
      <c r="CW48" s="354"/>
      <c r="CX48" s="354"/>
    </row>
    <row r="49" spans="1:109" x14ac:dyDescent="0.15">
      <c r="B49" s="345"/>
      <c r="AN49" s="338" t="s">
        <v>606</v>
      </c>
    </row>
    <row r="50" spans="1:109" x14ac:dyDescent="0.15">
      <c r="B50" s="345"/>
      <c r="G50" s="1301"/>
      <c r="H50" s="1301"/>
      <c r="I50" s="1301"/>
      <c r="J50" s="1301"/>
      <c r="K50" s="355"/>
      <c r="L50" s="355"/>
      <c r="M50" s="356"/>
      <c r="N50" s="35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07" t="s">
        <v>555</v>
      </c>
      <c r="BQ50" s="1307"/>
      <c r="BR50" s="1307"/>
      <c r="BS50" s="1307"/>
      <c r="BT50" s="1307"/>
      <c r="BU50" s="1307"/>
      <c r="BV50" s="1307"/>
      <c r="BW50" s="1307"/>
      <c r="BX50" s="1307" t="s">
        <v>556</v>
      </c>
      <c r="BY50" s="1307"/>
      <c r="BZ50" s="1307"/>
      <c r="CA50" s="1307"/>
      <c r="CB50" s="1307"/>
      <c r="CC50" s="1307"/>
      <c r="CD50" s="1307"/>
      <c r="CE50" s="1307"/>
      <c r="CF50" s="1307" t="s">
        <v>557</v>
      </c>
      <c r="CG50" s="1307"/>
      <c r="CH50" s="1307"/>
      <c r="CI50" s="1307"/>
      <c r="CJ50" s="1307"/>
      <c r="CK50" s="1307"/>
      <c r="CL50" s="1307"/>
      <c r="CM50" s="1307"/>
      <c r="CN50" s="1307" t="s">
        <v>558</v>
      </c>
      <c r="CO50" s="1307"/>
      <c r="CP50" s="1307"/>
      <c r="CQ50" s="1307"/>
      <c r="CR50" s="1307"/>
      <c r="CS50" s="1307"/>
      <c r="CT50" s="1307"/>
      <c r="CU50" s="1307"/>
      <c r="CV50" s="1307" t="s">
        <v>559</v>
      </c>
      <c r="CW50" s="1307"/>
      <c r="CX50" s="1307"/>
      <c r="CY50" s="1307"/>
      <c r="CZ50" s="1307"/>
      <c r="DA50" s="1307"/>
      <c r="DB50" s="1307"/>
      <c r="DC50" s="1307"/>
    </row>
    <row r="51" spans="1:109" ht="13.5" customHeight="1" x14ac:dyDescent="0.15">
      <c r="B51" s="345"/>
      <c r="G51" s="1319"/>
      <c r="H51" s="1319"/>
      <c r="I51" s="1323"/>
      <c r="J51" s="1323"/>
      <c r="K51" s="1308"/>
      <c r="L51" s="1308"/>
      <c r="M51" s="1308"/>
      <c r="N51" s="1308"/>
      <c r="AM51" s="354"/>
      <c r="AN51" s="1306" t="s">
        <v>607</v>
      </c>
      <c r="AO51" s="1306"/>
      <c r="AP51" s="1306"/>
      <c r="AQ51" s="1306"/>
      <c r="AR51" s="1306"/>
      <c r="AS51" s="1306"/>
      <c r="AT51" s="1306"/>
      <c r="AU51" s="1306"/>
      <c r="AV51" s="1306"/>
      <c r="AW51" s="1306"/>
      <c r="AX51" s="1306"/>
      <c r="AY51" s="1306"/>
      <c r="AZ51" s="1306"/>
      <c r="BA51" s="1306"/>
      <c r="BB51" s="1306" t="s">
        <v>608</v>
      </c>
      <c r="BC51" s="1306"/>
      <c r="BD51" s="1306"/>
      <c r="BE51" s="1306"/>
      <c r="BF51" s="1306"/>
      <c r="BG51" s="1306"/>
      <c r="BH51" s="1306"/>
      <c r="BI51" s="1306"/>
      <c r="BJ51" s="1306"/>
      <c r="BK51" s="1306"/>
      <c r="BL51" s="1306"/>
      <c r="BM51" s="1306"/>
      <c r="BN51" s="1306"/>
      <c r="BO51" s="1306"/>
      <c r="BP51" s="1318"/>
      <c r="BQ51" s="1303"/>
      <c r="BR51" s="1303"/>
      <c r="BS51" s="1303"/>
      <c r="BT51" s="1303"/>
      <c r="BU51" s="1303"/>
      <c r="BV51" s="1303"/>
      <c r="BW51" s="1303"/>
      <c r="BX51" s="1318"/>
      <c r="BY51" s="1303"/>
      <c r="BZ51" s="1303"/>
      <c r="CA51" s="1303"/>
      <c r="CB51" s="1303"/>
      <c r="CC51" s="1303"/>
      <c r="CD51" s="1303"/>
      <c r="CE51" s="1303"/>
      <c r="CF51" s="1303">
        <v>111.5</v>
      </c>
      <c r="CG51" s="1303"/>
      <c r="CH51" s="1303"/>
      <c r="CI51" s="1303"/>
      <c r="CJ51" s="1303"/>
      <c r="CK51" s="1303"/>
      <c r="CL51" s="1303"/>
      <c r="CM51" s="1303"/>
      <c r="CN51" s="1303">
        <v>103.2</v>
      </c>
      <c r="CO51" s="1303"/>
      <c r="CP51" s="1303"/>
      <c r="CQ51" s="1303"/>
      <c r="CR51" s="1303"/>
      <c r="CS51" s="1303"/>
      <c r="CT51" s="1303"/>
      <c r="CU51" s="1303"/>
      <c r="CV51" s="1303">
        <v>93.7</v>
      </c>
      <c r="CW51" s="1303"/>
      <c r="CX51" s="1303"/>
      <c r="CY51" s="1303"/>
      <c r="CZ51" s="1303"/>
      <c r="DA51" s="1303"/>
      <c r="DB51" s="1303"/>
      <c r="DC51" s="1303"/>
    </row>
    <row r="52" spans="1:109" x14ac:dyDescent="0.15">
      <c r="B52" s="345"/>
      <c r="G52" s="1319"/>
      <c r="H52" s="1319"/>
      <c r="I52" s="1323"/>
      <c r="J52" s="1323"/>
      <c r="K52" s="1308"/>
      <c r="L52" s="1308"/>
      <c r="M52" s="1308"/>
      <c r="N52" s="1308"/>
      <c r="AM52" s="354"/>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x14ac:dyDescent="0.15">
      <c r="A53" s="353"/>
      <c r="B53" s="345"/>
      <c r="G53" s="1319"/>
      <c r="H53" s="1319"/>
      <c r="I53" s="1301"/>
      <c r="J53" s="1301"/>
      <c r="K53" s="1308"/>
      <c r="L53" s="1308"/>
      <c r="M53" s="1308"/>
      <c r="N53" s="1308"/>
      <c r="AM53" s="354"/>
      <c r="AN53" s="1306"/>
      <c r="AO53" s="1306"/>
      <c r="AP53" s="1306"/>
      <c r="AQ53" s="1306"/>
      <c r="AR53" s="1306"/>
      <c r="AS53" s="1306"/>
      <c r="AT53" s="1306"/>
      <c r="AU53" s="1306"/>
      <c r="AV53" s="1306"/>
      <c r="AW53" s="1306"/>
      <c r="AX53" s="1306"/>
      <c r="AY53" s="1306"/>
      <c r="AZ53" s="1306"/>
      <c r="BA53" s="1306"/>
      <c r="BB53" s="1306" t="s">
        <v>609</v>
      </c>
      <c r="BC53" s="1306"/>
      <c r="BD53" s="1306"/>
      <c r="BE53" s="1306"/>
      <c r="BF53" s="1306"/>
      <c r="BG53" s="1306"/>
      <c r="BH53" s="1306"/>
      <c r="BI53" s="1306"/>
      <c r="BJ53" s="1306"/>
      <c r="BK53" s="1306"/>
      <c r="BL53" s="1306"/>
      <c r="BM53" s="1306"/>
      <c r="BN53" s="1306"/>
      <c r="BO53" s="1306"/>
      <c r="BP53" s="1318"/>
      <c r="BQ53" s="1303"/>
      <c r="BR53" s="1303"/>
      <c r="BS53" s="1303"/>
      <c r="BT53" s="1303"/>
      <c r="BU53" s="1303"/>
      <c r="BV53" s="1303"/>
      <c r="BW53" s="1303"/>
      <c r="BX53" s="1318"/>
      <c r="BY53" s="1303"/>
      <c r="BZ53" s="1303"/>
      <c r="CA53" s="1303"/>
      <c r="CB53" s="1303"/>
      <c r="CC53" s="1303"/>
      <c r="CD53" s="1303"/>
      <c r="CE53" s="1303"/>
      <c r="CF53" s="1303">
        <v>58</v>
      </c>
      <c r="CG53" s="1303"/>
      <c r="CH53" s="1303"/>
      <c r="CI53" s="1303"/>
      <c r="CJ53" s="1303"/>
      <c r="CK53" s="1303"/>
      <c r="CL53" s="1303"/>
      <c r="CM53" s="1303"/>
      <c r="CN53" s="1303">
        <v>59.1</v>
      </c>
      <c r="CO53" s="1303"/>
      <c r="CP53" s="1303"/>
      <c r="CQ53" s="1303"/>
      <c r="CR53" s="1303"/>
      <c r="CS53" s="1303"/>
      <c r="CT53" s="1303"/>
      <c r="CU53" s="1303"/>
      <c r="CV53" s="1303">
        <v>60.4</v>
      </c>
      <c r="CW53" s="1303"/>
      <c r="CX53" s="1303"/>
      <c r="CY53" s="1303"/>
      <c r="CZ53" s="1303"/>
      <c r="DA53" s="1303"/>
      <c r="DB53" s="1303"/>
      <c r="DC53" s="1303"/>
    </row>
    <row r="54" spans="1:109" x14ac:dyDescent="0.15">
      <c r="A54" s="353"/>
      <c r="B54" s="345"/>
      <c r="G54" s="1319"/>
      <c r="H54" s="1319"/>
      <c r="I54" s="1301"/>
      <c r="J54" s="1301"/>
      <c r="K54" s="1308"/>
      <c r="L54" s="1308"/>
      <c r="M54" s="1308"/>
      <c r="N54" s="1308"/>
      <c r="AM54" s="354"/>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x14ac:dyDescent="0.15">
      <c r="A55" s="353"/>
      <c r="B55" s="345"/>
      <c r="G55" s="1301"/>
      <c r="H55" s="1301"/>
      <c r="I55" s="1301"/>
      <c r="J55" s="1301"/>
      <c r="K55" s="1308"/>
      <c r="L55" s="1308"/>
      <c r="M55" s="1308"/>
      <c r="N55" s="1308"/>
      <c r="AN55" s="1307" t="s">
        <v>610</v>
      </c>
      <c r="AO55" s="1307"/>
      <c r="AP55" s="1307"/>
      <c r="AQ55" s="1307"/>
      <c r="AR55" s="1307"/>
      <c r="AS55" s="1307"/>
      <c r="AT55" s="1307"/>
      <c r="AU55" s="1307"/>
      <c r="AV55" s="1307"/>
      <c r="AW55" s="1307"/>
      <c r="AX55" s="1307"/>
      <c r="AY55" s="1307"/>
      <c r="AZ55" s="1307"/>
      <c r="BA55" s="1307"/>
      <c r="BB55" s="1306" t="s">
        <v>608</v>
      </c>
      <c r="BC55" s="1306"/>
      <c r="BD55" s="1306"/>
      <c r="BE55" s="1306"/>
      <c r="BF55" s="1306"/>
      <c r="BG55" s="1306"/>
      <c r="BH55" s="1306"/>
      <c r="BI55" s="1306"/>
      <c r="BJ55" s="1306"/>
      <c r="BK55" s="1306"/>
      <c r="BL55" s="1306"/>
      <c r="BM55" s="1306"/>
      <c r="BN55" s="1306"/>
      <c r="BO55" s="1306"/>
      <c r="BP55" s="1318"/>
      <c r="BQ55" s="1303"/>
      <c r="BR55" s="1303"/>
      <c r="BS55" s="1303"/>
      <c r="BT55" s="1303"/>
      <c r="BU55" s="1303"/>
      <c r="BV55" s="1303"/>
      <c r="BW55" s="1303"/>
      <c r="BX55" s="1318"/>
      <c r="BY55" s="1303"/>
      <c r="BZ55" s="1303"/>
      <c r="CA55" s="1303"/>
      <c r="CB55" s="1303"/>
      <c r="CC55" s="1303"/>
      <c r="CD55" s="1303"/>
      <c r="CE55" s="1303"/>
      <c r="CF55" s="1303">
        <v>16.600000000000001</v>
      </c>
      <c r="CG55" s="1303"/>
      <c r="CH55" s="1303"/>
      <c r="CI55" s="1303"/>
      <c r="CJ55" s="1303"/>
      <c r="CK55" s="1303"/>
      <c r="CL55" s="1303"/>
      <c r="CM55" s="1303"/>
      <c r="CN55" s="1303">
        <v>17.399999999999999</v>
      </c>
      <c r="CO55" s="1303"/>
      <c r="CP55" s="1303"/>
      <c r="CQ55" s="1303"/>
      <c r="CR55" s="1303"/>
      <c r="CS55" s="1303"/>
      <c r="CT55" s="1303"/>
      <c r="CU55" s="1303"/>
      <c r="CV55" s="1303">
        <v>12.1</v>
      </c>
      <c r="CW55" s="1303"/>
      <c r="CX55" s="1303"/>
      <c r="CY55" s="1303"/>
      <c r="CZ55" s="1303"/>
      <c r="DA55" s="1303"/>
      <c r="DB55" s="1303"/>
      <c r="DC55" s="1303"/>
    </row>
    <row r="56" spans="1:109" x14ac:dyDescent="0.15">
      <c r="A56" s="353"/>
      <c r="B56" s="345"/>
      <c r="G56" s="1301"/>
      <c r="H56" s="1301"/>
      <c r="I56" s="1301"/>
      <c r="J56" s="1301"/>
      <c r="K56" s="1308"/>
      <c r="L56" s="1308"/>
      <c r="M56" s="1308"/>
      <c r="N56" s="1308"/>
      <c r="AN56" s="1307"/>
      <c r="AO56" s="1307"/>
      <c r="AP56" s="1307"/>
      <c r="AQ56" s="1307"/>
      <c r="AR56" s="1307"/>
      <c r="AS56" s="1307"/>
      <c r="AT56" s="1307"/>
      <c r="AU56" s="1307"/>
      <c r="AV56" s="1307"/>
      <c r="AW56" s="1307"/>
      <c r="AX56" s="1307"/>
      <c r="AY56" s="1307"/>
      <c r="AZ56" s="1307"/>
      <c r="BA56" s="1307"/>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353" customFormat="1" x14ac:dyDescent="0.15">
      <c r="B57" s="357"/>
      <c r="G57" s="1301"/>
      <c r="H57" s="1301"/>
      <c r="I57" s="1304"/>
      <c r="J57" s="1304"/>
      <c r="K57" s="1308"/>
      <c r="L57" s="1308"/>
      <c r="M57" s="1308"/>
      <c r="N57" s="1308"/>
      <c r="AM57" s="338"/>
      <c r="AN57" s="1307"/>
      <c r="AO57" s="1307"/>
      <c r="AP57" s="1307"/>
      <c r="AQ57" s="1307"/>
      <c r="AR57" s="1307"/>
      <c r="AS57" s="1307"/>
      <c r="AT57" s="1307"/>
      <c r="AU57" s="1307"/>
      <c r="AV57" s="1307"/>
      <c r="AW57" s="1307"/>
      <c r="AX57" s="1307"/>
      <c r="AY57" s="1307"/>
      <c r="AZ57" s="1307"/>
      <c r="BA57" s="1307"/>
      <c r="BB57" s="1306" t="s">
        <v>609</v>
      </c>
      <c r="BC57" s="1306"/>
      <c r="BD57" s="1306"/>
      <c r="BE57" s="1306"/>
      <c r="BF57" s="1306"/>
      <c r="BG57" s="1306"/>
      <c r="BH57" s="1306"/>
      <c r="BI57" s="1306"/>
      <c r="BJ57" s="1306"/>
      <c r="BK57" s="1306"/>
      <c r="BL57" s="1306"/>
      <c r="BM57" s="1306"/>
      <c r="BN57" s="1306"/>
      <c r="BO57" s="1306"/>
      <c r="BP57" s="1318"/>
      <c r="BQ57" s="1303"/>
      <c r="BR57" s="1303"/>
      <c r="BS57" s="1303"/>
      <c r="BT57" s="1303"/>
      <c r="BU57" s="1303"/>
      <c r="BV57" s="1303"/>
      <c r="BW57" s="1303"/>
      <c r="BX57" s="1318"/>
      <c r="BY57" s="1303"/>
      <c r="BZ57" s="1303"/>
      <c r="CA57" s="1303"/>
      <c r="CB57" s="1303"/>
      <c r="CC57" s="1303"/>
      <c r="CD57" s="1303"/>
      <c r="CE57" s="1303"/>
      <c r="CF57" s="1303">
        <v>58.6</v>
      </c>
      <c r="CG57" s="1303"/>
      <c r="CH57" s="1303"/>
      <c r="CI57" s="1303"/>
      <c r="CJ57" s="1303"/>
      <c r="CK57" s="1303"/>
      <c r="CL57" s="1303"/>
      <c r="CM57" s="1303"/>
      <c r="CN57" s="1303">
        <v>58.9</v>
      </c>
      <c r="CO57" s="1303"/>
      <c r="CP57" s="1303"/>
      <c r="CQ57" s="1303"/>
      <c r="CR57" s="1303"/>
      <c r="CS57" s="1303"/>
      <c r="CT57" s="1303"/>
      <c r="CU57" s="1303"/>
      <c r="CV57" s="1303">
        <v>59.2</v>
      </c>
      <c r="CW57" s="1303"/>
      <c r="CX57" s="1303"/>
      <c r="CY57" s="1303"/>
      <c r="CZ57" s="1303"/>
      <c r="DA57" s="1303"/>
      <c r="DB57" s="1303"/>
      <c r="DC57" s="1303"/>
      <c r="DD57" s="358"/>
      <c r="DE57" s="357"/>
    </row>
    <row r="58" spans="1:109" s="353" customFormat="1" x14ac:dyDescent="0.15">
      <c r="A58" s="338"/>
      <c r="B58" s="357"/>
      <c r="G58" s="1301"/>
      <c r="H58" s="1301"/>
      <c r="I58" s="1304"/>
      <c r="J58" s="1304"/>
      <c r="K58" s="1308"/>
      <c r="L58" s="1308"/>
      <c r="M58" s="1308"/>
      <c r="N58" s="1308"/>
      <c r="AM58" s="338"/>
      <c r="AN58" s="1307"/>
      <c r="AO58" s="1307"/>
      <c r="AP58" s="1307"/>
      <c r="AQ58" s="1307"/>
      <c r="AR58" s="1307"/>
      <c r="AS58" s="1307"/>
      <c r="AT58" s="1307"/>
      <c r="AU58" s="1307"/>
      <c r="AV58" s="1307"/>
      <c r="AW58" s="1307"/>
      <c r="AX58" s="1307"/>
      <c r="AY58" s="1307"/>
      <c r="AZ58" s="1307"/>
      <c r="BA58" s="1307"/>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358"/>
      <c r="DE58" s="357"/>
    </row>
    <row r="59" spans="1:109" s="353" customFormat="1" x14ac:dyDescent="0.15">
      <c r="A59" s="338"/>
      <c r="B59" s="357"/>
      <c r="K59" s="359"/>
      <c r="L59" s="359"/>
      <c r="M59" s="359"/>
      <c r="N59" s="359"/>
      <c r="AQ59" s="359"/>
      <c r="AR59" s="359"/>
      <c r="AS59" s="359"/>
      <c r="AT59" s="359"/>
      <c r="BC59" s="359"/>
      <c r="BD59" s="359"/>
      <c r="BE59" s="359"/>
      <c r="BF59" s="359"/>
      <c r="BO59" s="359"/>
      <c r="BP59" s="359"/>
      <c r="BQ59" s="359"/>
      <c r="BR59" s="359"/>
      <c r="CA59" s="359"/>
      <c r="CB59" s="359"/>
      <c r="CC59" s="359"/>
      <c r="CD59" s="359"/>
      <c r="CM59" s="359"/>
      <c r="CN59" s="359"/>
      <c r="CO59" s="359"/>
      <c r="CP59" s="359"/>
      <c r="CY59" s="359"/>
      <c r="CZ59" s="359"/>
      <c r="DA59" s="359"/>
      <c r="DB59" s="359"/>
      <c r="DC59" s="359"/>
      <c r="DD59" s="358"/>
      <c r="DE59" s="357"/>
    </row>
    <row r="60" spans="1:109" s="353" customFormat="1" x14ac:dyDescent="0.15">
      <c r="A60" s="338"/>
      <c r="B60" s="357"/>
      <c r="K60" s="359"/>
      <c r="L60" s="359"/>
      <c r="M60" s="359"/>
      <c r="N60" s="359"/>
      <c r="AQ60" s="359"/>
      <c r="AR60" s="359"/>
      <c r="AS60" s="359"/>
      <c r="AT60" s="359"/>
      <c r="BC60" s="359"/>
      <c r="BD60" s="359"/>
      <c r="BE60" s="359"/>
      <c r="BF60" s="359"/>
      <c r="BO60" s="359"/>
      <c r="BP60" s="359"/>
      <c r="BQ60" s="359"/>
      <c r="BR60" s="359"/>
      <c r="CA60" s="359"/>
      <c r="CB60" s="359"/>
      <c r="CC60" s="359"/>
      <c r="CD60" s="359"/>
      <c r="CM60" s="359"/>
      <c r="CN60" s="359"/>
      <c r="CO60" s="359"/>
      <c r="CP60" s="359"/>
      <c r="CY60" s="359"/>
      <c r="CZ60" s="359"/>
      <c r="DA60" s="359"/>
      <c r="DB60" s="359"/>
      <c r="DC60" s="359"/>
      <c r="DD60" s="358"/>
      <c r="DE60" s="357"/>
    </row>
    <row r="61" spans="1:109" s="353" customFormat="1" x14ac:dyDescent="0.15">
      <c r="A61" s="338"/>
      <c r="B61" s="360"/>
      <c r="C61" s="361"/>
      <c r="D61" s="361"/>
      <c r="E61" s="361"/>
      <c r="F61" s="361"/>
      <c r="G61" s="361"/>
      <c r="H61" s="361"/>
      <c r="I61" s="361"/>
      <c r="J61" s="361"/>
      <c r="K61" s="361"/>
      <c r="L61" s="361"/>
      <c r="M61" s="362"/>
      <c r="N61" s="362"/>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2"/>
      <c r="AT61" s="362"/>
      <c r="AU61" s="361"/>
      <c r="AV61" s="361"/>
      <c r="AW61" s="361"/>
      <c r="AX61" s="361"/>
      <c r="AY61" s="361"/>
      <c r="AZ61" s="361"/>
      <c r="BA61" s="361"/>
      <c r="BB61" s="361"/>
      <c r="BC61" s="361"/>
      <c r="BD61" s="361"/>
      <c r="BE61" s="362"/>
      <c r="BF61" s="362"/>
      <c r="BG61" s="361"/>
      <c r="BH61" s="361"/>
      <c r="BI61" s="361"/>
      <c r="BJ61" s="361"/>
      <c r="BK61" s="361"/>
      <c r="BL61" s="361"/>
      <c r="BM61" s="361"/>
      <c r="BN61" s="361"/>
      <c r="BO61" s="361"/>
      <c r="BP61" s="361"/>
      <c r="BQ61" s="362"/>
      <c r="BR61" s="362"/>
      <c r="BS61" s="361"/>
      <c r="BT61" s="361"/>
      <c r="BU61" s="361"/>
      <c r="BV61" s="361"/>
      <c r="BW61" s="361"/>
      <c r="BX61" s="361"/>
      <c r="BY61" s="361"/>
      <c r="BZ61" s="361"/>
      <c r="CA61" s="361"/>
      <c r="CB61" s="361"/>
      <c r="CC61" s="362"/>
      <c r="CD61" s="362"/>
      <c r="CE61" s="361"/>
      <c r="CF61" s="361"/>
      <c r="CG61" s="361"/>
      <c r="CH61" s="361"/>
      <c r="CI61" s="361"/>
      <c r="CJ61" s="361"/>
      <c r="CK61" s="361"/>
      <c r="CL61" s="361"/>
      <c r="CM61" s="361"/>
      <c r="CN61" s="361"/>
      <c r="CO61" s="362"/>
      <c r="CP61" s="362"/>
      <c r="CQ61" s="361"/>
      <c r="CR61" s="361"/>
      <c r="CS61" s="361"/>
      <c r="CT61" s="361"/>
      <c r="CU61" s="361"/>
      <c r="CV61" s="361"/>
      <c r="CW61" s="361"/>
      <c r="CX61" s="361"/>
      <c r="CY61" s="361"/>
      <c r="CZ61" s="361"/>
      <c r="DA61" s="362"/>
      <c r="DB61" s="362"/>
      <c r="DC61" s="362"/>
      <c r="DD61" s="363"/>
      <c r="DE61" s="357"/>
    </row>
    <row r="62" spans="1:109" x14ac:dyDescent="0.15">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c r="BT62" s="350"/>
      <c r="BU62" s="350"/>
      <c r="BV62" s="350"/>
      <c r="BW62" s="350"/>
      <c r="BX62" s="350"/>
      <c r="BY62" s="350"/>
      <c r="BZ62" s="350"/>
      <c r="CA62" s="350"/>
      <c r="CB62" s="350"/>
      <c r="CC62" s="350"/>
      <c r="CD62" s="350"/>
      <c r="CE62" s="350"/>
      <c r="CF62" s="350"/>
      <c r="CG62" s="350"/>
      <c r="CH62" s="350"/>
      <c r="CI62" s="350"/>
      <c r="CJ62" s="350"/>
      <c r="CK62" s="350"/>
      <c r="CL62" s="350"/>
      <c r="CM62" s="350"/>
      <c r="CN62" s="350"/>
      <c r="CO62" s="350"/>
      <c r="CP62" s="350"/>
      <c r="CQ62" s="350"/>
      <c r="CR62" s="350"/>
      <c r="CS62" s="350"/>
      <c r="CT62" s="350"/>
      <c r="CU62" s="350"/>
      <c r="CV62" s="350"/>
      <c r="CW62" s="350"/>
      <c r="CX62" s="350"/>
      <c r="CY62" s="350"/>
      <c r="CZ62" s="350"/>
      <c r="DA62" s="350"/>
      <c r="DB62" s="350"/>
      <c r="DC62" s="350"/>
      <c r="DD62" s="350"/>
      <c r="DE62" s="338"/>
    </row>
    <row r="63" spans="1:109" ht="17.25" x14ac:dyDescent="0.15">
      <c r="B63" s="364" t="s">
        <v>611</v>
      </c>
    </row>
    <row r="64" spans="1:109" x14ac:dyDescent="0.15">
      <c r="B64" s="345"/>
      <c r="G64" s="352"/>
      <c r="I64" s="365"/>
      <c r="J64" s="365"/>
      <c r="K64" s="365"/>
      <c r="L64" s="365"/>
      <c r="M64" s="365"/>
      <c r="N64" s="366"/>
      <c r="AM64" s="352"/>
      <c r="AN64" s="352" t="s">
        <v>604</v>
      </c>
      <c r="AP64" s="353"/>
      <c r="AQ64" s="353"/>
      <c r="AR64" s="353"/>
      <c r="AY64" s="352"/>
      <c r="BA64" s="353"/>
      <c r="BB64" s="353"/>
      <c r="BC64" s="353"/>
      <c r="BK64" s="352"/>
      <c r="BM64" s="353"/>
      <c r="BN64" s="353"/>
      <c r="BO64" s="353"/>
      <c r="BW64" s="352"/>
      <c r="BY64" s="353"/>
      <c r="BZ64" s="353"/>
      <c r="CA64" s="353"/>
      <c r="CI64" s="352"/>
      <c r="CK64" s="353"/>
      <c r="CL64" s="353"/>
      <c r="CM64" s="353"/>
      <c r="CU64" s="352"/>
      <c r="CW64" s="353"/>
      <c r="CX64" s="353"/>
      <c r="CY64" s="353"/>
    </row>
    <row r="65" spans="2:107" x14ac:dyDescent="0.15">
      <c r="B65" s="345"/>
      <c r="AN65" s="1309" t="s">
        <v>612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4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4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4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4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45"/>
      <c r="H70" s="367"/>
      <c r="I70" s="367"/>
      <c r="J70" s="368"/>
      <c r="K70" s="368"/>
      <c r="L70" s="369"/>
      <c r="M70" s="368"/>
      <c r="N70" s="369"/>
      <c r="AN70" s="354"/>
      <c r="AO70" s="354"/>
      <c r="AP70" s="354"/>
      <c r="AZ70" s="354"/>
      <c r="BA70" s="354"/>
      <c r="BB70" s="354"/>
      <c r="BL70" s="354"/>
      <c r="BM70" s="354"/>
      <c r="BN70" s="354"/>
      <c r="BX70" s="354"/>
      <c r="BY70" s="354"/>
      <c r="BZ70" s="354"/>
      <c r="CJ70" s="354"/>
      <c r="CK70" s="354"/>
      <c r="CL70" s="354"/>
      <c r="CV70" s="354"/>
      <c r="CW70" s="354"/>
      <c r="CX70" s="354"/>
    </row>
    <row r="71" spans="2:107" x14ac:dyDescent="0.15">
      <c r="B71" s="345"/>
      <c r="G71" s="370"/>
      <c r="I71" s="371"/>
      <c r="J71" s="368"/>
      <c r="K71" s="368"/>
      <c r="L71" s="369"/>
      <c r="M71" s="368"/>
      <c r="N71" s="369"/>
      <c r="AM71" s="370"/>
      <c r="AN71" s="338" t="s">
        <v>606</v>
      </c>
    </row>
    <row r="72" spans="2:107" x14ac:dyDescent="0.15">
      <c r="B72" s="345"/>
      <c r="G72" s="1301"/>
      <c r="H72" s="1301"/>
      <c r="I72" s="1301"/>
      <c r="J72" s="1301"/>
      <c r="K72" s="355"/>
      <c r="L72" s="355"/>
      <c r="M72" s="356"/>
      <c r="N72" s="35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07" t="s">
        <v>555</v>
      </c>
      <c r="BQ72" s="1307"/>
      <c r="BR72" s="1307"/>
      <c r="BS72" s="1307"/>
      <c r="BT72" s="1307"/>
      <c r="BU72" s="1307"/>
      <c r="BV72" s="1307"/>
      <c r="BW72" s="1307"/>
      <c r="BX72" s="1307" t="s">
        <v>556</v>
      </c>
      <c r="BY72" s="1307"/>
      <c r="BZ72" s="1307"/>
      <c r="CA72" s="1307"/>
      <c r="CB72" s="1307"/>
      <c r="CC72" s="1307"/>
      <c r="CD72" s="1307"/>
      <c r="CE72" s="1307"/>
      <c r="CF72" s="1307" t="s">
        <v>557</v>
      </c>
      <c r="CG72" s="1307"/>
      <c r="CH72" s="1307"/>
      <c r="CI72" s="1307"/>
      <c r="CJ72" s="1307"/>
      <c r="CK72" s="1307"/>
      <c r="CL72" s="1307"/>
      <c r="CM72" s="1307"/>
      <c r="CN72" s="1307" t="s">
        <v>558</v>
      </c>
      <c r="CO72" s="1307"/>
      <c r="CP72" s="1307"/>
      <c r="CQ72" s="1307"/>
      <c r="CR72" s="1307"/>
      <c r="CS72" s="1307"/>
      <c r="CT72" s="1307"/>
      <c r="CU72" s="1307"/>
      <c r="CV72" s="1307" t="s">
        <v>559</v>
      </c>
      <c r="CW72" s="1307"/>
      <c r="CX72" s="1307"/>
      <c r="CY72" s="1307"/>
      <c r="CZ72" s="1307"/>
      <c r="DA72" s="1307"/>
      <c r="DB72" s="1307"/>
      <c r="DC72" s="1307"/>
    </row>
    <row r="73" spans="2:107" x14ac:dyDescent="0.15">
      <c r="B73" s="345"/>
      <c r="G73" s="1319"/>
      <c r="H73" s="1319"/>
      <c r="I73" s="1319"/>
      <c r="J73" s="1319"/>
      <c r="K73" s="1302"/>
      <c r="L73" s="1302"/>
      <c r="M73" s="1302"/>
      <c r="N73" s="1302"/>
      <c r="AM73" s="354"/>
      <c r="AN73" s="1306" t="s">
        <v>607</v>
      </c>
      <c r="AO73" s="1306"/>
      <c r="AP73" s="1306"/>
      <c r="AQ73" s="1306"/>
      <c r="AR73" s="1306"/>
      <c r="AS73" s="1306"/>
      <c r="AT73" s="1306"/>
      <c r="AU73" s="1306"/>
      <c r="AV73" s="1306"/>
      <c r="AW73" s="1306"/>
      <c r="AX73" s="1306"/>
      <c r="AY73" s="1306"/>
      <c r="AZ73" s="1306"/>
      <c r="BA73" s="1306"/>
      <c r="BB73" s="1306" t="s">
        <v>608</v>
      </c>
      <c r="BC73" s="1306"/>
      <c r="BD73" s="1306"/>
      <c r="BE73" s="1306"/>
      <c r="BF73" s="1306"/>
      <c r="BG73" s="1306"/>
      <c r="BH73" s="1306"/>
      <c r="BI73" s="1306"/>
      <c r="BJ73" s="1306"/>
      <c r="BK73" s="1306"/>
      <c r="BL73" s="1306"/>
      <c r="BM73" s="1306"/>
      <c r="BN73" s="1306"/>
      <c r="BO73" s="1306"/>
      <c r="BP73" s="1303">
        <v>132.4</v>
      </c>
      <c r="BQ73" s="1303"/>
      <c r="BR73" s="1303"/>
      <c r="BS73" s="1303"/>
      <c r="BT73" s="1303"/>
      <c r="BU73" s="1303"/>
      <c r="BV73" s="1303"/>
      <c r="BW73" s="1303"/>
      <c r="BX73" s="1303">
        <v>119.9</v>
      </c>
      <c r="BY73" s="1303"/>
      <c r="BZ73" s="1303"/>
      <c r="CA73" s="1303"/>
      <c r="CB73" s="1303"/>
      <c r="CC73" s="1303"/>
      <c r="CD73" s="1303"/>
      <c r="CE73" s="1303"/>
      <c r="CF73" s="1303">
        <v>111.5</v>
      </c>
      <c r="CG73" s="1303"/>
      <c r="CH73" s="1303"/>
      <c r="CI73" s="1303"/>
      <c r="CJ73" s="1303"/>
      <c r="CK73" s="1303"/>
      <c r="CL73" s="1303"/>
      <c r="CM73" s="1303"/>
      <c r="CN73" s="1303">
        <v>103.2</v>
      </c>
      <c r="CO73" s="1303"/>
      <c r="CP73" s="1303"/>
      <c r="CQ73" s="1303"/>
      <c r="CR73" s="1303"/>
      <c r="CS73" s="1303"/>
      <c r="CT73" s="1303"/>
      <c r="CU73" s="1303"/>
      <c r="CV73" s="1303">
        <v>93.7</v>
      </c>
      <c r="CW73" s="1303"/>
      <c r="CX73" s="1303"/>
      <c r="CY73" s="1303"/>
      <c r="CZ73" s="1303"/>
      <c r="DA73" s="1303"/>
      <c r="DB73" s="1303"/>
      <c r="DC73" s="1303"/>
    </row>
    <row r="74" spans="2:107" x14ac:dyDescent="0.15">
      <c r="B74" s="345"/>
      <c r="G74" s="1319"/>
      <c r="H74" s="1319"/>
      <c r="I74" s="1319"/>
      <c r="J74" s="1319"/>
      <c r="K74" s="1302"/>
      <c r="L74" s="1302"/>
      <c r="M74" s="1302"/>
      <c r="N74" s="1302"/>
      <c r="AM74" s="354"/>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x14ac:dyDescent="0.15">
      <c r="B75" s="345"/>
      <c r="G75" s="1319"/>
      <c r="H75" s="1319"/>
      <c r="I75" s="1301"/>
      <c r="J75" s="1301"/>
      <c r="K75" s="1308"/>
      <c r="L75" s="1308"/>
      <c r="M75" s="1308"/>
      <c r="N75" s="1308"/>
      <c r="AM75" s="354"/>
      <c r="AN75" s="1306"/>
      <c r="AO75" s="1306"/>
      <c r="AP75" s="1306"/>
      <c r="AQ75" s="1306"/>
      <c r="AR75" s="1306"/>
      <c r="AS75" s="1306"/>
      <c r="AT75" s="1306"/>
      <c r="AU75" s="1306"/>
      <c r="AV75" s="1306"/>
      <c r="AW75" s="1306"/>
      <c r="AX75" s="1306"/>
      <c r="AY75" s="1306"/>
      <c r="AZ75" s="1306"/>
      <c r="BA75" s="1306"/>
      <c r="BB75" s="1306" t="s">
        <v>613</v>
      </c>
      <c r="BC75" s="1306"/>
      <c r="BD75" s="1306"/>
      <c r="BE75" s="1306"/>
      <c r="BF75" s="1306"/>
      <c r="BG75" s="1306"/>
      <c r="BH75" s="1306"/>
      <c r="BI75" s="1306"/>
      <c r="BJ75" s="1306"/>
      <c r="BK75" s="1306"/>
      <c r="BL75" s="1306"/>
      <c r="BM75" s="1306"/>
      <c r="BN75" s="1306"/>
      <c r="BO75" s="1306"/>
      <c r="BP75" s="1303">
        <v>12.3</v>
      </c>
      <c r="BQ75" s="1303"/>
      <c r="BR75" s="1303"/>
      <c r="BS75" s="1303"/>
      <c r="BT75" s="1303"/>
      <c r="BU75" s="1303"/>
      <c r="BV75" s="1303"/>
      <c r="BW75" s="1303"/>
      <c r="BX75" s="1303">
        <v>11.6</v>
      </c>
      <c r="BY75" s="1303"/>
      <c r="BZ75" s="1303"/>
      <c r="CA75" s="1303"/>
      <c r="CB75" s="1303"/>
      <c r="CC75" s="1303"/>
      <c r="CD75" s="1303"/>
      <c r="CE75" s="1303"/>
      <c r="CF75" s="1303">
        <v>11.1</v>
      </c>
      <c r="CG75" s="1303"/>
      <c r="CH75" s="1303"/>
      <c r="CI75" s="1303"/>
      <c r="CJ75" s="1303"/>
      <c r="CK75" s="1303"/>
      <c r="CL75" s="1303"/>
      <c r="CM75" s="1303"/>
      <c r="CN75" s="1303">
        <v>10.9</v>
      </c>
      <c r="CO75" s="1303"/>
      <c r="CP75" s="1303"/>
      <c r="CQ75" s="1303"/>
      <c r="CR75" s="1303"/>
      <c r="CS75" s="1303"/>
      <c r="CT75" s="1303"/>
      <c r="CU75" s="1303"/>
      <c r="CV75" s="1303">
        <v>11</v>
      </c>
      <c r="CW75" s="1303"/>
      <c r="CX75" s="1303"/>
      <c r="CY75" s="1303"/>
      <c r="CZ75" s="1303"/>
      <c r="DA75" s="1303"/>
      <c r="DB75" s="1303"/>
      <c r="DC75" s="1303"/>
    </row>
    <row r="76" spans="2:107" x14ac:dyDescent="0.15">
      <c r="B76" s="345"/>
      <c r="G76" s="1319"/>
      <c r="H76" s="1319"/>
      <c r="I76" s="1301"/>
      <c r="J76" s="1301"/>
      <c r="K76" s="1308"/>
      <c r="L76" s="1308"/>
      <c r="M76" s="1308"/>
      <c r="N76" s="1308"/>
      <c r="AM76" s="354"/>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x14ac:dyDescent="0.15">
      <c r="B77" s="345"/>
      <c r="G77" s="1301"/>
      <c r="H77" s="1301"/>
      <c r="I77" s="1301"/>
      <c r="J77" s="1301"/>
      <c r="K77" s="1302"/>
      <c r="L77" s="1302"/>
      <c r="M77" s="1302"/>
      <c r="N77" s="1302"/>
      <c r="AN77" s="1307" t="s">
        <v>610</v>
      </c>
      <c r="AO77" s="1307"/>
      <c r="AP77" s="1307"/>
      <c r="AQ77" s="1307"/>
      <c r="AR77" s="1307"/>
      <c r="AS77" s="1307"/>
      <c r="AT77" s="1307"/>
      <c r="AU77" s="1307"/>
      <c r="AV77" s="1307"/>
      <c r="AW77" s="1307"/>
      <c r="AX77" s="1307"/>
      <c r="AY77" s="1307"/>
      <c r="AZ77" s="1307"/>
      <c r="BA77" s="1307"/>
      <c r="BB77" s="1306" t="s">
        <v>608</v>
      </c>
      <c r="BC77" s="1306"/>
      <c r="BD77" s="1306"/>
      <c r="BE77" s="1306"/>
      <c r="BF77" s="1306"/>
      <c r="BG77" s="1306"/>
      <c r="BH77" s="1306"/>
      <c r="BI77" s="1306"/>
      <c r="BJ77" s="1306"/>
      <c r="BK77" s="1306"/>
      <c r="BL77" s="1306"/>
      <c r="BM77" s="1306"/>
      <c r="BN77" s="1306"/>
      <c r="BO77" s="1306"/>
      <c r="BP77" s="1303">
        <v>30.5</v>
      </c>
      <c r="BQ77" s="1303"/>
      <c r="BR77" s="1303"/>
      <c r="BS77" s="1303"/>
      <c r="BT77" s="1303"/>
      <c r="BU77" s="1303"/>
      <c r="BV77" s="1303"/>
      <c r="BW77" s="1303"/>
      <c r="BX77" s="1303">
        <v>25.4</v>
      </c>
      <c r="BY77" s="1303"/>
      <c r="BZ77" s="1303"/>
      <c r="CA77" s="1303"/>
      <c r="CB77" s="1303"/>
      <c r="CC77" s="1303"/>
      <c r="CD77" s="1303"/>
      <c r="CE77" s="1303"/>
      <c r="CF77" s="1303">
        <v>16.600000000000001</v>
      </c>
      <c r="CG77" s="1303"/>
      <c r="CH77" s="1303"/>
      <c r="CI77" s="1303"/>
      <c r="CJ77" s="1303"/>
      <c r="CK77" s="1303"/>
      <c r="CL77" s="1303"/>
      <c r="CM77" s="1303"/>
      <c r="CN77" s="1303">
        <v>17.399999999999999</v>
      </c>
      <c r="CO77" s="1303"/>
      <c r="CP77" s="1303"/>
      <c r="CQ77" s="1303"/>
      <c r="CR77" s="1303"/>
      <c r="CS77" s="1303"/>
      <c r="CT77" s="1303"/>
      <c r="CU77" s="1303"/>
      <c r="CV77" s="1303">
        <v>12.1</v>
      </c>
      <c r="CW77" s="1303"/>
      <c r="CX77" s="1303"/>
      <c r="CY77" s="1303"/>
      <c r="CZ77" s="1303"/>
      <c r="DA77" s="1303"/>
      <c r="DB77" s="1303"/>
      <c r="DC77" s="1303"/>
    </row>
    <row r="78" spans="2:107" x14ac:dyDescent="0.15">
      <c r="B78" s="345"/>
      <c r="G78" s="1301"/>
      <c r="H78" s="1301"/>
      <c r="I78" s="1301"/>
      <c r="J78" s="1301"/>
      <c r="K78" s="1302"/>
      <c r="L78" s="1302"/>
      <c r="M78" s="1302"/>
      <c r="N78" s="1302"/>
      <c r="AN78" s="1307"/>
      <c r="AO78" s="1307"/>
      <c r="AP78" s="1307"/>
      <c r="AQ78" s="1307"/>
      <c r="AR78" s="1307"/>
      <c r="AS78" s="1307"/>
      <c r="AT78" s="1307"/>
      <c r="AU78" s="1307"/>
      <c r="AV78" s="1307"/>
      <c r="AW78" s="1307"/>
      <c r="AX78" s="1307"/>
      <c r="AY78" s="1307"/>
      <c r="AZ78" s="1307"/>
      <c r="BA78" s="1307"/>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x14ac:dyDescent="0.15">
      <c r="B79" s="345"/>
      <c r="G79" s="1301"/>
      <c r="H79" s="1301"/>
      <c r="I79" s="1304"/>
      <c r="J79" s="1304"/>
      <c r="K79" s="1305"/>
      <c r="L79" s="1305"/>
      <c r="M79" s="1305"/>
      <c r="N79" s="1305"/>
      <c r="AN79" s="1307"/>
      <c r="AO79" s="1307"/>
      <c r="AP79" s="1307"/>
      <c r="AQ79" s="1307"/>
      <c r="AR79" s="1307"/>
      <c r="AS79" s="1307"/>
      <c r="AT79" s="1307"/>
      <c r="AU79" s="1307"/>
      <c r="AV79" s="1307"/>
      <c r="AW79" s="1307"/>
      <c r="AX79" s="1307"/>
      <c r="AY79" s="1307"/>
      <c r="AZ79" s="1307"/>
      <c r="BA79" s="1307"/>
      <c r="BB79" s="1306" t="s">
        <v>613</v>
      </c>
      <c r="BC79" s="1306"/>
      <c r="BD79" s="1306"/>
      <c r="BE79" s="1306"/>
      <c r="BF79" s="1306"/>
      <c r="BG79" s="1306"/>
      <c r="BH79" s="1306"/>
      <c r="BI79" s="1306"/>
      <c r="BJ79" s="1306"/>
      <c r="BK79" s="1306"/>
      <c r="BL79" s="1306"/>
      <c r="BM79" s="1306"/>
      <c r="BN79" s="1306"/>
      <c r="BO79" s="1306"/>
      <c r="BP79" s="1303">
        <v>5.2</v>
      </c>
      <c r="BQ79" s="1303"/>
      <c r="BR79" s="1303"/>
      <c r="BS79" s="1303"/>
      <c r="BT79" s="1303"/>
      <c r="BU79" s="1303"/>
      <c r="BV79" s="1303"/>
      <c r="BW79" s="1303"/>
      <c r="BX79" s="1303">
        <v>4.8</v>
      </c>
      <c r="BY79" s="1303"/>
      <c r="BZ79" s="1303"/>
      <c r="CA79" s="1303"/>
      <c r="CB79" s="1303"/>
      <c r="CC79" s="1303"/>
      <c r="CD79" s="1303"/>
      <c r="CE79" s="1303"/>
      <c r="CF79" s="1303">
        <v>3.6</v>
      </c>
      <c r="CG79" s="1303"/>
      <c r="CH79" s="1303"/>
      <c r="CI79" s="1303"/>
      <c r="CJ79" s="1303"/>
      <c r="CK79" s="1303"/>
      <c r="CL79" s="1303"/>
      <c r="CM79" s="1303"/>
      <c r="CN79" s="1303">
        <v>3.6</v>
      </c>
      <c r="CO79" s="1303"/>
      <c r="CP79" s="1303"/>
      <c r="CQ79" s="1303"/>
      <c r="CR79" s="1303"/>
      <c r="CS79" s="1303"/>
      <c r="CT79" s="1303"/>
      <c r="CU79" s="1303"/>
      <c r="CV79" s="1303">
        <v>3.5</v>
      </c>
      <c r="CW79" s="1303"/>
      <c r="CX79" s="1303"/>
      <c r="CY79" s="1303"/>
      <c r="CZ79" s="1303"/>
      <c r="DA79" s="1303"/>
      <c r="DB79" s="1303"/>
      <c r="DC79" s="1303"/>
    </row>
    <row r="80" spans="2:107" x14ac:dyDescent="0.15">
      <c r="B80" s="345"/>
      <c r="G80" s="1301"/>
      <c r="H80" s="1301"/>
      <c r="I80" s="1304"/>
      <c r="J80" s="1304"/>
      <c r="K80" s="1305"/>
      <c r="L80" s="1305"/>
      <c r="M80" s="1305"/>
      <c r="N80" s="1305"/>
      <c r="AN80" s="1307"/>
      <c r="AO80" s="1307"/>
      <c r="AP80" s="1307"/>
      <c r="AQ80" s="1307"/>
      <c r="AR80" s="1307"/>
      <c r="AS80" s="1307"/>
      <c r="AT80" s="1307"/>
      <c r="AU80" s="1307"/>
      <c r="AV80" s="1307"/>
      <c r="AW80" s="1307"/>
      <c r="AX80" s="1307"/>
      <c r="AY80" s="1307"/>
      <c r="AZ80" s="1307"/>
      <c r="BA80" s="1307"/>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x14ac:dyDescent="0.15">
      <c r="B81" s="345"/>
    </row>
    <row r="82" spans="2:109" ht="17.25" x14ac:dyDescent="0.15">
      <c r="B82" s="345"/>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x14ac:dyDescent="0.15">
      <c r="B83" s="347"/>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8"/>
      <c r="BZ83" s="348"/>
      <c r="CA83" s="348"/>
      <c r="CB83" s="348"/>
      <c r="CC83" s="348"/>
      <c r="CD83" s="348"/>
      <c r="CE83" s="348"/>
      <c r="CF83" s="348"/>
      <c r="CG83" s="348"/>
      <c r="CH83" s="348"/>
      <c r="CI83" s="348"/>
      <c r="CJ83" s="348"/>
      <c r="CK83" s="348"/>
      <c r="CL83" s="348"/>
      <c r="CM83" s="348"/>
      <c r="CN83" s="348"/>
      <c r="CO83" s="348"/>
      <c r="CP83" s="348"/>
      <c r="CQ83" s="348"/>
      <c r="CR83" s="348"/>
      <c r="CS83" s="348"/>
      <c r="CT83" s="348"/>
      <c r="CU83" s="348"/>
      <c r="CV83" s="348"/>
      <c r="CW83" s="348"/>
      <c r="CX83" s="348"/>
      <c r="CY83" s="348"/>
      <c r="CZ83" s="348"/>
      <c r="DA83" s="348"/>
      <c r="DB83" s="348"/>
      <c r="DC83" s="348"/>
      <c r="DD83" s="349"/>
    </row>
    <row r="84" spans="2:109" x14ac:dyDescent="0.15">
      <c r="DD84" s="338"/>
      <c r="DE84" s="338"/>
    </row>
    <row r="85" spans="2:109" x14ac:dyDescent="0.15">
      <c r="DD85" s="338"/>
      <c r="DE85" s="338"/>
    </row>
    <row r="86" spans="2:109" hidden="1" x14ac:dyDescent="0.15">
      <c r="DD86" s="338"/>
      <c r="DE86" s="338"/>
    </row>
    <row r="87" spans="2:109" hidden="1" x14ac:dyDescent="0.15">
      <c r="K87" s="373"/>
      <c r="AQ87" s="373"/>
      <c r="BC87" s="373"/>
      <c r="BO87" s="373"/>
      <c r="CA87" s="373"/>
      <c r="CM87" s="373"/>
      <c r="CY87" s="373"/>
      <c r="DD87" s="338"/>
      <c r="DE87" s="338"/>
    </row>
    <row r="88" spans="2:109" hidden="1" x14ac:dyDescent="0.15">
      <c r="DD88" s="338"/>
      <c r="DE88" s="338"/>
    </row>
    <row r="89" spans="2:109" hidden="1" x14ac:dyDescent="0.15">
      <c r="DD89" s="338"/>
      <c r="DE89" s="338"/>
    </row>
    <row r="90" spans="2:109" hidden="1" x14ac:dyDescent="0.15">
      <c r="DD90" s="338"/>
      <c r="DE90" s="338"/>
    </row>
    <row r="91" spans="2:109" hidden="1" x14ac:dyDescent="0.15">
      <c r="DD91" s="338"/>
      <c r="DE91" s="338"/>
    </row>
    <row r="92" spans="2:109" ht="13.5" hidden="1" customHeight="1" x14ac:dyDescent="0.15">
      <c r="DD92" s="338"/>
      <c r="DE92" s="338"/>
    </row>
    <row r="93" spans="2:109" ht="13.5" hidden="1" customHeight="1" x14ac:dyDescent="0.15">
      <c r="DD93" s="338"/>
      <c r="DE93" s="338"/>
    </row>
    <row r="94" spans="2:109" ht="13.5" hidden="1" customHeight="1" x14ac:dyDescent="0.15">
      <c r="DD94" s="338"/>
      <c r="DE94" s="338"/>
    </row>
    <row r="95" spans="2:109" ht="13.5" hidden="1" customHeight="1" x14ac:dyDescent="0.15">
      <c r="DD95" s="338"/>
      <c r="DE95" s="338"/>
    </row>
    <row r="96" spans="2:109" ht="13.5" hidden="1" customHeight="1" x14ac:dyDescent="0.15">
      <c r="DD96" s="338"/>
      <c r="DE96" s="338"/>
    </row>
    <row r="97" spans="108:109" ht="13.5" hidden="1" customHeight="1" x14ac:dyDescent="0.15">
      <c r="DD97" s="338"/>
      <c r="DE97" s="338"/>
    </row>
    <row r="98" spans="108:109" ht="13.5" hidden="1" customHeight="1" x14ac:dyDescent="0.15">
      <c r="DD98" s="338"/>
      <c r="DE98" s="338"/>
    </row>
    <row r="99" spans="108:109" ht="13.5" hidden="1" customHeight="1" x14ac:dyDescent="0.15">
      <c r="DD99" s="338"/>
      <c r="DE99" s="338"/>
    </row>
    <row r="100" spans="108:109" ht="13.5" hidden="1" customHeight="1" x14ac:dyDescent="0.15">
      <c r="DD100" s="338"/>
      <c r="DE100" s="338"/>
    </row>
    <row r="101" spans="108:109" ht="13.5" hidden="1" customHeight="1" x14ac:dyDescent="0.15">
      <c r="DD101" s="338"/>
      <c r="DE101" s="338"/>
    </row>
    <row r="102" spans="108:109" ht="13.5" hidden="1" customHeight="1" x14ac:dyDescent="0.15">
      <c r="DD102" s="338"/>
      <c r="DE102" s="338"/>
    </row>
    <row r="103" spans="108:109" ht="13.5" hidden="1" customHeight="1" x14ac:dyDescent="0.15">
      <c r="DD103" s="338"/>
      <c r="DE103" s="338"/>
    </row>
    <row r="104" spans="108:109" ht="13.5" hidden="1" customHeight="1" x14ac:dyDescent="0.15">
      <c r="DD104" s="338"/>
      <c r="DE104" s="338"/>
    </row>
    <row r="105" spans="108:109" ht="13.5" hidden="1" customHeight="1" x14ac:dyDescent="0.15">
      <c r="DD105" s="338"/>
      <c r="DE105" s="338"/>
    </row>
    <row r="106" spans="108:109" ht="13.5" hidden="1" customHeight="1" x14ac:dyDescent="0.15">
      <c r="DD106" s="338"/>
      <c r="DE106" s="338"/>
    </row>
    <row r="107" spans="108:109" ht="13.5" hidden="1" customHeight="1" x14ac:dyDescent="0.15">
      <c r="DD107" s="338"/>
      <c r="DE107" s="338"/>
    </row>
    <row r="108" spans="108:109" ht="13.5" hidden="1" customHeight="1" x14ac:dyDescent="0.15">
      <c r="DD108" s="338"/>
      <c r="DE108" s="338"/>
    </row>
    <row r="109" spans="108:109" ht="13.5" hidden="1" customHeight="1" x14ac:dyDescent="0.15">
      <c r="DD109" s="338"/>
      <c r="DE109" s="338"/>
    </row>
    <row r="110" spans="108:109" ht="13.5" hidden="1" customHeight="1" x14ac:dyDescent="0.15">
      <c r="DD110" s="338"/>
      <c r="DE110" s="338"/>
    </row>
    <row r="111" spans="108:109" ht="13.5" hidden="1" customHeight="1" x14ac:dyDescent="0.15">
      <c r="DD111" s="338"/>
      <c r="DE111" s="338"/>
    </row>
    <row r="112" spans="108:109" ht="13.5" hidden="1" customHeight="1" x14ac:dyDescent="0.15">
      <c r="DD112" s="338"/>
      <c r="DE112" s="338"/>
    </row>
    <row r="113" spans="108:109" ht="13.5" hidden="1" customHeight="1" x14ac:dyDescent="0.15">
      <c r="DD113" s="338"/>
      <c r="DE113" s="338"/>
    </row>
    <row r="114" spans="108:109" ht="13.5" hidden="1" customHeight="1" x14ac:dyDescent="0.15">
      <c r="DD114" s="338"/>
      <c r="DE114" s="338"/>
    </row>
    <row r="115" spans="108:109" ht="13.5" hidden="1" customHeight="1" x14ac:dyDescent="0.15">
      <c r="DD115" s="338"/>
      <c r="DE115" s="338"/>
    </row>
    <row r="116" spans="108:109" ht="13.5" hidden="1" customHeight="1" x14ac:dyDescent="0.15">
      <c r="DD116" s="338"/>
      <c r="DE116" s="338"/>
    </row>
    <row r="117" spans="108:109" ht="13.5" hidden="1" customHeight="1" x14ac:dyDescent="0.15">
      <c r="DD117" s="338"/>
      <c r="DE117" s="338"/>
    </row>
    <row r="118" spans="108:109" ht="13.5" hidden="1" customHeight="1" x14ac:dyDescent="0.15">
      <c r="DD118" s="338"/>
      <c r="DE118" s="338"/>
    </row>
    <row r="119" spans="108:109" ht="13.5" hidden="1" customHeight="1" x14ac:dyDescent="0.15">
      <c r="DD119" s="338"/>
      <c r="DE119" s="338"/>
    </row>
    <row r="120" spans="108:109" ht="13.5" hidden="1" customHeight="1" x14ac:dyDescent="0.15">
      <c r="DD120" s="338"/>
      <c r="DE120" s="338"/>
    </row>
    <row r="121" spans="108:109" ht="13.5" hidden="1" customHeight="1" x14ac:dyDescent="0.15">
      <c r="DD121" s="338"/>
      <c r="DE121" s="338"/>
    </row>
    <row r="122" spans="108:109" ht="13.5" hidden="1" customHeight="1" x14ac:dyDescent="0.15">
      <c r="DD122" s="338"/>
      <c r="DE122" s="338"/>
    </row>
    <row r="123" spans="108:109" ht="13.5" hidden="1" customHeight="1" x14ac:dyDescent="0.15">
      <c r="DD123" s="338"/>
      <c r="DE123" s="338"/>
    </row>
    <row r="124" spans="108:109" ht="13.5" hidden="1" customHeight="1" x14ac:dyDescent="0.15">
      <c r="DD124" s="338"/>
      <c r="DE124" s="338"/>
    </row>
    <row r="125" spans="108:109" ht="13.5" hidden="1" customHeight="1" x14ac:dyDescent="0.15">
      <c r="DD125" s="338"/>
      <c r="DE125" s="338"/>
    </row>
    <row r="126" spans="108:109" ht="13.5" hidden="1" customHeight="1" x14ac:dyDescent="0.15">
      <c r="DD126" s="338"/>
      <c r="DE126" s="338"/>
    </row>
    <row r="127" spans="108:109" ht="13.5" hidden="1" customHeight="1" x14ac:dyDescent="0.15">
      <c r="DD127" s="338"/>
      <c r="DE127" s="338"/>
    </row>
    <row r="128" spans="108:109" ht="13.5" hidden="1" customHeight="1" x14ac:dyDescent="0.15">
      <c r="DD128" s="338"/>
      <c r="DE128" s="338"/>
    </row>
    <row r="129" spans="108:109" ht="13.5" hidden="1" customHeight="1" x14ac:dyDescent="0.15">
      <c r="DD129" s="338"/>
      <c r="DE129" s="338"/>
    </row>
    <row r="130" spans="108:109" ht="13.5" hidden="1" customHeight="1" x14ac:dyDescent="0.15">
      <c r="DD130" s="338"/>
      <c r="DE130" s="338"/>
    </row>
    <row r="131" spans="108:109" ht="13.5" hidden="1" customHeight="1" x14ac:dyDescent="0.15">
      <c r="DD131" s="338"/>
      <c r="DE131" s="338"/>
    </row>
    <row r="132" spans="108:109" ht="13.5" hidden="1" customHeight="1" x14ac:dyDescent="0.15">
      <c r="DD132" s="338"/>
      <c r="DE132" s="338"/>
    </row>
    <row r="133" spans="108:109" ht="13.5" hidden="1" customHeight="1" x14ac:dyDescent="0.15">
      <c r="DD133" s="338"/>
      <c r="DE133" s="338"/>
    </row>
    <row r="134" spans="108:109" ht="13.5" hidden="1" customHeight="1" x14ac:dyDescent="0.15">
      <c r="DD134" s="338"/>
      <c r="DE134" s="338"/>
    </row>
    <row r="135" spans="108:109" ht="13.5" hidden="1" customHeight="1" x14ac:dyDescent="0.15">
      <c r="DD135" s="338"/>
      <c r="DE135" s="338"/>
    </row>
    <row r="136" spans="108:109" ht="13.5" hidden="1" customHeight="1" x14ac:dyDescent="0.15">
      <c r="DD136" s="338"/>
      <c r="DE136" s="338"/>
    </row>
    <row r="137" spans="108:109" ht="13.5" hidden="1" customHeight="1" x14ac:dyDescent="0.15">
      <c r="DD137" s="338"/>
      <c r="DE137" s="338"/>
    </row>
    <row r="138" spans="108:109" ht="13.5" hidden="1" customHeight="1" x14ac:dyDescent="0.15">
      <c r="DD138" s="338"/>
      <c r="DE138" s="338"/>
    </row>
    <row r="139" spans="108:109" ht="13.5" hidden="1" customHeight="1" x14ac:dyDescent="0.15">
      <c r="DD139" s="338"/>
      <c r="DE139" s="338"/>
    </row>
    <row r="140" spans="108:109" ht="13.5" hidden="1" customHeight="1" x14ac:dyDescent="0.15">
      <c r="DD140" s="338"/>
      <c r="DE140" s="338"/>
    </row>
    <row r="141" spans="108:109" ht="13.5" hidden="1" customHeight="1" x14ac:dyDescent="0.15">
      <c r="DD141" s="338"/>
      <c r="DE141" s="338"/>
    </row>
    <row r="142" spans="108:109" ht="13.5" hidden="1" customHeight="1" x14ac:dyDescent="0.15">
      <c r="DD142" s="338"/>
      <c r="DE142" s="338"/>
    </row>
    <row r="143" spans="108:109" ht="13.5" hidden="1" customHeight="1" x14ac:dyDescent="0.15">
      <c r="DD143" s="338"/>
      <c r="DE143" s="338"/>
    </row>
    <row r="144" spans="108:109" ht="13.5" hidden="1" customHeight="1" x14ac:dyDescent="0.15">
      <c r="DD144" s="338"/>
      <c r="DE144" s="338"/>
    </row>
    <row r="145" spans="108:109" ht="13.5" hidden="1" customHeight="1" x14ac:dyDescent="0.15">
      <c r="DD145" s="338"/>
      <c r="DE145" s="338"/>
    </row>
    <row r="146" spans="108:109" ht="13.5" hidden="1" customHeight="1" x14ac:dyDescent="0.15">
      <c r="DD146" s="338"/>
      <c r="DE146" s="338"/>
    </row>
    <row r="147" spans="108:109" ht="13.5" hidden="1" customHeight="1" x14ac:dyDescent="0.15">
      <c r="DD147" s="338"/>
      <c r="DE147" s="338"/>
    </row>
    <row r="148" spans="108:109" ht="13.5" hidden="1" customHeight="1" x14ac:dyDescent="0.15">
      <c r="DD148" s="338"/>
      <c r="DE148" s="338"/>
    </row>
    <row r="149" spans="108:109" ht="13.5" hidden="1" customHeight="1" x14ac:dyDescent="0.15">
      <c r="DD149" s="338"/>
      <c r="DE149" s="338"/>
    </row>
    <row r="150" spans="108:109" ht="13.5" hidden="1" customHeight="1" x14ac:dyDescent="0.15">
      <c r="DD150" s="338"/>
      <c r="DE150" s="338"/>
    </row>
    <row r="151" spans="108:109" ht="13.5" hidden="1" customHeight="1" x14ac:dyDescent="0.15">
      <c r="DD151" s="338"/>
      <c r="DE151" s="338"/>
    </row>
    <row r="152" spans="108:109" ht="13.5" hidden="1" customHeight="1" x14ac:dyDescent="0.15">
      <c r="DD152" s="338"/>
      <c r="DE152" s="338"/>
    </row>
    <row r="153" spans="108:109" ht="13.5" hidden="1" customHeight="1" x14ac:dyDescent="0.15">
      <c r="DD153" s="338"/>
      <c r="DE153" s="338"/>
    </row>
    <row r="154" spans="108:109" ht="13.5" hidden="1" customHeight="1" x14ac:dyDescent="0.15">
      <c r="DD154" s="338"/>
      <c r="DE154" s="338"/>
    </row>
    <row r="155" spans="108:109" ht="13.5" hidden="1" customHeight="1" x14ac:dyDescent="0.15">
      <c r="DD155" s="338"/>
      <c r="DE155" s="338"/>
    </row>
    <row r="156" spans="108:109" ht="13.5" hidden="1" customHeight="1" x14ac:dyDescent="0.15">
      <c r="DD156" s="338"/>
      <c r="DE156" s="338"/>
    </row>
    <row r="157" spans="108:109" ht="13.5" hidden="1" customHeight="1" x14ac:dyDescent="0.15">
      <c r="DD157" s="338"/>
      <c r="DE157" s="338"/>
    </row>
    <row r="158" spans="108:109" ht="13.5" hidden="1" customHeight="1" x14ac:dyDescent="0.15">
      <c r="DD158" s="338"/>
      <c r="DE158" s="338"/>
    </row>
    <row r="159" spans="108:109" ht="13.5" hidden="1" customHeight="1" x14ac:dyDescent="0.15">
      <c r="DD159" s="338"/>
      <c r="DE159" s="338"/>
    </row>
    <row r="160" spans="108:109" ht="13.5" hidden="1" customHeight="1" x14ac:dyDescent="0.15">
      <c r="DD160" s="338"/>
      <c r="DE160" s="33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ICD8IvzjZwygktS7Lr5L0fp0J4NXn0K63aAmKKxyRF/4DmZOMe+gaok0ep+n8kvcOxXtffm5TMUC0wAqu8j3Q==" saltValue="FeYr6vLoy5Als/ofSCNe/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DCB9B-76EC-4719-AF3A-F856CC467724}">
  <sheetPr>
    <pageSetUpPr fitToPage="1"/>
  </sheetPr>
  <dimension ref="A1:DR135"/>
  <sheetViews>
    <sheetView showGridLines="0" zoomScaleNormal="100" zoomScaleSheetLayoutView="70" workbookViewId="0">
      <selection activeCell="BB14" sqref="BB14"/>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maTHmyN4rTOT2KXd3+MWsss5lbuTV3p/gHfD8HJ65rCBpfHJiMPjhU3oBMetXsje+Q5qeC9BVIPqNgIuc0Q1w==" saltValue="xvau68XDVIEdH6mlpeak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D972F-F72A-453D-B22F-2871D8902DC7}">
  <sheetPr>
    <pageSetUpPr fitToPage="1"/>
  </sheetPr>
  <dimension ref="A1:DR135"/>
  <sheetViews>
    <sheetView showGridLines="0" zoomScaleNormal="100" zoomScaleSheetLayoutView="55" workbookViewId="0">
      <selection activeCell="BB14" sqref="BB14"/>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acRJsMhXIV9tgkzdA31UBFq/mBcqzQz9szP2w0lchzkanreAtMEQ04eghHLmyh7xRbmounvjsGCg5V02lQIKA==" saltValue="iofUYz8Z5hU6YtCKR5yI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00" customWidth="1"/>
    <col min="2" max="8" width="13.375" style="100" customWidth="1"/>
    <col min="9" max="16384" width="11.125" style="100"/>
  </cols>
  <sheetData>
    <row r="1" spans="1:8" x14ac:dyDescent="0.15">
      <c r="A1" s="94"/>
      <c r="B1" s="95"/>
      <c r="C1" s="96"/>
      <c r="D1" s="97"/>
      <c r="E1" s="98"/>
      <c r="F1" s="98"/>
      <c r="G1" s="98"/>
      <c r="H1" s="99"/>
    </row>
    <row r="2" spans="1:8" x14ac:dyDescent="0.15">
      <c r="A2" s="101"/>
      <c r="B2" s="102"/>
      <c r="C2" s="103"/>
      <c r="D2" s="104" t="s">
        <v>50</v>
      </c>
      <c r="E2" s="105"/>
      <c r="F2" s="106" t="s">
        <v>552</v>
      </c>
      <c r="G2" s="107"/>
      <c r="H2" s="108"/>
    </row>
    <row r="3" spans="1:8" x14ac:dyDescent="0.15">
      <c r="A3" s="104" t="s">
        <v>545</v>
      </c>
      <c r="B3" s="109"/>
      <c r="C3" s="110"/>
      <c r="D3" s="111">
        <v>92139</v>
      </c>
      <c r="E3" s="112"/>
      <c r="F3" s="113">
        <v>45117</v>
      </c>
      <c r="G3" s="114"/>
      <c r="H3" s="115"/>
    </row>
    <row r="4" spans="1:8" x14ac:dyDescent="0.15">
      <c r="A4" s="116"/>
      <c r="B4" s="117"/>
      <c r="C4" s="118"/>
      <c r="D4" s="119">
        <v>37699</v>
      </c>
      <c r="E4" s="120"/>
      <c r="F4" s="121">
        <v>25589</v>
      </c>
      <c r="G4" s="122"/>
      <c r="H4" s="123"/>
    </row>
    <row r="5" spans="1:8" x14ac:dyDescent="0.15">
      <c r="A5" s="104" t="s">
        <v>547</v>
      </c>
      <c r="B5" s="109"/>
      <c r="C5" s="110"/>
      <c r="D5" s="111">
        <v>69420</v>
      </c>
      <c r="E5" s="112"/>
      <c r="F5" s="113">
        <v>39951</v>
      </c>
      <c r="G5" s="114"/>
      <c r="H5" s="115"/>
    </row>
    <row r="6" spans="1:8" x14ac:dyDescent="0.15">
      <c r="A6" s="116"/>
      <c r="B6" s="117"/>
      <c r="C6" s="118"/>
      <c r="D6" s="119">
        <v>23456</v>
      </c>
      <c r="E6" s="120"/>
      <c r="F6" s="121">
        <v>22555</v>
      </c>
      <c r="G6" s="122"/>
      <c r="H6" s="123"/>
    </row>
    <row r="7" spans="1:8" x14ac:dyDescent="0.15">
      <c r="A7" s="104" t="s">
        <v>548</v>
      </c>
      <c r="B7" s="109"/>
      <c r="C7" s="110"/>
      <c r="D7" s="111">
        <v>53995</v>
      </c>
      <c r="E7" s="112"/>
      <c r="F7" s="113">
        <v>39893</v>
      </c>
      <c r="G7" s="114"/>
      <c r="H7" s="115"/>
    </row>
    <row r="8" spans="1:8" x14ac:dyDescent="0.15">
      <c r="A8" s="116"/>
      <c r="B8" s="117"/>
      <c r="C8" s="118"/>
      <c r="D8" s="119">
        <v>17429</v>
      </c>
      <c r="E8" s="120"/>
      <c r="F8" s="121">
        <v>26170</v>
      </c>
      <c r="G8" s="122"/>
      <c r="H8" s="123"/>
    </row>
    <row r="9" spans="1:8" x14ac:dyDescent="0.15">
      <c r="A9" s="104" t="s">
        <v>549</v>
      </c>
      <c r="B9" s="109"/>
      <c r="C9" s="110"/>
      <c r="D9" s="111">
        <v>57240</v>
      </c>
      <c r="E9" s="112"/>
      <c r="F9" s="113">
        <v>41080</v>
      </c>
      <c r="G9" s="114"/>
      <c r="H9" s="115"/>
    </row>
    <row r="10" spans="1:8" x14ac:dyDescent="0.15">
      <c r="A10" s="116"/>
      <c r="B10" s="117"/>
      <c r="C10" s="118"/>
      <c r="D10" s="119">
        <v>17983</v>
      </c>
      <c r="E10" s="120"/>
      <c r="F10" s="121">
        <v>27265</v>
      </c>
      <c r="G10" s="122"/>
      <c r="H10" s="123"/>
    </row>
    <row r="11" spans="1:8" x14ac:dyDescent="0.15">
      <c r="A11" s="104" t="s">
        <v>550</v>
      </c>
      <c r="B11" s="109"/>
      <c r="C11" s="110"/>
      <c r="D11" s="111">
        <v>49148</v>
      </c>
      <c r="E11" s="112"/>
      <c r="F11" s="113">
        <v>33173</v>
      </c>
      <c r="G11" s="114"/>
      <c r="H11" s="115"/>
    </row>
    <row r="12" spans="1:8" x14ac:dyDescent="0.15">
      <c r="A12" s="116"/>
      <c r="B12" s="117"/>
      <c r="C12" s="124"/>
      <c r="D12" s="119">
        <v>23858</v>
      </c>
      <c r="E12" s="120"/>
      <c r="F12" s="121">
        <v>20353</v>
      </c>
      <c r="G12" s="122"/>
      <c r="H12" s="123"/>
    </row>
    <row r="13" spans="1:8" x14ac:dyDescent="0.15">
      <c r="A13" s="104"/>
      <c r="B13" s="109"/>
      <c r="C13" s="125"/>
      <c r="D13" s="126">
        <v>64388</v>
      </c>
      <c r="E13" s="127"/>
      <c r="F13" s="128">
        <v>39843</v>
      </c>
      <c r="G13" s="129"/>
      <c r="H13" s="115"/>
    </row>
    <row r="14" spans="1:8" x14ac:dyDescent="0.15">
      <c r="A14" s="116"/>
      <c r="B14" s="117"/>
      <c r="C14" s="118"/>
      <c r="D14" s="119">
        <v>24085</v>
      </c>
      <c r="E14" s="120"/>
      <c r="F14" s="121">
        <v>24386</v>
      </c>
      <c r="G14" s="122"/>
      <c r="H14" s="123"/>
    </row>
    <row r="17" spans="1:11" x14ac:dyDescent="0.15">
      <c r="A17" s="100" t="s">
        <v>51</v>
      </c>
    </row>
    <row r="18" spans="1:11" x14ac:dyDescent="0.15">
      <c r="A18" s="130"/>
      <c r="B18" s="130" t="str">
        <f>実質収支比率等に係る経年分析!F$46</f>
        <v>H26</v>
      </c>
      <c r="C18" s="130" t="str">
        <f>実質収支比率等に係る経年分析!G$46</f>
        <v>H27</v>
      </c>
      <c r="D18" s="130" t="str">
        <f>実質収支比率等に係る経年分析!H$46</f>
        <v>H28</v>
      </c>
      <c r="E18" s="130" t="str">
        <f>実質収支比率等に係る経年分析!I$46</f>
        <v>H29</v>
      </c>
      <c r="F18" s="130" t="str">
        <f>実質収支比率等に係る経年分析!J$46</f>
        <v>H30</v>
      </c>
    </row>
    <row r="19" spans="1:11" x14ac:dyDescent="0.15">
      <c r="A19" s="130" t="s">
        <v>52</v>
      </c>
      <c r="B19" s="130">
        <f>ROUND(VALUE(SUBSTITUTE(実質収支比率等に係る経年分析!F$48,"▲","-")),2)</f>
        <v>0.7</v>
      </c>
      <c r="C19" s="130">
        <f>ROUND(VALUE(SUBSTITUTE(実質収支比率等に係る経年分析!G$48,"▲","-")),2)</f>
        <v>3.57</v>
      </c>
      <c r="D19" s="130">
        <f>ROUND(VALUE(SUBSTITUTE(実質収支比率等に係る経年分析!H$48,"▲","-")),2)</f>
        <v>1.24</v>
      </c>
      <c r="E19" s="130">
        <f>ROUND(VALUE(SUBSTITUTE(実質収支比率等に係る経年分析!I$48,"▲","-")),2)</f>
        <v>0.11</v>
      </c>
      <c r="F19" s="130">
        <f>ROUND(VALUE(SUBSTITUTE(実質収支比率等に係る経年分析!J$48,"▲","-")),2)</f>
        <v>1.34</v>
      </c>
    </row>
    <row r="20" spans="1:11" x14ac:dyDescent="0.15">
      <c r="A20" s="130" t="s">
        <v>53</v>
      </c>
      <c r="B20" s="130" t="e">
        <f>ROUND(VALUE(SUBSTITUTE(実質収支比率等に係る経年分析!F$47,"▲","-")),2)</f>
        <v>#VALUE!</v>
      </c>
      <c r="C20" s="130" t="e">
        <f>ROUND(VALUE(SUBSTITUTE(実質収支比率等に係る経年分析!G$47,"▲","-")),2)</f>
        <v>#VALUE!</v>
      </c>
      <c r="D20" s="130">
        <f>ROUND(VALUE(SUBSTITUTE(実質収支比率等に係る経年分析!H$47,"▲","-")),2)</f>
        <v>1.85</v>
      </c>
      <c r="E20" s="130">
        <f>ROUND(VALUE(SUBSTITUTE(実質収支比率等に係る経年分析!I$47,"▲","-")),2)</f>
        <v>1.96</v>
      </c>
      <c r="F20" s="130">
        <f>ROUND(VALUE(SUBSTITUTE(実質収支比率等に係る経年分析!J$47,"▲","-")),2)</f>
        <v>2.0299999999999998</v>
      </c>
    </row>
    <row r="21" spans="1:11" x14ac:dyDescent="0.15">
      <c r="A21" s="130" t="s">
        <v>54</v>
      </c>
      <c r="B21" s="130">
        <f>IF(ISNUMBER(VALUE(SUBSTITUTE(実質収支比率等に係る経年分析!F$49,"▲","-"))),ROUND(VALUE(SUBSTITUTE(実質収支比率等に係る経年分析!F$49,"▲","-")),2),NA())</f>
        <v>-0.3</v>
      </c>
      <c r="C21" s="130">
        <f>IF(ISNUMBER(VALUE(SUBSTITUTE(実質収支比率等に係る経年分析!G$49,"▲","-"))),ROUND(VALUE(SUBSTITUTE(実質収支比率等に係る経年分析!G$49,"▲","-")),2),NA())</f>
        <v>2.88</v>
      </c>
      <c r="D21" s="130">
        <f>IF(ISNUMBER(VALUE(SUBSTITUTE(実質収支比率等に係る経年分析!H$49,"▲","-"))),ROUND(VALUE(SUBSTITUTE(実質収支比率等に係る経年分析!H$49,"▲","-")),2),NA())</f>
        <v>-2.41</v>
      </c>
      <c r="E21" s="130">
        <f>IF(ISNUMBER(VALUE(SUBSTITUTE(実質収支比率等に係る経年分析!I$49,"▲","-"))),ROUND(VALUE(SUBSTITUTE(実質収支比率等に係る経年分析!I$49,"▲","-")),2),NA())</f>
        <v>-1.64</v>
      </c>
      <c r="F21" s="130">
        <f>IF(ISNUMBER(VALUE(SUBSTITUTE(実質収支比率等に係る経年分析!J$49,"▲","-"))),ROUND(VALUE(SUBSTITUTE(実質収支比率等に係る経年分析!J$49,"▲","-")),2),NA())</f>
        <v>1.23</v>
      </c>
    </row>
    <row r="24" spans="1:11" x14ac:dyDescent="0.15">
      <c r="A24" s="100" t="s">
        <v>55</v>
      </c>
    </row>
    <row r="25" spans="1:11" x14ac:dyDescent="0.15">
      <c r="A25" s="131"/>
      <c r="B25" s="131" t="e">
        <f>#REF!</f>
        <v>#REF!</v>
      </c>
      <c r="C25" s="131"/>
      <c r="D25" s="131" t="e">
        <f>#REF!</f>
        <v>#REF!</v>
      </c>
      <c r="E25" s="131"/>
      <c r="F25" s="131" t="e">
        <f>#REF!</f>
        <v>#REF!</v>
      </c>
      <c r="G25" s="131"/>
      <c r="H25" s="131" t="e">
        <f>#REF!</f>
        <v>#REF!</v>
      </c>
      <c r="I25" s="131"/>
      <c r="J25" s="131" t="e">
        <f>#REF!</f>
        <v>#REF!</v>
      </c>
      <c r="K25" s="131"/>
    </row>
    <row r="26" spans="1:11" x14ac:dyDescent="0.15">
      <c r="A26" s="131"/>
      <c r="B26" s="131" t="s">
        <v>56</v>
      </c>
      <c r="C26" s="131" t="s">
        <v>57</v>
      </c>
      <c r="D26" s="131" t="s">
        <v>56</v>
      </c>
      <c r="E26" s="131" t="s">
        <v>57</v>
      </c>
      <c r="F26" s="131" t="s">
        <v>56</v>
      </c>
      <c r="G26" s="131" t="s">
        <v>57</v>
      </c>
      <c r="H26" s="131" t="s">
        <v>56</v>
      </c>
      <c r="I26" s="131" t="s">
        <v>57</v>
      </c>
      <c r="J26" s="131" t="s">
        <v>56</v>
      </c>
      <c r="K26" s="131" t="s">
        <v>57</v>
      </c>
    </row>
    <row r="27" spans="1:11" x14ac:dyDescent="0.15">
      <c r="A27" s="131" t="e">
        <f>IF(#REF!="",NA(),#REF!)</f>
        <v>#REF!</v>
      </c>
      <c r="B27" s="131" t="e">
        <f>IF(ROUND(VALUE(SUBSTITUTE(#REF!,"▲", "-")), 2) &lt; 0, ABS(ROUND(VALUE(SUBSTITUTE(#REF!,"▲", "-")), 2)), NA())</f>
        <v>#REF!</v>
      </c>
      <c r="C27" s="131" t="e">
        <f>IF(ROUND(VALUE(SUBSTITUTE(#REF!,"▲", "-")), 2) &gt;= 0, ABS(ROUND(VALUE(SUBSTITUTE(#REF!,"▲", "-")), 2)), NA())</f>
        <v>#REF!</v>
      </c>
      <c r="D27" s="131" t="e">
        <f>IF(ROUND(VALUE(SUBSTITUTE(#REF!,"▲", "-")), 2) &lt; 0, ABS(ROUND(VALUE(SUBSTITUTE(#REF!,"▲", "-")), 2)), NA())</f>
        <v>#REF!</v>
      </c>
      <c r="E27" s="131" t="e">
        <f>IF(ROUND(VALUE(SUBSTITUTE(#REF!,"▲", "-")), 2) &gt;= 0, ABS(ROUND(VALUE(SUBSTITUTE(#REF!,"▲", "-")), 2)), NA())</f>
        <v>#REF!</v>
      </c>
      <c r="F27" s="131" t="e">
        <f>IF(ROUND(VALUE(SUBSTITUTE(#REF!,"▲", "-")), 2) &lt; 0, ABS(ROUND(VALUE(SUBSTITUTE(#REF!,"▲", "-")), 2)), NA())</f>
        <v>#REF!</v>
      </c>
      <c r="G27" s="131" t="e">
        <f>IF(ROUND(VALUE(SUBSTITUTE(#REF!,"▲", "-")), 2) &gt;= 0, ABS(ROUND(VALUE(SUBSTITUTE(#REF!,"▲", "-")), 2)), NA())</f>
        <v>#REF!</v>
      </c>
      <c r="H27" s="131" t="e">
        <f>IF(ROUND(VALUE(SUBSTITUTE(#REF!,"▲", "-")), 2) &lt; 0, ABS(ROUND(VALUE(SUBSTITUTE(#REF!,"▲", "-")), 2)), NA())</f>
        <v>#REF!</v>
      </c>
      <c r="I27" s="131" t="e">
        <f>IF(ROUND(VALUE(SUBSTITUTE(#REF!,"▲", "-")), 2) &gt;= 0, ABS(ROUND(VALUE(SUBSTITUTE(#REF!,"▲", "-")), 2)), NA())</f>
        <v>#REF!</v>
      </c>
      <c r="J27" s="131" t="e">
        <f>IF(ROUND(VALUE(SUBSTITUTE(#REF!,"▲", "-")), 2) &lt; 0, ABS(ROUND(VALUE(SUBSTITUTE(#REF!,"▲", "-")), 2)), NA())</f>
        <v>#REF!</v>
      </c>
      <c r="K27" s="131" t="e">
        <f>IF(ROUND(VALUE(SUBSTITUTE(#REF!,"▲", "-")), 2) &gt;= 0, ABS(ROUND(VALUE(SUBSTITUTE(#REF!,"▲", "-")), 2)), NA())</f>
        <v>#REF!</v>
      </c>
    </row>
    <row r="28" spans="1:11" x14ac:dyDescent="0.15">
      <c r="A28" s="131" t="e">
        <f>IF(#REF!="",NA(),#REF!)</f>
        <v>#REF!</v>
      </c>
      <c r="B28" s="131" t="e">
        <f>IF(ROUND(VALUE(SUBSTITUTE(#REF!,"▲", "-")), 2) &lt; 0, ABS(ROUND(VALUE(SUBSTITUTE(#REF!,"▲", "-")), 2)), NA())</f>
        <v>#REF!</v>
      </c>
      <c r="C28" s="131" t="e">
        <f>IF(ROUND(VALUE(SUBSTITUTE(#REF!,"▲", "-")), 2) &gt;= 0, ABS(ROUND(VALUE(SUBSTITUTE(#REF!,"▲", "-")), 2)), NA())</f>
        <v>#REF!</v>
      </c>
      <c r="D28" s="131" t="e">
        <f>IF(ROUND(VALUE(SUBSTITUTE(#REF!,"▲", "-")), 2) &lt; 0, ABS(ROUND(VALUE(SUBSTITUTE(#REF!,"▲", "-")), 2)), NA())</f>
        <v>#REF!</v>
      </c>
      <c r="E28" s="131" t="e">
        <f>IF(ROUND(VALUE(SUBSTITUTE(#REF!,"▲", "-")), 2) &gt;= 0, ABS(ROUND(VALUE(SUBSTITUTE(#REF!,"▲", "-")), 2)), NA())</f>
        <v>#REF!</v>
      </c>
      <c r="F28" s="131" t="e">
        <f>IF(ROUND(VALUE(SUBSTITUTE(#REF!,"▲", "-")), 2) &lt; 0, ABS(ROUND(VALUE(SUBSTITUTE(#REF!,"▲", "-")), 2)), NA())</f>
        <v>#REF!</v>
      </c>
      <c r="G28" s="131" t="e">
        <f>IF(ROUND(VALUE(SUBSTITUTE(#REF!,"▲", "-")), 2) &gt;= 0, ABS(ROUND(VALUE(SUBSTITUTE(#REF!,"▲", "-")), 2)), NA())</f>
        <v>#REF!</v>
      </c>
      <c r="H28" s="131" t="e">
        <f>IF(ROUND(VALUE(SUBSTITUTE(#REF!,"▲", "-")), 2) &lt; 0, ABS(ROUND(VALUE(SUBSTITUTE(#REF!,"▲", "-")), 2)), NA())</f>
        <v>#REF!</v>
      </c>
      <c r="I28" s="131" t="e">
        <f>IF(ROUND(VALUE(SUBSTITUTE(#REF!,"▲", "-")), 2) &gt;= 0, ABS(ROUND(VALUE(SUBSTITUTE(#REF!,"▲", "-")), 2)), NA())</f>
        <v>#REF!</v>
      </c>
      <c r="J28" s="131" t="e">
        <f>IF(ROUND(VALUE(SUBSTITUTE(#REF!,"▲", "-")), 2) &lt; 0, ABS(ROUND(VALUE(SUBSTITUTE(#REF!,"▲", "-")), 2)), NA())</f>
        <v>#REF!</v>
      </c>
      <c r="K28" s="131" t="e">
        <f>IF(ROUND(VALUE(SUBSTITUTE(#REF!,"▲", "-")), 2) &gt;= 0, ABS(ROUND(VALUE(SUBSTITUTE(#REF!,"▲", "-")), 2)), NA())</f>
        <v>#REF!</v>
      </c>
    </row>
    <row r="29" spans="1:11" x14ac:dyDescent="0.15">
      <c r="A29" s="131" t="e">
        <f>IF(#REF!="",NA(),#REF!)</f>
        <v>#REF!</v>
      </c>
      <c r="B29" s="131" t="e">
        <f>IF(ROUND(VALUE(SUBSTITUTE(#REF!,"▲", "-")), 2) &lt; 0, ABS(ROUND(VALUE(SUBSTITUTE(#REF!,"▲", "-")), 2)), NA())</f>
        <v>#REF!</v>
      </c>
      <c r="C29" s="131" t="e">
        <f>IF(ROUND(VALUE(SUBSTITUTE(#REF!,"▲", "-")), 2) &gt;= 0, ABS(ROUND(VALUE(SUBSTITUTE(#REF!,"▲", "-")), 2)), NA())</f>
        <v>#REF!</v>
      </c>
      <c r="D29" s="131" t="e">
        <f>IF(ROUND(VALUE(SUBSTITUTE(#REF!,"▲", "-")), 2) &lt; 0, ABS(ROUND(VALUE(SUBSTITUTE(#REF!,"▲", "-")), 2)), NA())</f>
        <v>#REF!</v>
      </c>
      <c r="E29" s="131" t="e">
        <f>IF(ROUND(VALUE(SUBSTITUTE(#REF!,"▲", "-")), 2) &gt;= 0, ABS(ROUND(VALUE(SUBSTITUTE(#REF!,"▲", "-")), 2)), NA())</f>
        <v>#REF!</v>
      </c>
      <c r="F29" s="131" t="e">
        <f>IF(ROUND(VALUE(SUBSTITUTE(#REF!,"▲", "-")), 2) &lt; 0, ABS(ROUND(VALUE(SUBSTITUTE(#REF!,"▲", "-")), 2)), NA())</f>
        <v>#REF!</v>
      </c>
      <c r="G29" s="131" t="e">
        <f>IF(ROUND(VALUE(SUBSTITUTE(#REF!,"▲", "-")), 2) &gt;= 0, ABS(ROUND(VALUE(SUBSTITUTE(#REF!,"▲", "-")), 2)), NA())</f>
        <v>#REF!</v>
      </c>
      <c r="H29" s="131" t="e">
        <f>IF(ROUND(VALUE(SUBSTITUTE(#REF!,"▲", "-")), 2) &lt; 0, ABS(ROUND(VALUE(SUBSTITUTE(#REF!,"▲", "-")), 2)), NA())</f>
        <v>#REF!</v>
      </c>
      <c r="I29" s="131" t="e">
        <f>IF(ROUND(VALUE(SUBSTITUTE(#REF!,"▲", "-")), 2) &gt;= 0, ABS(ROUND(VALUE(SUBSTITUTE(#REF!,"▲", "-")), 2)), NA())</f>
        <v>#REF!</v>
      </c>
      <c r="J29" s="131" t="e">
        <f>IF(ROUND(VALUE(SUBSTITUTE(#REF!,"▲", "-")), 2) &lt; 0, ABS(ROUND(VALUE(SUBSTITUTE(#REF!,"▲", "-")), 2)), NA())</f>
        <v>#REF!</v>
      </c>
      <c r="K29" s="131" t="e">
        <f>IF(ROUND(VALUE(SUBSTITUTE(#REF!,"▲", "-")), 2) &gt;= 0, ABS(ROUND(VALUE(SUBSTITUTE(#REF!,"▲", "-")), 2)), NA())</f>
        <v>#REF!</v>
      </c>
    </row>
    <row r="30" spans="1:11" x14ac:dyDescent="0.15">
      <c r="A30" s="131" t="e">
        <f>IF(#REF!="",NA(),#REF!)</f>
        <v>#REF!</v>
      </c>
      <c r="B30" s="131" t="e">
        <f>IF(ROUND(VALUE(SUBSTITUTE(#REF!,"▲", "-")), 2) &lt; 0, ABS(ROUND(VALUE(SUBSTITUTE(#REF!,"▲", "-")), 2)), NA())</f>
        <v>#REF!</v>
      </c>
      <c r="C30" s="131" t="e">
        <f>IF(ROUND(VALUE(SUBSTITUTE(#REF!,"▲", "-")), 2) &gt;= 0, ABS(ROUND(VALUE(SUBSTITUTE(#REF!,"▲", "-")), 2)), NA())</f>
        <v>#REF!</v>
      </c>
      <c r="D30" s="131" t="e">
        <f>IF(ROUND(VALUE(SUBSTITUTE(#REF!,"▲", "-")), 2) &lt; 0, ABS(ROUND(VALUE(SUBSTITUTE(#REF!,"▲", "-")), 2)), NA())</f>
        <v>#REF!</v>
      </c>
      <c r="E30" s="131" t="e">
        <f>IF(ROUND(VALUE(SUBSTITUTE(#REF!,"▲", "-")), 2) &gt;= 0, ABS(ROUND(VALUE(SUBSTITUTE(#REF!,"▲", "-")), 2)), NA())</f>
        <v>#REF!</v>
      </c>
      <c r="F30" s="131" t="e">
        <f>IF(ROUND(VALUE(SUBSTITUTE(#REF!,"▲", "-")), 2) &lt; 0, ABS(ROUND(VALUE(SUBSTITUTE(#REF!,"▲", "-")), 2)), NA())</f>
        <v>#REF!</v>
      </c>
      <c r="G30" s="131" t="e">
        <f>IF(ROUND(VALUE(SUBSTITUTE(#REF!,"▲", "-")), 2) &gt;= 0, ABS(ROUND(VALUE(SUBSTITUTE(#REF!,"▲", "-")), 2)), NA())</f>
        <v>#REF!</v>
      </c>
      <c r="H30" s="131" t="e">
        <f>IF(ROUND(VALUE(SUBSTITUTE(#REF!,"▲", "-")), 2) &lt; 0, ABS(ROUND(VALUE(SUBSTITUTE(#REF!,"▲", "-")), 2)), NA())</f>
        <v>#REF!</v>
      </c>
      <c r="I30" s="131" t="e">
        <f>IF(ROUND(VALUE(SUBSTITUTE(#REF!,"▲", "-")), 2) &gt;= 0, ABS(ROUND(VALUE(SUBSTITUTE(#REF!,"▲", "-")), 2)), NA())</f>
        <v>#REF!</v>
      </c>
      <c r="J30" s="131" t="e">
        <f>IF(ROUND(VALUE(SUBSTITUTE(#REF!,"▲", "-")), 2) &lt; 0, ABS(ROUND(VALUE(SUBSTITUTE(#REF!,"▲", "-")), 2)), NA())</f>
        <v>#REF!</v>
      </c>
      <c r="K30" s="131" t="e">
        <f>IF(ROUND(VALUE(SUBSTITUTE(#REF!,"▲", "-")), 2) &gt;= 0, ABS(ROUND(VALUE(SUBSTITUTE(#REF!,"▲", "-")), 2)), NA())</f>
        <v>#REF!</v>
      </c>
    </row>
    <row r="31" spans="1:11" x14ac:dyDescent="0.15">
      <c r="A31" s="131" t="e">
        <f>IF(#REF!="",NA(),#REF!)</f>
        <v>#REF!</v>
      </c>
      <c r="B31" s="131" t="e">
        <f>IF(ROUND(VALUE(SUBSTITUTE(#REF!,"▲", "-")), 2) &lt; 0, ABS(ROUND(VALUE(SUBSTITUTE(#REF!,"▲", "-")), 2)), NA())</f>
        <v>#REF!</v>
      </c>
      <c r="C31" s="131" t="e">
        <f>IF(ROUND(VALUE(SUBSTITUTE(#REF!,"▲", "-")), 2) &gt;= 0, ABS(ROUND(VALUE(SUBSTITUTE(#REF!,"▲", "-")), 2)), NA())</f>
        <v>#REF!</v>
      </c>
      <c r="D31" s="131" t="e">
        <f>IF(ROUND(VALUE(SUBSTITUTE(#REF!,"▲", "-")), 2) &lt; 0, ABS(ROUND(VALUE(SUBSTITUTE(#REF!,"▲", "-")), 2)), NA())</f>
        <v>#REF!</v>
      </c>
      <c r="E31" s="131" t="e">
        <f>IF(ROUND(VALUE(SUBSTITUTE(#REF!,"▲", "-")), 2) &gt;= 0, ABS(ROUND(VALUE(SUBSTITUTE(#REF!,"▲", "-")), 2)), NA())</f>
        <v>#REF!</v>
      </c>
      <c r="F31" s="131" t="e">
        <f>IF(ROUND(VALUE(SUBSTITUTE(#REF!,"▲", "-")), 2) &lt; 0, ABS(ROUND(VALUE(SUBSTITUTE(#REF!,"▲", "-")), 2)), NA())</f>
        <v>#REF!</v>
      </c>
      <c r="G31" s="131" t="e">
        <f>IF(ROUND(VALUE(SUBSTITUTE(#REF!,"▲", "-")), 2) &gt;= 0, ABS(ROUND(VALUE(SUBSTITUTE(#REF!,"▲", "-")), 2)), NA())</f>
        <v>#REF!</v>
      </c>
      <c r="H31" s="131" t="e">
        <f>IF(ROUND(VALUE(SUBSTITUTE(#REF!,"▲", "-")), 2) &lt; 0, ABS(ROUND(VALUE(SUBSTITUTE(#REF!,"▲", "-")), 2)), NA())</f>
        <v>#REF!</v>
      </c>
      <c r="I31" s="131" t="e">
        <f>IF(ROUND(VALUE(SUBSTITUTE(#REF!,"▲", "-")), 2) &gt;= 0, ABS(ROUND(VALUE(SUBSTITUTE(#REF!,"▲", "-")), 2)), NA())</f>
        <v>#REF!</v>
      </c>
      <c r="J31" s="131" t="e">
        <f>IF(ROUND(VALUE(SUBSTITUTE(#REF!,"▲", "-")), 2) &lt; 0, ABS(ROUND(VALUE(SUBSTITUTE(#REF!,"▲", "-")), 2)), NA())</f>
        <v>#REF!</v>
      </c>
      <c r="K31" s="131" t="e">
        <f>IF(ROUND(VALUE(SUBSTITUTE(#REF!,"▲", "-")), 2) &gt;= 0, ABS(ROUND(VALUE(SUBSTITUTE(#REF!,"▲", "-")), 2)), NA())</f>
        <v>#REF!</v>
      </c>
    </row>
    <row r="32" spans="1:11" x14ac:dyDescent="0.15">
      <c r="A32" s="131" t="e">
        <f>IF(#REF!="",NA(),#REF!)</f>
        <v>#REF!</v>
      </c>
      <c r="B32" s="131" t="e">
        <f>IF(ROUND(VALUE(SUBSTITUTE(#REF!,"▲", "-")), 2) &lt; 0, ABS(ROUND(VALUE(SUBSTITUTE(#REF!,"▲", "-")), 2)), NA())</f>
        <v>#REF!</v>
      </c>
      <c r="C32" s="131" t="e">
        <f>IF(ROUND(VALUE(SUBSTITUTE(#REF!,"▲", "-")), 2) &gt;= 0, ABS(ROUND(VALUE(SUBSTITUTE(#REF!,"▲", "-")), 2)), NA())</f>
        <v>#REF!</v>
      </c>
      <c r="D32" s="131" t="e">
        <f>IF(ROUND(VALUE(SUBSTITUTE(#REF!,"▲", "-")), 2) &lt; 0, ABS(ROUND(VALUE(SUBSTITUTE(#REF!,"▲", "-")), 2)), NA())</f>
        <v>#REF!</v>
      </c>
      <c r="E32" s="131" t="e">
        <f>IF(ROUND(VALUE(SUBSTITUTE(#REF!,"▲", "-")), 2) &gt;= 0, ABS(ROUND(VALUE(SUBSTITUTE(#REF!,"▲", "-")), 2)), NA())</f>
        <v>#REF!</v>
      </c>
      <c r="F32" s="131" t="e">
        <f>IF(ROUND(VALUE(SUBSTITUTE(#REF!,"▲", "-")), 2) &lt; 0, ABS(ROUND(VALUE(SUBSTITUTE(#REF!,"▲", "-")), 2)), NA())</f>
        <v>#REF!</v>
      </c>
      <c r="G32" s="131" t="e">
        <f>IF(ROUND(VALUE(SUBSTITUTE(#REF!,"▲", "-")), 2) &gt;= 0, ABS(ROUND(VALUE(SUBSTITUTE(#REF!,"▲", "-")), 2)), NA())</f>
        <v>#REF!</v>
      </c>
      <c r="H32" s="131" t="e">
        <f>IF(ROUND(VALUE(SUBSTITUTE(#REF!,"▲", "-")), 2) &lt; 0, ABS(ROUND(VALUE(SUBSTITUTE(#REF!,"▲", "-")), 2)), NA())</f>
        <v>#REF!</v>
      </c>
      <c r="I32" s="131" t="e">
        <f>IF(ROUND(VALUE(SUBSTITUTE(#REF!,"▲", "-")), 2) &gt;= 0, ABS(ROUND(VALUE(SUBSTITUTE(#REF!,"▲", "-")), 2)), NA())</f>
        <v>#REF!</v>
      </c>
      <c r="J32" s="131" t="e">
        <f>IF(ROUND(VALUE(SUBSTITUTE(#REF!,"▲", "-")), 2) &lt; 0, ABS(ROUND(VALUE(SUBSTITUTE(#REF!,"▲", "-")), 2)), NA())</f>
        <v>#REF!</v>
      </c>
      <c r="K32" s="131" t="e">
        <f>IF(ROUND(VALUE(SUBSTITUTE(#REF!,"▲", "-")), 2) &gt;= 0, ABS(ROUND(VALUE(SUBSTITUTE(#REF!,"▲", "-")), 2)), NA())</f>
        <v>#REF!</v>
      </c>
    </row>
    <row r="33" spans="1:16" x14ac:dyDescent="0.15">
      <c r="A33" s="131" t="e">
        <f>IF(#REF!="",NA(),#REF!)</f>
        <v>#REF!</v>
      </c>
      <c r="B33" s="131" t="e">
        <f>IF(ROUND(VALUE(SUBSTITUTE(#REF!,"▲", "-")), 2) &lt; 0, ABS(ROUND(VALUE(SUBSTITUTE(#REF!,"▲", "-")), 2)), NA())</f>
        <v>#REF!</v>
      </c>
      <c r="C33" s="131" t="e">
        <f>IF(ROUND(VALUE(SUBSTITUTE(#REF!,"▲", "-")), 2) &gt;= 0, ABS(ROUND(VALUE(SUBSTITUTE(#REF!,"▲", "-")), 2)), NA())</f>
        <v>#REF!</v>
      </c>
      <c r="D33" s="131" t="e">
        <f>IF(ROUND(VALUE(SUBSTITUTE(#REF!,"▲", "-")), 2) &lt; 0, ABS(ROUND(VALUE(SUBSTITUTE(#REF!,"▲", "-")), 2)), NA())</f>
        <v>#REF!</v>
      </c>
      <c r="E33" s="131" t="e">
        <f>IF(ROUND(VALUE(SUBSTITUTE(#REF!,"▲", "-")), 2) &gt;= 0, ABS(ROUND(VALUE(SUBSTITUTE(#REF!,"▲", "-")), 2)), NA())</f>
        <v>#REF!</v>
      </c>
      <c r="F33" s="131" t="e">
        <f>IF(ROUND(VALUE(SUBSTITUTE(#REF!,"▲", "-")), 2) &lt; 0, ABS(ROUND(VALUE(SUBSTITUTE(#REF!,"▲", "-")), 2)), NA())</f>
        <v>#REF!</v>
      </c>
      <c r="G33" s="131" t="e">
        <f>IF(ROUND(VALUE(SUBSTITUTE(#REF!,"▲", "-")), 2) &gt;= 0, ABS(ROUND(VALUE(SUBSTITUTE(#REF!,"▲", "-")), 2)), NA())</f>
        <v>#REF!</v>
      </c>
      <c r="H33" s="131" t="e">
        <f>IF(ROUND(VALUE(SUBSTITUTE(#REF!,"▲", "-")), 2) &lt; 0, ABS(ROUND(VALUE(SUBSTITUTE(#REF!,"▲", "-")), 2)), NA())</f>
        <v>#REF!</v>
      </c>
      <c r="I33" s="131" t="e">
        <f>IF(ROUND(VALUE(SUBSTITUTE(#REF!,"▲", "-")), 2) &gt;= 0, ABS(ROUND(VALUE(SUBSTITUTE(#REF!,"▲", "-")), 2)), NA())</f>
        <v>#REF!</v>
      </c>
      <c r="J33" s="131" t="e">
        <f>IF(ROUND(VALUE(SUBSTITUTE(#REF!,"▲", "-")), 2) &lt; 0, ABS(ROUND(VALUE(SUBSTITUTE(#REF!,"▲", "-")), 2)), NA())</f>
        <v>#REF!</v>
      </c>
      <c r="K33" s="131" t="e">
        <f>IF(ROUND(VALUE(SUBSTITUTE(#REF!,"▲", "-")), 2) &gt;= 0, ABS(ROUND(VALUE(SUBSTITUTE(#REF!,"▲", "-")), 2)), NA())</f>
        <v>#REF!</v>
      </c>
    </row>
    <row r="34" spans="1:16" x14ac:dyDescent="0.15">
      <c r="A34" s="131" t="e">
        <f>IF(#REF!="",NA(),#REF!)</f>
        <v>#REF!</v>
      </c>
      <c r="B34" s="131" t="e">
        <f>IF(ROUND(VALUE(SUBSTITUTE(#REF!,"▲", "-")), 2) &lt; 0, ABS(ROUND(VALUE(SUBSTITUTE(#REF!,"▲", "-")), 2)), NA())</f>
        <v>#REF!</v>
      </c>
      <c r="C34" s="131" t="e">
        <f>IF(ROUND(VALUE(SUBSTITUTE(#REF!,"▲", "-")), 2) &gt;= 0, ABS(ROUND(VALUE(SUBSTITUTE(#REF!,"▲", "-")), 2)), NA())</f>
        <v>#REF!</v>
      </c>
      <c r="D34" s="131" t="e">
        <f>IF(ROUND(VALUE(SUBSTITUTE(#REF!,"▲", "-")), 2) &lt; 0, ABS(ROUND(VALUE(SUBSTITUTE(#REF!,"▲", "-")), 2)), NA())</f>
        <v>#REF!</v>
      </c>
      <c r="E34" s="131" t="e">
        <f>IF(ROUND(VALUE(SUBSTITUTE(#REF!,"▲", "-")), 2) &gt;= 0, ABS(ROUND(VALUE(SUBSTITUTE(#REF!,"▲", "-")), 2)), NA())</f>
        <v>#REF!</v>
      </c>
      <c r="F34" s="131" t="e">
        <f>IF(ROUND(VALUE(SUBSTITUTE(#REF!,"▲", "-")), 2) &lt; 0, ABS(ROUND(VALUE(SUBSTITUTE(#REF!,"▲", "-")), 2)), NA())</f>
        <v>#REF!</v>
      </c>
      <c r="G34" s="131" t="e">
        <f>IF(ROUND(VALUE(SUBSTITUTE(#REF!,"▲", "-")), 2) &gt;= 0, ABS(ROUND(VALUE(SUBSTITUTE(#REF!,"▲", "-")), 2)), NA())</f>
        <v>#REF!</v>
      </c>
      <c r="H34" s="131" t="e">
        <f>IF(ROUND(VALUE(SUBSTITUTE(#REF!,"▲", "-")), 2) &lt; 0, ABS(ROUND(VALUE(SUBSTITUTE(#REF!,"▲", "-")), 2)), NA())</f>
        <v>#REF!</v>
      </c>
      <c r="I34" s="131" t="e">
        <f>IF(ROUND(VALUE(SUBSTITUTE(#REF!,"▲", "-")), 2) &gt;= 0, ABS(ROUND(VALUE(SUBSTITUTE(#REF!,"▲", "-")), 2)), NA())</f>
        <v>#REF!</v>
      </c>
      <c r="J34" s="131" t="e">
        <f>IF(ROUND(VALUE(SUBSTITUTE(#REF!,"▲", "-")), 2) &lt; 0, ABS(ROUND(VALUE(SUBSTITUTE(#REF!,"▲", "-")), 2)), NA())</f>
        <v>#REF!</v>
      </c>
      <c r="K34" s="131" t="e">
        <f>IF(ROUND(VALUE(SUBSTITUTE(#REF!,"▲", "-")), 2) &gt;= 0, ABS(ROUND(VALUE(SUBSTITUTE(#REF!,"▲", "-")), 2)), NA())</f>
        <v>#REF!</v>
      </c>
    </row>
    <row r="35" spans="1:16" x14ac:dyDescent="0.15">
      <c r="A35" s="131" t="e">
        <f>IF(#REF!="",NA(),#REF!)</f>
        <v>#REF!</v>
      </c>
      <c r="B35" s="131" t="e">
        <f>IF(ROUND(VALUE(SUBSTITUTE(#REF!,"▲", "-")), 2) &lt; 0, ABS(ROUND(VALUE(SUBSTITUTE(#REF!,"▲", "-")), 2)), NA())</f>
        <v>#REF!</v>
      </c>
      <c r="C35" s="131" t="e">
        <f>IF(ROUND(VALUE(SUBSTITUTE(#REF!,"▲", "-")), 2) &gt;= 0, ABS(ROUND(VALUE(SUBSTITUTE(#REF!,"▲", "-")), 2)), NA())</f>
        <v>#REF!</v>
      </c>
      <c r="D35" s="131" t="e">
        <f>IF(ROUND(VALUE(SUBSTITUTE(#REF!,"▲", "-")), 2) &lt; 0, ABS(ROUND(VALUE(SUBSTITUTE(#REF!,"▲", "-")), 2)), NA())</f>
        <v>#REF!</v>
      </c>
      <c r="E35" s="131" t="e">
        <f>IF(ROUND(VALUE(SUBSTITUTE(#REF!,"▲", "-")), 2) &gt;= 0, ABS(ROUND(VALUE(SUBSTITUTE(#REF!,"▲", "-")), 2)), NA())</f>
        <v>#REF!</v>
      </c>
      <c r="F35" s="131" t="e">
        <f>IF(ROUND(VALUE(SUBSTITUTE(#REF!,"▲", "-")), 2) &lt; 0, ABS(ROUND(VALUE(SUBSTITUTE(#REF!,"▲", "-")), 2)), NA())</f>
        <v>#REF!</v>
      </c>
      <c r="G35" s="131" t="e">
        <f>IF(ROUND(VALUE(SUBSTITUTE(#REF!,"▲", "-")), 2) &gt;= 0, ABS(ROUND(VALUE(SUBSTITUTE(#REF!,"▲", "-")), 2)), NA())</f>
        <v>#REF!</v>
      </c>
      <c r="H35" s="131" t="e">
        <f>IF(ROUND(VALUE(SUBSTITUTE(#REF!,"▲", "-")), 2) &lt; 0, ABS(ROUND(VALUE(SUBSTITUTE(#REF!,"▲", "-")), 2)), NA())</f>
        <v>#REF!</v>
      </c>
      <c r="I35" s="131" t="e">
        <f>IF(ROUND(VALUE(SUBSTITUTE(#REF!,"▲", "-")), 2) &gt;= 0, ABS(ROUND(VALUE(SUBSTITUTE(#REF!,"▲", "-")), 2)), NA())</f>
        <v>#REF!</v>
      </c>
      <c r="J35" s="131" t="e">
        <f>IF(ROUND(VALUE(SUBSTITUTE(#REF!,"▲", "-")), 2) &lt; 0, ABS(ROUND(VALUE(SUBSTITUTE(#REF!,"▲", "-")), 2)), NA())</f>
        <v>#REF!</v>
      </c>
      <c r="K35" s="131" t="e">
        <f>IF(ROUND(VALUE(SUBSTITUTE(#REF!,"▲", "-")), 2) &gt;= 0, ABS(ROUND(VALUE(SUBSTITUTE(#REF!,"▲", "-")), 2)), NA())</f>
        <v>#REF!</v>
      </c>
    </row>
    <row r="36" spans="1:16" x14ac:dyDescent="0.15">
      <c r="A36" s="131" t="e">
        <f>IF(#REF!="",NA(),#REF!)</f>
        <v>#REF!</v>
      </c>
      <c r="B36" s="131" t="e">
        <f>IF(ROUND(VALUE(SUBSTITUTE(#REF!,"▲", "-")), 2) &lt; 0, ABS(ROUND(VALUE(SUBSTITUTE(#REF!,"▲", "-")), 2)), NA())</f>
        <v>#REF!</v>
      </c>
      <c r="C36" s="131" t="e">
        <f>IF(ROUND(VALUE(SUBSTITUTE(#REF!,"▲", "-")), 2) &gt;= 0, ABS(ROUND(VALUE(SUBSTITUTE(#REF!,"▲", "-")), 2)), NA())</f>
        <v>#REF!</v>
      </c>
      <c r="D36" s="131" t="e">
        <f>IF(ROUND(VALUE(SUBSTITUTE(#REF!,"▲", "-")), 2) &lt; 0, ABS(ROUND(VALUE(SUBSTITUTE(#REF!,"▲", "-")), 2)), NA())</f>
        <v>#REF!</v>
      </c>
      <c r="E36" s="131" t="e">
        <f>IF(ROUND(VALUE(SUBSTITUTE(#REF!,"▲", "-")), 2) &gt;= 0, ABS(ROUND(VALUE(SUBSTITUTE(#REF!,"▲", "-")), 2)), NA())</f>
        <v>#REF!</v>
      </c>
      <c r="F36" s="131" t="e">
        <f>IF(ROUND(VALUE(SUBSTITUTE(#REF!,"▲", "-")), 2) &lt; 0, ABS(ROUND(VALUE(SUBSTITUTE(#REF!,"▲", "-")), 2)), NA())</f>
        <v>#REF!</v>
      </c>
      <c r="G36" s="131" t="e">
        <f>IF(ROUND(VALUE(SUBSTITUTE(#REF!,"▲", "-")), 2) &gt;= 0, ABS(ROUND(VALUE(SUBSTITUTE(#REF!,"▲", "-")), 2)), NA())</f>
        <v>#REF!</v>
      </c>
      <c r="H36" s="131" t="e">
        <f>IF(ROUND(VALUE(SUBSTITUTE(#REF!,"▲", "-")), 2) &lt; 0, ABS(ROUND(VALUE(SUBSTITUTE(#REF!,"▲", "-")), 2)), NA())</f>
        <v>#REF!</v>
      </c>
      <c r="I36" s="131" t="e">
        <f>IF(ROUND(VALUE(SUBSTITUTE(#REF!,"▲", "-")), 2) &gt;= 0, ABS(ROUND(VALUE(SUBSTITUTE(#REF!,"▲", "-")), 2)), NA())</f>
        <v>#REF!</v>
      </c>
      <c r="J36" s="131" t="e">
        <f>IF(ROUND(VALUE(SUBSTITUTE(#REF!,"▲", "-")), 2) &lt; 0, ABS(ROUND(VALUE(SUBSTITUTE(#REF!,"▲", "-")), 2)), NA())</f>
        <v>#REF!</v>
      </c>
      <c r="K36" s="131" t="e">
        <f>IF(ROUND(VALUE(SUBSTITUTE(#REF!,"▲", "-")), 2) &gt;= 0, ABS(ROUND(VALUE(SUBSTITUTE(#REF!,"▲", "-")), 2)), NA())</f>
        <v>#REF!</v>
      </c>
    </row>
    <row r="39" spans="1:16" x14ac:dyDescent="0.15">
      <c r="A39" s="100" t="s">
        <v>58</v>
      </c>
    </row>
    <row r="40" spans="1:16" x14ac:dyDescent="0.15">
      <c r="A40" s="132"/>
      <c r="B40" s="132" t="e">
        <f>#REF!</f>
        <v>#REF!</v>
      </c>
      <c r="C40" s="132"/>
      <c r="D40" s="132"/>
      <c r="E40" s="132" t="e">
        <f>#REF!</f>
        <v>#REF!</v>
      </c>
      <c r="F40" s="132"/>
      <c r="G40" s="132"/>
      <c r="H40" s="132" t="e">
        <f>#REF!</f>
        <v>#REF!</v>
      </c>
      <c r="I40" s="132"/>
      <c r="J40" s="132"/>
      <c r="K40" s="132" t="e">
        <f>#REF!</f>
        <v>#REF!</v>
      </c>
      <c r="L40" s="132"/>
      <c r="M40" s="132"/>
      <c r="N40" s="132" t="e">
        <f>#REF!</f>
        <v>#REF!</v>
      </c>
      <c r="O40" s="132"/>
      <c r="P40" s="132"/>
    </row>
    <row r="41" spans="1:16" x14ac:dyDescent="0.15">
      <c r="A41" s="132"/>
      <c r="B41" s="132" t="s">
        <v>59</v>
      </c>
      <c r="C41" s="132"/>
      <c r="D41" s="132" t="s">
        <v>60</v>
      </c>
      <c r="E41" s="132" t="s">
        <v>59</v>
      </c>
      <c r="F41" s="132"/>
      <c r="G41" s="132" t="s">
        <v>60</v>
      </c>
      <c r="H41" s="132" t="s">
        <v>59</v>
      </c>
      <c r="I41" s="132"/>
      <c r="J41" s="132" t="s">
        <v>60</v>
      </c>
      <c r="K41" s="132" t="s">
        <v>59</v>
      </c>
      <c r="L41" s="132"/>
      <c r="M41" s="132" t="s">
        <v>60</v>
      </c>
      <c r="N41" s="132" t="s">
        <v>59</v>
      </c>
      <c r="O41" s="132"/>
      <c r="P41" s="132" t="s">
        <v>60</v>
      </c>
    </row>
    <row r="42" spans="1:16" x14ac:dyDescent="0.15">
      <c r="A42" s="132" t="s">
        <v>61</v>
      </c>
      <c r="B42" s="132"/>
      <c r="C42" s="132"/>
      <c r="D42" s="132" t="e">
        <f>#REF!</f>
        <v>#REF!</v>
      </c>
      <c r="E42" s="132"/>
      <c r="F42" s="132"/>
      <c r="G42" s="132" t="e">
        <f>#REF!</f>
        <v>#REF!</v>
      </c>
      <c r="H42" s="132"/>
      <c r="I42" s="132"/>
      <c r="J42" s="132" t="e">
        <f>#REF!</f>
        <v>#REF!</v>
      </c>
      <c r="K42" s="132"/>
      <c r="L42" s="132"/>
      <c r="M42" s="132" t="e">
        <f>#REF!</f>
        <v>#REF!</v>
      </c>
      <c r="N42" s="132"/>
      <c r="O42" s="132"/>
      <c r="P42" s="132" t="e">
        <f>#REF!</f>
        <v>#REF!</v>
      </c>
    </row>
    <row r="43" spans="1:16" x14ac:dyDescent="0.15">
      <c r="A43" s="132" t="s">
        <v>62</v>
      </c>
      <c r="B43" s="132" t="e">
        <f>#REF!</f>
        <v>#REF!</v>
      </c>
      <c r="C43" s="132"/>
      <c r="D43" s="132"/>
      <c r="E43" s="132" t="e">
        <f>#REF!</f>
        <v>#REF!</v>
      </c>
      <c r="F43" s="132"/>
      <c r="G43" s="132"/>
      <c r="H43" s="132" t="e">
        <f>#REF!</f>
        <v>#REF!</v>
      </c>
      <c r="I43" s="132"/>
      <c r="J43" s="132"/>
      <c r="K43" s="132" t="e">
        <f>#REF!</f>
        <v>#REF!</v>
      </c>
      <c r="L43" s="132"/>
      <c r="M43" s="132"/>
      <c r="N43" s="132" t="e">
        <f>#REF!</f>
        <v>#REF!</v>
      </c>
      <c r="O43" s="132"/>
      <c r="P43" s="132"/>
    </row>
    <row r="44" spans="1:16" x14ac:dyDescent="0.15">
      <c r="A44" s="132" t="s">
        <v>63</v>
      </c>
      <c r="B44" s="132" t="e">
        <f>#REF!</f>
        <v>#REF!</v>
      </c>
      <c r="C44" s="132"/>
      <c r="D44" s="132"/>
      <c r="E44" s="132" t="e">
        <f>#REF!</f>
        <v>#REF!</v>
      </c>
      <c r="F44" s="132"/>
      <c r="G44" s="132"/>
      <c r="H44" s="132" t="e">
        <f>#REF!</f>
        <v>#REF!</v>
      </c>
      <c r="I44" s="132"/>
      <c r="J44" s="132"/>
      <c r="K44" s="132" t="e">
        <f>#REF!</f>
        <v>#REF!</v>
      </c>
      <c r="L44" s="132"/>
      <c r="M44" s="132"/>
      <c r="N44" s="132" t="e">
        <f>#REF!</f>
        <v>#REF!</v>
      </c>
      <c r="O44" s="132"/>
      <c r="P44" s="132"/>
    </row>
    <row r="45" spans="1:16" x14ac:dyDescent="0.15">
      <c r="A45" s="132" t="s">
        <v>64</v>
      </c>
      <c r="B45" s="132" t="e">
        <f>#REF!</f>
        <v>#REF!</v>
      </c>
      <c r="C45" s="132"/>
      <c r="D45" s="132"/>
      <c r="E45" s="132" t="e">
        <f>#REF!</f>
        <v>#REF!</v>
      </c>
      <c r="F45" s="132"/>
      <c r="G45" s="132"/>
      <c r="H45" s="132" t="e">
        <f>#REF!</f>
        <v>#REF!</v>
      </c>
      <c r="I45" s="132"/>
      <c r="J45" s="132"/>
      <c r="K45" s="132" t="e">
        <f>#REF!</f>
        <v>#REF!</v>
      </c>
      <c r="L45" s="132"/>
      <c r="M45" s="132"/>
      <c r="N45" s="132" t="e">
        <f>#REF!</f>
        <v>#REF!</v>
      </c>
      <c r="O45" s="132"/>
      <c r="P45" s="132"/>
    </row>
    <row r="46" spans="1:16" x14ac:dyDescent="0.15">
      <c r="A46" s="132" t="s">
        <v>65</v>
      </c>
      <c r="B46" s="132" t="e">
        <f>#REF!</f>
        <v>#REF!</v>
      </c>
      <c r="C46" s="132"/>
      <c r="D46" s="132"/>
      <c r="E46" s="132" t="e">
        <f>#REF!</f>
        <v>#REF!</v>
      </c>
      <c r="F46" s="132"/>
      <c r="G46" s="132"/>
      <c r="H46" s="132" t="e">
        <f>#REF!</f>
        <v>#REF!</v>
      </c>
      <c r="I46" s="132"/>
      <c r="J46" s="132"/>
      <c r="K46" s="132" t="e">
        <f>#REF!</f>
        <v>#REF!</v>
      </c>
      <c r="L46" s="132"/>
      <c r="M46" s="132"/>
      <c r="N46" s="132" t="e">
        <f>#REF!</f>
        <v>#REF!</v>
      </c>
      <c r="O46" s="132"/>
      <c r="P46" s="132"/>
    </row>
    <row r="47" spans="1:16" x14ac:dyDescent="0.15">
      <c r="A47" s="132" t="s">
        <v>66</v>
      </c>
      <c r="B47" s="132" t="e">
        <f>#REF!</f>
        <v>#REF!</v>
      </c>
      <c r="C47" s="132"/>
      <c r="D47" s="132"/>
      <c r="E47" s="132" t="e">
        <f>#REF!</f>
        <v>#REF!</v>
      </c>
      <c r="F47" s="132"/>
      <c r="G47" s="132"/>
      <c r="H47" s="132" t="e">
        <f>#REF!</f>
        <v>#REF!</v>
      </c>
      <c r="I47" s="132"/>
      <c r="J47" s="132"/>
      <c r="K47" s="132" t="e">
        <f>#REF!</f>
        <v>#REF!</v>
      </c>
      <c r="L47" s="132"/>
      <c r="M47" s="132"/>
      <c r="N47" s="132" t="e">
        <f>#REF!</f>
        <v>#REF!</v>
      </c>
      <c r="O47" s="132"/>
      <c r="P47" s="132"/>
    </row>
    <row r="48" spans="1:16" x14ac:dyDescent="0.15">
      <c r="A48" s="132" t="s">
        <v>67</v>
      </c>
      <c r="B48" s="132" t="e">
        <f>#REF!</f>
        <v>#REF!</v>
      </c>
      <c r="C48" s="132"/>
      <c r="D48" s="132"/>
      <c r="E48" s="132" t="e">
        <f>#REF!</f>
        <v>#REF!</v>
      </c>
      <c r="F48" s="132"/>
      <c r="G48" s="132"/>
      <c r="H48" s="132" t="e">
        <f>#REF!</f>
        <v>#REF!</v>
      </c>
      <c r="I48" s="132"/>
      <c r="J48" s="132"/>
      <c r="K48" s="132" t="e">
        <f>#REF!</f>
        <v>#REF!</v>
      </c>
      <c r="L48" s="132"/>
      <c r="M48" s="132"/>
      <c r="N48" s="132" t="e">
        <f>#REF!</f>
        <v>#REF!</v>
      </c>
      <c r="O48" s="132"/>
      <c r="P48" s="132"/>
    </row>
    <row r="49" spans="1:16" x14ac:dyDescent="0.15">
      <c r="A49" s="132" t="s">
        <v>68</v>
      </c>
      <c r="B49" s="132" t="e">
        <f>#REF!</f>
        <v>#REF!</v>
      </c>
      <c r="C49" s="132"/>
      <c r="D49" s="132"/>
      <c r="E49" s="132" t="e">
        <f>#REF!</f>
        <v>#REF!</v>
      </c>
      <c r="F49" s="132"/>
      <c r="G49" s="132"/>
      <c r="H49" s="132" t="e">
        <f>#REF!</f>
        <v>#REF!</v>
      </c>
      <c r="I49" s="132"/>
      <c r="J49" s="132"/>
      <c r="K49" s="132" t="e">
        <f>#REF!</f>
        <v>#REF!</v>
      </c>
      <c r="L49" s="132"/>
      <c r="M49" s="132"/>
      <c r="N49" s="132" t="e">
        <f>#REF!</f>
        <v>#REF!</v>
      </c>
      <c r="O49" s="132"/>
      <c r="P49" s="132"/>
    </row>
    <row r="50" spans="1:16" x14ac:dyDescent="0.15">
      <c r="A50" s="132" t="s">
        <v>69</v>
      </c>
      <c r="B50" s="132" t="e">
        <f>NA()</f>
        <v>#N/A</v>
      </c>
      <c r="C50" s="132" t="e">
        <f>IF(ISNUMBER(#REF!),#REF!,NA())</f>
        <v>#N/A</v>
      </c>
      <c r="D50" s="132" t="e">
        <f>NA()</f>
        <v>#N/A</v>
      </c>
      <c r="E50" s="132" t="e">
        <f>NA()</f>
        <v>#N/A</v>
      </c>
      <c r="F50" s="132" t="e">
        <f>IF(ISNUMBER(#REF!),#REF!,NA())</f>
        <v>#N/A</v>
      </c>
      <c r="G50" s="132" t="e">
        <f>NA()</f>
        <v>#N/A</v>
      </c>
      <c r="H50" s="132" t="e">
        <f>NA()</f>
        <v>#N/A</v>
      </c>
      <c r="I50" s="132" t="e">
        <f>IF(ISNUMBER(#REF!),#REF!,NA())</f>
        <v>#N/A</v>
      </c>
      <c r="J50" s="132" t="e">
        <f>NA()</f>
        <v>#N/A</v>
      </c>
      <c r="K50" s="132" t="e">
        <f>NA()</f>
        <v>#N/A</v>
      </c>
      <c r="L50" s="132" t="e">
        <f>IF(ISNUMBER(#REF!),#REF!,NA())</f>
        <v>#N/A</v>
      </c>
      <c r="M50" s="132" t="e">
        <f>NA()</f>
        <v>#N/A</v>
      </c>
      <c r="N50" s="132" t="e">
        <f>NA()</f>
        <v>#N/A</v>
      </c>
      <c r="O50" s="132" t="e">
        <f>IF(ISNUMBER(#REF!),#REF!,NA())</f>
        <v>#N/A</v>
      </c>
      <c r="P50" s="132" t="e">
        <f>NA()</f>
        <v>#N/A</v>
      </c>
    </row>
    <row r="53" spans="1:16" x14ac:dyDescent="0.15">
      <c r="A53" s="100" t="s">
        <v>70</v>
      </c>
    </row>
    <row r="54" spans="1:16" x14ac:dyDescent="0.15">
      <c r="A54" s="131"/>
      <c r="B54" s="131" t="e">
        <f>#REF!</f>
        <v>#REF!</v>
      </c>
      <c r="C54" s="131"/>
      <c r="D54" s="131"/>
      <c r="E54" s="131" t="e">
        <f>#REF!</f>
        <v>#REF!</v>
      </c>
      <c r="F54" s="131"/>
      <c r="G54" s="131"/>
      <c r="H54" s="131" t="e">
        <f>#REF!</f>
        <v>#REF!</v>
      </c>
      <c r="I54" s="131"/>
      <c r="J54" s="131"/>
      <c r="K54" s="131" t="e">
        <f>#REF!</f>
        <v>#REF!</v>
      </c>
      <c r="L54" s="131"/>
      <c r="M54" s="131"/>
      <c r="N54" s="131" t="e">
        <f>#REF!</f>
        <v>#REF!</v>
      </c>
      <c r="O54" s="131"/>
      <c r="P54" s="131"/>
    </row>
    <row r="55" spans="1:16" x14ac:dyDescent="0.15">
      <c r="A55" s="131"/>
      <c r="B55" s="131" t="s">
        <v>71</v>
      </c>
      <c r="C55" s="131"/>
      <c r="D55" s="131" t="s">
        <v>72</v>
      </c>
      <c r="E55" s="131" t="s">
        <v>71</v>
      </c>
      <c r="F55" s="131"/>
      <c r="G55" s="131" t="s">
        <v>72</v>
      </c>
      <c r="H55" s="131" t="s">
        <v>71</v>
      </c>
      <c r="I55" s="131"/>
      <c r="J55" s="131" t="s">
        <v>72</v>
      </c>
      <c r="K55" s="131" t="s">
        <v>71</v>
      </c>
      <c r="L55" s="131"/>
      <c r="M55" s="131" t="s">
        <v>72</v>
      </c>
      <c r="N55" s="131" t="s">
        <v>71</v>
      </c>
      <c r="O55" s="131"/>
      <c r="P55" s="131" t="s">
        <v>72</v>
      </c>
    </row>
    <row r="56" spans="1:16" x14ac:dyDescent="0.15">
      <c r="A56" s="131" t="s">
        <v>42</v>
      </c>
      <c r="B56" s="131"/>
      <c r="C56" s="131"/>
      <c r="D56" s="131" t="e">
        <f>#REF!</f>
        <v>#REF!</v>
      </c>
      <c r="E56" s="131"/>
      <c r="F56" s="131"/>
      <c r="G56" s="131" t="e">
        <f>#REF!</f>
        <v>#REF!</v>
      </c>
      <c r="H56" s="131"/>
      <c r="I56" s="131"/>
      <c r="J56" s="131" t="e">
        <f>#REF!</f>
        <v>#REF!</v>
      </c>
      <c r="K56" s="131"/>
      <c r="L56" s="131"/>
      <c r="M56" s="131" t="e">
        <f>#REF!</f>
        <v>#REF!</v>
      </c>
      <c r="N56" s="131"/>
      <c r="O56" s="131"/>
      <c r="P56" s="131" t="e">
        <f>#REF!</f>
        <v>#REF!</v>
      </c>
    </row>
    <row r="57" spans="1:16" x14ac:dyDescent="0.15">
      <c r="A57" s="131" t="s">
        <v>41</v>
      </c>
      <c r="B57" s="131"/>
      <c r="C57" s="131"/>
      <c r="D57" s="131" t="e">
        <f>#REF!</f>
        <v>#REF!</v>
      </c>
      <c r="E57" s="131"/>
      <c r="F57" s="131"/>
      <c r="G57" s="131" t="e">
        <f>#REF!</f>
        <v>#REF!</v>
      </c>
      <c r="H57" s="131"/>
      <c r="I57" s="131"/>
      <c r="J57" s="131" t="e">
        <f>#REF!</f>
        <v>#REF!</v>
      </c>
      <c r="K57" s="131"/>
      <c r="L57" s="131"/>
      <c r="M57" s="131" t="e">
        <f>#REF!</f>
        <v>#REF!</v>
      </c>
      <c r="N57" s="131"/>
      <c r="O57" s="131"/>
      <c r="P57" s="131" t="e">
        <f>#REF!</f>
        <v>#REF!</v>
      </c>
    </row>
    <row r="58" spans="1:16" x14ac:dyDescent="0.15">
      <c r="A58" s="131" t="s">
        <v>40</v>
      </c>
      <c r="B58" s="131"/>
      <c r="C58" s="131"/>
      <c r="D58" s="131" t="e">
        <f>#REF!</f>
        <v>#REF!</v>
      </c>
      <c r="E58" s="131"/>
      <c r="F58" s="131"/>
      <c r="G58" s="131" t="e">
        <f>#REF!</f>
        <v>#REF!</v>
      </c>
      <c r="H58" s="131"/>
      <c r="I58" s="131"/>
      <c r="J58" s="131" t="e">
        <f>#REF!</f>
        <v>#REF!</v>
      </c>
      <c r="K58" s="131"/>
      <c r="L58" s="131"/>
      <c r="M58" s="131" t="e">
        <f>#REF!</f>
        <v>#REF!</v>
      </c>
      <c r="N58" s="131"/>
      <c r="O58" s="131"/>
      <c r="P58" s="131" t="e">
        <f>#REF!</f>
        <v>#REF!</v>
      </c>
    </row>
    <row r="59" spans="1:16" x14ac:dyDescent="0.15">
      <c r="A59" s="131" t="s">
        <v>38</v>
      </c>
      <c r="B59" s="131" t="e">
        <f>#REF!</f>
        <v>#REF!</v>
      </c>
      <c r="C59" s="131"/>
      <c r="D59" s="131"/>
      <c r="E59" s="131" t="e">
        <f>#REF!</f>
        <v>#REF!</v>
      </c>
      <c r="F59" s="131"/>
      <c r="G59" s="131"/>
      <c r="H59" s="131" t="e">
        <f>#REF!</f>
        <v>#REF!</v>
      </c>
      <c r="I59" s="131"/>
      <c r="J59" s="131"/>
      <c r="K59" s="131" t="e">
        <f>#REF!</f>
        <v>#REF!</v>
      </c>
      <c r="L59" s="131"/>
      <c r="M59" s="131"/>
      <c r="N59" s="131" t="e">
        <f>#REF!</f>
        <v>#REF!</v>
      </c>
      <c r="O59" s="131"/>
      <c r="P59" s="131"/>
    </row>
    <row r="60" spans="1:16" x14ac:dyDescent="0.15">
      <c r="A60" s="131" t="s">
        <v>37</v>
      </c>
      <c r="B60" s="131" t="e">
        <f>#REF!</f>
        <v>#REF!</v>
      </c>
      <c r="C60" s="131"/>
      <c r="D60" s="131"/>
      <c r="E60" s="131" t="e">
        <f>#REF!</f>
        <v>#REF!</v>
      </c>
      <c r="F60" s="131"/>
      <c r="G60" s="131"/>
      <c r="H60" s="131" t="e">
        <f>#REF!</f>
        <v>#REF!</v>
      </c>
      <c r="I60" s="131"/>
      <c r="J60" s="131"/>
      <c r="K60" s="131" t="e">
        <f>#REF!</f>
        <v>#REF!</v>
      </c>
      <c r="L60" s="131"/>
      <c r="M60" s="131"/>
      <c r="N60" s="131" t="e">
        <f>#REF!</f>
        <v>#REF!</v>
      </c>
      <c r="O60" s="131"/>
      <c r="P60" s="131"/>
    </row>
    <row r="61" spans="1:16" x14ac:dyDescent="0.15">
      <c r="A61" s="131" t="s">
        <v>35</v>
      </c>
      <c r="B61" s="131" t="e">
        <f>#REF!</f>
        <v>#REF!</v>
      </c>
      <c r="C61" s="131"/>
      <c r="D61" s="131"/>
      <c r="E61" s="131" t="e">
        <f>#REF!</f>
        <v>#REF!</v>
      </c>
      <c r="F61" s="131"/>
      <c r="G61" s="131"/>
      <c r="H61" s="131" t="e">
        <f>#REF!</f>
        <v>#REF!</v>
      </c>
      <c r="I61" s="131"/>
      <c r="J61" s="131"/>
      <c r="K61" s="131" t="e">
        <f>#REF!</f>
        <v>#REF!</v>
      </c>
      <c r="L61" s="131"/>
      <c r="M61" s="131"/>
      <c r="N61" s="131" t="e">
        <f>#REF!</f>
        <v>#REF!</v>
      </c>
      <c r="O61" s="131"/>
      <c r="P61" s="131"/>
    </row>
    <row r="62" spans="1:16" x14ac:dyDescent="0.15">
      <c r="A62" s="131" t="s">
        <v>34</v>
      </c>
      <c r="B62" s="131" t="e">
        <f>#REF!</f>
        <v>#REF!</v>
      </c>
      <c r="C62" s="131"/>
      <c r="D62" s="131"/>
      <c r="E62" s="131" t="e">
        <f>#REF!</f>
        <v>#REF!</v>
      </c>
      <c r="F62" s="131"/>
      <c r="G62" s="131"/>
      <c r="H62" s="131" t="e">
        <f>#REF!</f>
        <v>#REF!</v>
      </c>
      <c r="I62" s="131"/>
      <c r="J62" s="131"/>
      <c r="K62" s="131" t="e">
        <f>#REF!</f>
        <v>#REF!</v>
      </c>
      <c r="L62" s="131"/>
      <c r="M62" s="131"/>
      <c r="N62" s="131" t="e">
        <f>#REF!</f>
        <v>#REF!</v>
      </c>
      <c r="O62" s="131"/>
      <c r="P62" s="131"/>
    </row>
    <row r="63" spans="1:16" x14ac:dyDescent="0.15">
      <c r="A63" s="131" t="s">
        <v>33</v>
      </c>
      <c r="B63" s="131" t="e">
        <f>#REF!</f>
        <v>#REF!</v>
      </c>
      <c r="C63" s="131"/>
      <c r="D63" s="131"/>
      <c r="E63" s="131" t="e">
        <f>#REF!</f>
        <v>#REF!</v>
      </c>
      <c r="F63" s="131"/>
      <c r="G63" s="131"/>
      <c r="H63" s="131" t="e">
        <f>#REF!</f>
        <v>#REF!</v>
      </c>
      <c r="I63" s="131"/>
      <c r="J63" s="131"/>
      <c r="K63" s="131" t="e">
        <f>#REF!</f>
        <v>#REF!</v>
      </c>
      <c r="L63" s="131"/>
      <c r="M63" s="131"/>
      <c r="N63" s="131" t="e">
        <f>#REF!</f>
        <v>#REF!</v>
      </c>
      <c r="O63" s="131"/>
      <c r="P63" s="131"/>
    </row>
    <row r="64" spans="1:16" x14ac:dyDescent="0.15">
      <c r="A64" s="131" t="s">
        <v>32</v>
      </c>
      <c r="B64" s="131" t="e">
        <f>#REF!</f>
        <v>#REF!</v>
      </c>
      <c r="C64" s="131"/>
      <c r="D64" s="131"/>
      <c r="E64" s="131" t="e">
        <f>#REF!</f>
        <v>#REF!</v>
      </c>
      <c r="F64" s="131"/>
      <c r="G64" s="131"/>
      <c r="H64" s="131" t="e">
        <f>#REF!</f>
        <v>#REF!</v>
      </c>
      <c r="I64" s="131"/>
      <c r="J64" s="131"/>
      <c r="K64" s="131" t="e">
        <f>#REF!</f>
        <v>#REF!</v>
      </c>
      <c r="L64" s="131"/>
      <c r="M64" s="131"/>
      <c r="N64" s="131" t="e">
        <f>#REF!</f>
        <v>#REF!</v>
      </c>
      <c r="O64" s="131"/>
      <c r="P64" s="131"/>
    </row>
    <row r="65" spans="1:16" x14ac:dyDescent="0.15">
      <c r="A65" s="131" t="s">
        <v>31</v>
      </c>
      <c r="B65" s="131" t="e">
        <f>#REF!</f>
        <v>#REF!</v>
      </c>
      <c r="C65" s="131"/>
      <c r="D65" s="131"/>
      <c r="E65" s="131" t="e">
        <f>#REF!</f>
        <v>#REF!</v>
      </c>
      <c r="F65" s="131"/>
      <c r="G65" s="131"/>
      <c r="H65" s="131" t="e">
        <f>#REF!</f>
        <v>#REF!</v>
      </c>
      <c r="I65" s="131"/>
      <c r="J65" s="131"/>
      <c r="K65" s="131" t="e">
        <f>#REF!</f>
        <v>#REF!</v>
      </c>
      <c r="L65" s="131"/>
      <c r="M65" s="131"/>
      <c r="N65" s="131" t="e">
        <f>#REF!</f>
        <v>#REF!</v>
      </c>
      <c r="O65" s="131"/>
      <c r="P65" s="131"/>
    </row>
    <row r="66" spans="1:16" x14ac:dyDescent="0.15">
      <c r="A66" s="131" t="s">
        <v>30</v>
      </c>
      <c r="B66" s="131" t="e">
        <f>#REF!</f>
        <v>#REF!</v>
      </c>
      <c r="C66" s="131"/>
      <c r="D66" s="131"/>
      <c r="E66" s="131" t="e">
        <f>#REF!</f>
        <v>#REF!</v>
      </c>
      <c r="F66" s="131"/>
      <c r="G66" s="131"/>
      <c r="H66" s="131" t="e">
        <f>#REF!</f>
        <v>#REF!</v>
      </c>
      <c r="I66" s="131"/>
      <c r="J66" s="131"/>
      <c r="K66" s="131" t="e">
        <f>#REF!</f>
        <v>#REF!</v>
      </c>
      <c r="L66" s="131"/>
      <c r="M66" s="131"/>
      <c r="N66" s="131" t="e">
        <f>#REF!</f>
        <v>#REF!</v>
      </c>
      <c r="O66" s="131"/>
      <c r="P66" s="131"/>
    </row>
    <row r="67" spans="1:16" x14ac:dyDescent="0.15">
      <c r="A67" s="131" t="s">
        <v>73</v>
      </c>
      <c r="B67" s="131" t="e">
        <f>NA()</f>
        <v>#N/A</v>
      </c>
      <c r="C67" s="131" t="e">
        <f>IF(ISNUMBER(#REF!), IF(#REF! &lt; 0, 0,#REF!), NA())</f>
        <v>#N/A</v>
      </c>
      <c r="D67" s="131" t="e">
        <f>NA()</f>
        <v>#N/A</v>
      </c>
      <c r="E67" s="131" t="e">
        <f>NA()</f>
        <v>#N/A</v>
      </c>
      <c r="F67" s="131" t="e">
        <f>IF(ISNUMBER(#REF!), IF(#REF! &lt; 0, 0,#REF!), NA())</f>
        <v>#N/A</v>
      </c>
      <c r="G67" s="131" t="e">
        <f>NA()</f>
        <v>#N/A</v>
      </c>
      <c r="H67" s="131" t="e">
        <f>NA()</f>
        <v>#N/A</v>
      </c>
      <c r="I67" s="131" t="e">
        <f>IF(ISNUMBER(#REF!), IF(#REF! &lt; 0, 0,#REF!), NA())</f>
        <v>#N/A</v>
      </c>
      <c r="J67" s="131" t="e">
        <f>NA()</f>
        <v>#N/A</v>
      </c>
      <c r="K67" s="131" t="e">
        <f>NA()</f>
        <v>#N/A</v>
      </c>
      <c r="L67" s="131" t="e">
        <f>IF(ISNUMBER(#REF!), IF(#REF! &lt; 0, 0,#REF!), NA())</f>
        <v>#N/A</v>
      </c>
      <c r="M67" s="131" t="e">
        <f>NA()</f>
        <v>#N/A</v>
      </c>
      <c r="N67" s="131" t="e">
        <f>NA()</f>
        <v>#N/A</v>
      </c>
      <c r="O67" s="131" t="e">
        <f>IF(ISNUMBER(#REF!), IF(#REF! &lt; 0, 0,#REF!), NA())</f>
        <v>#N/A</v>
      </c>
      <c r="P67" s="131" t="e">
        <f>NA()</f>
        <v>#N/A</v>
      </c>
    </row>
    <row r="70" spans="1:16" x14ac:dyDescent="0.15">
      <c r="A70" s="133" t="s">
        <v>74</v>
      </c>
      <c r="B70" s="133"/>
      <c r="C70" s="133"/>
      <c r="D70" s="133"/>
      <c r="E70" s="133"/>
      <c r="F70" s="133"/>
    </row>
    <row r="71" spans="1:16" x14ac:dyDescent="0.15">
      <c r="A71" s="134"/>
      <c r="B71" s="134" t="str">
        <f>基金残高に係る経年分析!F54</f>
        <v>H28</v>
      </c>
      <c r="C71" s="134" t="str">
        <f>基金残高に係る経年分析!G54</f>
        <v>H29</v>
      </c>
      <c r="D71" s="134" t="str">
        <f>基金残高に係る経年分析!H54</f>
        <v>H30</v>
      </c>
    </row>
    <row r="72" spans="1:16" x14ac:dyDescent="0.15">
      <c r="A72" s="134" t="s">
        <v>75</v>
      </c>
      <c r="B72" s="135">
        <f>基金残高に係る経年分析!F55</f>
        <v>900</v>
      </c>
      <c r="C72" s="135">
        <f>基金残高に係る経年分析!G55</f>
        <v>950</v>
      </c>
      <c r="D72" s="135">
        <f>基金残高に係る経年分析!H55</f>
        <v>981</v>
      </c>
    </row>
    <row r="73" spans="1:16" x14ac:dyDescent="0.15">
      <c r="A73" s="134" t="s">
        <v>76</v>
      </c>
      <c r="B73" s="135">
        <f>基金残高に係る経年分析!F56</f>
        <v>5913</v>
      </c>
      <c r="C73" s="135">
        <f>基金残高に係る経年分析!G56</f>
        <v>5915</v>
      </c>
      <c r="D73" s="135">
        <f>基金残高に係る経年分析!H56</f>
        <v>5924</v>
      </c>
    </row>
    <row r="74" spans="1:16" x14ac:dyDescent="0.15">
      <c r="A74" s="134" t="s">
        <v>77</v>
      </c>
      <c r="B74" s="135">
        <f>基金残高に係る経年分析!F57</f>
        <v>3495</v>
      </c>
      <c r="C74" s="135">
        <f>基金残高に係る経年分析!G57</f>
        <v>3210</v>
      </c>
      <c r="D74" s="135">
        <f>基金残高に係る経年分析!H57</f>
        <v>2772</v>
      </c>
    </row>
  </sheetData>
  <sheetProtection algorithmName="SHA-512" hashValue="xDYU4GYxxVKHZmu49W04F9sJQtPFWAOyL4hQ1T9J/rddjWgFdhnHps3x6ELym3myPVJnXNs7DWEU8XKxstnYJw==" saltValue="8fi4PPTrTjzBrshedavmg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176" customWidth="1"/>
    <col min="96" max="133" width="1.625" style="192" customWidth="1"/>
    <col min="134" max="143" width="1.625" style="176" customWidth="1"/>
    <col min="144" max="16384" width="0" style="176" hidden="1"/>
  </cols>
  <sheetData>
    <row r="1" spans="2:143" ht="22.5" customHeight="1" thickBot="1" x14ac:dyDescent="0.2">
      <c r="B1" s="173"/>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791" t="s">
        <v>212</v>
      </c>
      <c r="DI1" s="792"/>
      <c r="DJ1" s="792"/>
      <c r="DK1" s="792"/>
      <c r="DL1" s="792"/>
      <c r="DM1" s="792"/>
      <c r="DN1" s="793"/>
      <c r="DO1" s="176"/>
      <c r="DP1" s="791" t="s">
        <v>213</v>
      </c>
      <c r="DQ1" s="792"/>
      <c r="DR1" s="792"/>
      <c r="DS1" s="792"/>
      <c r="DT1" s="792"/>
      <c r="DU1" s="792"/>
      <c r="DV1" s="792"/>
      <c r="DW1" s="792"/>
      <c r="DX1" s="792"/>
      <c r="DY1" s="792"/>
      <c r="DZ1" s="792"/>
      <c r="EA1" s="792"/>
      <c r="EB1" s="792"/>
      <c r="EC1" s="793"/>
      <c r="ED1" s="174"/>
      <c r="EE1" s="174"/>
      <c r="EF1" s="174"/>
      <c r="EG1" s="174"/>
      <c r="EH1" s="174"/>
      <c r="EI1" s="174"/>
      <c r="EJ1" s="174"/>
      <c r="EK1" s="174"/>
      <c r="EL1" s="174"/>
      <c r="EM1" s="174"/>
    </row>
    <row r="2" spans="2:143" ht="22.5" customHeight="1" x14ac:dyDescent="0.15">
      <c r="B2" s="177" t="s">
        <v>214</v>
      </c>
      <c r="R2" s="178"/>
      <c r="S2" s="178"/>
      <c r="T2" s="178"/>
      <c r="U2" s="178"/>
      <c r="V2" s="178"/>
      <c r="W2" s="178"/>
      <c r="X2" s="178"/>
      <c r="Y2" s="178"/>
      <c r="Z2" s="178"/>
      <c r="AA2" s="178"/>
      <c r="AB2" s="178"/>
      <c r="AC2" s="178"/>
      <c r="AE2" s="179"/>
      <c r="AF2" s="179"/>
      <c r="AG2" s="179"/>
      <c r="AH2" s="179"/>
      <c r="AI2" s="179"/>
      <c r="AJ2" s="178"/>
      <c r="AK2" s="178"/>
      <c r="AL2" s="178"/>
      <c r="AM2" s="178"/>
      <c r="AN2" s="178"/>
      <c r="AO2" s="178"/>
      <c r="AP2" s="178"/>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row>
    <row r="3" spans="2:143" ht="11.25" customHeight="1" x14ac:dyDescent="0.15">
      <c r="B3" s="733" t="s">
        <v>215</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3" t="s">
        <v>216</v>
      </c>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5"/>
      <c r="CD3" s="776" t="s">
        <v>217</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x14ac:dyDescent="0.15">
      <c r="B4" s="733" t="s">
        <v>1</v>
      </c>
      <c r="C4" s="734"/>
      <c r="D4" s="734"/>
      <c r="E4" s="734"/>
      <c r="F4" s="734"/>
      <c r="G4" s="734"/>
      <c r="H4" s="734"/>
      <c r="I4" s="734"/>
      <c r="J4" s="734"/>
      <c r="K4" s="734"/>
      <c r="L4" s="734"/>
      <c r="M4" s="734"/>
      <c r="N4" s="734"/>
      <c r="O4" s="734"/>
      <c r="P4" s="734"/>
      <c r="Q4" s="735"/>
      <c r="R4" s="733" t="s">
        <v>218</v>
      </c>
      <c r="S4" s="734"/>
      <c r="T4" s="734"/>
      <c r="U4" s="734"/>
      <c r="V4" s="734"/>
      <c r="W4" s="734"/>
      <c r="X4" s="734"/>
      <c r="Y4" s="735"/>
      <c r="Z4" s="733" t="s">
        <v>219</v>
      </c>
      <c r="AA4" s="734"/>
      <c r="AB4" s="734"/>
      <c r="AC4" s="735"/>
      <c r="AD4" s="733" t="s">
        <v>220</v>
      </c>
      <c r="AE4" s="734"/>
      <c r="AF4" s="734"/>
      <c r="AG4" s="734"/>
      <c r="AH4" s="734"/>
      <c r="AI4" s="734"/>
      <c r="AJ4" s="734"/>
      <c r="AK4" s="735"/>
      <c r="AL4" s="733" t="s">
        <v>219</v>
      </c>
      <c r="AM4" s="734"/>
      <c r="AN4" s="734"/>
      <c r="AO4" s="735"/>
      <c r="AP4" s="794" t="s">
        <v>221</v>
      </c>
      <c r="AQ4" s="794"/>
      <c r="AR4" s="794"/>
      <c r="AS4" s="794"/>
      <c r="AT4" s="794"/>
      <c r="AU4" s="794"/>
      <c r="AV4" s="794"/>
      <c r="AW4" s="794"/>
      <c r="AX4" s="794"/>
      <c r="AY4" s="794"/>
      <c r="AZ4" s="794"/>
      <c r="BA4" s="794"/>
      <c r="BB4" s="794"/>
      <c r="BC4" s="794"/>
      <c r="BD4" s="794"/>
      <c r="BE4" s="794"/>
      <c r="BF4" s="794"/>
      <c r="BG4" s="794" t="s">
        <v>222</v>
      </c>
      <c r="BH4" s="794"/>
      <c r="BI4" s="794"/>
      <c r="BJ4" s="794"/>
      <c r="BK4" s="794"/>
      <c r="BL4" s="794"/>
      <c r="BM4" s="794"/>
      <c r="BN4" s="794"/>
      <c r="BO4" s="794" t="s">
        <v>219</v>
      </c>
      <c r="BP4" s="794"/>
      <c r="BQ4" s="794"/>
      <c r="BR4" s="794"/>
      <c r="BS4" s="794" t="s">
        <v>223</v>
      </c>
      <c r="BT4" s="794"/>
      <c r="BU4" s="794"/>
      <c r="BV4" s="794"/>
      <c r="BW4" s="794"/>
      <c r="BX4" s="794"/>
      <c r="BY4" s="794"/>
      <c r="BZ4" s="794"/>
      <c r="CA4" s="794"/>
      <c r="CB4" s="794"/>
      <c r="CD4" s="776" t="s">
        <v>224</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180" customFormat="1" ht="11.25" customHeight="1" x14ac:dyDescent="0.15">
      <c r="B5" s="758" t="s">
        <v>225</v>
      </c>
      <c r="C5" s="759"/>
      <c r="D5" s="759"/>
      <c r="E5" s="759"/>
      <c r="F5" s="759"/>
      <c r="G5" s="759"/>
      <c r="H5" s="759"/>
      <c r="I5" s="759"/>
      <c r="J5" s="759"/>
      <c r="K5" s="759"/>
      <c r="L5" s="759"/>
      <c r="M5" s="759"/>
      <c r="N5" s="759"/>
      <c r="O5" s="759"/>
      <c r="P5" s="759"/>
      <c r="Q5" s="760"/>
      <c r="R5" s="724">
        <v>20692423</v>
      </c>
      <c r="S5" s="725"/>
      <c r="T5" s="725"/>
      <c r="U5" s="725"/>
      <c r="V5" s="725"/>
      <c r="W5" s="725"/>
      <c r="X5" s="725"/>
      <c r="Y5" s="771"/>
      <c r="Z5" s="789">
        <v>22.2</v>
      </c>
      <c r="AA5" s="789"/>
      <c r="AB5" s="789"/>
      <c r="AC5" s="789"/>
      <c r="AD5" s="790">
        <v>19359901</v>
      </c>
      <c r="AE5" s="790"/>
      <c r="AF5" s="790"/>
      <c r="AG5" s="790"/>
      <c r="AH5" s="790"/>
      <c r="AI5" s="790"/>
      <c r="AJ5" s="790"/>
      <c r="AK5" s="790"/>
      <c r="AL5" s="772">
        <v>41.6</v>
      </c>
      <c r="AM5" s="741"/>
      <c r="AN5" s="741"/>
      <c r="AO5" s="773"/>
      <c r="AP5" s="758" t="s">
        <v>226</v>
      </c>
      <c r="AQ5" s="759"/>
      <c r="AR5" s="759"/>
      <c r="AS5" s="759"/>
      <c r="AT5" s="759"/>
      <c r="AU5" s="759"/>
      <c r="AV5" s="759"/>
      <c r="AW5" s="759"/>
      <c r="AX5" s="759"/>
      <c r="AY5" s="759"/>
      <c r="AZ5" s="759"/>
      <c r="BA5" s="759"/>
      <c r="BB5" s="759"/>
      <c r="BC5" s="759"/>
      <c r="BD5" s="759"/>
      <c r="BE5" s="759"/>
      <c r="BF5" s="760"/>
      <c r="BG5" s="659">
        <v>19201934</v>
      </c>
      <c r="BH5" s="662"/>
      <c r="BI5" s="662"/>
      <c r="BJ5" s="662"/>
      <c r="BK5" s="662"/>
      <c r="BL5" s="662"/>
      <c r="BM5" s="662"/>
      <c r="BN5" s="663"/>
      <c r="BO5" s="721">
        <v>92.8</v>
      </c>
      <c r="BP5" s="721"/>
      <c r="BQ5" s="721"/>
      <c r="BR5" s="721"/>
      <c r="BS5" s="722">
        <v>313225</v>
      </c>
      <c r="BT5" s="722"/>
      <c r="BU5" s="722"/>
      <c r="BV5" s="722"/>
      <c r="BW5" s="722"/>
      <c r="BX5" s="722"/>
      <c r="BY5" s="722"/>
      <c r="BZ5" s="722"/>
      <c r="CA5" s="722"/>
      <c r="CB5" s="763"/>
      <c r="CD5" s="776" t="s">
        <v>221</v>
      </c>
      <c r="CE5" s="777"/>
      <c r="CF5" s="777"/>
      <c r="CG5" s="777"/>
      <c r="CH5" s="777"/>
      <c r="CI5" s="777"/>
      <c r="CJ5" s="777"/>
      <c r="CK5" s="777"/>
      <c r="CL5" s="777"/>
      <c r="CM5" s="777"/>
      <c r="CN5" s="777"/>
      <c r="CO5" s="777"/>
      <c r="CP5" s="777"/>
      <c r="CQ5" s="778"/>
      <c r="CR5" s="776" t="s">
        <v>227</v>
      </c>
      <c r="CS5" s="777"/>
      <c r="CT5" s="777"/>
      <c r="CU5" s="777"/>
      <c r="CV5" s="777"/>
      <c r="CW5" s="777"/>
      <c r="CX5" s="777"/>
      <c r="CY5" s="778"/>
      <c r="CZ5" s="776" t="s">
        <v>219</v>
      </c>
      <c r="DA5" s="777"/>
      <c r="DB5" s="777"/>
      <c r="DC5" s="778"/>
      <c r="DD5" s="776" t="s">
        <v>228</v>
      </c>
      <c r="DE5" s="777"/>
      <c r="DF5" s="777"/>
      <c r="DG5" s="777"/>
      <c r="DH5" s="777"/>
      <c r="DI5" s="777"/>
      <c r="DJ5" s="777"/>
      <c r="DK5" s="777"/>
      <c r="DL5" s="777"/>
      <c r="DM5" s="777"/>
      <c r="DN5" s="777"/>
      <c r="DO5" s="777"/>
      <c r="DP5" s="778"/>
      <c r="DQ5" s="776" t="s">
        <v>229</v>
      </c>
      <c r="DR5" s="777"/>
      <c r="DS5" s="777"/>
      <c r="DT5" s="777"/>
      <c r="DU5" s="777"/>
      <c r="DV5" s="777"/>
      <c r="DW5" s="777"/>
      <c r="DX5" s="777"/>
      <c r="DY5" s="777"/>
      <c r="DZ5" s="777"/>
      <c r="EA5" s="777"/>
      <c r="EB5" s="777"/>
      <c r="EC5" s="778"/>
    </row>
    <row r="6" spans="2:143" ht="11.25" customHeight="1" x14ac:dyDescent="0.15">
      <c r="B6" s="656" t="s">
        <v>230</v>
      </c>
      <c r="C6" s="657"/>
      <c r="D6" s="657"/>
      <c r="E6" s="657"/>
      <c r="F6" s="657"/>
      <c r="G6" s="657"/>
      <c r="H6" s="657"/>
      <c r="I6" s="657"/>
      <c r="J6" s="657"/>
      <c r="K6" s="657"/>
      <c r="L6" s="657"/>
      <c r="M6" s="657"/>
      <c r="N6" s="657"/>
      <c r="O6" s="657"/>
      <c r="P6" s="657"/>
      <c r="Q6" s="658"/>
      <c r="R6" s="659">
        <v>663026</v>
      </c>
      <c r="S6" s="662"/>
      <c r="T6" s="662"/>
      <c r="U6" s="662"/>
      <c r="V6" s="662"/>
      <c r="W6" s="662"/>
      <c r="X6" s="662"/>
      <c r="Y6" s="663"/>
      <c r="Z6" s="721">
        <v>0.7</v>
      </c>
      <c r="AA6" s="721"/>
      <c r="AB6" s="721"/>
      <c r="AC6" s="721"/>
      <c r="AD6" s="722">
        <v>663026</v>
      </c>
      <c r="AE6" s="722"/>
      <c r="AF6" s="722"/>
      <c r="AG6" s="722"/>
      <c r="AH6" s="722"/>
      <c r="AI6" s="722"/>
      <c r="AJ6" s="722"/>
      <c r="AK6" s="722"/>
      <c r="AL6" s="664">
        <v>1.4</v>
      </c>
      <c r="AM6" s="665"/>
      <c r="AN6" s="665"/>
      <c r="AO6" s="723"/>
      <c r="AP6" s="656" t="s">
        <v>231</v>
      </c>
      <c r="AQ6" s="657"/>
      <c r="AR6" s="657"/>
      <c r="AS6" s="657"/>
      <c r="AT6" s="657"/>
      <c r="AU6" s="657"/>
      <c r="AV6" s="657"/>
      <c r="AW6" s="657"/>
      <c r="AX6" s="657"/>
      <c r="AY6" s="657"/>
      <c r="AZ6" s="657"/>
      <c r="BA6" s="657"/>
      <c r="BB6" s="657"/>
      <c r="BC6" s="657"/>
      <c r="BD6" s="657"/>
      <c r="BE6" s="657"/>
      <c r="BF6" s="658"/>
      <c r="BG6" s="659">
        <v>19201934</v>
      </c>
      <c r="BH6" s="662"/>
      <c r="BI6" s="662"/>
      <c r="BJ6" s="662"/>
      <c r="BK6" s="662"/>
      <c r="BL6" s="662"/>
      <c r="BM6" s="662"/>
      <c r="BN6" s="663"/>
      <c r="BO6" s="721">
        <v>92.8</v>
      </c>
      <c r="BP6" s="721"/>
      <c r="BQ6" s="721"/>
      <c r="BR6" s="721"/>
      <c r="BS6" s="722">
        <v>313225</v>
      </c>
      <c r="BT6" s="722"/>
      <c r="BU6" s="722"/>
      <c r="BV6" s="722"/>
      <c r="BW6" s="722"/>
      <c r="BX6" s="722"/>
      <c r="BY6" s="722"/>
      <c r="BZ6" s="722"/>
      <c r="CA6" s="722"/>
      <c r="CB6" s="763"/>
      <c r="CD6" s="730" t="s">
        <v>232</v>
      </c>
      <c r="CE6" s="731"/>
      <c r="CF6" s="731"/>
      <c r="CG6" s="731"/>
      <c r="CH6" s="731"/>
      <c r="CI6" s="731"/>
      <c r="CJ6" s="731"/>
      <c r="CK6" s="731"/>
      <c r="CL6" s="731"/>
      <c r="CM6" s="731"/>
      <c r="CN6" s="731"/>
      <c r="CO6" s="731"/>
      <c r="CP6" s="731"/>
      <c r="CQ6" s="732"/>
      <c r="CR6" s="659">
        <v>410293</v>
      </c>
      <c r="CS6" s="662"/>
      <c r="CT6" s="662"/>
      <c r="CU6" s="662"/>
      <c r="CV6" s="662"/>
      <c r="CW6" s="662"/>
      <c r="CX6" s="662"/>
      <c r="CY6" s="663"/>
      <c r="CZ6" s="772">
        <v>0.4</v>
      </c>
      <c r="DA6" s="741"/>
      <c r="DB6" s="741"/>
      <c r="DC6" s="775"/>
      <c r="DD6" s="667">
        <v>505</v>
      </c>
      <c r="DE6" s="662"/>
      <c r="DF6" s="662"/>
      <c r="DG6" s="662"/>
      <c r="DH6" s="662"/>
      <c r="DI6" s="662"/>
      <c r="DJ6" s="662"/>
      <c r="DK6" s="662"/>
      <c r="DL6" s="662"/>
      <c r="DM6" s="662"/>
      <c r="DN6" s="662"/>
      <c r="DO6" s="662"/>
      <c r="DP6" s="663"/>
      <c r="DQ6" s="667">
        <v>406720</v>
      </c>
      <c r="DR6" s="662"/>
      <c r="DS6" s="662"/>
      <c r="DT6" s="662"/>
      <c r="DU6" s="662"/>
      <c r="DV6" s="662"/>
      <c r="DW6" s="662"/>
      <c r="DX6" s="662"/>
      <c r="DY6" s="662"/>
      <c r="DZ6" s="662"/>
      <c r="EA6" s="662"/>
      <c r="EB6" s="662"/>
      <c r="EC6" s="702"/>
    </row>
    <row r="7" spans="2:143" ht="11.25" customHeight="1" x14ac:dyDescent="0.15">
      <c r="B7" s="656" t="s">
        <v>233</v>
      </c>
      <c r="C7" s="657"/>
      <c r="D7" s="657"/>
      <c r="E7" s="657"/>
      <c r="F7" s="657"/>
      <c r="G7" s="657"/>
      <c r="H7" s="657"/>
      <c r="I7" s="657"/>
      <c r="J7" s="657"/>
      <c r="K7" s="657"/>
      <c r="L7" s="657"/>
      <c r="M7" s="657"/>
      <c r="N7" s="657"/>
      <c r="O7" s="657"/>
      <c r="P7" s="657"/>
      <c r="Q7" s="658"/>
      <c r="R7" s="659">
        <v>27901</v>
      </c>
      <c r="S7" s="662"/>
      <c r="T7" s="662"/>
      <c r="U7" s="662"/>
      <c r="V7" s="662"/>
      <c r="W7" s="662"/>
      <c r="X7" s="662"/>
      <c r="Y7" s="663"/>
      <c r="Z7" s="721">
        <v>0</v>
      </c>
      <c r="AA7" s="721"/>
      <c r="AB7" s="721"/>
      <c r="AC7" s="721"/>
      <c r="AD7" s="722">
        <v>27901</v>
      </c>
      <c r="AE7" s="722"/>
      <c r="AF7" s="722"/>
      <c r="AG7" s="722"/>
      <c r="AH7" s="722"/>
      <c r="AI7" s="722"/>
      <c r="AJ7" s="722"/>
      <c r="AK7" s="722"/>
      <c r="AL7" s="664">
        <v>0.1</v>
      </c>
      <c r="AM7" s="665"/>
      <c r="AN7" s="665"/>
      <c r="AO7" s="723"/>
      <c r="AP7" s="656" t="s">
        <v>234</v>
      </c>
      <c r="AQ7" s="657"/>
      <c r="AR7" s="657"/>
      <c r="AS7" s="657"/>
      <c r="AT7" s="657"/>
      <c r="AU7" s="657"/>
      <c r="AV7" s="657"/>
      <c r="AW7" s="657"/>
      <c r="AX7" s="657"/>
      <c r="AY7" s="657"/>
      <c r="AZ7" s="657"/>
      <c r="BA7" s="657"/>
      <c r="BB7" s="657"/>
      <c r="BC7" s="657"/>
      <c r="BD7" s="657"/>
      <c r="BE7" s="657"/>
      <c r="BF7" s="658"/>
      <c r="BG7" s="659">
        <v>9163475</v>
      </c>
      <c r="BH7" s="662"/>
      <c r="BI7" s="662"/>
      <c r="BJ7" s="662"/>
      <c r="BK7" s="662"/>
      <c r="BL7" s="662"/>
      <c r="BM7" s="662"/>
      <c r="BN7" s="663"/>
      <c r="BO7" s="721">
        <v>44.3</v>
      </c>
      <c r="BP7" s="721"/>
      <c r="BQ7" s="721"/>
      <c r="BR7" s="721"/>
      <c r="BS7" s="722">
        <v>313225</v>
      </c>
      <c r="BT7" s="722"/>
      <c r="BU7" s="722"/>
      <c r="BV7" s="722"/>
      <c r="BW7" s="722"/>
      <c r="BX7" s="722"/>
      <c r="BY7" s="722"/>
      <c r="BZ7" s="722"/>
      <c r="CA7" s="722"/>
      <c r="CB7" s="763"/>
      <c r="CD7" s="703" t="s">
        <v>235</v>
      </c>
      <c r="CE7" s="700"/>
      <c r="CF7" s="700"/>
      <c r="CG7" s="700"/>
      <c r="CH7" s="700"/>
      <c r="CI7" s="700"/>
      <c r="CJ7" s="700"/>
      <c r="CK7" s="700"/>
      <c r="CL7" s="700"/>
      <c r="CM7" s="700"/>
      <c r="CN7" s="700"/>
      <c r="CO7" s="700"/>
      <c r="CP7" s="700"/>
      <c r="CQ7" s="701"/>
      <c r="CR7" s="659">
        <v>5572455</v>
      </c>
      <c r="CS7" s="662"/>
      <c r="CT7" s="662"/>
      <c r="CU7" s="662"/>
      <c r="CV7" s="662"/>
      <c r="CW7" s="662"/>
      <c r="CX7" s="662"/>
      <c r="CY7" s="663"/>
      <c r="CZ7" s="721">
        <v>6</v>
      </c>
      <c r="DA7" s="721"/>
      <c r="DB7" s="721"/>
      <c r="DC7" s="721"/>
      <c r="DD7" s="667">
        <v>204514</v>
      </c>
      <c r="DE7" s="662"/>
      <c r="DF7" s="662"/>
      <c r="DG7" s="662"/>
      <c r="DH7" s="662"/>
      <c r="DI7" s="662"/>
      <c r="DJ7" s="662"/>
      <c r="DK7" s="662"/>
      <c r="DL7" s="662"/>
      <c r="DM7" s="662"/>
      <c r="DN7" s="662"/>
      <c r="DO7" s="662"/>
      <c r="DP7" s="663"/>
      <c r="DQ7" s="667">
        <v>4765378</v>
      </c>
      <c r="DR7" s="662"/>
      <c r="DS7" s="662"/>
      <c r="DT7" s="662"/>
      <c r="DU7" s="662"/>
      <c r="DV7" s="662"/>
      <c r="DW7" s="662"/>
      <c r="DX7" s="662"/>
      <c r="DY7" s="662"/>
      <c r="DZ7" s="662"/>
      <c r="EA7" s="662"/>
      <c r="EB7" s="662"/>
      <c r="EC7" s="702"/>
    </row>
    <row r="8" spans="2:143" ht="11.25" customHeight="1" x14ac:dyDescent="0.15">
      <c r="B8" s="656" t="s">
        <v>236</v>
      </c>
      <c r="C8" s="657"/>
      <c r="D8" s="657"/>
      <c r="E8" s="657"/>
      <c r="F8" s="657"/>
      <c r="G8" s="657"/>
      <c r="H8" s="657"/>
      <c r="I8" s="657"/>
      <c r="J8" s="657"/>
      <c r="K8" s="657"/>
      <c r="L8" s="657"/>
      <c r="M8" s="657"/>
      <c r="N8" s="657"/>
      <c r="O8" s="657"/>
      <c r="P8" s="657"/>
      <c r="Q8" s="658"/>
      <c r="R8" s="659">
        <v>37555</v>
      </c>
      <c r="S8" s="662"/>
      <c r="T8" s="662"/>
      <c r="U8" s="662"/>
      <c r="V8" s="662"/>
      <c r="W8" s="662"/>
      <c r="X8" s="662"/>
      <c r="Y8" s="663"/>
      <c r="Z8" s="721">
        <v>0</v>
      </c>
      <c r="AA8" s="721"/>
      <c r="AB8" s="721"/>
      <c r="AC8" s="721"/>
      <c r="AD8" s="722">
        <v>37555</v>
      </c>
      <c r="AE8" s="722"/>
      <c r="AF8" s="722"/>
      <c r="AG8" s="722"/>
      <c r="AH8" s="722"/>
      <c r="AI8" s="722"/>
      <c r="AJ8" s="722"/>
      <c r="AK8" s="722"/>
      <c r="AL8" s="664">
        <v>0.1</v>
      </c>
      <c r="AM8" s="665"/>
      <c r="AN8" s="665"/>
      <c r="AO8" s="723"/>
      <c r="AP8" s="656" t="s">
        <v>237</v>
      </c>
      <c r="AQ8" s="657"/>
      <c r="AR8" s="657"/>
      <c r="AS8" s="657"/>
      <c r="AT8" s="657"/>
      <c r="AU8" s="657"/>
      <c r="AV8" s="657"/>
      <c r="AW8" s="657"/>
      <c r="AX8" s="657"/>
      <c r="AY8" s="657"/>
      <c r="AZ8" s="657"/>
      <c r="BA8" s="657"/>
      <c r="BB8" s="657"/>
      <c r="BC8" s="657"/>
      <c r="BD8" s="657"/>
      <c r="BE8" s="657"/>
      <c r="BF8" s="658"/>
      <c r="BG8" s="659">
        <v>276807</v>
      </c>
      <c r="BH8" s="662"/>
      <c r="BI8" s="662"/>
      <c r="BJ8" s="662"/>
      <c r="BK8" s="662"/>
      <c r="BL8" s="662"/>
      <c r="BM8" s="662"/>
      <c r="BN8" s="663"/>
      <c r="BO8" s="721">
        <v>1.3</v>
      </c>
      <c r="BP8" s="721"/>
      <c r="BQ8" s="721"/>
      <c r="BR8" s="721"/>
      <c r="BS8" s="667" t="s">
        <v>238</v>
      </c>
      <c r="BT8" s="662"/>
      <c r="BU8" s="662"/>
      <c r="BV8" s="662"/>
      <c r="BW8" s="662"/>
      <c r="BX8" s="662"/>
      <c r="BY8" s="662"/>
      <c r="BZ8" s="662"/>
      <c r="CA8" s="662"/>
      <c r="CB8" s="702"/>
      <c r="CD8" s="703" t="s">
        <v>239</v>
      </c>
      <c r="CE8" s="700"/>
      <c r="CF8" s="700"/>
      <c r="CG8" s="700"/>
      <c r="CH8" s="700"/>
      <c r="CI8" s="700"/>
      <c r="CJ8" s="700"/>
      <c r="CK8" s="700"/>
      <c r="CL8" s="700"/>
      <c r="CM8" s="700"/>
      <c r="CN8" s="700"/>
      <c r="CO8" s="700"/>
      <c r="CP8" s="700"/>
      <c r="CQ8" s="701"/>
      <c r="CR8" s="659">
        <v>37903186</v>
      </c>
      <c r="CS8" s="662"/>
      <c r="CT8" s="662"/>
      <c r="CU8" s="662"/>
      <c r="CV8" s="662"/>
      <c r="CW8" s="662"/>
      <c r="CX8" s="662"/>
      <c r="CY8" s="663"/>
      <c r="CZ8" s="721">
        <v>40.9</v>
      </c>
      <c r="DA8" s="721"/>
      <c r="DB8" s="721"/>
      <c r="DC8" s="721"/>
      <c r="DD8" s="667">
        <v>473546</v>
      </c>
      <c r="DE8" s="662"/>
      <c r="DF8" s="662"/>
      <c r="DG8" s="662"/>
      <c r="DH8" s="662"/>
      <c r="DI8" s="662"/>
      <c r="DJ8" s="662"/>
      <c r="DK8" s="662"/>
      <c r="DL8" s="662"/>
      <c r="DM8" s="662"/>
      <c r="DN8" s="662"/>
      <c r="DO8" s="662"/>
      <c r="DP8" s="663"/>
      <c r="DQ8" s="667">
        <v>15995268</v>
      </c>
      <c r="DR8" s="662"/>
      <c r="DS8" s="662"/>
      <c r="DT8" s="662"/>
      <c r="DU8" s="662"/>
      <c r="DV8" s="662"/>
      <c r="DW8" s="662"/>
      <c r="DX8" s="662"/>
      <c r="DY8" s="662"/>
      <c r="DZ8" s="662"/>
      <c r="EA8" s="662"/>
      <c r="EB8" s="662"/>
      <c r="EC8" s="702"/>
    </row>
    <row r="9" spans="2:143" ht="11.25" customHeight="1" x14ac:dyDescent="0.15">
      <c r="B9" s="656" t="s">
        <v>240</v>
      </c>
      <c r="C9" s="657"/>
      <c r="D9" s="657"/>
      <c r="E9" s="657"/>
      <c r="F9" s="657"/>
      <c r="G9" s="657"/>
      <c r="H9" s="657"/>
      <c r="I9" s="657"/>
      <c r="J9" s="657"/>
      <c r="K9" s="657"/>
      <c r="L9" s="657"/>
      <c r="M9" s="657"/>
      <c r="N9" s="657"/>
      <c r="O9" s="657"/>
      <c r="P9" s="657"/>
      <c r="Q9" s="658"/>
      <c r="R9" s="659">
        <v>32393</v>
      </c>
      <c r="S9" s="662"/>
      <c r="T9" s="662"/>
      <c r="U9" s="662"/>
      <c r="V9" s="662"/>
      <c r="W9" s="662"/>
      <c r="X9" s="662"/>
      <c r="Y9" s="663"/>
      <c r="Z9" s="721">
        <v>0</v>
      </c>
      <c r="AA9" s="721"/>
      <c r="AB9" s="721"/>
      <c r="AC9" s="721"/>
      <c r="AD9" s="722">
        <v>32393</v>
      </c>
      <c r="AE9" s="722"/>
      <c r="AF9" s="722"/>
      <c r="AG9" s="722"/>
      <c r="AH9" s="722"/>
      <c r="AI9" s="722"/>
      <c r="AJ9" s="722"/>
      <c r="AK9" s="722"/>
      <c r="AL9" s="664">
        <v>0.1</v>
      </c>
      <c r="AM9" s="665"/>
      <c r="AN9" s="665"/>
      <c r="AO9" s="723"/>
      <c r="AP9" s="656" t="s">
        <v>241</v>
      </c>
      <c r="AQ9" s="657"/>
      <c r="AR9" s="657"/>
      <c r="AS9" s="657"/>
      <c r="AT9" s="657"/>
      <c r="AU9" s="657"/>
      <c r="AV9" s="657"/>
      <c r="AW9" s="657"/>
      <c r="AX9" s="657"/>
      <c r="AY9" s="657"/>
      <c r="AZ9" s="657"/>
      <c r="BA9" s="657"/>
      <c r="BB9" s="657"/>
      <c r="BC9" s="657"/>
      <c r="BD9" s="657"/>
      <c r="BE9" s="657"/>
      <c r="BF9" s="658"/>
      <c r="BG9" s="659">
        <v>7202831</v>
      </c>
      <c r="BH9" s="662"/>
      <c r="BI9" s="662"/>
      <c r="BJ9" s="662"/>
      <c r="BK9" s="662"/>
      <c r="BL9" s="662"/>
      <c r="BM9" s="662"/>
      <c r="BN9" s="663"/>
      <c r="BO9" s="721">
        <v>34.799999999999997</v>
      </c>
      <c r="BP9" s="721"/>
      <c r="BQ9" s="721"/>
      <c r="BR9" s="721"/>
      <c r="BS9" s="667" t="s">
        <v>238</v>
      </c>
      <c r="BT9" s="662"/>
      <c r="BU9" s="662"/>
      <c r="BV9" s="662"/>
      <c r="BW9" s="662"/>
      <c r="BX9" s="662"/>
      <c r="BY9" s="662"/>
      <c r="BZ9" s="662"/>
      <c r="CA9" s="662"/>
      <c r="CB9" s="702"/>
      <c r="CD9" s="703" t="s">
        <v>242</v>
      </c>
      <c r="CE9" s="700"/>
      <c r="CF9" s="700"/>
      <c r="CG9" s="700"/>
      <c r="CH9" s="700"/>
      <c r="CI9" s="700"/>
      <c r="CJ9" s="700"/>
      <c r="CK9" s="700"/>
      <c r="CL9" s="700"/>
      <c r="CM9" s="700"/>
      <c r="CN9" s="700"/>
      <c r="CO9" s="700"/>
      <c r="CP9" s="700"/>
      <c r="CQ9" s="701"/>
      <c r="CR9" s="659">
        <v>6234301</v>
      </c>
      <c r="CS9" s="662"/>
      <c r="CT9" s="662"/>
      <c r="CU9" s="662"/>
      <c r="CV9" s="662"/>
      <c r="CW9" s="662"/>
      <c r="CX9" s="662"/>
      <c r="CY9" s="663"/>
      <c r="CZ9" s="721">
        <v>6.7</v>
      </c>
      <c r="DA9" s="721"/>
      <c r="DB9" s="721"/>
      <c r="DC9" s="721"/>
      <c r="DD9" s="667">
        <v>596917</v>
      </c>
      <c r="DE9" s="662"/>
      <c r="DF9" s="662"/>
      <c r="DG9" s="662"/>
      <c r="DH9" s="662"/>
      <c r="DI9" s="662"/>
      <c r="DJ9" s="662"/>
      <c r="DK9" s="662"/>
      <c r="DL9" s="662"/>
      <c r="DM9" s="662"/>
      <c r="DN9" s="662"/>
      <c r="DO9" s="662"/>
      <c r="DP9" s="663"/>
      <c r="DQ9" s="667">
        <v>4483239</v>
      </c>
      <c r="DR9" s="662"/>
      <c r="DS9" s="662"/>
      <c r="DT9" s="662"/>
      <c r="DU9" s="662"/>
      <c r="DV9" s="662"/>
      <c r="DW9" s="662"/>
      <c r="DX9" s="662"/>
      <c r="DY9" s="662"/>
      <c r="DZ9" s="662"/>
      <c r="EA9" s="662"/>
      <c r="EB9" s="662"/>
      <c r="EC9" s="702"/>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238</v>
      </c>
      <c r="S10" s="662"/>
      <c r="T10" s="662"/>
      <c r="U10" s="662"/>
      <c r="V10" s="662"/>
      <c r="W10" s="662"/>
      <c r="X10" s="662"/>
      <c r="Y10" s="663"/>
      <c r="Z10" s="721" t="s">
        <v>178</v>
      </c>
      <c r="AA10" s="721"/>
      <c r="AB10" s="721"/>
      <c r="AC10" s="721"/>
      <c r="AD10" s="722" t="s">
        <v>178</v>
      </c>
      <c r="AE10" s="722"/>
      <c r="AF10" s="722"/>
      <c r="AG10" s="722"/>
      <c r="AH10" s="722"/>
      <c r="AI10" s="722"/>
      <c r="AJ10" s="722"/>
      <c r="AK10" s="722"/>
      <c r="AL10" s="664" t="s">
        <v>238</v>
      </c>
      <c r="AM10" s="665"/>
      <c r="AN10" s="665"/>
      <c r="AO10" s="723"/>
      <c r="AP10" s="656" t="s">
        <v>244</v>
      </c>
      <c r="AQ10" s="657"/>
      <c r="AR10" s="657"/>
      <c r="AS10" s="657"/>
      <c r="AT10" s="657"/>
      <c r="AU10" s="657"/>
      <c r="AV10" s="657"/>
      <c r="AW10" s="657"/>
      <c r="AX10" s="657"/>
      <c r="AY10" s="657"/>
      <c r="AZ10" s="657"/>
      <c r="BA10" s="657"/>
      <c r="BB10" s="657"/>
      <c r="BC10" s="657"/>
      <c r="BD10" s="657"/>
      <c r="BE10" s="657"/>
      <c r="BF10" s="658"/>
      <c r="BG10" s="659">
        <v>617387</v>
      </c>
      <c r="BH10" s="662"/>
      <c r="BI10" s="662"/>
      <c r="BJ10" s="662"/>
      <c r="BK10" s="662"/>
      <c r="BL10" s="662"/>
      <c r="BM10" s="662"/>
      <c r="BN10" s="663"/>
      <c r="BO10" s="721">
        <v>3</v>
      </c>
      <c r="BP10" s="721"/>
      <c r="BQ10" s="721"/>
      <c r="BR10" s="721"/>
      <c r="BS10" s="667">
        <v>102541</v>
      </c>
      <c r="BT10" s="662"/>
      <c r="BU10" s="662"/>
      <c r="BV10" s="662"/>
      <c r="BW10" s="662"/>
      <c r="BX10" s="662"/>
      <c r="BY10" s="662"/>
      <c r="BZ10" s="662"/>
      <c r="CA10" s="662"/>
      <c r="CB10" s="702"/>
      <c r="CD10" s="703" t="s">
        <v>245</v>
      </c>
      <c r="CE10" s="700"/>
      <c r="CF10" s="700"/>
      <c r="CG10" s="700"/>
      <c r="CH10" s="700"/>
      <c r="CI10" s="700"/>
      <c r="CJ10" s="700"/>
      <c r="CK10" s="700"/>
      <c r="CL10" s="700"/>
      <c r="CM10" s="700"/>
      <c r="CN10" s="700"/>
      <c r="CO10" s="700"/>
      <c r="CP10" s="700"/>
      <c r="CQ10" s="701"/>
      <c r="CR10" s="659">
        <v>154973</v>
      </c>
      <c r="CS10" s="662"/>
      <c r="CT10" s="662"/>
      <c r="CU10" s="662"/>
      <c r="CV10" s="662"/>
      <c r="CW10" s="662"/>
      <c r="CX10" s="662"/>
      <c r="CY10" s="663"/>
      <c r="CZ10" s="721">
        <v>0.2</v>
      </c>
      <c r="DA10" s="721"/>
      <c r="DB10" s="721"/>
      <c r="DC10" s="721"/>
      <c r="DD10" s="667">
        <v>326</v>
      </c>
      <c r="DE10" s="662"/>
      <c r="DF10" s="662"/>
      <c r="DG10" s="662"/>
      <c r="DH10" s="662"/>
      <c r="DI10" s="662"/>
      <c r="DJ10" s="662"/>
      <c r="DK10" s="662"/>
      <c r="DL10" s="662"/>
      <c r="DM10" s="662"/>
      <c r="DN10" s="662"/>
      <c r="DO10" s="662"/>
      <c r="DP10" s="663"/>
      <c r="DQ10" s="667">
        <v>93712</v>
      </c>
      <c r="DR10" s="662"/>
      <c r="DS10" s="662"/>
      <c r="DT10" s="662"/>
      <c r="DU10" s="662"/>
      <c r="DV10" s="662"/>
      <c r="DW10" s="662"/>
      <c r="DX10" s="662"/>
      <c r="DY10" s="662"/>
      <c r="DZ10" s="662"/>
      <c r="EA10" s="662"/>
      <c r="EB10" s="662"/>
      <c r="EC10" s="702"/>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238</v>
      </c>
      <c r="S11" s="662"/>
      <c r="T11" s="662"/>
      <c r="U11" s="662"/>
      <c r="V11" s="662"/>
      <c r="W11" s="662"/>
      <c r="X11" s="662"/>
      <c r="Y11" s="663"/>
      <c r="Z11" s="721" t="s">
        <v>238</v>
      </c>
      <c r="AA11" s="721"/>
      <c r="AB11" s="721"/>
      <c r="AC11" s="721"/>
      <c r="AD11" s="722" t="s">
        <v>238</v>
      </c>
      <c r="AE11" s="722"/>
      <c r="AF11" s="722"/>
      <c r="AG11" s="722"/>
      <c r="AH11" s="722"/>
      <c r="AI11" s="722"/>
      <c r="AJ11" s="722"/>
      <c r="AK11" s="722"/>
      <c r="AL11" s="664" t="s">
        <v>238</v>
      </c>
      <c r="AM11" s="665"/>
      <c r="AN11" s="665"/>
      <c r="AO11" s="723"/>
      <c r="AP11" s="656" t="s">
        <v>247</v>
      </c>
      <c r="AQ11" s="657"/>
      <c r="AR11" s="657"/>
      <c r="AS11" s="657"/>
      <c r="AT11" s="657"/>
      <c r="AU11" s="657"/>
      <c r="AV11" s="657"/>
      <c r="AW11" s="657"/>
      <c r="AX11" s="657"/>
      <c r="AY11" s="657"/>
      <c r="AZ11" s="657"/>
      <c r="BA11" s="657"/>
      <c r="BB11" s="657"/>
      <c r="BC11" s="657"/>
      <c r="BD11" s="657"/>
      <c r="BE11" s="657"/>
      <c r="BF11" s="658"/>
      <c r="BG11" s="659">
        <v>1066450</v>
      </c>
      <c r="BH11" s="662"/>
      <c r="BI11" s="662"/>
      <c r="BJ11" s="662"/>
      <c r="BK11" s="662"/>
      <c r="BL11" s="662"/>
      <c r="BM11" s="662"/>
      <c r="BN11" s="663"/>
      <c r="BO11" s="721">
        <v>5.2</v>
      </c>
      <c r="BP11" s="721"/>
      <c r="BQ11" s="721"/>
      <c r="BR11" s="721"/>
      <c r="BS11" s="667">
        <v>210684</v>
      </c>
      <c r="BT11" s="662"/>
      <c r="BU11" s="662"/>
      <c r="BV11" s="662"/>
      <c r="BW11" s="662"/>
      <c r="BX11" s="662"/>
      <c r="BY11" s="662"/>
      <c r="BZ11" s="662"/>
      <c r="CA11" s="662"/>
      <c r="CB11" s="702"/>
      <c r="CD11" s="703" t="s">
        <v>248</v>
      </c>
      <c r="CE11" s="700"/>
      <c r="CF11" s="700"/>
      <c r="CG11" s="700"/>
      <c r="CH11" s="700"/>
      <c r="CI11" s="700"/>
      <c r="CJ11" s="700"/>
      <c r="CK11" s="700"/>
      <c r="CL11" s="700"/>
      <c r="CM11" s="700"/>
      <c r="CN11" s="700"/>
      <c r="CO11" s="700"/>
      <c r="CP11" s="700"/>
      <c r="CQ11" s="701"/>
      <c r="CR11" s="659">
        <v>1581428</v>
      </c>
      <c r="CS11" s="662"/>
      <c r="CT11" s="662"/>
      <c r="CU11" s="662"/>
      <c r="CV11" s="662"/>
      <c r="CW11" s="662"/>
      <c r="CX11" s="662"/>
      <c r="CY11" s="663"/>
      <c r="CZ11" s="721">
        <v>1.7</v>
      </c>
      <c r="DA11" s="721"/>
      <c r="DB11" s="721"/>
      <c r="DC11" s="721"/>
      <c r="DD11" s="667">
        <v>384636</v>
      </c>
      <c r="DE11" s="662"/>
      <c r="DF11" s="662"/>
      <c r="DG11" s="662"/>
      <c r="DH11" s="662"/>
      <c r="DI11" s="662"/>
      <c r="DJ11" s="662"/>
      <c r="DK11" s="662"/>
      <c r="DL11" s="662"/>
      <c r="DM11" s="662"/>
      <c r="DN11" s="662"/>
      <c r="DO11" s="662"/>
      <c r="DP11" s="663"/>
      <c r="DQ11" s="667">
        <v>825919</v>
      </c>
      <c r="DR11" s="662"/>
      <c r="DS11" s="662"/>
      <c r="DT11" s="662"/>
      <c r="DU11" s="662"/>
      <c r="DV11" s="662"/>
      <c r="DW11" s="662"/>
      <c r="DX11" s="662"/>
      <c r="DY11" s="662"/>
      <c r="DZ11" s="662"/>
      <c r="EA11" s="662"/>
      <c r="EB11" s="662"/>
      <c r="EC11" s="702"/>
    </row>
    <row r="12" spans="2:143" ht="11.25" customHeight="1" x14ac:dyDescent="0.15">
      <c r="B12" s="656" t="s">
        <v>249</v>
      </c>
      <c r="C12" s="657"/>
      <c r="D12" s="657"/>
      <c r="E12" s="657"/>
      <c r="F12" s="657"/>
      <c r="G12" s="657"/>
      <c r="H12" s="657"/>
      <c r="I12" s="657"/>
      <c r="J12" s="657"/>
      <c r="K12" s="657"/>
      <c r="L12" s="657"/>
      <c r="M12" s="657"/>
      <c r="N12" s="657"/>
      <c r="O12" s="657"/>
      <c r="P12" s="657"/>
      <c r="Q12" s="658"/>
      <c r="R12" s="659">
        <v>3534042</v>
      </c>
      <c r="S12" s="662"/>
      <c r="T12" s="662"/>
      <c r="U12" s="662"/>
      <c r="V12" s="662"/>
      <c r="W12" s="662"/>
      <c r="X12" s="662"/>
      <c r="Y12" s="663"/>
      <c r="Z12" s="721">
        <v>3.8</v>
      </c>
      <c r="AA12" s="721"/>
      <c r="AB12" s="721"/>
      <c r="AC12" s="721"/>
      <c r="AD12" s="722">
        <v>3534042</v>
      </c>
      <c r="AE12" s="722"/>
      <c r="AF12" s="722"/>
      <c r="AG12" s="722"/>
      <c r="AH12" s="722"/>
      <c r="AI12" s="722"/>
      <c r="AJ12" s="722"/>
      <c r="AK12" s="722"/>
      <c r="AL12" s="664">
        <v>7.6</v>
      </c>
      <c r="AM12" s="665"/>
      <c r="AN12" s="665"/>
      <c r="AO12" s="723"/>
      <c r="AP12" s="656" t="s">
        <v>250</v>
      </c>
      <c r="AQ12" s="657"/>
      <c r="AR12" s="657"/>
      <c r="AS12" s="657"/>
      <c r="AT12" s="657"/>
      <c r="AU12" s="657"/>
      <c r="AV12" s="657"/>
      <c r="AW12" s="657"/>
      <c r="AX12" s="657"/>
      <c r="AY12" s="657"/>
      <c r="AZ12" s="657"/>
      <c r="BA12" s="657"/>
      <c r="BB12" s="657"/>
      <c r="BC12" s="657"/>
      <c r="BD12" s="657"/>
      <c r="BE12" s="657"/>
      <c r="BF12" s="658"/>
      <c r="BG12" s="659">
        <v>8062856</v>
      </c>
      <c r="BH12" s="662"/>
      <c r="BI12" s="662"/>
      <c r="BJ12" s="662"/>
      <c r="BK12" s="662"/>
      <c r="BL12" s="662"/>
      <c r="BM12" s="662"/>
      <c r="BN12" s="663"/>
      <c r="BO12" s="721">
        <v>39</v>
      </c>
      <c r="BP12" s="721"/>
      <c r="BQ12" s="721"/>
      <c r="BR12" s="721"/>
      <c r="BS12" s="667" t="s">
        <v>238</v>
      </c>
      <c r="BT12" s="662"/>
      <c r="BU12" s="662"/>
      <c r="BV12" s="662"/>
      <c r="BW12" s="662"/>
      <c r="BX12" s="662"/>
      <c r="BY12" s="662"/>
      <c r="BZ12" s="662"/>
      <c r="CA12" s="662"/>
      <c r="CB12" s="702"/>
      <c r="CD12" s="703" t="s">
        <v>251</v>
      </c>
      <c r="CE12" s="700"/>
      <c r="CF12" s="700"/>
      <c r="CG12" s="700"/>
      <c r="CH12" s="700"/>
      <c r="CI12" s="700"/>
      <c r="CJ12" s="700"/>
      <c r="CK12" s="700"/>
      <c r="CL12" s="700"/>
      <c r="CM12" s="700"/>
      <c r="CN12" s="700"/>
      <c r="CO12" s="700"/>
      <c r="CP12" s="700"/>
      <c r="CQ12" s="701"/>
      <c r="CR12" s="659">
        <v>5458319</v>
      </c>
      <c r="CS12" s="662"/>
      <c r="CT12" s="662"/>
      <c r="CU12" s="662"/>
      <c r="CV12" s="662"/>
      <c r="CW12" s="662"/>
      <c r="CX12" s="662"/>
      <c r="CY12" s="663"/>
      <c r="CZ12" s="721">
        <v>5.9</v>
      </c>
      <c r="DA12" s="721"/>
      <c r="DB12" s="721"/>
      <c r="DC12" s="721"/>
      <c r="DD12" s="667">
        <v>79040</v>
      </c>
      <c r="DE12" s="662"/>
      <c r="DF12" s="662"/>
      <c r="DG12" s="662"/>
      <c r="DH12" s="662"/>
      <c r="DI12" s="662"/>
      <c r="DJ12" s="662"/>
      <c r="DK12" s="662"/>
      <c r="DL12" s="662"/>
      <c r="DM12" s="662"/>
      <c r="DN12" s="662"/>
      <c r="DO12" s="662"/>
      <c r="DP12" s="663"/>
      <c r="DQ12" s="667">
        <v>973814</v>
      </c>
      <c r="DR12" s="662"/>
      <c r="DS12" s="662"/>
      <c r="DT12" s="662"/>
      <c r="DU12" s="662"/>
      <c r="DV12" s="662"/>
      <c r="DW12" s="662"/>
      <c r="DX12" s="662"/>
      <c r="DY12" s="662"/>
      <c r="DZ12" s="662"/>
      <c r="EA12" s="662"/>
      <c r="EB12" s="662"/>
      <c r="EC12" s="702"/>
    </row>
    <row r="13" spans="2:143" ht="11.25" customHeight="1" x14ac:dyDescent="0.15">
      <c r="B13" s="656" t="s">
        <v>252</v>
      </c>
      <c r="C13" s="657"/>
      <c r="D13" s="657"/>
      <c r="E13" s="657"/>
      <c r="F13" s="657"/>
      <c r="G13" s="657"/>
      <c r="H13" s="657"/>
      <c r="I13" s="657"/>
      <c r="J13" s="657"/>
      <c r="K13" s="657"/>
      <c r="L13" s="657"/>
      <c r="M13" s="657"/>
      <c r="N13" s="657"/>
      <c r="O13" s="657"/>
      <c r="P13" s="657"/>
      <c r="Q13" s="658"/>
      <c r="R13" s="659">
        <v>7251</v>
      </c>
      <c r="S13" s="662"/>
      <c r="T13" s="662"/>
      <c r="U13" s="662"/>
      <c r="V13" s="662"/>
      <c r="W13" s="662"/>
      <c r="X13" s="662"/>
      <c r="Y13" s="663"/>
      <c r="Z13" s="721">
        <v>0</v>
      </c>
      <c r="AA13" s="721"/>
      <c r="AB13" s="721"/>
      <c r="AC13" s="721"/>
      <c r="AD13" s="722">
        <v>7251</v>
      </c>
      <c r="AE13" s="722"/>
      <c r="AF13" s="722"/>
      <c r="AG13" s="722"/>
      <c r="AH13" s="722"/>
      <c r="AI13" s="722"/>
      <c r="AJ13" s="722"/>
      <c r="AK13" s="722"/>
      <c r="AL13" s="664">
        <v>0</v>
      </c>
      <c r="AM13" s="665"/>
      <c r="AN13" s="665"/>
      <c r="AO13" s="723"/>
      <c r="AP13" s="656" t="s">
        <v>253</v>
      </c>
      <c r="AQ13" s="657"/>
      <c r="AR13" s="657"/>
      <c r="AS13" s="657"/>
      <c r="AT13" s="657"/>
      <c r="AU13" s="657"/>
      <c r="AV13" s="657"/>
      <c r="AW13" s="657"/>
      <c r="AX13" s="657"/>
      <c r="AY13" s="657"/>
      <c r="AZ13" s="657"/>
      <c r="BA13" s="657"/>
      <c r="BB13" s="657"/>
      <c r="BC13" s="657"/>
      <c r="BD13" s="657"/>
      <c r="BE13" s="657"/>
      <c r="BF13" s="658"/>
      <c r="BG13" s="659">
        <v>7944070</v>
      </c>
      <c r="BH13" s="662"/>
      <c r="BI13" s="662"/>
      <c r="BJ13" s="662"/>
      <c r="BK13" s="662"/>
      <c r="BL13" s="662"/>
      <c r="BM13" s="662"/>
      <c r="BN13" s="663"/>
      <c r="BO13" s="721">
        <v>38.4</v>
      </c>
      <c r="BP13" s="721"/>
      <c r="BQ13" s="721"/>
      <c r="BR13" s="721"/>
      <c r="BS13" s="667" t="s">
        <v>178</v>
      </c>
      <c r="BT13" s="662"/>
      <c r="BU13" s="662"/>
      <c r="BV13" s="662"/>
      <c r="BW13" s="662"/>
      <c r="BX13" s="662"/>
      <c r="BY13" s="662"/>
      <c r="BZ13" s="662"/>
      <c r="CA13" s="662"/>
      <c r="CB13" s="702"/>
      <c r="CD13" s="703" t="s">
        <v>254</v>
      </c>
      <c r="CE13" s="700"/>
      <c r="CF13" s="700"/>
      <c r="CG13" s="700"/>
      <c r="CH13" s="700"/>
      <c r="CI13" s="700"/>
      <c r="CJ13" s="700"/>
      <c r="CK13" s="700"/>
      <c r="CL13" s="700"/>
      <c r="CM13" s="700"/>
      <c r="CN13" s="700"/>
      <c r="CO13" s="700"/>
      <c r="CP13" s="700"/>
      <c r="CQ13" s="701"/>
      <c r="CR13" s="659">
        <v>11827755</v>
      </c>
      <c r="CS13" s="662"/>
      <c r="CT13" s="662"/>
      <c r="CU13" s="662"/>
      <c r="CV13" s="662"/>
      <c r="CW13" s="662"/>
      <c r="CX13" s="662"/>
      <c r="CY13" s="663"/>
      <c r="CZ13" s="721">
        <v>12.8</v>
      </c>
      <c r="DA13" s="721"/>
      <c r="DB13" s="721"/>
      <c r="DC13" s="721"/>
      <c r="DD13" s="667">
        <v>5450301</v>
      </c>
      <c r="DE13" s="662"/>
      <c r="DF13" s="662"/>
      <c r="DG13" s="662"/>
      <c r="DH13" s="662"/>
      <c r="DI13" s="662"/>
      <c r="DJ13" s="662"/>
      <c r="DK13" s="662"/>
      <c r="DL13" s="662"/>
      <c r="DM13" s="662"/>
      <c r="DN13" s="662"/>
      <c r="DO13" s="662"/>
      <c r="DP13" s="663"/>
      <c r="DQ13" s="667">
        <v>5146650</v>
      </c>
      <c r="DR13" s="662"/>
      <c r="DS13" s="662"/>
      <c r="DT13" s="662"/>
      <c r="DU13" s="662"/>
      <c r="DV13" s="662"/>
      <c r="DW13" s="662"/>
      <c r="DX13" s="662"/>
      <c r="DY13" s="662"/>
      <c r="DZ13" s="662"/>
      <c r="EA13" s="662"/>
      <c r="EB13" s="662"/>
      <c r="EC13" s="702"/>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238</v>
      </c>
      <c r="S14" s="662"/>
      <c r="T14" s="662"/>
      <c r="U14" s="662"/>
      <c r="V14" s="662"/>
      <c r="W14" s="662"/>
      <c r="X14" s="662"/>
      <c r="Y14" s="663"/>
      <c r="Z14" s="721" t="s">
        <v>178</v>
      </c>
      <c r="AA14" s="721"/>
      <c r="AB14" s="721"/>
      <c r="AC14" s="721"/>
      <c r="AD14" s="722" t="s">
        <v>178</v>
      </c>
      <c r="AE14" s="722"/>
      <c r="AF14" s="722"/>
      <c r="AG14" s="722"/>
      <c r="AH14" s="722"/>
      <c r="AI14" s="722"/>
      <c r="AJ14" s="722"/>
      <c r="AK14" s="722"/>
      <c r="AL14" s="664" t="s">
        <v>178</v>
      </c>
      <c r="AM14" s="665"/>
      <c r="AN14" s="665"/>
      <c r="AO14" s="723"/>
      <c r="AP14" s="656" t="s">
        <v>256</v>
      </c>
      <c r="AQ14" s="657"/>
      <c r="AR14" s="657"/>
      <c r="AS14" s="657"/>
      <c r="AT14" s="657"/>
      <c r="AU14" s="657"/>
      <c r="AV14" s="657"/>
      <c r="AW14" s="657"/>
      <c r="AX14" s="657"/>
      <c r="AY14" s="657"/>
      <c r="AZ14" s="657"/>
      <c r="BA14" s="657"/>
      <c r="BB14" s="657"/>
      <c r="BC14" s="657"/>
      <c r="BD14" s="657"/>
      <c r="BE14" s="657"/>
      <c r="BF14" s="658"/>
      <c r="BG14" s="659">
        <v>375725</v>
      </c>
      <c r="BH14" s="662"/>
      <c r="BI14" s="662"/>
      <c r="BJ14" s="662"/>
      <c r="BK14" s="662"/>
      <c r="BL14" s="662"/>
      <c r="BM14" s="662"/>
      <c r="BN14" s="663"/>
      <c r="BO14" s="721">
        <v>1.8</v>
      </c>
      <c r="BP14" s="721"/>
      <c r="BQ14" s="721"/>
      <c r="BR14" s="721"/>
      <c r="BS14" s="667" t="s">
        <v>238</v>
      </c>
      <c r="BT14" s="662"/>
      <c r="BU14" s="662"/>
      <c r="BV14" s="662"/>
      <c r="BW14" s="662"/>
      <c r="BX14" s="662"/>
      <c r="BY14" s="662"/>
      <c r="BZ14" s="662"/>
      <c r="CA14" s="662"/>
      <c r="CB14" s="702"/>
      <c r="CD14" s="703" t="s">
        <v>257</v>
      </c>
      <c r="CE14" s="700"/>
      <c r="CF14" s="700"/>
      <c r="CG14" s="700"/>
      <c r="CH14" s="700"/>
      <c r="CI14" s="700"/>
      <c r="CJ14" s="700"/>
      <c r="CK14" s="700"/>
      <c r="CL14" s="700"/>
      <c r="CM14" s="700"/>
      <c r="CN14" s="700"/>
      <c r="CO14" s="700"/>
      <c r="CP14" s="700"/>
      <c r="CQ14" s="701"/>
      <c r="CR14" s="659">
        <v>2963393</v>
      </c>
      <c r="CS14" s="662"/>
      <c r="CT14" s="662"/>
      <c r="CU14" s="662"/>
      <c r="CV14" s="662"/>
      <c r="CW14" s="662"/>
      <c r="CX14" s="662"/>
      <c r="CY14" s="663"/>
      <c r="CZ14" s="721">
        <v>3.2</v>
      </c>
      <c r="DA14" s="721"/>
      <c r="DB14" s="721"/>
      <c r="DC14" s="721"/>
      <c r="DD14" s="667">
        <v>261888</v>
      </c>
      <c r="DE14" s="662"/>
      <c r="DF14" s="662"/>
      <c r="DG14" s="662"/>
      <c r="DH14" s="662"/>
      <c r="DI14" s="662"/>
      <c r="DJ14" s="662"/>
      <c r="DK14" s="662"/>
      <c r="DL14" s="662"/>
      <c r="DM14" s="662"/>
      <c r="DN14" s="662"/>
      <c r="DO14" s="662"/>
      <c r="DP14" s="663"/>
      <c r="DQ14" s="667">
        <v>2475293</v>
      </c>
      <c r="DR14" s="662"/>
      <c r="DS14" s="662"/>
      <c r="DT14" s="662"/>
      <c r="DU14" s="662"/>
      <c r="DV14" s="662"/>
      <c r="DW14" s="662"/>
      <c r="DX14" s="662"/>
      <c r="DY14" s="662"/>
      <c r="DZ14" s="662"/>
      <c r="EA14" s="662"/>
      <c r="EB14" s="662"/>
      <c r="EC14" s="702"/>
    </row>
    <row r="15" spans="2:143" ht="11.25" customHeight="1" x14ac:dyDescent="0.15">
      <c r="B15" s="656" t="s">
        <v>258</v>
      </c>
      <c r="C15" s="657"/>
      <c r="D15" s="657"/>
      <c r="E15" s="657"/>
      <c r="F15" s="657"/>
      <c r="G15" s="657"/>
      <c r="H15" s="657"/>
      <c r="I15" s="657"/>
      <c r="J15" s="657"/>
      <c r="K15" s="657"/>
      <c r="L15" s="657"/>
      <c r="M15" s="657"/>
      <c r="N15" s="657"/>
      <c r="O15" s="657"/>
      <c r="P15" s="657"/>
      <c r="Q15" s="658"/>
      <c r="R15" s="659">
        <v>132999</v>
      </c>
      <c r="S15" s="662"/>
      <c r="T15" s="662"/>
      <c r="U15" s="662"/>
      <c r="V15" s="662"/>
      <c r="W15" s="662"/>
      <c r="X15" s="662"/>
      <c r="Y15" s="663"/>
      <c r="Z15" s="721">
        <v>0.1</v>
      </c>
      <c r="AA15" s="721"/>
      <c r="AB15" s="721"/>
      <c r="AC15" s="721"/>
      <c r="AD15" s="722">
        <v>132999</v>
      </c>
      <c r="AE15" s="722"/>
      <c r="AF15" s="722"/>
      <c r="AG15" s="722"/>
      <c r="AH15" s="722"/>
      <c r="AI15" s="722"/>
      <c r="AJ15" s="722"/>
      <c r="AK15" s="722"/>
      <c r="AL15" s="664">
        <v>0.3</v>
      </c>
      <c r="AM15" s="665"/>
      <c r="AN15" s="665"/>
      <c r="AO15" s="723"/>
      <c r="AP15" s="656" t="s">
        <v>259</v>
      </c>
      <c r="AQ15" s="657"/>
      <c r="AR15" s="657"/>
      <c r="AS15" s="657"/>
      <c r="AT15" s="657"/>
      <c r="AU15" s="657"/>
      <c r="AV15" s="657"/>
      <c r="AW15" s="657"/>
      <c r="AX15" s="657"/>
      <c r="AY15" s="657"/>
      <c r="AZ15" s="657"/>
      <c r="BA15" s="657"/>
      <c r="BB15" s="657"/>
      <c r="BC15" s="657"/>
      <c r="BD15" s="657"/>
      <c r="BE15" s="657"/>
      <c r="BF15" s="658"/>
      <c r="BG15" s="659">
        <v>1582789</v>
      </c>
      <c r="BH15" s="662"/>
      <c r="BI15" s="662"/>
      <c r="BJ15" s="662"/>
      <c r="BK15" s="662"/>
      <c r="BL15" s="662"/>
      <c r="BM15" s="662"/>
      <c r="BN15" s="663"/>
      <c r="BO15" s="721">
        <v>7.6</v>
      </c>
      <c r="BP15" s="721"/>
      <c r="BQ15" s="721"/>
      <c r="BR15" s="721"/>
      <c r="BS15" s="667" t="s">
        <v>178</v>
      </c>
      <c r="BT15" s="662"/>
      <c r="BU15" s="662"/>
      <c r="BV15" s="662"/>
      <c r="BW15" s="662"/>
      <c r="BX15" s="662"/>
      <c r="BY15" s="662"/>
      <c r="BZ15" s="662"/>
      <c r="CA15" s="662"/>
      <c r="CB15" s="702"/>
      <c r="CD15" s="703" t="s">
        <v>260</v>
      </c>
      <c r="CE15" s="700"/>
      <c r="CF15" s="700"/>
      <c r="CG15" s="700"/>
      <c r="CH15" s="700"/>
      <c r="CI15" s="700"/>
      <c r="CJ15" s="700"/>
      <c r="CK15" s="700"/>
      <c r="CL15" s="700"/>
      <c r="CM15" s="700"/>
      <c r="CN15" s="700"/>
      <c r="CO15" s="700"/>
      <c r="CP15" s="700"/>
      <c r="CQ15" s="701"/>
      <c r="CR15" s="659">
        <v>7797305</v>
      </c>
      <c r="CS15" s="662"/>
      <c r="CT15" s="662"/>
      <c r="CU15" s="662"/>
      <c r="CV15" s="662"/>
      <c r="CW15" s="662"/>
      <c r="CX15" s="662"/>
      <c r="CY15" s="663"/>
      <c r="CZ15" s="721">
        <v>8.4</v>
      </c>
      <c r="DA15" s="721"/>
      <c r="DB15" s="721"/>
      <c r="DC15" s="721"/>
      <c r="DD15" s="667">
        <v>921374</v>
      </c>
      <c r="DE15" s="662"/>
      <c r="DF15" s="662"/>
      <c r="DG15" s="662"/>
      <c r="DH15" s="662"/>
      <c r="DI15" s="662"/>
      <c r="DJ15" s="662"/>
      <c r="DK15" s="662"/>
      <c r="DL15" s="662"/>
      <c r="DM15" s="662"/>
      <c r="DN15" s="662"/>
      <c r="DO15" s="662"/>
      <c r="DP15" s="663"/>
      <c r="DQ15" s="667">
        <v>6127182</v>
      </c>
      <c r="DR15" s="662"/>
      <c r="DS15" s="662"/>
      <c r="DT15" s="662"/>
      <c r="DU15" s="662"/>
      <c r="DV15" s="662"/>
      <c r="DW15" s="662"/>
      <c r="DX15" s="662"/>
      <c r="DY15" s="662"/>
      <c r="DZ15" s="662"/>
      <c r="EA15" s="662"/>
      <c r="EB15" s="662"/>
      <c r="EC15" s="702"/>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178</v>
      </c>
      <c r="S16" s="662"/>
      <c r="T16" s="662"/>
      <c r="U16" s="662"/>
      <c r="V16" s="662"/>
      <c r="W16" s="662"/>
      <c r="X16" s="662"/>
      <c r="Y16" s="663"/>
      <c r="Z16" s="721" t="s">
        <v>178</v>
      </c>
      <c r="AA16" s="721"/>
      <c r="AB16" s="721"/>
      <c r="AC16" s="721"/>
      <c r="AD16" s="722" t="s">
        <v>178</v>
      </c>
      <c r="AE16" s="722"/>
      <c r="AF16" s="722"/>
      <c r="AG16" s="722"/>
      <c r="AH16" s="722"/>
      <c r="AI16" s="722"/>
      <c r="AJ16" s="722"/>
      <c r="AK16" s="722"/>
      <c r="AL16" s="664" t="s">
        <v>178</v>
      </c>
      <c r="AM16" s="665"/>
      <c r="AN16" s="665"/>
      <c r="AO16" s="723"/>
      <c r="AP16" s="656" t="s">
        <v>262</v>
      </c>
      <c r="AQ16" s="657"/>
      <c r="AR16" s="657"/>
      <c r="AS16" s="657"/>
      <c r="AT16" s="657"/>
      <c r="AU16" s="657"/>
      <c r="AV16" s="657"/>
      <c r="AW16" s="657"/>
      <c r="AX16" s="657"/>
      <c r="AY16" s="657"/>
      <c r="AZ16" s="657"/>
      <c r="BA16" s="657"/>
      <c r="BB16" s="657"/>
      <c r="BC16" s="657"/>
      <c r="BD16" s="657"/>
      <c r="BE16" s="657"/>
      <c r="BF16" s="658"/>
      <c r="BG16" s="659">
        <v>17089</v>
      </c>
      <c r="BH16" s="662"/>
      <c r="BI16" s="662"/>
      <c r="BJ16" s="662"/>
      <c r="BK16" s="662"/>
      <c r="BL16" s="662"/>
      <c r="BM16" s="662"/>
      <c r="BN16" s="663"/>
      <c r="BO16" s="721">
        <v>0.1</v>
      </c>
      <c r="BP16" s="721"/>
      <c r="BQ16" s="721"/>
      <c r="BR16" s="721"/>
      <c r="BS16" s="667" t="s">
        <v>178</v>
      </c>
      <c r="BT16" s="662"/>
      <c r="BU16" s="662"/>
      <c r="BV16" s="662"/>
      <c r="BW16" s="662"/>
      <c r="BX16" s="662"/>
      <c r="BY16" s="662"/>
      <c r="BZ16" s="662"/>
      <c r="CA16" s="662"/>
      <c r="CB16" s="702"/>
      <c r="CD16" s="703" t="s">
        <v>263</v>
      </c>
      <c r="CE16" s="700"/>
      <c r="CF16" s="700"/>
      <c r="CG16" s="700"/>
      <c r="CH16" s="700"/>
      <c r="CI16" s="700"/>
      <c r="CJ16" s="700"/>
      <c r="CK16" s="700"/>
      <c r="CL16" s="700"/>
      <c r="CM16" s="700"/>
      <c r="CN16" s="700"/>
      <c r="CO16" s="700"/>
      <c r="CP16" s="700"/>
      <c r="CQ16" s="701"/>
      <c r="CR16" s="659">
        <v>15222</v>
      </c>
      <c r="CS16" s="662"/>
      <c r="CT16" s="662"/>
      <c r="CU16" s="662"/>
      <c r="CV16" s="662"/>
      <c r="CW16" s="662"/>
      <c r="CX16" s="662"/>
      <c r="CY16" s="663"/>
      <c r="CZ16" s="721">
        <v>0</v>
      </c>
      <c r="DA16" s="721"/>
      <c r="DB16" s="721"/>
      <c r="DC16" s="721"/>
      <c r="DD16" s="667" t="s">
        <v>238</v>
      </c>
      <c r="DE16" s="662"/>
      <c r="DF16" s="662"/>
      <c r="DG16" s="662"/>
      <c r="DH16" s="662"/>
      <c r="DI16" s="662"/>
      <c r="DJ16" s="662"/>
      <c r="DK16" s="662"/>
      <c r="DL16" s="662"/>
      <c r="DM16" s="662"/>
      <c r="DN16" s="662"/>
      <c r="DO16" s="662"/>
      <c r="DP16" s="663"/>
      <c r="DQ16" s="667">
        <v>3581</v>
      </c>
      <c r="DR16" s="662"/>
      <c r="DS16" s="662"/>
      <c r="DT16" s="662"/>
      <c r="DU16" s="662"/>
      <c r="DV16" s="662"/>
      <c r="DW16" s="662"/>
      <c r="DX16" s="662"/>
      <c r="DY16" s="662"/>
      <c r="DZ16" s="662"/>
      <c r="EA16" s="662"/>
      <c r="EB16" s="662"/>
      <c r="EC16" s="702"/>
    </row>
    <row r="17" spans="2:133" ht="11.25" customHeight="1" x14ac:dyDescent="0.15">
      <c r="B17" s="656" t="s">
        <v>264</v>
      </c>
      <c r="C17" s="657"/>
      <c r="D17" s="657"/>
      <c r="E17" s="657"/>
      <c r="F17" s="657"/>
      <c r="G17" s="657"/>
      <c r="H17" s="657"/>
      <c r="I17" s="657"/>
      <c r="J17" s="657"/>
      <c r="K17" s="657"/>
      <c r="L17" s="657"/>
      <c r="M17" s="657"/>
      <c r="N17" s="657"/>
      <c r="O17" s="657"/>
      <c r="P17" s="657"/>
      <c r="Q17" s="658"/>
      <c r="R17" s="659">
        <v>87188</v>
      </c>
      <c r="S17" s="662"/>
      <c r="T17" s="662"/>
      <c r="U17" s="662"/>
      <c r="V17" s="662"/>
      <c r="W17" s="662"/>
      <c r="X17" s="662"/>
      <c r="Y17" s="663"/>
      <c r="Z17" s="721">
        <v>0.1</v>
      </c>
      <c r="AA17" s="721"/>
      <c r="AB17" s="721"/>
      <c r="AC17" s="721"/>
      <c r="AD17" s="722">
        <v>87188</v>
      </c>
      <c r="AE17" s="722"/>
      <c r="AF17" s="722"/>
      <c r="AG17" s="722"/>
      <c r="AH17" s="722"/>
      <c r="AI17" s="722"/>
      <c r="AJ17" s="722"/>
      <c r="AK17" s="722"/>
      <c r="AL17" s="664">
        <v>0.2</v>
      </c>
      <c r="AM17" s="665"/>
      <c r="AN17" s="665"/>
      <c r="AO17" s="723"/>
      <c r="AP17" s="656" t="s">
        <v>265</v>
      </c>
      <c r="AQ17" s="657"/>
      <c r="AR17" s="657"/>
      <c r="AS17" s="657"/>
      <c r="AT17" s="657"/>
      <c r="AU17" s="657"/>
      <c r="AV17" s="657"/>
      <c r="AW17" s="657"/>
      <c r="AX17" s="657"/>
      <c r="AY17" s="657"/>
      <c r="AZ17" s="657"/>
      <c r="BA17" s="657"/>
      <c r="BB17" s="657"/>
      <c r="BC17" s="657"/>
      <c r="BD17" s="657"/>
      <c r="BE17" s="657"/>
      <c r="BF17" s="658"/>
      <c r="BG17" s="659" t="s">
        <v>238</v>
      </c>
      <c r="BH17" s="662"/>
      <c r="BI17" s="662"/>
      <c r="BJ17" s="662"/>
      <c r="BK17" s="662"/>
      <c r="BL17" s="662"/>
      <c r="BM17" s="662"/>
      <c r="BN17" s="663"/>
      <c r="BO17" s="721" t="s">
        <v>178</v>
      </c>
      <c r="BP17" s="721"/>
      <c r="BQ17" s="721"/>
      <c r="BR17" s="721"/>
      <c r="BS17" s="667" t="s">
        <v>238</v>
      </c>
      <c r="BT17" s="662"/>
      <c r="BU17" s="662"/>
      <c r="BV17" s="662"/>
      <c r="BW17" s="662"/>
      <c r="BX17" s="662"/>
      <c r="BY17" s="662"/>
      <c r="BZ17" s="662"/>
      <c r="CA17" s="662"/>
      <c r="CB17" s="702"/>
      <c r="CD17" s="703" t="s">
        <v>266</v>
      </c>
      <c r="CE17" s="700"/>
      <c r="CF17" s="700"/>
      <c r="CG17" s="700"/>
      <c r="CH17" s="700"/>
      <c r="CI17" s="700"/>
      <c r="CJ17" s="700"/>
      <c r="CK17" s="700"/>
      <c r="CL17" s="700"/>
      <c r="CM17" s="700"/>
      <c r="CN17" s="700"/>
      <c r="CO17" s="700"/>
      <c r="CP17" s="700"/>
      <c r="CQ17" s="701"/>
      <c r="CR17" s="659">
        <v>12654688</v>
      </c>
      <c r="CS17" s="662"/>
      <c r="CT17" s="662"/>
      <c r="CU17" s="662"/>
      <c r="CV17" s="662"/>
      <c r="CW17" s="662"/>
      <c r="CX17" s="662"/>
      <c r="CY17" s="663"/>
      <c r="CZ17" s="721">
        <v>13.7</v>
      </c>
      <c r="DA17" s="721"/>
      <c r="DB17" s="721"/>
      <c r="DC17" s="721"/>
      <c r="DD17" s="667" t="s">
        <v>238</v>
      </c>
      <c r="DE17" s="662"/>
      <c r="DF17" s="662"/>
      <c r="DG17" s="662"/>
      <c r="DH17" s="662"/>
      <c r="DI17" s="662"/>
      <c r="DJ17" s="662"/>
      <c r="DK17" s="662"/>
      <c r="DL17" s="662"/>
      <c r="DM17" s="662"/>
      <c r="DN17" s="662"/>
      <c r="DO17" s="662"/>
      <c r="DP17" s="663"/>
      <c r="DQ17" s="667">
        <v>11674735</v>
      </c>
      <c r="DR17" s="662"/>
      <c r="DS17" s="662"/>
      <c r="DT17" s="662"/>
      <c r="DU17" s="662"/>
      <c r="DV17" s="662"/>
      <c r="DW17" s="662"/>
      <c r="DX17" s="662"/>
      <c r="DY17" s="662"/>
      <c r="DZ17" s="662"/>
      <c r="EA17" s="662"/>
      <c r="EB17" s="662"/>
      <c r="EC17" s="702"/>
    </row>
    <row r="18" spans="2:133" ht="11.25" customHeight="1" x14ac:dyDescent="0.15">
      <c r="B18" s="656" t="s">
        <v>267</v>
      </c>
      <c r="C18" s="657"/>
      <c r="D18" s="657"/>
      <c r="E18" s="657"/>
      <c r="F18" s="657"/>
      <c r="G18" s="657"/>
      <c r="H18" s="657"/>
      <c r="I18" s="657"/>
      <c r="J18" s="657"/>
      <c r="K18" s="657"/>
      <c r="L18" s="657"/>
      <c r="M18" s="657"/>
      <c r="N18" s="657"/>
      <c r="O18" s="657"/>
      <c r="P18" s="657"/>
      <c r="Q18" s="658"/>
      <c r="R18" s="659">
        <v>24103020</v>
      </c>
      <c r="S18" s="662"/>
      <c r="T18" s="662"/>
      <c r="U18" s="662"/>
      <c r="V18" s="662"/>
      <c r="W18" s="662"/>
      <c r="X18" s="662"/>
      <c r="Y18" s="663"/>
      <c r="Z18" s="721">
        <v>25.9</v>
      </c>
      <c r="AA18" s="721"/>
      <c r="AB18" s="721"/>
      <c r="AC18" s="721"/>
      <c r="AD18" s="722">
        <v>22170393</v>
      </c>
      <c r="AE18" s="722"/>
      <c r="AF18" s="722"/>
      <c r="AG18" s="722"/>
      <c r="AH18" s="722"/>
      <c r="AI18" s="722"/>
      <c r="AJ18" s="722"/>
      <c r="AK18" s="722"/>
      <c r="AL18" s="664">
        <v>47.7</v>
      </c>
      <c r="AM18" s="665"/>
      <c r="AN18" s="665"/>
      <c r="AO18" s="723"/>
      <c r="AP18" s="656" t="s">
        <v>268</v>
      </c>
      <c r="AQ18" s="657"/>
      <c r="AR18" s="657"/>
      <c r="AS18" s="657"/>
      <c r="AT18" s="657"/>
      <c r="AU18" s="657"/>
      <c r="AV18" s="657"/>
      <c r="AW18" s="657"/>
      <c r="AX18" s="657"/>
      <c r="AY18" s="657"/>
      <c r="AZ18" s="657"/>
      <c r="BA18" s="657"/>
      <c r="BB18" s="657"/>
      <c r="BC18" s="657"/>
      <c r="BD18" s="657"/>
      <c r="BE18" s="657"/>
      <c r="BF18" s="658"/>
      <c r="BG18" s="659" t="s">
        <v>178</v>
      </c>
      <c r="BH18" s="662"/>
      <c r="BI18" s="662"/>
      <c r="BJ18" s="662"/>
      <c r="BK18" s="662"/>
      <c r="BL18" s="662"/>
      <c r="BM18" s="662"/>
      <c r="BN18" s="663"/>
      <c r="BO18" s="721" t="s">
        <v>178</v>
      </c>
      <c r="BP18" s="721"/>
      <c r="BQ18" s="721"/>
      <c r="BR18" s="721"/>
      <c r="BS18" s="667" t="s">
        <v>238</v>
      </c>
      <c r="BT18" s="662"/>
      <c r="BU18" s="662"/>
      <c r="BV18" s="662"/>
      <c r="BW18" s="662"/>
      <c r="BX18" s="662"/>
      <c r="BY18" s="662"/>
      <c r="BZ18" s="662"/>
      <c r="CA18" s="662"/>
      <c r="CB18" s="702"/>
      <c r="CD18" s="703" t="s">
        <v>269</v>
      </c>
      <c r="CE18" s="700"/>
      <c r="CF18" s="700"/>
      <c r="CG18" s="700"/>
      <c r="CH18" s="700"/>
      <c r="CI18" s="700"/>
      <c r="CJ18" s="700"/>
      <c r="CK18" s="700"/>
      <c r="CL18" s="700"/>
      <c r="CM18" s="700"/>
      <c r="CN18" s="700"/>
      <c r="CO18" s="700"/>
      <c r="CP18" s="700"/>
      <c r="CQ18" s="701"/>
      <c r="CR18" s="659" t="s">
        <v>178</v>
      </c>
      <c r="CS18" s="662"/>
      <c r="CT18" s="662"/>
      <c r="CU18" s="662"/>
      <c r="CV18" s="662"/>
      <c r="CW18" s="662"/>
      <c r="CX18" s="662"/>
      <c r="CY18" s="663"/>
      <c r="CZ18" s="721" t="s">
        <v>178</v>
      </c>
      <c r="DA18" s="721"/>
      <c r="DB18" s="721"/>
      <c r="DC18" s="721"/>
      <c r="DD18" s="667" t="s">
        <v>178</v>
      </c>
      <c r="DE18" s="662"/>
      <c r="DF18" s="662"/>
      <c r="DG18" s="662"/>
      <c r="DH18" s="662"/>
      <c r="DI18" s="662"/>
      <c r="DJ18" s="662"/>
      <c r="DK18" s="662"/>
      <c r="DL18" s="662"/>
      <c r="DM18" s="662"/>
      <c r="DN18" s="662"/>
      <c r="DO18" s="662"/>
      <c r="DP18" s="663"/>
      <c r="DQ18" s="667" t="s">
        <v>238</v>
      </c>
      <c r="DR18" s="662"/>
      <c r="DS18" s="662"/>
      <c r="DT18" s="662"/>
      <c r="DU18" s="662"/>
      <c r="DV18" s="662"/>
      <c r="DW18" s="662"/>
      <c r="DX18" s="662"/>
      <c r="DY18" s="662"/>
      <c r="DZ18" s="662"/>
      <c r="EA18" s="662"/>
      <c r="EB18" s="662"/>
      <c r="EC18" s="702"/>
    </row>
    <row r="19" spans="2:133" ht="11.25" customHeight="1" x14ac:dyDescent="0.15">
      <c r="B19" s="656" t="s">
        <v>270</v>
      </c>
      <c r="C19" s="657"/>
      <c r="D19" s="657"/>
      <c r="E19" s="657"/>
      <c r="F19" s="657"/>
      <c r="G19" s="657"/>
      <c r="H19" s="657"/>
      <c r="I19" s="657"/>
      <c r="J19" s="657"/>
      <c r="K19" s="657"/>
      <c r="L19" s="657"/>
      <c r="M19" s="657"/>
      <c r="N19" s="657"/>
      <c r="O19" s="657"/>
      <c r="P19" s="657"/>
      <c r="Q19" s="658"/>
      <c r="R19" s="659">
        <v>22170393</v>
      </c>
      <c r="S19" s="662"/>
      <c r="T19" s="662"/>
      <c r="U19" s="662"/>
      <c r="V19" s="662"/>
      <c r="W19" s="662"/>
      <c r="X19" s="662"/>
      <c r="Y19" s="663"/>
      <c r="Z19" s="721">
        <v>23.8</v>
      </c>
      <c r="AA19" s="721"/>
      <c r="AB19" s="721"/>
      <c r="AC19" s="721"/>
      <c r="AD19" s="722">
        <v>22170393</v>
      </c>
      <c r="AE19" s="722"/>
      <c r="AF19" s="722"/>
      <c r="AG19" s="722"/>
      <c r="AH19" s="722"/>
      <c r="AI19" s="722"/>
      <c r="AJ19" s="722"/>
      <c r="AK19" s="722"/>
      <c r="AL19" s="664">
        <v>47.7</v>
      </c>
      <c r="AM19" s="665"/>
      <c r="AN19" s="665"/>
      <c r="AO19" s="723"/>
      <c r="AP19" s="656" t="s">
        <v>271</v>
      </c>
      <c r="AQ19" s="657"/>
      <c r="AR19" s="657"/>
      <c r="AS19" s="657"/>
      <c r="AT19" s="657"/>
      <c r="AU19" s="657"/>
      <c r="AV19" s="657"/>
      <c r="AW19" s="657"/>
      <c r="AX19" s="657"/>
      <c r="AY19" s="657"/>
      <c r="AZ19" s="657"/>
      <c r="BA19" s="657"/>
      <c r="BB19" s="657"/>
      <c r="BC19" s="657"/>
      <c r="BD19" s="657"/>
      <c r="BE19" s="657"/>
      <c r="BF19" s="658"/>
      <c r="BG19" s="659">
        <v>1490489</v>
      </c>
      <c r="BH19" s="662"/>
      <c r="BI19" s="662"/>
      <c r="BJ19" s="662"/>
      <c r="BK19" s="662"/>
      <c r="BL19" s="662"/>
      <c r="BM19" s="662"/>
      <c r="BN19" s="663"/>
      <c r="BO19" s="721">
        <v>7.2</v>
      </c>
      <c r="BP19" s="721"/>
      <c r="BQ19" s="721"/>
      <c r="BR19" s="721"/>
      <c r="BS19" s="667" t="s">
        <v>178</v>
      </c>
      <c r="BT19" s="662"/>
      <c r="BU19" s="662"/>
      <c r="BV19" s="662"/>
      <c r="BW19" s="662"/>
      <c r="BX19" s="662"/>
      <c r="BY19" s="662"/>
      <c r="BZ19" s="662"/>
      <c r="CA19" s="662"/>
      <c r="CB19" s="702"/>
      <c r="CD19" s="703" t="s">
        <v>272</v>
      </c>
      <c r="CE19" s="700"/>
      <c r="CF19" s="700"/>
      <c r="CG19" s="700"/>
      <c r="CH19" s="700"/>
      <c r="CI19" s="700"/>
      <c r="CJ19" s="700"/>
      <c r="CK19" s="700"/>
      <c r="CL19" s="700"/>
      <c r="CM19" s="700"/>
      <c r="CN19" s="700"/>
      <c r="CO19" s="700"/>
      <c r="CP19" s="700"/>
      <c r="CQ19" s="701"/>
      <c r="CR19" s="659" t="s">
        <v>178</v>
      </c>
      <c r="CS19" s="662"/>
      <c r="CT19" s="662"/>
      <c r="CU19" s="662"/>
      <c r="CV19" s="662"/>
      <c r="CW19" s="662"/>
      <c r="CX19" s="662"/>
      <c r="CY19" s="663"/>
      <c r="CZ19" s="721" t="s">
        <v>178</v>
      </c>
      <c r="DA19" s="721"/>
      <c r="DB19" s="721"/>
      <c r="DC19" s="721"/>
      <c r="DD19" s="667" t="s">
        <v>238</v>
      </c>
      <c r="DE19" s="662"/>
      <c r="DF19" s="662"/>
      <c r="DG19" s="662"/>
      <c r="DH19" s="662"/>
      <c r="DI19" s="662"/>
      <c r="DJ19" s="662"/>
      <c r="DK19" s="662"/>
      <c r="DL19" s="662"/>
      <c r="DM19" s="662"/>
      <c r="DN19" s="662"/>
      <c r="DO19" s="662"/>
      <c r="DP19" s="663"/>
      <c r="DQ19" s="667" t="s">
        <v>178</v>
      </c>
      <c r="DR19" s="662"/>
      <c r="DS19" s="662"/>
      <c r="DT19" s="662"/>
      <c r="DU19" s="662"/>
      <c r="DV19" s="662"/>
      <c r="DW19" s="662"/>
      <c r="DX19" s="662"/>
      <c r="DY19" s="662"/>
      <c r="DZ19" s="662"/>
      <c r="EA19" s="662"/>
      <c r="EB19" s="662"/>
      <c r="EC19" s="702"/>
    </row>
    <row r="20" spans="2:133" ht="11.25" customHeight="1" x14ac:dyDescent="0.15">
      <c r="B20" s="656" t="s">
        <v>273</v>
      </c>
      <c r="C20" s="657"/>
      <c r="D20" s="657"/>
      <c r="E20" s="657"/>
      <c r="F20" s="657"/>
      <c r="G20" s="657"/>
      <c r="H20" s="657"/>
      <c r="I20" s="657"/>
      <c r="J20" s="657"/>
      <c r="K20" s="657"/>
      <c r="L20" s="657"/>
      <c r="M20" s="657"/>
      <c r="N20" s="657"/>
      <c r="O20" s="657"/>
      <c r="P20" s="657"/>
      <c r="Q20" s="658"/>
      <c r="R20" s="659">
        <v>1932627</v>
      </c>
      <c r="S20" s="662"/>
      <c r="T20" s="662"/>
      <c r="U20" s="662"/>
      <c r="V20" s="662"/>
      <c r="W20" s="662"/>
      <c r="X20" s="662"/>
      <c r="Y20" s="663"/>
      <c r="Z20" s="721">
        <v>2.1</v>
      </c>
      <c r="AA20" s="721"/>
      <c r="AB20" s="721"/>
      <c r="AC20" s="721"/>
      <c r="AD20" s="722" t="s">
        <v>178</v>
      </c>
      <c r="AE20" s="722"/>
      <c r="AF20" s="722"/>
      <c r="AG20" s="722"/>
      <c r="AH20" s="722"/>
      <c r="AI20" s="722"/>
      <c r="AJ20" s="722"/>
      <c r="AK20" s="722"/>
      <c r="AL20" s="664" t="s">
        <v>178</v>
      </c>
      <c r="AM20" s="665"/>
      <c r="AN20" s="665"/>
      <c r="AO20" s="723"/>
      <c r="AP20" s="656" t="s">
        <v>274</v>
      </c>
      <c r="AQ20" s="657"/>
      <c r="AR20" s="657"/>
      <c r="AS20" s="657"/>
      <c r="AT20" s="657"/>
      <c r="AU20" s="657"/>
      <c r="AV20" s="657"/>
      <c r="AW20" s="657"/>
      <c r="AX20" s="657"/>
      <c r="AY20" s="657"/>
      <c r="AZ20" s="657"/>
      <c r="BA20" s="657"/>
      <c r="BB20" s="657"/>
      <c r="BC20" s="657"/>
      <c r="BD20" s="657"/>
      <c r="BE20" s="657"/>
      <c r="BF20" s="658"/>
      <c r="BG20" s="659">
        <v>1490489</v>
      </c>
      <c r="BH20" s="662"/>
      <c r="BI20" s="662"/>
      <c r="BJ20" s="662"/>
      <c r="BK20" s="662"/>
      <c r="BL20" s="662"/>
      <c r="BM20" s="662"/>
      <c r="BN20" s="663"/>
      <c r="BO20" s="721">
        <v>7.2</v>
      </c>
      <c r="BP20" s="721"/>
      <c r="BQ20" s="721"/>
      <c r="BR20" s="721"/>
      <c r="BS20" s="667" t="s">
        <v>178</v>
      </c>
      <c r="BT20" s="662"/>
      <c r="BU20" s="662"/>
      <c r="BV20" s="662"/>
      <c r="BW20" s="662"/>
      <c r="BX20" s="662"/>
      <c r="BY20" s="662"/>
      <c r="BZ20" s="662"/>
      <c r="CA20" s="662"/>
      <c r="CB20" s="702"/>
      <c r="CD20" s="703" t="s">
        <v>275</v>
      </c>
      <c r="CE20" s="700"/>
      <c r="CF20" s="700"/>
      <c r="CG20" s="700"/>
      <c r="CH20" s="700"/>
      <c r="CI20" s="700"/>
      <c r="CJ20" s="700"/>
      <c r="CK20" s="700"/>
      <c r="CL20" s="700"/>
      <c r="CM20" s="700"/>
      <c r="CN20" s="700"/>
      <c r="CO20" s="700"/>
      <c r="CP20" s="700"/>
      <c r="CQ20" s="701"/>
      <c r="CR20" s="659">
        <v>92573318</v>
      </c>
      <c r="CS20" s="662"/>
      <c r="CT20" s="662"/>
      <c r="CU20" s="662"/>
      <c r="CV20" s="662"/>
      <c r="CW20" s="662"/>
      <c r="CX20" s="662"/>
      <c r="CY20" s="663"/>
      <c r="CZ20" s="721">
        <v>100</v>
      </c>
      <c r="DA20" s="721"/>
      <c r="DB20" s="721"/>
      <c r="DC20" s="721"/>
      <c r="DD20" s="667">
        <v>8373047</v>
      </c>
      <c r="DE20" s="662"/>
      <c r="DF20" s="662"/>
      <c r="DG20" s="662"/>
      <c r="DH20" s="662"/>
      <c r="DI20" s="662"/>
      <c r="DJ20" s="662"/>
      <c r="DK20" s="662"/>
      <c r="DL20" s="662"/>
      <c r="DM20" s="662"/>
      <c r="DN20" s="662"/>
      <c r="DO20" s="662"/>
      <c r="DP20" s="663"/>
      <c r="DQ20" s="667">
        <v>52971491</v>
      </c>
      <c r="DR20" s="662"/>
      <c r="DS20" s="662"/>
      <c r="DT20" s="662"/>
      <c r="DU20" s="662"/>
      <c r="DV20" s="662"/>
      <c r="DW20" s="662"/>
      <c r="DX20" s="662"/>
      <c r="DY20" s="662"/>
      <c r="DZ20" s="662"/>
      <c r="EA20" s="662"/>
      <c r="EB20" s="662"/>
      <c r="EC20" s="702"/>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178</v>
      </c>
      <c r="S21" s="662"/>
      <c r="T21" s="662"/>
      <c r="U21" s="662"/>
      <c r="V21" s="662"/>
      <c r="W21" s="662"/>
      <c r="X21" s="662"/>
      <c r="Y21" s="663"/>
      <c r="Z21" s="721" t="s">
        <v>178</v>
      </c>
      <c r="AA21" s="721"/>
      <c r="AB21" s="721"/>
      <c r="AC21" s="721"/>
      <c r="AD21" s="722" t="s">
        <v>178</v>
      </c>
      <c r="AE21" s="722"/>
      <c r="AF21" s="722"/>
      <c r="AG21" s="722"/>
      <c r="AH21" s="722"/>
      <c r="AI21" s="722"/>
      <c r="AJ21" s="722"/>
      <c r="AK21" s="722"/>
      <c r="AL21" s="664" t="s">
        <v>238</v>
      </c>
      <c r="AM21" s="665"/>
      <c r="AN21" s="665"/>
      <c r="AO21" s="723"/>
      <c r="AP21" s="767" t="s">
        <v>277</v>
      </c>
      <c r="AQ21" s="774"/>
      <c r="AR21" s="774"/>
      <c r="AS21" s="774"/>
      <c r="AT21" s="774"/>
      <c r="AU21" s="774"/>
      <c r="AV21" s="774"/>
      <c r="AW21" s="774"/>
      <c r="AX21" s="774"/>
      <c r="AY21" s="774"/>
      <c r="AZ21" s="774"/>
      <c r="BA21" s="774"/>
      <c r="BB21" s="774"/>
      <c r="BC21" s="774"/>
      <c r="BD21" s="774"/>
      <c r="BE21" s="774"/>
      <c r="BF21" s="769"/>
      <c r="BG21" s="659">
        <v>157967</v>
      </c>
      <c r="BH21" s="662"/>
      <c r="BI21" s="662"/>
      <c r="BJ21" s="662"/>
      <c r="BK21" s="662"/>
      <c r="BL21" s="662"/>
      <c r="BM21" s="662"/>
      <c r="BN21" s="663"/>
      <c r="BO21" s="721">
        <v>0.8</v>
      </c>
      <c r="BP21" s="721"/>
      <c r="BQ21" s="721"/>
      <c r="BR21" s="721"/>
      <c r="BS21" s="667" t="s">
        <v>178</v>
      </c>
      <c r="BT21" s="662"/>
      <c r="BU21" s="662"/>
      <c r="BV21" s="662"/>
      <c r="BW21" s="662"/>
      <c r="BX21" s="662"/>
      <c r="BY21" s="662"/>
      <c r="BZ21" s="662"/>
      <c r="CA21" s="662"/>
      <c r="CB21" s="702"/>
      <c r="CD21" s="779"/>
      <c r="CE21" s="713"/>
      <c r="CF21" s="713"/>
      <c r="CG21" s="713"/>
      <c r="CH21" s="713"/>
      <c r="CI21" s="713"/>
      <c r="CJ21" s="713"/>
      <c r="CK21" s="713"/>
      <c r="CL21" s="713"/>
      <c r="CM21" s="713"/>
      <c r="CN21" s="713"/>
      <c r="CO21" s="713"/>
      <c r="CP21" s="713"/>
      <c r="CQ21" s="714"/>
      <c r="CR21" s="780"/>
      <c r="CS21" s="781"/>
      <c r="CT21" s="781"/>
      <c r="CU21" s="781"/>
      <c r="CV21" s="781"/>
      <c r="CW21" s="781"/>
      <c r="CX21" s="781"/>
      <c r="CY21" s="782"/>
      <c r="CZ21" s="783"/>
      <c r="DA21" s="783"/>
      <c r="DB21" s="783"/>
      <c r="DC21" s="783"/>
      <c r="DD21" s="784"/>
      <c r="DE21" s="781"/>
      <c r="DF21" s="781"/>
      <c r="DG21" s="781"/>
      <c r="DH21" s="781"/>
      <c r="DI21" s="781"/>
      <c r="DJ21" s="781"/>
      <c r="DK21" s="781"/>
      <c r="DL21" s="781"/>
      <c r="DM21" s="781"/>
      <c r="DN21" s="781"/>
      <c r="DO21" s="781"/>
      <c r="DP21" s="782"/>
      <c r="DQ21" s="784"/>
      <c r="DR21" s="781"/>
      <c r="DS21" s="781"/>
      <c r="DT21" s="781"/>
      <c r="DU21" s="781"/>
      <c r="DV21" s="781"/>
      <c r="DW21" s="781"/>
      <c r="DX21" s="781"/>
      <c r="DY21" s="781"/>
      <c r="DZ21" s="781"/>
      <c r="EA21" s="781"/>
      <c r="EB21" s="781"/>
      <c r="EC21" s="788"/>
    </row>
    <row r="22" spans="2:133" ht="11.25" customHeight="1" x14ac:dyDescent="0.15">
      <c r="B22" s="656" t="s">
        <v>278</v>
      </c>
      <c r="C22" s="657"/>
      <c r="D22" s="657"/>
      <c r="E22" s="657"/>
      <c r="F22" s="657"/>
      <c r="G22" s="657"/>
      <c r="H22" s="657"/>
      <c r="I22" s="657"/>
      <c r="J22" s="657"/>
      <c r="K22" s="657"/>
      <c r="L22" s="657"/>
      <c r="M22" s="657"/>
      <c r="N22" s="657"/>
      <c r="O22" s="657"/>
      <c r="P22" s="657"/>
      <c r="Q22" s="658"/>
      <c r="R22" s="659">
        <v>49317798</v>
      </c>
      <c r="S22" s="662"/>
      <c r="T22" s="662"/>
      <c r="U22" s="662"/>
      <c r="V22" s="662"/>
      <c r="W22" s="662"/>
      <c r="X22" s="662"/>
      <c r="Y22" s="663"/>
      <c r="Z22" s="721">
        <v>52.9</v>
      </c>
      <c r="AA22" s="721"/>
      <c r="AB22" s="721"/>
      <c r="AC22" s="721"/>
      <c r="AD22" s="722">
        <v>46052649</v>
      </c>
      <c r="AE22" s="722"/>
      <c r="AF22" s="722"/>
      <c r="AG22" s="722"/>
      <c r="AH22" s="722"/>
      <c r="AI22" s="722"/>
      <c r="AJ22" s="722"/>
      <c r="AK22" s="722"/>
      <c r="AL22" s="664">
        <v>99.1</v>
      </c>
      <c r="AM22" s="665"/>
      <c r="AN22" s="665"/>
      <c r="AO22" s="723"/>
      <c r="AP22" s="767" t="s">
        <v>279</v>
      </c>
      <c r="AQ22" s="774"/>
      <c r="AR22" s="774"/>
      <c r="AS22" s="774"/>
      <c r="AT22" s="774"/>
      <c r="AU22" s="774"/>
      <c r="AV22" s="774"/>
      <c r="AW22" s="774"/>
      <c r="AX22" s="774"/>
      <c r="AY22" s="774"/>
      <c r="AZ22" s="774"/>
      <c r="BA22" s="774"/>
      <c r="BB22" s="774"/>
      <c r="BC22" s="774"/>
      <c r="BD22" s="774"/>
      <c r="BE22" s="774"/>
      <c r="BF22" s="769"/>
      <c r="BG22" s="659" t="s">
        <v>178</v>
      </c>
      <c r="BH22" s="662"/>
      <c r="BI22" s="662"/>
      <c r="BJ22" s="662"/>
      <c r="BK22" s="662"/>
      <c r="BL22" s="662"/>
      <c r="BM22" s="662"/>
      <c r="BN22" s="663"/>
      <c r="BO22" s="721" t="s">
        <v>178</v>
      </c>
      <c r="BP22" s="721"/>
      <c r="BQ22" s="721"/>
      <c r="BR22" s="721"/>
      <c r="BS22" s="667" t="s">
        <v>238</v>
      </c>
      <c r="BT22" s="662"/>
      <c r="BU22" s="662"/>
      <c r="BV22" s="662"/>
      <c r="BW22" s="662"/>
      <c r="BX22" s="662"/>
      <c r="BY22" s="662"/>
      <c r="BZ22" s="662"/>
      <c r="CA22" s="662"/>
      <c r="CB22" s="702"/>
      <c r="CD22" s="776" t="s">
        <v>280</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x14ac:dyDescent="0.15">
      <c r="B23" s="656" t="s">
        <v>281</v>
      </c>
      <c r="C23" s="657"/>
      <c r="D23" s="657"/>
      <c r="E23" s="657"/>
      <c r="F23" s="657"/>
      <c r="G23" s="657"/>
      <c r="H23" s="657"/>
      <c r="I23" s="657"/>
      <c r="J23" s="657"/>
      <c r="K23" s="657"/>
      <c r="L23" s="657"/>
      <c r="M23" s="657"/>
      <c r="N23" s="657"/>
      <c r="O23" s="657"/>
      <c r="P23" s="657"/>
      <c r="Q23" s="658"/>
      <c r="R23" s="659">
        <v>20577</v>
      </c>
      <c r="S23" s="662"/>
      <c r="T23" s="662"/>
      <c r="U23" s="662"/>
      <c r="V23" s="662"/>
      <c r="W23" s="662"/>
      <c r="X23" s="662"/>
      <c r="Y23" s="663"/>
      <c r="Z23" s="721">
        <v>0</v>
      </c>
      <c r="AA23" s="721"/>
      <c r="AB23" s="721"/>
      <c r="AC23" s="721"/>
      <c r="AD23" s="722">
        <v>20577</v>
      </c>
      <c r="AE23" s="722"/>
      <c r="AF23" s="722"/>
      <c r="AG23" s="722"/>
      <c r="AH23" s="722"/>
      <c r="AI23" s="722"/>
      <c r="AJ23" s="722"/>
      <c r="AK23" s="722"/>
      <c r="AL23" s="664">
        <v>0</v>
      </c>
      <c r="AM23" s="665"/>
      <c r="AN23" s="665"/>
      <c r="AO23" s="723"/>
      <c r="AP23" s="767" t="s">
        <v>282</v>
      </c>
      <c r="AQ23" s="774"/>
      <c r="AR23" s="774"/>
      <c r="AS23" s="774"/>
      <c r="AT23" s="774"/>
      <c r="AU23" s="774"/>
      <c r="AV23" s="774"/>
      <c r="AW23" s="774"/>
      <c r="AX23" s="774"/>
      <c r="AY23" s="774"/>
      <c r="AZ23" s="774"/>
      <c r="BA23" s="774"/>
      <c r="BB23" s="774"/>
      <c r="BC23" s="774"/>
      <c r="BD23" s="774"/>
      <c r="BE23" s="774"/>
      <c r="BF23" s="769"/>
      <c r="BG23" s="659">
        <v>1332522</v>
      </c>
      <c r="BH23" s="662"/>
      <c r="BI23" s="662"/>
      <c r="BJ23" s="662"/>
      <c r="BK23" s="662"/>
      <c r="BL23" s="662"/>
      <c r="BM23" s="662"/>
      <c r="BN23" s="663"/>
      <c r="BO23" s="721">
        <v>6.4</v>
      </c>
      <c r="BP23" s="721"/>
      <c r="BQ23" s="721"/>
      <c r="BR23" s="721"/>
      <c r="BS23" s="667" t="s">
        <v>238</v>
      </c>
      <c r="BT23" s="662"/>
      <c r="BU23" s="662"/>
      <c r="BV23" s="662"/>
      <c r="BW23" s="662"/>
      <c r="BX23" s="662"/>
      <c r="BY23" s="662"/>
      <c r="BZ23" s="662"/>
      <c r="CA23" s="662"/>
      <c r="CB23" s="702"/>
      <c r="CD23" s="776" t="s">
        <v>221</v>
      </c>
      <c r="CE23" s="777"/>
      <c r="CF23" s="777"/>
      <c r="CG23" s="777"/>
      <c r="CH23" s="777"/>
      <c r="CI23" s="777"/>
      <c r="CJ23" s="777"/>
      <c r="CK23" s="777"/>
      <c r="CL23" s="777"/>
      <c r="CM23" s="777"/>
      <c r="CN23" s="777"/>
      <c r="CO23" s="777"/>
      <c r="CP23" s="777"/>
      <c r="CQ23" s="778"/>
      <c r="CR23" s="776" t="s">
        <v>283</v>
      </c>
      <c r="CS23" s="777"/>
      <c r="CT23" s="777"/>
      <c r="CU23" s="777"/>
      <c r="CV23" s="777"/>
      <c r="CW23" s="777"/>
      <c r="CX23" s="777"/>
      <c r="CY23" s="778"/>
      <c r="CZ23" s="776" t="s">
        <v>284</v>
      </c>
      <c r="DA23" s="777"/>
      <c r="DB23" s="777"/>
      <c r="DC23" s="778"/>
      <c r="DD23" s="776" t="s">
        <v>285</v>
      </c>
      <c r="DE23" s="777"/>
      <c r="DF23" s="777"/>
      <c r="DG23" s="777"/>
      <c r="DH23" s="777"/>
      <c r="DI23" s="777"/>
      <c r="DJ23" s="777"/>
      <c r="DK23" s="778"/>
      <c r="DL23" s="785" t="s">
        <v>286</v>
      </c>
      <c r="DM23" s="786"/>
      <c r="DN23" s="786"/>
      <c r="DO23" s="786"/>
      <c r="DP23" s="786"/>
      <c r="DQ23" s="786"/>
      <c r="DR23" s="786"/>
      <c r="DS23" s="786"/>
      <c r="DT23" s="786"/>
      <c r="DU23" s="786"/>
      <c r="DV23" s="787"/>
      <c r="DW23" s="776" t="s">
        <v>287</v>
      </c>
      <c r="DX23" s="777"/>
      <c r="DY23" s="777"/>
      <c r="DZ23" s="777"/>
      <c r="EA23" s="777"/>
      <c r="EB23" s="777"/>
      <c r="EC23" s="778"/>
    </row>
    <row r="24" spans="2:133" ht="11.25" customHeight="1" x14ac:dyDescent="0.15">
      <c r="B24" s="656" t="s">
        <v>288</v>
      </c>
      <c r="C24" s="657"/>
      <c r="D24" s="657"/>
      <c r="E24" s="657"/>
      <c r="F24" s="657"/>
      <c r="G24" s="657"/>
      <c r="H24" s="657"/>
      <c r="I24" s="657"/>
      <c r="J24" s="657"/>
      <c r="K24" s="657"/>
      <c r="L24" s="657"/>
      <c r="M24" s="657"/>
      <c r="N24" s="657"/>
      <c r="O24" s="657"/>
      <c r="P24" s="657"/>
      <c r="Q24" s="658"/>
      <c r="R24" s="659">
        <v>772621</v>
      </c>
      <c r="S24" s="662"/>
      <c r="T24" s="662"/>
      <c r="U24" s="662"/>
      <c r="V24" s="662"/>
      <c r="W24" s="662"/>
      <c r="X24" s="662"/>
      <c r="Y24" s="663"/>
      <c r="Z24" s="721">
        <v>0.8</v>
      </c>
      <c r="AA24" s="721"/>
      <c r="AB24" s="721"/>
      <c r="AC24" s="721"/>
      <c r="AD24" s="722" t="s">
        <v>238</v>
      </c>
      <c r="AE24" s="722"/>
      <c r="AF24" s="722"/>
      <c r="AG24" s="722"/>
      <c r="AH24" s="722"/>
      <c r="AI24" s="722"/>
      <c r="AJ24" s="722"/>
      <c r="AK24" s="722"/>
      <c r="AL24" s="664" t="s">
        <v>238</v>
      </c>
      <c r="AM24" s="665"/>
      <c r="AN24" s="665"/>
      <c r="AO24" s="723"/>
      <c r="AP24" s="767" t="s">
        <v>289</v>
      </c>
      <c r="AQ24" s="774"/>
      <c r="AR24" s="774"/>
      <c r="AS24" s="774"/>
      <c r="AT24" s="774"/>
      <c r="AU24" s="774"/>
      <c r="AV24" s="774"/>
      <c r="AW24" s="774"/>
      <c r="AX24" s="774"/>
      <c r="AY24" s="774"/>
      <c r="AZ24" s="774"/>
      <c r="BA24" s="774"/>
      <c r="BB24" s="774"/>
      <c r="BC24" s="774"/>
      <c r="BD24" s="774"/>
      <c r="BE24" s="774"/>
      <c r="BF24" s="769"/>
      <c r="BG24" s="659" t="s">
        <v>238</v>
      </c>
      <c r="BH24" s="662"/>
      <c r="BI24" s="662"/>
      <c r="BJ24" s="662"/>
      <c r="BK24" s="662"/>
      <c r="BL24" s="662"/>
      <c r="BM24" s="662"/>
      <c r="BN24" s="663"/>
      <c r="BO24" s="721" t="s">
        <v>178</v>
      </c>
      <c r="BP24" s="721"/>
      <c r="BQ24" s="721"/>
      <c r="BR24" s="721"/>
      <c r="BS24" s="667" t="s">
        <v>178</v>
      </c>
      <c r="BT24" s="662"/>
      <c r="BU24" s="662"/>
      <c r="BV24" s="662"/>
      <c r="BW24" s="662"/>
      <c r="BX24" s="662"/>
      <c r="BY24" s="662"/>
      <c r="BZ24" s="662"/>
      <c r="CA24" s="662"/>
      <c r="CB24" s="702"/>
      <c r="CD24" s="730" t="s">
        <v>290</v>
      </c>
      <c r="CE24" s="731"/>
      <c r="CF24" s="731"/>
      <c r="CG24" s="731"/>
      <c r="CH24" s="731"/>
      <c r="CI24" s="731"/>
      <c r="CJ24" s="731"/>
      <c r="CK24" s="731"/>
      <c r="CL24" s="731"/>
      <c r="CM24" s="731"/>
      <c r="CN24" s="731"/>
      <c r="CO24" s="731"/>
      <c r="CP24" s="731"/>
      <c r="CQ24" s="732"/>
      <c r="CR24" s="724">
        <v>52755241</v>
      </c>
      <c r="CS24" s="725"/>
      <c r="CT24" s="725"/>
      <c r="CU24" s="725"/>
      <c r="CV24" s="725"/>
      <c r="CW24" s="725"/>
      <c r="CX24" s="725"/>
      <c r="CY24" s="771"/>
      <c r="CZ24" s="772">
        <v>57</v>
      </c>
      <c r="DA24" s="741"/>
      <c r="DB24" s="741"/>
      <c r="DC24" s="775"/>
      <c r="DD24" s="770">
        <v>30586397</v>
      </c>
      <c r="DE24" s="725"/>
      <c r="DF24" s="725"/>
      <c r="DG24" s="725"/>
      <c r="DH24" s="725"/>
      <c r="DI24" s="725"/>
      <c r="DJ24" s="725"/>
      <c r="DK24" s="771"/>
      <c r="DL24" s="770">
        <v>30241170</v>
      </c>
      <c r="DM24" s="725"/>
      <c r="DN24" s="725"/>
      <c r="DO24" s="725"/>
      <c r="DP24" s="725"/>
      <c r="DQ24" s="725"/>
      <c r="DR24" s="725"/>
      <c r="DS24" s="725"/>
      <c r="DT24" s="725"/>
      <c r="DU24" s="725"/>
      <c r="DV24" s="771"/>
      <c r="DW24" s="772">
        <v>61.5</v>
      </c>
      <c r="DX24" s="741"/>
      <c r="DY24" s="741"/>
      <c r="DZ24" s="741"/>
      <c r="EA24" s="741"/>
      <c r="EB24" s="741"/>
      <c r="EC24" s="773"/>
    </row>
    <row r="25" spans="2:133" ht="11.25" customHeight="1" x14ac:dyDescent="0.15">
      <c r="B25" s="656" t="s">
        <v>291</v>
      </c>
      <c r="C25" s="657"/>
      <c r="D25" s="657"/>
      <c r="E25" s="657"/>
      <c r="F25" s="657"/>
      <c r="G25" s="657"/>
      <c r="H25" s="657"/>
      <c r="I25" s="657"/>
      <c r="J25" s="657"/>
      <c r="K25" s="657"/>
      <c r="L25" s="657"/>
      <c r="M25" s="657"/>
      <c r="N25" s="657"/>
      <c r="O25" s="657"/>
      <c r="P25" s="657"/>
      <c r="Q25" s="658"/>
      <c r="R25" s="659">
        <v>2477599</v>
      </c>
      <c r="S25" s="662"/>
      <c r="T25" s="662"/>
      <c r="U25" s="662"/>
      <c r="V25" s="662"/>
      <c r="W25" s="662"/>
      <c r="X25" s="662"/>
      <c r="Y25" s="663"/>
      <c r="Z25" s="721">
        <v>2.7</v>
      </c>
      <c r="AA25" s="721"/>
      <c r="AB25" s="721"/>
      <c r="AC25" s="721"/>
      <c r="AD25" s="722">
        <v>355801</v>
      </c>
      <c r="AE25" s="722"/>
      <c r="AF25" s="722"/>
      <c r="AG25" s="722"/>
      <c r="AH25" s="722"/>
      <c r="AI25" s="722"/>
      <c r="AJ25" s="722"/>
      <c r="AK25" s="722"/>
      <c r="AL25" s="664">
        <v>0.8</v>
      </c>
      <c r="AM25" s="665"/>
      <c r="AN25" s="665"/>
      <c r="AO25" s="723"/>
      <c r="AP25" s="767" t="s">
        <v>292</v>
      </c>
      <c r="AQ25" s="774"/>
      <c r="AR25" s="774"/>
      <c r="AS25" s="774"/>
      <c r="AT25" s="774"/>
      <c r="AU25" s="774"/>
      <c r="AV25" s="774"/>
      <c r="AW25" s="774"/>
      <c r="AX25" s="774"/>
      <c r="AY25" s="774"/>
      <c r="AZ25" s="774"/>
      <c r="BA25" s="774"/>
      <c r="BB25" s="774"/>
      <c r="BC25" s="774"/>
      <c r="BD25" s="774"/>
      <c r="BE25" s="774"/>
      <c r="BF25" s="769"/>
      <c r="BG25" s="659" t="s">
        <v>178</v>
      </c>
      <c r="BH25" s="662"/>
      <c r="BI25" s="662"/>
      <c r="BJ25" s="662"/>
      <c r="BK25" s="662"/>
      <c r="BL25" s="662"/>
      <c r="BM25" s="662"/>
      <c r="BN25" s="663"/>
      <c r="BO25" s="721" t="s">
        <v>238</v>
      </c>
      <c r="BP25" s="721"/>
      <c r="BQ25" s="721"/>
      <c r="BR25" s="721"/>
      <c r="BS25" s="667" t="s">
        <v>178</v>
      </c>
      <c r="BT25" s="662"/>
      <c r="BU25" s="662"/>
      <c r="BV25" s="662"/>
      <c r="BW25" s="662"/>
      <c r="BX25" s="662"/>
      <c r="BY25" s="662"/>
      <c r="BZ25" s="662"/>
      <c r="CA25" s="662"/>
      <c r="CB25" s="702"/>
      <c r="CD25" s="703" t="s">
        <v>293</v>
      </c>
      <c r="CE25" s="700"/>
      <c r="CF25" s="700"/>
      <c r="CG25" s="700"/>
      <c r="CH25" s="700"/>
      <c r="CI25" s="700"/>
      <c r="CJ25" s="700"/>
      <c r="CK25" s="700"/>
      <c r="CL25" s="700"/>
      <c r="CM25" s="700"/>
      <c r="CN25" s="700"/>
      <c r="CO25" s="700"/>
      <c r="CP25" s="700"/>
      <c r="CQ25" s="701"/>
      <c r="CR25" s="659">
        <v>12486658</v>
      </c>
      <c r="CS25" s="660"/>
      <c r="CT25" s="660"/>
      <c r="CU25" s="660"/>
      <c r="CV25" s="660"/>
      <c r="CW25" s="660"/>
      <c r="CX25" s="660"/>
      <c r="CY25" s="661"/>
      <c r="CZ25" s="664">
        <v>13.5</v>
      </c>
      <c r="DA25" s="693"/>
      <c r="DB25" s="693"/>
      <c r="DC25" s="694"/>
      <c r="DD25" s="667">
        <v>11135421</v>
      </c>
      <c r="DE25" s="660"/>
      <c r="DF25" s="660"/>
      <c r="DG25" s="660"/>
      <c r="DH25" s="660"/>
      <c r="DI25" s="660"/>
      <c r="DJ25" s="660"/>
      <c r="DK25" s="661"/>
      <c r="DL25" s="667">
        <v>10901199</v>
      </c>
      <c r="DM25" s="660"/>
      <c r="DN25" s="660"/>
      <c r="DO25" s="660"/>
      <c r="DP25" s="660"/>
      <c r="DQ25" s="660"/>
      <c r="DR25" s="660"/>
      <c r="DS25" s="660"/>
      <c r="DT25" s="660"/>
      <c r="DU25" s="660"/>
      <c r="DV25" s="661"/>
      <c r="DW25" s="664">
        <v>22.2</v>
      </c>
      <c r="DX25" s="693"/>
      <c r="DY25" s="693"/>
      <c r="DZ25" s="693"/>
      <c r="EA25" s="693"/>
      <c r="EB25" s="693"/>
      <c r="EC25" s="695"/>
    </row>
    <row r="26" spans="2:133" ht="11.25" customHeight="1" x14ac:dyDescent="0.15">
      <c r="B26" s="656" t="s">
        <v>294</v>
      </c>
      <c r="C26" s="657"/>
      <c r="D26" s="657"/>
      <c r="E26" s="657"/>
      <c r="F26" s="657"/>
      <c r="G26" s="657"/>
      <c r="H26" s="657"/>
      <c r="I26" s="657"/>
      <c r="J26" s="657"/>
      <c r="K26" s="657"/>
      <c r="L26" s="657"/>
      <c r="M26" s="657"/>
      <c r="N26" s="657"/>
      <c r="O26" s="657"/>
      <c r="P26" s="657"/>
      <c r="Q26" s="658"/>
      <c r="R26" s="659">
        <v>618205</v>
      </c>
      <c r="S26" s="662"/>
      <c r="T26" s="662"/>
      <c r="U26" s="662"/>
      <c r="V26" s="662"/>
      <c r="W26" s="662"/>
      <c r="X26" s="662"/>
      <c r="Y26" s="663"/>
      <c r="Z26" s="721">
        <v>0.7</v>
      </c>
      <c r="AA26" s="721"/>
      <c r="AB26" s="721"/>
      <c r="AC26" s="721"/>
      <c r="AD26" s="722" t="s">
        <v>178</v>
      </c>
      <c r="AE26" s="722"/>
      <c r="AF26" s="722"/>
      <c r="AG26" s="722"/>
      <c r="AH26" s="722"/>
      <c r="AI26" s="722"/>
      <c r="AJ26" s="722"/>
      <c r="AK26" s="722"/>
      <c r="AL26" s="664" t="s">
        <v>238</v>
      </c>
      <c r="AM26" s="665"/>
      <c r="AN26" s="665"/>
      <c r="AO26" s="723"/>
      <c r="AP26" s="767" t="s">
        <v>295</v>
      </c>
      <c r="AQ26" s="768"/>
      <c r="AR26" s="768"/>
      <c r="AS26" s="768"/>
      <c r="AT26" s="768"/>
      <c r="AU26" s="768"/>
      <c r="AV26" s="768"/>
      <c r="AW26" s="768"/>
      <c r="AX26" s="768"/>
      <c r="AY26" s="768"/>
      <c r="AZ26" s="768"/>
      <c r="BA26" s="768"/>
      <c r="BB26" s="768"/>
      <c r="BC26" s="768"/>
      <c r="BD26" s="768"/>
      <c r="BE26" s="768"/>
      <c r="BF26" s="769"/>
      <c r="BG26" s="659" t="s">
        <v>238</v>
      </c>
      <c r="BH26" s="662"/>
      <c r="BI26" s="662"/>
      <c r="BJ26" s="662"/>
      <c r="BK26" s="662"/>
      <c r="BL26" s="662"/>
      <c r="BM26" s="662"/>
      <c r="BN26" s="663"/>
      <c r="BO26" s="721" t="s">
        <v>238</v>
      </c>
      <c r="BP26" s="721"/>
      <c r="BQ26" s="721"/>
      <c r="BR26" s="721"/>
      <c r="BS26" s="667" t="s">
        <v>178</v>
      </c>
      <c r="BT26" s="662"/>
      <c r="BU26" s="662"/>
      <c r="BV26" s="662"/>
      <c r="BW26" s="662"/>
      <c r="BX26" s="662"/>
      <c r="BY26" s="662"/>
      <c r="BZ26" s="662"/>
      <c r="CA26" s="662"/>
      <c r="CB26" s="702"/>
      <c r="CD26" s="703" t="s">
        <v>296</v>
      </c>
      <c r="CE26" s="700"/>
      <c r="CF26" s="700"/>
      <c r="CG26" s="700"/>
      <c r="CH26" s="700"/>
      <c r="CI26" s="700"/>
      <c r="CJ26" s="700"/>
      <c r="CK26" s="700"/>
      <c r="CL26" s="700"/>
      <c r="CM26" s="700"/>
      <c r="CN26" s="700"/>
      <c r="CO26" s="700"/>
      <c r="CP26" s="700"/>
      <c r="CQ26" s="701"/>
      <c r="CR26" s="659">
        <v>8021742</v>
      </c>
      <c r="CS26" s="662"/>
      <c r="CT26" s="662"/>
      <c r="CU26" s="662"/>
      <c r="CV26" s="662"/>
      <c r="CW26" s="662"/>
      <c r="CX26" s="662"/>
      <c r="CY26" s="663"/>
      <c r="CZ26" s="664">
        <v>8.6999999999999993</v>
      </c>
      <c r="DA26" s="693"/>
      <c r="DB26" s="693"/>
      <c r="DC26" s="694"/>
      <c r="DD26" s="667">
        <v>6981302</v>
      </c>
      <c r="DE26" s="662"/>
      <c r="DF26" s="662"/>
      <c r="DG26" s="662"/>
      <c r="DH26" s="662"/>
      <c r="DI26" s="662"/>
      <c r="DJ26" s="662"/>
      <c r="DK26" s="663"/>
      <c r="DL26" s="667" t="s">
        <v>238</v>
      </c>
      <c r="DM26" s="662"/>
      <c r="DN26" s="662"/>
      <c r="DO26" s="662"/>
      <c r="DP26" s="662"/>
      <c r="DQ26" s="662"/>
      <c r="DR26" s="662"/>
      <c r="DS26" s="662"/>
      <c r="DT26" s="662"/>
      <c r="DU26" s="662"/>
      <c r="DV26" s="663"/>
      <c r="DW26" s="664" t="s">
        <v>178</v>
      </c>
      <c r="DX26" s="693"/>
      <c r="DY26" s="693"/>
      <c r="DZ26" s="693"/>
      <c r="EA26" s="693"/>
      <c r="EB26" s="693"/>
      <c r="EC26" s="695"/>
    </row>
    <row r="27" spans="2:133" ht="11.25" customHeight="1" x14ac:dyDescent="0.15">
      <c r="B27" s="656" t="s">
        <v>297</v>
      </c>
      <c r="C27" s="657"/>
      <c r="D27" s="657"/>
      <c r="E27" s="657"/>
      <c r="F27" s="657"/>
      <c r="G27" s="657"/>
      <c r="H27" s="657"/>
      <c r="I27" s="657"/>
      <c r="J27" s="657"/>
      <c r="K27" s="657"/>
      <c r="L27" s="657"/>
      <c r="M27" s="657"/>
      <c r="N27" s="657"/>
      <c r="O27" s="657"/>
      <c r="P27" s="657"/>
      <c r="Q27" s="658"/>
      <c r="R27" s="659">
        <v>18674041</v>
      </c>
      <c r="S27" s="662"/>
      <c r="T27" s="662"/>
      <c r="U27" s="662"/>
      <c r="V27" s="662"/>
      <c r="W27" s="662"/>
      <c r="X27" s="662"/>
      <c r="Y27" s="663"/>
      <c r="Z27" s="721">
        <v>20</v>
      </c>
      <c r="AA27" s="721"/>
      <c r="AB27" s="721"/>
      <c r="AC27" s="721"/>
      <c r="AD27" s="722" t="s">
        <v>238</v>
      </c>
      <c r="AE27" s="722"/>
      <c r="AF27" s="722"/>
      <c r="AG27" s="722"/>
      <c r="AH27" s="722"/>
      <c r="AI27" s="722"/>
      <c r="AJ27" s="722"/>
      <c r="AK27" s="722"/>
      <c r="AL27" s="664" t="s">
        <v>178</v>
      </c>
      <c r="AM27" s="665"/>
      <c r="AN27" s="665"/>
      <c r="AO27" s="723"/>
      <c r="AP27" s="656" t="s">
        <v>298</v>
      </c>
      <c r="AQ27" s="657"/>
      <c r="AR27" s="657"/>
      <c r="AS27" s="657"/>
      <c r="AT27" s="657"/>
      <c r="AU27" s="657"/>
      <c r="AV27" s="657"/>
      <c r="AW27" s="657"/>
      <c r="AX27" s="657"/>
      <c r="AY27" s="657"/>
      <c r="AZ27" s="657"/>
      <c r="BA27" s="657"/>
      <c r="BB27" s="657"/>
      <c r="BC27" s="657"/>
      <c r="BD27" s="657"/>
      <c r="BE27" s="657"/>
      <c r="BF27" s="658"/>
      <c r="BG27" s="659">
        <v>20692423</v>
      </c>
      <c r="BH27" s="662"/>
      <c r="BI27" s="662"/>
      <c r="BJ27" s="662"/>
      <c r="BK27" s="662"/>
      <c r="BL27" s="662"/>
      <c r="BM27" s="662"/>
      <c r="BN27" s="663"/>
      <c r="BO27" s="721">
        <v>100</v>
      </c>
      <c r="BP27" s="721"/>
      <c r="BQ27" s="721"/>
      <c r="BR27" s="721"/>
      <c r="BS27" s="667">
        <v>313225</v>
      </c>
      <c r="BT27" s="662"/>
      <c r="BU27" s="662"/>
      <c r="BV27" s="662"/>
      <c r="BW27" s="662"/>
      <c r="BX27" s="662"/>
      <c r="BY27" s="662"/>
      <c r="BZ27" s="662"/>
      <c r="CA27" s="662"/>
      <c r="CB27" s="702"/>
      <c r="CD27" s="703" t="s">
        <v>299</v>
      </c>
      <c r="CE27" s="700"/>
      <c r="CF27" s="700"/>
      <c r="CG27" s="700"/>
      <c r="CH27" s="700"/>
      <c r="CI27" s="700"/>
      <c r="CJ27" s="700"/>
      <c r="CK27" s="700"/>
      <c r="CL27" s="700"/>
      <c r="CM27" s="700"/>
      <c r="CN27" s="700"/>
      <c r="CO27" s="700"/>
      <c r="CP27" s="700"/>
      <c r="CQ27" s="701"/>
      <c r="CR27" s="659">
        <v>27613906</v>
      </c>
      <c r="CS27" s="660"/>
      <c r="CT27" s="660"/>
      <c r="CU27" s="660"/>
      <c r="CV27" s="660"/>
      <c r="CW27" s="660"/>
      <c r="CX27" s="660"/>
      <c r="CY27" s="661"/>
      <c r="CZ27" s="664">
        <v>29.8</v>
      </c>
      <c r="DA27" s="693"/>
      <c r="DB27" s="693"/>
      <c r="DC27" s="694"/>
      <c r="DD27" s="667">
        <v>7776252</v>
      </c>
      <c r="DE27" s="660"/>
      <c r="DF27" s="660"/>
      <c r="DG27" s="660"/>
      <c r="DH27" s="660"/>
      <c r="DI27" s="660"/>
      <c r="DJ27" s="660"/>
      <c r="DK27" s="661"/>
      <c r="DL27" s="667">
        <v>7665247</v>
      </c>
      <c r="DM27" s="660"/>
      <c r="DN27" s="660"/>
      <c r="DO27" s="660"/>
      <c r="DP27" s="660"/>
      <c r="DQ27" s="660"/>
      <c r="DR27" s="660"/>
      <c r="DS27" s="660"/>
      <c r="DT27" s="660"/>
      <c r="DU27" s="660"/>
      <c r="DV27" s="661"/>
      <c r="DW27" s="664">
        <v>15.6</v>
      </c>
      <c r="DX27" s="693"/>
      <c r="DY27" s="693"/>
      <c r="DZ27" s="693"/>
      <c r="EA27" s="693"/>
      <c r="EB27" s="693"/>
      <c r="EC27" s="695"/>
    </row>
    <row r="28" spans="2:133" ht="11.25" customHeight="1" x14ac:dyDescent="0.15">
      <c r="B28" s="764" t="s">
        <v>300</v>
      </c>
      <c r="C28" s="765"/>
      <c r="D28" s="765"/>
      <c r="E28" s="765"/>
      <c r="F28" s="765"/>
      <c r="G28" s="765"/>
      <c r="H28" s="765"/>
      <c r="I28" s="765"/>
      <c r="J28" s="765"/>
      <c r="K28" s="765"/>
      <c r="L28" s="765"/>
      <c r="M28" s="765"/>
      <c r="N28" s="765"/>
      <c r="O28" s="765"/>
      <c r="P28" s="765"/>
      <c r="Q28" s="766"/>
      <c r="R28" s="659" t="s">
        <v>238</v>
      </c>
      <c r="S28" s="662"/>
      <c r="T28" s="662"/>
      <c r="U28" s="662"/>
      <c r="V28" s="662"/>
      <c r="W28" s="662"/>
      <c r="X28" s="662"/>
      <c r="Y28" s="663"/>
      <c r="Z28" s="721" t="s">
        <v>178</v>
      </c>
      <c r="AA28" s="721"/>
      <c r="AB28" s="721"/>
      <c r="AC28" s="721"/>
      <c r="AD28" s="722" t="s">
        <v>238</v>
      </c>
      <c r="AE28" s="722"/>
      <c r="AF28" s="722"/>
      <c r="AG28" s="722"/>
      <c r="AH28" s="722"/>
      <c r="AI28" s="722"/>
      <c r="AJ28" s="722"/>
      <c r="AK28" s="722"/>
      <c r="AL28" s="664" t="s">
        <v>178</v>
      </c>
      <c r="AM28" s="665"/>
      <c r="AN28" s="665"/>
      <c r="AO28" s="723"/>
      <c r="AP28" s="671"/>
      <c r="AQ28" s="672"/>
      <c r="AR28" s="672"/>
      <c r="AS28" s="672"/>
      <c r="AT28" s="672"/>
      <c r="AU28" s="672"/>
      <c r="AV28" s="672"/>
      <c r="AW28" s="672"/>
      <c r="AX28" s="672"/>
      <c r="AY28" s="672"/>
      <c r="AZ28" s="672"/>
      <c r="BA28" s="672"/>
      <c r="BB28" s="672"/>
      <c r="BC28" s="672"/>
      <c r="BD28" s="672"/>
      <c r="BE28" s="672"/>
      <c r="BF28" s="673"/>
      <c r="BG28" s="659"/>
      <c r="BH28" s="662"/>
      <c r="BI28" s="662"/>
      <c r="BJ28" s="662"/>
      <c r="BK28" s="662"/>
      <c r="BL28" s="662"/>
      <c r="BM28" s="662"/>
      <c r="BN28" s="663"/>
      <c r="BO28" s="721"/>
      <c r="BP28" s="721"/>
      <c r="BQ28" s="721"/>
      <c r="BR28" s="721"/>
      <c r="BS28" s="722"/>
      <c r="BT28" s="722"/>
      <c r="BU28" s="722"/>
      <c r="BV28" s="722"/>
      <c r="BW28" s="722"/>
      <c r="BX28" s="722"/>
      <c r="BY28" s="722"/>
      <c r="BZ28" s="722"/>
      <c r="CA28" s="722"/>
      <c r="CB28" s="763"/>
      <c r="CD28" s="703" t="s">
        <v>301</v>
      </c>
      <c r="CE28" s="700"/>
      <c r="CF28" s="700"/>
      <c r="CG28" s="700"/>
      <c r="CH28" s="700"/>
      <c r="CI28" s="700"/>
      <c r="CJ28" s="700"/>
      <c r="CK28" s="700"/>
      <c r="CL28" s="700"/>
      <c r="CM28" s="700"/>
      <c r="CN28" s="700"/>
      <c r="CO28" s="700"/>
      <c r="CP28" s="700"/>
      <c r="CQ28" s="701"/>
      <c r="CR28" s="659">
        <v>12654677</v>
      </c>
      <c r="CS28" s="662"/>
      <c r="CT28" s="662"/>
      <c r="CU28" s="662"/>
      <c r="CV28" s="662"/>
      <c r="CW28" s="662"/>
      <c r="CX28" s="662"/>
      <c r="CY28" s="663"/>
      <c r="CZ28" s="664">
        <v>13.7</v>
      </c>
      <c r="DA28" s="693"/>
      <c r="DB28" s="693"/>
      <c r="DC28" s="694"/>
      <c r="DD28" s="667">
        <v>11674724</v>
      </c>
      <c r="DE28" s="662"/>
      <c r="DF28" s="662"/>
      <c r="DG28" s="662"/>
      <c r="DH28" s="662"/>
      <c r="DI28" s="662"/>
      <c r="DJ28" s="662"/>
      <c r="DK28" s="663"/>
      <c r="DL28" s="667">
        <v>11674724</v>
      </c>
      <c r="DM28" s="662"/>
      <c r="DN28" s="662"/>
      <c r="DO28" s="662"/>
      <c r="DP28" s="662"/>
      <c r="DQ28" s="662"/>
      <c r="DR28" s="662"/>
      <c r="DS28" s="662"/>
      <c r="DT28" s="662"/>
      <c r="DU28" s="662"/>
      <c r="DV28" s="663"/>
      <c r="DW28" s="664">
        <v>23.8</v>
      </c>
      <c r="DX28" s="693"/>
      <c r="DY28" s="693"/>
      <c r="DZ28" s="693"/>
      <c r="EA28" s="693"/>
      <c r="EB28" s="693"/>
      <c r="EC28" s="695"/>
    </row>
    <row r="29" spans="2:133" ht="11.25" customHeight="1" x14ac:dyDescent="0.15">
      <c r="B29" s="656" t="s">
        <v>302</v>
      </c>
      <c r="C29" s="657"/>
      <c r="D29" s="657"/>
      <c r="E29" s="657"/>
      <c r="F29" s="657"/>
      <c r="G29" s="657"/>
      <c r="H29" s="657"/>
      <c r="I29" s="657"/>
      <c r="J29" s="657"/>
      <c r="K29" s="657"/>
      <c r="L29" s="657"/>
      <c r="M29" s="657"/>
      <c r="N29" s="657"/>
      <c r="O29" s="657"/>
      <c r="P29" s="657"/>
      <c r="Q29" s="658"/>
      <c r="R29" s="659">
        <v>5160779</v>
      </c>
      <c r="S29" s="662"/>
      <c r="T29" s="662"/>
      <c r="U29" s="662"/>
      <c r="V29" s="662"/>
      <c r="W29" s="662"/>
      <c r="X29" s="662"/>
      <c r="Y29" s="663"/>
      <c r="Z29" s="721">
        <v>5.5</v>
      </c>
      <c r="AA29" s="721"/>
      <c r="AB29" s="721"/>
      <c r="AC29" s="721"/>
      <c r="AD29" s="722" t="s">
        <v>178</v>
      </c>
      <c r="AE29" s="722"/>
      <c r="AF29" s="722"/>
      <c r="AG29" s="722"/>
      <c r="AH29" s="722"/>
      <c r="AI29" s="722"/>
      <c r="AJ29" s="722"/>
      <c r="AK29" s="722"/>
      <c r="AL29" s="664" t="s">
        <v>178</v>
      </c>
      <c r="AM29" s="665"/>
      <c r="AN29" s="665"/>
      <c r="AO29" s="723"/>
      <c r="AP29" s="733" t="s">
        <v>221</v>
      </c>
      <c r="AQ29" s="734"/>
      <c r="AR29" s="734"/>
      <c r="AS29" s="734"/>
      <c r="AT29" s="734"/>
      <c r="AU29" s="734"/>
      <c r="AV29" s="734"/>
      <c r="AW29" s="734"/>
      <c r="AX29" s="734"/>
      <c r="AY29" s="734"/>
      <c r="AZ29" s="734"/>
      <c r="BA29" s="734"/>
      <c r="BB29" s="734"/>
      <c r="BC29" s="734"/>
      <c r="BD29" s="734"/>
      <c r="BE29" s="734"/>
      <c r="BF29" s="735"/>
      <c r="BG29" s="733" t="s">
        <v>303</v>
      </c>
      <c r="BH29" s="761"/>
      <c r="BI29" s="761"/>
      <c r="BJ29" s="761"/>
      <c r="BK29" s="761"/>
      <c r="BL29" s="761"/>
      <c r="BM29" s="761"/>
      <c r="BN29" s="761"/>
      <c r="BO29" s="761"/>
      <c r="BP29" s="761"/>
      <c r="BQ29" s="762"/>
      <c r="BR29" s="733" t="s">
        <v>304</v>
      </c>
      <c r="BS29" s="761"/>
      <c r="BT29" s="761"/>
      <c r="BU29" s="761"/>
      <c r="BV29" s="761"/>
      <c r="BW29" s="761"/>
      <c r="BX29" s="761"/>
      <c r="BY29" s="761"/>
      <c r="BZ29" s="761"/>
      <c r="CA29" s="761"/>
      <c r="CB29" s="762"/>
      <c r="CD29" s="743" t="s">
        <v>305</v>
      </c>
      <c r="CE29" s="744"/>
      <c r="CF29" s="703" t="s">
        <v>68</v>
      </c>
      <c r="CG29" s="700"/>
      <c r="CH29" s="700"/>
      <c r="CI29" s="700"/>
      <c r="CJ29" s="700"/>
      <c r="CK29" s="700"/>
      <c r="CL29" s="700"/>
      <c r="CM29" s="700"/>
      <c r="CN29" s="700"/>
      <c r="CO29" s="700"/>
      <c r="CP29" s="700"/>
      <c r="CQ29" s="701"/>
      <c r="CR29" s="659">
        <v>12652580</v>
      </c>
      <c r="CS29" s="660"/>
      <c r="CT29" s="660"/>
      <c r="CU29" s="660"/>
      <c r="CV29" s="660"/>
      <c r="CW29" s="660"/>
      <c r="CX29" s="660"/>
      <c r="CY29" s="661"/>
      <c r="CZ29" s="664">
        <v>13.7</v>
      </c>
      <c r="DA29" s="693"/>
      <c r="DB29" s="693"/>
      <c r="DC29" s="694"/>
      <c r="DD29" s="667">
        <v>11672627</v>
      </c>
      <c r="DE29" s="660"/>
      <c r="DF29" s="660"/>
      <c r="DG29" s="660"/>
      <c r="DH29" s="660"/>
      <c r="DI29" s="660"/>
      <c r="DJ29" s="660"/>
      <c r="DK29" s="661"/>
      <c r="DL29" s="667">
        <v>11672627</v>
      </c>
      <c r="DM29" s="660"/>
      <c r="DN29" s="660"/>
      <c r="DO29" s="660"/>
      <c r="DP29" s="660"/>
      <c r="DQ29" s="660"/>
      <c r="DR29" s="660"/>
      <c r="DS29" s="660"/>
      <c r="DT29" s="660"/>
      <c r="DU29" s="660"/>
      <c r="DV29" s="661"/>
      <c r="DW29" s="664">
        <v>23.8</v>
      </c>
      <c r="DX29" s="693"/>
      <c r="DY29" s="693"/>
      <c r="DZ29" s="693"/>
      <c r="EA29" s="693"/>
      <c r="EB29" s="693"/>
      <c r="EC29" s="695"/>
    </row>
    <row r="30" spans="2:133" ht="11.25" customHeight="1" x14ac:dyDescent="0.15">
      <c r="B30" s="656" t="s">
        <v>306</v>
      </c>
      <c r="C30" s="657"/>
      <c r="D30" s="657"/>
      <c r="E30" s="657"/>
      <c r="F30" s="657"/>
      <c r="G30" s="657"/>
      <c r="H30" s="657"/>
      <c r="I30" s="657"/>
      <c r="J30" s="657"/>
      <c r="K30" s="657"/>
      <c r="L30" s="657"/>
      <c r="M30" s="657"/>
      <c r="N30" s="657"/>
      <c r="O30" s="657"/>
      <c r="P30" s="657"/>
      <c r="Q30" s="658"/>
      <c r="R30" s="659">
        <v>258008</v>
      </c>
      <c r="S30" s="662"/>
      <c r="T30" s="662"/>
      <c r="U30" s="662"/>
      <c r="V30" s="662"/>
      <c r="W30" s="662"/>
      <c r="X30" s="662"/>
      <c r="Y30" s="663"/>
      <c r="Z30" s="721">
        <v>0.3</v>
      </c>
      <c r="AA30" s="721"/>
      <c r="AB30" s="721"/>
      <c r="AC30" s="721"/>
      <c r="AD30" s="722">
        <v>54111</v>
      </c>
      <c r="AE30" s="722"/>
      <c r="AF30" s="722"/>
      <c r="AG30" s="722"/>
      <c r="AH30" s="722"/>
      <c r="AI30" s="722"/>
      <c r="AJ30" s="722"/>
      <c r="AK30" s="722"/>
      <c r="AL30" s="664">
        <v>0.1</v>
      </c>
      <c r="AM30" s="665"/>
      <c r="AN30" s="665"/>
      <c r="AO30" s="723"/>
      <c r="AP30" s="749" t="s">
        <v>307</v>
      </c>
      <c r="AQ30" s="750"/>
      <c r="AR30" s="750"/>
      <c r="AS30" s="750"/>
      <c r="AT30" s="755" t="s">
        <v>308</v>
      </c>
      <c r="AU30" s="181"/>
      <c r="AV30" s="181"/>
      <c r="AW30" s="181"/>
      <c r="AX30" s="758" t="s">
        <v>187</v>
      </c>
      <c r="AY30" s="759"/>
      <c r="AZ30" s="759"/>
      <c r="BA30" s="759"/>
      <c r="BB30" s="759"/>
      <c r="BC30" s="759"/>
      <c r="BD30" s="759"/>
      <c r="BE30" s="759"/>
      <c r="BF30" s="760"/>
      <c r="BG30" s="739">
        <v>98.7</v>
      </c>
      <c r="BH30" s="740"/>
      <c r="BI30" s="740"/>
      <c r="BJ30" s="740"/>
      <c r="BK30" s="740"/>
      <c r="BL30" s="740"/>
      <c r="BM30" s="741">
        <v>92.6</v>
      </c>
      <c r="BN30" s="740"/>
      <c r="BO30" s="740"/>
      <c r="BP30" s="740"/>
      <c r="BQ30" s="742"/>
      <c r="BR30" s="739">
        <v>98.4</v>
      </c>
      <c r="BS30" s="740"/>
      <c r="BT30" s="740"/>
      <c r="BU30" s="740"/>
      <c r="BV30" s="740"/>
      <c r="BW30" s="740"/>
      <c r="BX30" s="741">
        <v>92</v>
      </c>
      <c r="BY30" s="740"/>
      <c r="BZ30" s="740"/>
      <c r="CA30" s="740"/>
      <c r="CB30" s="742"/>
      <c r="CD30" s="745"/>
      <c r="CE30" s="746"/>
      <c r="CF30" s="703" t="s">
        <v>309</v>
      </c>
      <c r="CG30" s="700"/>
      <c r="CH30" s="700"/>
      <c r="CI30" s="700"/>
      <c r="CJ30" s="700"/>
      <c r="CK30" s="700"/>
      <c r="CL30" s="700"/>
      <c r="CM30" s="700"/>
      <c r="CN30" s="700"/>
      <c r="CO30" s="700"/>
      <c r="CP30" s="700"/>
      <c r="CQ30" s="701"/>
      <c r="CR30" s="659">
        <v>11845212</v>
      </c>
      <c r="CS30" s="662"/>
      <c r="CT30" s="662"/>
      <c r="CU30" s="662"/>
      <c r="CV30" s="662"/>
      <c r="CW30" s="662"/>
      <c r="CX30" s="662"/>
      <c r="CY30" s="663"/>
      <c r="CZ30" s="664">
        <v>12.8</v>
      </c>
      <c r="DA30" s="693"/>
      <c r="DB30" s="693"/>
      <c r="DC30" s="694"/>
      <c r="DD30" s="667">
        <v>10995322</v>
      </c>
      <c r="DE30" s="662"/>
      <c r="DF30" s="662"/>
      <c r="DG30" s="662"/>
      <c r="DH30" s="662"/>
      <c r="DI30" s="662"/>
      <c r="DJ30" s="662"/>
      <c r="DK30" s="663"/>
      <c r="DL30" s="667">
        <v>10995322</v>
      </c>
      <c r="DM30" s="662"/>
      <c r="DN30" s="662"/>
      <c r="DO30" s="662"/>
      <c r="DP30" s="662"/>
      <c r="DQ30" s="662"/>
      <c r="DR30" s="662"/>
      <c r="DS30" s="662"/>
      <c r="DT30" s="662"/>
      <c r="DU30" s="662"/>
      <c r="DV30" s="663"/>
      <c r="DW30" s="664">
        <v>22.4</v>
      </c>
      <c r="DX30" s="693"/>
      <c r="DY30" s="693"/>
      <c r="DZ30" s="693"/>
      <c r="EA30" s="693"/>
      <c r="EB30" s="693"/>
      <c r="EC30" s="695"/>
    </row>
    <row r="31" spans="2:133" ht="11.25" customHeight="1" x14ac:dyDescent="0.15">
      <c r="B31" s="656" t="s">
        <v>310</v>
      </c>
      <c r="C31" s="657"/>
      <c r="D31" s="657"/>
      <c r="E31" s="657"/>
      <c r="F31" s="657"/>
      <c r="G31" s="657"/>
      <c r="H31" s="657"/>
      <c r="I31" s="657"/>
      <c r="J31" s="657"/>
      <c r="K31" s="657"/>
      <c r="L31" s="657"/>
      <c r="M31" s="657"/>
      <c r="N31" s="657"/>
      <c r="O31" s="657"/>
      <c r="P31" s="657"/>
      <c r="Q31" s="658"/>
      <c r="R31" s="659">
        <v>874265</v>
      </c>
      <c r="S31" s="662"/>
      <c r="T31" s="662"/>
      <c r="U31" s="662"/>
      <c r="V31" s="662"/>
      <c r="W31" s="662"/>
      <c r="X31" s="662"/>
      <c r="Y31" s="663"/>
      <c r="Z31" s="721">
        <v>0.9</v>
      </c>
      <c r="AA31" s="721"/>
      <c r="AB31" s="721"/>
      <c r="AC31" s="721"/>
      <c r="AD31" s="722" t="s">
        <v>178</v>
      </c>
      <c r="AE31" s="722"/>
      <c r="AF31" s="722"/>
      <c r="AG31" s="722"/>
      <c r="AH31" s="722"/>
      <c r="AI31" s="722"/>
      <c r="AJ31" s="722"/>
      <c r="AK31" s="722"/>
      <c r="AL31" s="664" t="s">
        <v>178</v>
      </c>
      <c r="AM31" s="665"/>
      <c r="AN31" s="665"/>
      <c r="AO31" s="723"/>
      <c r="AP31" s="751"/>
      <c r="AQ31" s="752"/>
      <c r="AR31" s="752"/>
      <c r="AS31" s="752"/>
      <c r="AT31" s="756"/>
      <c r="AU31" s="180" t="s">
        <v>311</v>
      </c>
      <c r="AV31" s="180"/>
      <c r="AW31" s="180"/>
      <c r="AX31" s="656" t="s">
        <v>312</v>
      </c>
      <c r="AY31" s="657"/>
      <c r="AZ31" s="657"/>
      <c r="BA31" s="657"/>
      <c r="BB31" s="657"/>
      <c r="BC31" s="657"/>
      <c r="BD31" s="657"/>
      <c r="BE31" s="657"/>
      <c r="BF31" s="658"/>
      <c r="BG31" s="737">
        <v>98.7</v>
      </c>
      <c r="BH31" s="660"/>
      <c r="BI31" s="660"/>
      <c r="BJ31" s="660"/>
      <c r="BK31" s="660"/>
      <c r="BL31" s="660"/>
      <c r="BM31" s="665">
        <v>93.9</v>
      </c>
      <c r="BN31" s="738"/>
      <c r="BO31" s="738"/>
      <c r="BP31" s="738"/>
      <c r="BQ31" s="699"/>
      <c r="BR31" s="737">
        <v>98.6</v>
      </c>
      <c r="BS31" s="660"/>
      <c r="BT31" s="660"/>
      <c r="BU31" s="660"/>
      <c r="BV31" s="660"/>
      <c r="BW31" s="660"/>
      <c r="BX31" s="665">
        <v>93.4</v>
      </c>
      <c r="BY31" s="738"/>
      <c r="BZ31" s="738"/>
      <c r="CA31" s="738"/>
      <c r="CB31" s="699"/>
      <c r="CD31" s="745"/>
      <c r="CE31" s="746"/>
      <c r="CF31" s="703" t="s">
        <v>313</v>
      </c>
      <c r="CG31" s="700"/>
      <c r="CH31" s="700"/>
      <c r="CI31" s="700"/>
      <c r="CJ31" s="700"/>
      <c r="CK31" s="700"/>
      <c r="CL31" s="700"/>
      <c r="CM31" s="700"/>
      <c r="CN31" s="700"/>
      <c r="CO31" s="700"/>
      <c r="CP31" s="700"/>
      <c r="CQ31" s="701"/>
      <c r="CR31" s="659">
        <v>807368</v>
      </c>
      <c r="CS31" s="660"/>
      <c r="CT31" s="660"/>
      <c r="CU31" s="660"/>
      <c r="CV31" s="660"/>
      <c r="CW31" s="660"/>
      <c r="CX31" s="660"/>
      <c r="CY31" s="661"/>
      <c r="CZ31" s="664">
        <v>0.9</v>
      </c>
      <c r="DA31" s="693"/>
      <c r="DB31" s="693"/>
      <c r="DC31" s="694"/>
      <c r="DD31" s="667">
        <v>677305</v>
      </c>
      <c r="DE31" s="660"/>
      <c r="DF31" s="660"/>
      <c r="DG31" s="660"/>
      <c r="DH31" s="660"/>
      <c r="DI31" s="660"/>
      <c r="DJ31" s="660"/>
      <c r="DK31" s="661"/>
      <c r="DL31" s="667">
        <v>677305</v>
      </c>
      <c r="DM31" s="660"/>
      <c r="DN31" s="660"/>
      <c r="DO31" s="660"/>
      <c r="DP31" s="660"/>
      <c r="DQ31" s="660"/>
      <c r="DR31" s="660"/>
      <c r="DS31" s="660"/>
      <c r="DT31" s="660"/>
      <c r="DU31" s="660"/>
      <c r="DV31" s="661"/>
      <c r="DW31" s="664">
        <v>1.4</v>
      </c>
      <c r="DX31" s="693"/>
      <c r="DY31" s="693"/>
      <c r="DZ31" s="693"/>
      <c r="EA31" s="693"/>
      <c r="EB31" s="693"/>
      <c r="EC31" s="695"/>
    </row>
    <row r="32" spans="2:133" ht="11.25" customHeight="1" x14ac:dyDescent="0.15">
      <c r="B32" s="656" t="s">
        <v>314</v>
      </c>
      <c r="C32" s="657"/>
      <c r="D32" s="657"/>
      <c r="E32" s="657"/>
      <c r="F32" s="657"/>
      <c r="G32" s="657"/>
      <c r="H32" s="657"/>
      <c r="I32" s="657"/>
      <c r="J32" s="657"/>
      <c r="K32" s="657"/>
      <c r="L32" s="657"/>
      <c r="M32" s="657"/>
      <c r="N32" s="657"/>
      <c r="O32" s="657"/>
      <c r="P32" s="657"/>
      <c r="Q32" s="658"/>
      <c r="R32" s="659">
        <v>580302</v>
      </c>
      <c r="S32" s="662"/>
      <c r="T32" s="662"/>
      <c r="U32" s="662"/>
      <c r="V32" s="662"/>
      <c r="W32" s="662"/>
      <c r="X32" s="662"/>
      <c r="Y32" s="663"/>
      <c r="Z32" s="721">
        <v>0.6</v>
      </c>
      <c r="AA32" s="721"/>
      <c r="AB32" s="721"/>
      <c r="AC32" s="721"/>
      <c r="AD32" s="722" t="s">
        <v>238</v>
      </c>
      <c r="AE32" s="722"/>
      <c r="AF32" s="722"/>
      <c r="AG32" s="722"/>
      <c r="AH32" s="722"/>
      <c r="AI32" s="722"/>
      <c r="AJ32" s="722"/>
      <c r="AK32" s="722"/>
      <c r="AL32" s="664" t="s">
        <v>178</v>
      </c>
      <c r="AM32" s="665"/>
      <c r="AN32" s="665"/>
      <c r="AO32" s="723"/>
      <c r="AP32" s="753"/>
      <c r="AQ32" s="754"/>
      <c r="AR32" s="754"/>
      <c r="AS32" s="754"/>
      <c r="AT32" s="757"/>
      <c r="AU32" s="182"/>
      <c r="AV32" s="182"/>
      <c r="AW32" s="182"/>
      <c r="AX32" s="671" t="s">
        <v>315</v>
      </c>
      <c r="AY32" s="672"/>
      <c r="AZ32" s="672"/>
      <c r="BA32" s="672"/>
      <c r="BB32" s="672"/>
      <c r="BC32" s="672"/>
      <c r="BD32" s="672"/>
      <c r="BE32" s="672"/>
      <c r="BF32" s="673"/>
      <c r="BG32" s="736">
        <v>98.5</v>
      </c>
      <c r="BH32" s="675"/>
      <c r="BI32" s="675"/>
      <c r="BJ32" s="675"/>
      <c r="BK32" s="675"/>
      <c r="BL32" s="675"/>
      <c r="BM32" s="719">
        <v>90</v>
      </c>
      <c r="BN32" s="675"/>
      <c r="BO32" s="675"/>
      <c r="BP32" s="675"/>
      <c r="BQ32" s="712"/>
      <c r="BR32" s="736">
        <v>97.9</v>
      </c>
      <c r="BS32" s="675"/>
      <c r="BT32" s="675"/>
      <c r="BU32" s="675"/>
      <c r="BV32" s="675"/>
      <c r="BW32" s="675"/>
      <c r="BX32" s="719">
        <v>89.2</v>
      </c>
      <c r="BY32" s="675"/>
      <c r="BZ32" s="675"/>
      <c r="CA32" s="675"/>
      <c r="CB32" s="712"/>
      <c r="CD32" s="747"/>
      <c r="CE32" s="748"/>
      <c r="CF32" s="703" t="s">
        <v>316</v>
      </c>
      <c r="CG32" s="700"/>
      <c r="CH32" s="700"/>
      <c r="CI32" s="700"/>
      <c r="CJ32" s="700"/>
      <c r="CK32" s="700"/>
      <c r="CL32" s="700"/>
      <c r="CM32" s="700"/>
      <c r="CN32" s="700"/>
      <c r="CO32" s="700"/>
      <c r="CP32" s="700"/>
      <c r="CQ32" s="701"/>
      <c r="CR32" s="659">
        <v>2097</v>
      </c>
      <c r="CS32" s="662"/>
      <c r="CT32" s="662"/>
      <c r="CU32" s="662"/>
      <c r="CV32" s="662"/>
      <c r="CW32" s="662"/>
      <c r="CX32" s="662"/>
      <c r="CY32" s="663"/>
      <c r="CZ32" s="664">
        <v>0</v>
      </c>
      <c r="DA32" s="693"/>
      <c r="DB32" s="693"/>
      <c r="DC32" s="694"/>
      <c r="DD32" s="667">
        <v>2097</v>
      </c>
      <c r="DE32" s="662"/>
      <c r="DF32" s="662"/>
      <c r="DG32" s="662"/>
      <c r="DH32" s="662"/>
      <c r="DI32" s="662"/>
      <c r="DJ32" s="662"/>
      <c r="DK32" s="663"/>
      <c r="DL32" s="667">
        <v>2097</v>
      </c>
      <c r="DM32" s="662"/>
      <c r="DN32" s="662"/>
      <c r="DO32" s="662"/>
      <c r="DP32" s="662"/>
      <c r="DQ32" s="662"/>
      <c r="DR32" s="662"/>
      <c r="DS32" s="662"/>
      <c r="DT32" s="662"/>
      <c r="DU32" s="662"/>
      <c r="DV32" s="663"/>
      <c r="DW32" s="664">
        <v>0</v>
      </c>
      <c r="DX32" s="693"/>
      <c r="DY32" s="693"/>
      <c r="DZ32" s="693"/>
      <c r="EA32" s="693"/>
      <c r="EB32" s="693"/>
      <c r="EC32" s="695"/>
    </row>
    <row r="33" spans="2:133" ht="11.25" customHeight="1" x14ac:dyDescent="0.15">
      <c r="B33" s="656" t="s">
        <v>317</v>
      </c>
      <c r="C33" s="657"/>
      <c r="D33" s="657"/>
      <c r="E33" s="657"/>
      <c r="F33" s="657"/>
      <c r="G33" s="657"/>
      <c r="H33" s="657"/>
      <c r="I33" s="657"/>
      <c r="J33" s="657"/>
      <c r="K33" s="657"/>
      <c r="L33" s="657"/>
      <c r="M33" s="657"/>
      <c r="N33" s="657"/>
      <c r="O33" s="657"/>
      <c r="P33" s="657"/>
      <c r="Q33" s="658"/>
      <c r="R33" s="659">
        <v>162631</v>
      </c>
      <c r="S33" s="662"/>
      <c r="T33" s="662"/>
      <c r="U33" s="662"/>
      <c r="V33" s="662"/>
      <c r="W33" s="662"/>
      <c r="X33" s="662"/>
      <c r="Y33" s="663"/>
      <c r="Z33" s="721">
        <v>0.2</v>
      </c>
      <c r="AA33" s="721"/>
      <c r="AB33" s="721"/>
      <c r="AC33" s="721"/>
      <c r="AD33" s="722" t="s">
        <v>178</v>
      </c>
      <c r="AE33" s="722"/>
      <c r="AF33" s="722"/>
      <c r="AG33" s="722"/>
      <c r="AH33" s="722"/>
      <c r="AI33" s="722"/>
      <c r="AJ33" s="722"/>
      <c r="AK33" s="722"/>
      <c r="AL33" s="664" t="s">
        <v>238</v>
      </c>
      <c r="AM33" s="665"/>
      <c r="AN33" s="665"/>
      <c r="AO33" s="723"/>
      <c r="AP33" s="183"/>
      <c r="AQ33" s="184"/>
      <c r="AR33" s="180"/>
      <c r="AS33" s="181"/>
      <c r="AT33" s="181"/>
      <c r="AU33" s="181"/>
      <c r="AV33" s="181"/>
      <c r="AW33" s="181"/>
      <c r="AX33" s="181"/>
      <c r="AY33" s="181"/>
      <c r="AZ33" s="181"/>
      <c r="BA33" s="181"/>
      <c r="BB33" s="181"/>
      <c r="BC33" s="181"/>
      <c r="BD33" s="181"/>
      <c r="BE33" s="181"/>
      <c r="BF33" s="181"/>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D33" s="703" t="s">
        <v>318</v>
      </c>
      <c r="CE33" s="700"/>
      <c r="CF33" s="700"/>
      <c r="CG33" s="700"/>
      <c r="CH33" s="700"/>
      <c r="CI33" s="700"/>
      <c r="CJ33" s="700"/>
      <c r="CK33" s="700"/>
      <c r="CL33" s="700"/>
      <c r="CM33" s="700"/>
      <c r="CN33" s="700"/>
      <c r="CO33" s="700"/>
      <c r="CP33" s="700"/>
      <c r="CQ33" s="701"/>
      <c r="CR33" s="659">
        <v>31429808</v>
      </c>
      <c r="CS33" s="660"/>
      <c r="CT33" s="660"/>
      <c r="CU33" s="660"/>
      <c r="CV33" s="660"/>
      <c r="CW33" s="660"/>
      <c r="CX33" s="660"/>
      <c r="CY33" s="661"/>
      <c r="CZ33" s="664">
        <v>34</v>
      </c>
      <c r="DA33" s="693"/>
      <c r="DB33" s="693"/>
      <c r="DC33" s="694"/>
      <c r="DD33" s="667">
        <v>20631011</v>
      </c>
      <c r="DE33" s="660"/>
      <c r="DF33" s="660"/>
      <c r="DG33" s="660"/>
      <c r="DH33" s="660"/>
      <c r="DI33" s="660"/>
      <c r="DJ33" s="660"/>
      <c r="DK33" s="661"/>
      <c r="DL33" s="667">
        <v>17914796</v>
      </c>
      <c r="DM33" s="660"/>
      <c r="DN33" s="660"/>
      <c r="DO33" s="660"/>
      <c r="DP33" s="660"/>
      <c r="DQ33" s="660"/>
      <c r="DR33" s="660"/>
      <c r="DS33" s="660"/>
      <c r="DT33" s="660"/>
      <c r="DU33" s="660"/>
      <c r="DV33" s="661"/>
      <c r="DW33" s="664">
        <v>36.5</v>
      </c>
      <c r="DX33" s="693"/>
      <c r="DY33" s="693"/>
      <c r="DZ33" s="693"/>
      <c r="EA33" s="693"/>
      <c r="EB33" s="693"/>
      <c r="EC33" s="695"/>
    </row>
    <row r="34" spans="2:133" ht="11.25" customHeight="1" x14ac:dyDescent="0.15">
      <c r="B34" s="656" t="s">
        <v>319</v>
      </c>
      <c r="C34" s="657"/>
      <c r="D34" s="657"/>
      <c r="E34" s="657"/>
      <c r="F34" s="657"/>
      <c r="G34" s="657"/>
      <c r="H34" s="657"/>
      <c r="I34" s="657"/>
      <c r="J34" s="657"/>
      <c r="K34" s="657"/>
      <c r="L34" s="657"/>
      <c r="M34" s="657"/>
      <c r="N34" s="657"/>
      <c r="O34" s="657"/>
      <c r="P34" s="657"/>
      <c r="Q34" s="658"/>
      <c r="R34" s="659">
        <v>5161450</v>
      </c>
      <c r="S34" s="662"/>
      <c r="T34" s="662"/>
      <c r="U34" s="662"/>
      <c r="V34" s="662"/>
      <c r="W34" s="662"/>
      <c r="X34" s="662"/>
      <c r="Y34" s="663"/>
      <c r="Z34" s="721">
        <v>5.5</v>
      </c>
      <c r="AA34" s="721"/>
      <c r="AB34" s="721"/>
      <c r="AC34" s="721"/>
      <c r="AD34" s="722">
        <v>711</v>
      </c>
      <c r="AE34" s="722"/>
      <c r="AF34" s="722"/>
      <c r="AG34" s="722"/>
      <c r="AH34" s="722"/>
      <c r="AI34" s="722"/>
      <c r="AJ34" s="722"/>
      <c r="AK34" s="722"/>
      <c r="AL34" s="664">
        <v>0</v>
      </c>
      <c r="AM34" s="665"/>
      <c r="AN34" s="665"/>
      <c r="AO34" s="723"/>
      <c r="AP34" s="185"/>
      <c r="AQ34" s="733" t="s">
        <v>320</v>
      </c>
      <c r="AR34" s="734"/>
      <c r="AS34" s="734"/>
      <c r="AT34" s="734"/>
      <c r="AU34" s="734"/>
      <c r="AV34" s="734"/>
      <c r="AW34" s="734"/>
      <c r="AX34" s="734"/>
      <c r="AY34" s="734"/>
      <c r="AZ34" s="734"/>
      <c r="BA34" s="734"/>
      <c r="BB34" s="734"/>
      <c r="BC34" s="734"/>
      <c r="BD34" s="734"/>
      <c r="BE34" s="734"/>
      <c r="BF34" s="735"/>
      <c r="BG34" s="733" t="s">
        <v>321</v>
      </c>
      <c r="BH34" s="734"/>
      <c r="BI34" s="734"/>
      <c r="BJ34" s="734"/>
      <c r="BK34" s="734"/>
      <c r="BL34" s="734"/>
      <c r="BM34" s="734"/>
      <c r="BN34" s="734"/>
      <c r="BO34" s="734"/>
      <c r="BP34" s="734"/>
      <c r="BQ34" s="734"/>
      <c r="BR34" s="734"/>
      <c r="BS34" s="734"/>
      <c r="BT34" s="734"/>
      <c r="BU34" s="734"/>
      <c r="BV34" s="734"/>
      <c r="BW34" s="734"/>
      <c r="BX34" s="734"/>
      <c r="BY34" s="734"/>
      <c r="BZ34" s="734"/>
      <c r="CA34" s="734"/>
      <c r="CB34" s="735"/>
      <c r="CD34" s="703" t="s">
        <v>322</v>
      </c>
      <c r="CE34" s="700"/>
      <c r="CF34" s="700"/>
      <c r="CG34" s="700"/>
      <c r="CH34" s="700"/>
      <c r="CI34" s="700"/>
      <c r="CJ34" s="700"/>
      <c r="CK34" s="700"/>
      <c r="CL34" s="700"/>
      <c r="CM34" s="700"/>
      <c r="CN34" s="700"/>
      <c r="CO34" s="700"/>
      <c r="CP34" s="700"/>
      <c r="CQ34" s="701"/>
      <c r="CR34" s="659">
        <v>9766930</v>
      </c>
      <c r="CS34" s="662"/>
      <c r="CT34" s="662"/>
      <c r="CU34" s="662"/>
      <c r="CV34" s="662"/>
      <c r="CW34" s="662"/>
      <c r="CX34" s="662"/>
      <c r="CY34" s="663"/>
      <c r="CZ34" s="664">
        <v>10.6</v>
      </c>
      <c r="DA34" s="693"/>
      <c r="DB34" s="693"/>
      <c r="DC34" s="694"/>
      <c r="DD34" s="667">
        <v>7279404</v>
      </c>
      <c r="DE34" s="662"/>
      <c r="DF34" s="662"/>
      <c r="DG34" s="662"/>
      <c r="DH34" s="662"/>
      <c r="DI34" s="662"/>
      <c r="DJ34" s="662"/>
      <c r="DK34" s="663"/>
      <c r="DL34" s="667">
        <v>6517762</v>
      </c>
      <c r="DM34" s="662"/>
      <c r="DN34" s="662"/>
      <c r="DO34" s="662"/>
      <c r="DP34" s="662"/>
      <c r="DQ34" s="662"/>
      <c r="DR34" s="662"/>
      <c r="DS34" s="662"/>
      <c r="DT34" s="662"/>
      <c r="DU34" s="662"/>
      <c r="DV34" s="663"/>
      <c r="DW34" s="664">
        <v>13.3</v>
      </c>
      <c r="DX34" s="693"/>
      <c r="DY34" s="693"/>
      <c r="DZ34" s="693"/>
      <c r="EA34" s="693"/>
      <c r="EB34" s="693"/>
      <c r="EC34" s="695"/>
    </row>
    <row r="35" spans="2:133" ht="11.25" customHeight="1" x14ac:dyDescent="0.15">
      <c r="B35" s="656" t="s">
        <v>323</v>
      </c>
      <c r="C35" s="657"/>
      <c r="D35" s="657"/>
      <c r="E35" s="657"/>
      <c r="F35" s="657"/>
      <c r="G35" s="657"/>
      <c r="H35" s="657"/>
      <c r="I35" s="657"/>
      <c r="J35" s="657"/>
      <c r="K35" s="657"/>
      <c r="L35" s="657"/>
      <c r="M35" s="657"/>
      <c r="N35" s="657"/>
      <c r="O35" s="657"/>
      <c r="P35" s="657"/>
      <c r="Q35" s="658"/>
      <c r="R35" s="659">
        <v>9160507</v>
      </c>
      <c r="S35" s="662"/>
      <c r="T35" s="662"/>
      <c r="U35" s="662"/>
      <c r="V35" s="662"/>
      <c r="W35" s="662"/>
      <c r="X35" s="662"/>
      <c r="Y35" s="663"/>
      <c r="Z35" s="721">
        <v>9.8000000000000007</v>
      </c>
      <c r="AA35" s="721"/>
      <c r="AB35" s="721"/>
      <c r="AC35" s="721"/>
      <c r="AD35" s="722" t="s">
        <v>238</v>
      </c>
      <c r="AE35" s="722"/>
      <c r="AF35" s="722"/>
      <c r="AG35" s="722"/>
      <c r="AH35" s="722"/>
      <c r="AI35" s="722"/>
      <c r="AJ35" s="722"/>
      <c r="AK35" s="722"/>
      <c r="AL35" s="664" t="s">
        <v>238</v>
      </c>
      <c r="AM35" s="665"/>
      <c r="AN35" s="665"/>
      <c r="AO35" s="723"/>
      <c r="AP35" s="185"/>
      <c r="AQ35" s="727" t="s">
        <v>324</v>
      </c>
      <c r="AR35" s="728"/>
      <c r="AS35" s="728"/>
      <c r="AT35" s="728"/>
      <c r="AU35" s="728"/>
      <c r="AV35" s="728"/>
      <c r="AW35" s="728"/>
      <c r="AX35" s="728"/>
      <c r="AY35" s="729"/>
      <c r="AZ35" s="724">
        <v>10915059</v>
      </c>
      <c r="BA35" s="725"/>
      <c r="BB35" s="725"/>
      <c r="BC35" s="725"/>
      <c r="BD35" s="725"/>
      <c r="BE35" s="725"/>
      <c r="BF35" s="726"/>
      <c r="BG35" s="730" t="s">
        <v>325</v>
      </c>
      <c r="BH35" s="731"/>
      <c r="BI35" s="731"/>
      <c r="BJ35" s="731"/>
      <c r="BK35" s="731"/>
      <c r="BL35" s="731"/>
      <c r="BM35" s="731"/>
      <c r="BN35" s="731"/>
      <c r="BO35" s="731"/>
      <c r="BP35" s="731"/>
      <c r="BQ35" s="731"/>
      <c r="BR35" s="731"/>
      <c r="BS35" s="731"/>
      <c r="BT35" s="731"/>
      <c r="BU35" s="732"/>
      <c r="BV35" s="724">
        <v>234291</v>
      </c>
      <c r="BW35" s="725"/>
      <c r="BX35" s="725"/>
      <c r="BY35" s="725"/>
      <c r="BZ35" s="725"/>
      <c r="CA35" s="725"/>
      <c r="CB35" s="726"/>
      <c r="CD35" s="703" t="s">
        <v>326</v>
      </c>
      <c r="CE35" s="700"/>
      <c r="CF35" s="700"/>
      <c r="CG35" s="700"/>
      <c r="CH35" s="700"/>
      <c r="CI35" s="700"/>
      <c r="CJ35" s="700"/>
      <c r="CK35" s="700"/>
      <c r="CL35" s="700"/>
      <c r="CM35" s="700"/>
      <c r="CN35" s="700"/>
      <c r="CO35" s="700"/>
      <c r="CP35" s="700"/>
      <c r="CQ35" s="701"/>
      <c r="CR35" s="659">
        <v>1388061</v>
      </c>
      <c r="CS35" s="660"/>
      <c r="CT35" s="660"/>
      <c r="CU35" s="660"/>
      <c r="CV35" s="660"/>
      <c r="CW35" s="660"/>
      <c r="CX35" s="660"/>
      <c r="CY35" s="661"/>
      <c r="CZ35" s="664">
        <v>1.5</v>
      </c>
      <c r="DA35" s="693"/>
      <c r="DB35" s="693"/>
      <c r="DC35" s="694"/>
      <c r="DD35" s="667">
        <v>1230027</v>
      </c>
      <c r="DE35" s="660"/>
      <c r="DF35" s="660"/>
      <c r="DG35" s="660"/>
      <c r="DH35" s="660"/>
      <c r="DI35" s="660"/>
      <c r="DJ35" s="660"/>
      <c r="DK35" s="661"/>
      <c r="DL35" s="667">
        <v>1092218</v>
      </c>
      <c r="DM35" s="660"/>
      <c r="DN35" s="660"/>
      <c r="DO35" s="660"/>
      <c r="DP35" s="660"/>
      <c r="DQ35" s="660"/>
      <c r="DR35" s="660"/>
      <c r="DS35" s="660"/>
      <c r="DT35" s="660"/>
      <c r="DU35" s="660"/>
      <c r="DV35" s="661"/>
      <c r="DW35" s="664">
        <v>2.2000000000000002</v>
      </c>
      <c r="DX35" s="693"/>
      <c r="DY35" s="693"/>
      <c r="DZ35" s="693"/>
      <c r="EA35" s="693"/>
      <c r="EB35" s="693"/>
      <c r="EC35" s="695"/>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178</v>
      </c>
      <c r="S36" s="662"/>
      <c r="T36" s="662"/>
      <c r="U36" s="662"/>
      <c r="V36" s="662"/>
      <c r="W36" s="662"/>
      <c r="X36" s="662"/>
      <c r="Y36" s="663"/>
      <c r="Z36" s="721" t="s">
        <v>238</v>
      </c>
      <c r="AA36" s="721"/>
      <c r="AB36" s="721"/>
      <c r="AC36" s="721"/>
      <c r="AD36" s="722" t="s">
        <v>178</v>
      </c>
      <c r="AE36" s="722"/>
      <c r="AF36" s="722"/>
      <c r="AG36" s="722"/>
      <c r="AH36" s="722"/>
      <c r="AI36" s="722"/>
      <c r="AJ36" s="722"/>
      <c r="AK36" s="722"/>
      <c r="AL36" s="664" t="s">
        <v>238</v>
      </c>
      <c r="AM36" s="665"/>
      <c r="AN36" s="665"/>
      <c r="AO36" s="723"/>
      <c r="AQ36" s="696" t="s">
        <v>328</v>
      </c>
      <c r="AR36" s="697"/>
      <c r="AS36" s="697"/>
      <c r="AT36" s="697"/>
      <c r="AU36" s="697"/>
      <c r="AV36" s="697"/>
      <c r="AW36" s="697"/>
      <c r="AX36" s="697"/>
      <c r="AY36" s="698"/>
      <c r="AZ36" s="659">
        <v>1846061</v>
      </c>
      <c r="BA36" s="662"/>
      <c r="BB36" s="662"/>
      <c r="BC36" s="662"/>
      <c r="BD36" s="660"/>
      <c r="BE36" s="660"/>
      <c r="BF36" s="699"/>
      <c r="BG36" s="703" t="s">
        <v>329</v>
      </c>
      <c r="BH36" s="700"/>
      <c r="BI36" s="700"/>
      <c r="BJ36" s="700"/>
      <c r="BK36" s="700"/>
      <c r="BL36" s="700"/>
      <c r="BM36" s="700"/>
      <c r="BN36" s="700"/>
      <c r="BO36" s="700"/>
      <c r="BP36" s="700"/>
      <c r="BQ36" s="700"/>
      <c r="BR36" s="700"/>
      <c r="BS36" s="700"/>
      <c r="BT36" s="700"/>
      <c r="BU36" s="701"/>
      <c r="BV36" s="659">
        <v>-19130</v>
      </c>
      <c r="BW36" s="662"/>
      <c r="BX36" s="662"/>
      <c r="BY36" s="662"/>
      <c r="BZ36" s="662"/>
      <c r="CA36" s="662"/>
      <c r="CB36" s="702"/>
      <c r="CD36" s="703" t="s">
        <v>330</v>
      </c>
      <c r="CE36" s="700"/>
      <c r="CF36" s="700"/>
      <c r="CG36" s="700"/>
      <c r="CH36" s="700"/>
      <c r="CI36" s="700"/>
      <c r="CJ36" s="700"/>
      <c r="CK36" s="700"/>
      <c r="CL36" s="700"/>
      <c r="CM36" s="700"/>
      <c r="CN36" s="700"/>
      <c r="CO36" s="700"/>
      <c r="CP36" s="700"/>
      <c r="CQ36" s="701"/>
      <c r="CR36" s="659">
        <v>7553359</v>
      </c>
      <c r="CS36" s="662"/>
      <c r="CT36" s="662"/>
      <c r="CU36" s="662"/>
      <c r="CV36" s="662"/>
      <c r="CW36" s="662"/>
      <c r="CX36" s="662"/>
      <c r="CY36" s="663"/>
      <c r="CZ36" s="664">
        <v>8.1999999999999993</v>
      </c>
      <c r="DA36" s="693"/>
      <c r="DB36" s="693"/>
      <c r="DC36" s="694"/>
      <c r="DD36" s="667">
        <v>6465767</v>
      </c>
      <c r="DE36" s="662"/>
      <c r="DF36" s="662"/>
      <c r="DG36" s="662"/>
      <c r="DH36" s="662"/>
      <c r="DI36" s="662"/>
      <c r="DJ36" s="662"/>
      <c r="DK36" s="663"/>
      <c r="DL36" s="667">
        <v>5313640</v>
      </c>
      <c r="DM36" s="662"/>
      <c r="DN36" s="662"/>
      <c r="DO36" s="662"/>
      <c r="DP36" s="662"/>
      <c r="DQ36" s="662"/>
      <c r="DR36" s="662"/>
      <c r="DS36" s="662"/>
      <c r="DT36" s="662"/>
      <c r="DU36" s="662"/>
      <c r="DV36" s="663"/>
      <c r="DW36" s="664">
        <v>10.8</v>
      </c>
      <c r="DX36" s="693"/>
      <c r="DY36" s="693"/>
      <c r="DZ36" s="693"/>
      <c r="EA36" s="693"/>
      <c r="EB36" s="693"/>
      <c r="EC36" s="695"/>
    </row>
    <row r="37" spans="2:133" ht="11.25" customHeight="1" x14ac:dyDescent="0.15">
      <c r="B37" s="656" t="s">
        <v>331</v>
      </c>
      <c r="C37" s="657"/>
      <c r="D37" s="657"/>
      <c r="E37" s="657"/>
      <c r="F37" s="657"/>
      <c r="G37" s="657"/>
      <c r="H37" s="657"/>
      <c r="I37" s="657"/>
      <c r="J37" s="657"/>
      <c r="K37" s="657"/>
      <c r="L37" s="657"/>
      <c r="M37" s="657"/>
      <c r="N37" s="657"/>
      <c r="O37" s="657"/>
      <c r="P37" s="657"/>
      <c r="Q37" s="658"/>
      <c r="R37" s="659">
        <v>2652807</v>
      </c>
      <c r="S37" s="662"/>
      <c r="T37" s="662"/>
      <c r="U37" s="662"/>
      <c r="V37" s="662"/>
      <c r="W37" s="662"/>
      <c r="X37" s="662"/>
      <c r="Y37" s="663"/>
      <c r="Z37" s="721">
        <v>2.8</v>
      </c>
      <c r="AA37" s="721"/>
      <c r="AB37" s="721"/>
      <c r="AC37" s="721"/>
      <c r="AD37" s="722" t="s">
        <v>178</v>
      </c>
      <c r="AE37" s="722"/>
      <c r="AF37" s="722"/>
      <c r="AG37" s="722"/>
      <c r="AH37" s="722"/>
      <c r="AI37" s="722"/>
      <c r="AJ37" s="722"/>
      <c r="AK37" s="722"/>
      <c r="AL37" s="664" t="s">
        <v>178</v>
      </c>
      <c r="AM37" s="665"/>
      <c r="AN37" s="665"/>
      <c r="AO37" s="723"/>
      <c r="AQ37" s="696" t="s">
        <v>332</v>
      </c>
      <c r="AR37" s="697"/>
      <c r="AS37" s="697"/>
      <c r="AT37" s="697"/>
      <c r="AU37" s="697"/>
      <c r="AV37" s="697"/>
      <c r="AW37" s="697"/>
      <c r="AX37" s="697"/>
      <c r="AY37" s="698"/>
      <c r="AZ37" s="659">
        <v>1359548</v>
      </c>
      <c r="BA37" s="662"/>
      <c r="BB37" s="662"/>
      <c r="BC37" s="662"/>
      <c r="BD37" s="660"/>
      <c r="BE37" s="660"/>
      <c r="BF37" s="699"/>
      <c r="BG37" s="703" t="s">
        <v>333</v>
      </c>
      <c r="BH37" s="700"/>
      <c r="BI37" s="700"/>
      <c r="BJ37" s="700"/>
      <c r="BK37" s="700"/>
      <c r="BL37" s="700"/>
      <c r="BM37" s="700"/>
      <c r="BN37" s="700"/>
      <c r="BO37" s="700"/>
      <c r="BP37" s="700"/>
      <c r="BQ37" s="700"/>
      <c r="BR37" s="700"/>
      <c r="BS37" s="700"/>
      <c r="BT37" s="700"/>
      <c r="BU37" s="701"/>
      <c r="BV37" s="659">
        <v>24365</v>
      </c>
      <c r="BW37" s="662"/>
      <c r="BX37" s="662"/>
      <c r="BY37" s="662"/>
      <c r="BZ37" s="662"/>
      <c r="CA37" s="662"/>
      <c r="CB37" s="702"/>
      <c r="CD37" s="703" t="s">
        <v>334</v>
      </c>
      <c r="CE37" s="700"/>
      <c r="CF37" s="700"/>
      <c r="CG37" s="700"/>
      <c r="CH37" s="700"/>
      <c r="CI37" s="700"/>
      <c r="CJ37" s="700"/>
      <c r="CK37" s="700"/>
      <c r="CL37" s="700"/>
      <c r="CM37" s="700"/>
      <c r="CN37" s="700"/>
      <c r="CO37" s="700"/>
      <c r="CP37" s="700"/>
      <c r="CQ37" s="701"/>
      <c r="CR37" s="659">
        <v>1069359</v>
      </c>
      <c r="CS37" s="660"/>
      <c r="CT37" s="660"/>
      <c r="CU37" s="660"/>
      <c r="CV37" s="660"/>
      <c r="CW37" s="660"/>
      <c r="CX37" s="660"/>
      <c r="CY37" s="661"/>
      <c r="CZ37" s="664">
        <v>1.2</v>
      </c>
      <c r="DA37" s="693"/>
      <c r="DB37" s="693"/>
      <c r="DC37" s="694"/>
      <c r="DD37" s="667">
        <v>1069359</v>
      </c>
      <c r="DE37" s="660"/>
      <c r="DF37" s="660"/>
      <c r="DG37" s="660"/>
      <c r="DH37" s="660"/>
      <c r="DI37" s="660"/>
      <c r="DJ37" s="660"/>
      <c r="DK37" s="661"/>
      <c r="DL37" s="667">
        <v>1062129</v>
      </c>
      <c r="DM37" s="660"/>
      <c r="DN37" s="660"/>
      <c r="DO37" s="660"/>
      <c r="DP37" s="660"/>
      <c r="DQ37" s="660"/>
      <c r="DR37" s="660"/>
      <c r="DS37" s="660"/>
      <c r="DT37" s="660"/>
      <c r="DU37" s="660"/>
      <c r="DV37" s="661"/>
      <c r="DW37" s="664">
        <v>2.2000000000000002</v>
      </c>
      <c r="DX37" s="693"/>
      <c r="DY37" s="693"/>
      <c r="DZ37" s="693"/>
      <c r="EA37" s="693"/>
      <c r="EB37" s="693"/>
      <c r="EC37" s="695"/>
    </row>
    <row r="38" spans="2:133" ht="11.25" customHeight="1" x14ac:dyDescent="0.15">
      <c r="B38" s="671" t="s">
        <v>335</v>
      </c>
      <c r="C38" s="672"/>
      <c r="D38" s="672"/>
      <c r="E38" s="672"/>
      <c r="F38" s="672"/>
      <c r="G38" s="672"/>
      <c r="H38" s="672"/>
      <c r="I38" s="672"/>
      <c r="J38" s="672"/>
      <c r="K38" s="672"/>
      <c r="L38" s="672"/>
      <c r="M38" s="672"/>
      <c r="N38" s="672"/>
      <c r="O38" s="672"/>
      <c r="P38" s="672"/>
      <c r="Q38" s="673"/>
      <c r="R38" s="674">
        <v>93238783</v>
      </c>
      <c r="S38" s="711"/>
      <c r="T38" s="711"/>
      <c r="U38" s="711"/>
      <c r="V38" s="711"/>
      <c r="W38" s="711"/>
      <c r="X38" s="711"/>
      <c r="Y38" s="716"/>
      <c r="Z38" s="717">
        <v>100</v>
      </c>
      <c r="AA38" s="717"/>
      <c r="AB38" s="717"/>
      <c r="AC38" s="717"/>
      <c r="AD38" s="718">
        <v>46483849</v>
      </c>
      <c r="AE38" s="718"/>
      <c r="AF38" s="718"/>
      <c r="AG38" s="718"/>
      <c r="AH38" s="718"/>
      <c r="AI38" s="718"/>
      <c r="AJ38" s="718"/>
      <c r="AK38" s="718"/>
      <c r="AL38" s="677">
        <v>100</v>
      </c>
      <c r="AM38" s="719"/>
      <c r="AN38" s="719"/>
      <c r="AO38" s="720"/>
      <c r="AQ38" s="696" t="s">
        <v>336</v>
      </c>
      <c r="AR38" s="697"/>
      <c r="AS38" s="697"/>
      <c r="AT38" s="697"/>
      <c r="AU38" s="697"/>
      <c r="AV38" s="697"/>
      <c r="AW38" s="697"/>
      <c r="AX38" s="697"/>
      <c r="AY38" s="698"/>
      <c r="AZ38" s="659">
        <v>541425</v>
      </c>
      <c r="BA38" s="662"/>
      <c r="BB38" s="662"/>
      <c r="BC38" s="662"/>
      <c r="BD38" s="660"/>
      <c r="BE38" s="660"/>
      <c r="BF38" s="699"/>
      <c r="BG38" s="703" t="s">
        <v>337</v>
      </c>
      <c r="BH38" s="700"/>
      <c r="BI38" s="700"/>
      <c r="BJ38" s="700"/>
      <c r="BK38" s="700"/>
      <c r="BL38" s="700"/>
      <c r="BM38" s="700"/>
      <c r="BN38" s="700"/>
      <c r="BO38" s="700"/>
      <c r="BP38" s="700"/>
      <c r="BQ38" s="700"/>
      <c r="BR38" s="700"/>
      <c r="BS38" s="700"/>
      <c r="BT38" s="700"/>
      <c r="BU38" s="701"/>
      <c r="BV38" s="659">
        <v>34819</v>
      </c>
      <c r="BW38" s="662"/>
      <c r="BX38" s="662"/>
      <c r="BY38" s="662"/>
      <c r="BZ38" s="662"/>
      <c r="CA38" s="662"/>
      <c r="CB38" s="702"/>
      <c r="CD38" s="703" t="s">
        <v>338</v>
      </c>
      <c r="CE38" s="700"/>
      <c r="CF38" s="700"/>
      <c r="CG38" s="700"/>
      <c r="CH38" s="700"/>
      <c r="CI38" s="700"/>
      <c r="CJ38" s="700"/>
      <c r="CK38" s="700"/>
      <c r="CL38" s="700"/>
      <c r="CM38" s="700"/>
      <c r="CN38" s="700"/>
      <c r="CO38" s="700"/>
      <c r="CP38" s="700"/>
      <c r="CQ38" s="701"/>
      <c r="CR38" s="659">
        <v>6823275</v>
      </c>
      <c r="CS38" s="662"/>
      <c r="CT38" s="662"/>
      <c r="CU38" s="662"/>
      <c r="CV38" s="662"/>
      <c r="CW38" s="662"/>
      <c r="CX38" s="662"/>
      <c r="CY38" s="663"/>
      <c r="CZ38" s="664">
        <v>7.4</v>
      </c>
      <c r="DA38" s="693"/>
      <c r="DB38" s="693"/>
      <c r="DC38" s="694"/>
      <c r="DD38" s="667">
        <v>5531444</v>
      </c>
      <c r="DE38" s="662"/>
      <c r="DF38" s="662"/>
      <c r="DG38" s="662"/>
      <c r="DH38" s="662"/>
      <c r="DI38" s="662"/>
      <c r="DJ38" s="662"/>
      <c r="DK38" s="663"/>
      <c r="DL38" s="667">
        <v>4991176</v>
      </c>
      <c r="DM38" s="662"/>
      <c r="DN38" s="662"/>
      <c r="DO38" s="662"/>
      <c r="DP38" s="662"/>
      <c r="DQ38" s="662"/>
      <c r="DR38" s="662"/>
      <c r="DS38" s="662"/>
      <c r="DT38" s="662"/>
      <c r="DU38" s="662"/>
      <c r="DV38" s="663"/>
      <c r="DW38" s="664">
        <v>10.199999999999999</v>
      </c>
      <c r="DX38" s="693"/>
      <c r="DY38" s="693"/>
      <c r="DZ38" s="693"/>
      <c r="EA38" s="693"/>
      <c r="EB38" s="693"/>
      <c r="EC38" s="695"/>
    </row>
    <row r="39" spans="2:133" ht="11.25" customHeight="1" x14ac:dyDescent="0.15">
      <c r="AQ39" s="696" t="s">
        <v>339</v>
      </c>
      <c r="AR39" s="697"/>
      <c r="AS39" s="697"/>
      <c r="AT39" s="697"/>
      <c r="AU39" s="697"/>
      <c r="AV39" s="697"/>
      <c r="AW39" s="697"/>
      <c r="AX39" s="697"/>
      <c r="AY39" s="698"/>
      <c r="AZ39" s="659">
        <v>280040</v>
      </c>
      <c r="BA39" s="662"/>
      <c r="BB39" s="662"/>
      <c r="BC39" s="662"/>
      <c r="BD39" s="660"/>
      <c r="BE39" s="660"/>
      <c r="BF39" s="699"/>
      <c r="BG39" s="704" t="s">
        <v>340</v>
      </c>
      <c r="BH39" s="705"/>
      <c r="BI39" s="705"/>
      <c r="BJ39" s="705"/>
      <c r="BK39" s="705"/>
      <c r="BL39" s="186"/>
      <c r="BM39" s="700" t="s">
        <v>341</v>
      </c>
      <c r="BN39" s="700"/>
      <c r="BO39" s="700"/>
      <c r="BP39" s="700"/>
      <c r="BQ39" s="700"/>
      <c r="BR39" s="700"/>
      <c r="BS39" s="700"/>
      <c r="BT39" s="700"/>
      <c r="BU39" s="701"/>
      <c r="BV39" s="659">
        <v>83</v>
      </c>
      <c r="BW39" s="662"/>
      <c r="BX39" s="662"/>
      <c r="BY39" s="662"/>
      <c r="BZ39" s="662"/>
      <c r="CA39" s="662"/>
      <c r="CB39" s="702"/>
      <c r="CD39" s="703" t="s">
        <v>342</v>
      </c>
      <c r="CE39" s="700"/>
      <c r="CF39" s="700"/>
      <c r="CG39" s="700"/>
      <c r="CH39" s="700"/>
      <c r="CI39" s="700"/>
      <c r="CJ39" s="700"/>
      <c r="CK39" s="700"/>
      <c r="CL39" s="700"/>
      <c r="CM39" s="700"/>
      <c r="CN39" s="700"/>
      <c r="CO39" s="700"/>
      <c r="CP39" s="700"/>
      <c r="CQ39" s="701"/>
      <c r="CR39" s="659">
        <v>151576</v>
      </c>
      <c r="CS39" s="660"/>
      <c r="CT39" s="660"/>
      <c r="CU39" s="660"/>
      <c r="CV39" s="660"/>
      <c r="CW39" s="660"/>
      <c r="CX39" s="660"/>
      <c r="CY39" s="661"/>
      <c r="CZ39" s="664">
        <v>0.2</v>
      </c>
      <c r="DA39" s="693"/>
      <c r="DB39" s="693"/>
      <c r="DC39" s="694"/>
      <c r="DD39" s="667">
        <v>49396</v>
      </c>
      <c r="DE39" s="660"/>
      <c r="DF39" s="660"/>
      <c r="DG39" s="660"/>
      <c r="DH39" s="660"/>
      <c r="DI39" s="660"/>
      <c r="DJ39" s="660"/>
      <c r="DK39" s="661"/>
      <c r="DL39" s="667" t="s">
        <v>178</v>
      </c>
      <c r="DM39" s="660"/>
      <c r="DN39" s="660"/>
      <c r="DO39" s="660"/>
      <c r="DP39" s="660"/>
      <c r="DQ39" s="660"/>
      <c r="DR39" s="660"/>
      <c r="DS39" s="660"/>
      <c r="DT39" s="660"/>
      <c r="DU39" s="660"/>
      <c r="DV39" s="661"/>
      <c r="DW39" s="664" t="s">
        <v>178</v>
      </c>
      <c r="DX39" s="693"/>
      <c r="DY39" s="693"/>
      <c r="DZ39" s="693"/>
      <c r="EA39" s="693"/>
      <c r="EB39" s="693"/>
      <c r="EC39" s="695"/>
    </row>
    <row r="40" spans="2:133" ht="11.25" customHeight="1" x14ac:dyDescent="0.15">
      <c r="AQ40" s="696" t="s">
        <v>343</v>
      </c>
      <c r="AR40" s="697"/>
      <c r="AS40" s="697"/>
      <c r="AT40" s="697"/>
      <c r="AU40" s="697"/>
      <c r="AV40" s="697"/>
      <c r="AW40" s="697"/>
      <c r="AX40" s="697"/>
      <c r="AY40" s="698"/>
      <c r="AZ40" s="659">
        <v>1841805</v>
      </c>
      <c r="BA40" s="662"/>
      <c r="BB40" s="662"/>
      <c r="BC40" s="662"/>
      <c r="BD40" s="660"/>
      <c r="BE40" s="660"/>
      <c r="BF40" s="699"/>
      <c r="BG40" s="704"/>
      <c r="BH40" s="705"/>
      <c r="BI40" s="705"/>
      <c r="BJ40" s="705"/>
      <c r="BK40" s="705"/>
      <c r="BL40" s="186"/>
      <c r="BM40" s="700" t="s">
        <v>344</v>
      </c>
      <c r="BN40" s="700"/>
      <c r="BO40" s="700"/>
      <c r="BP40" s="700"/>
      <c r="BQ40" s="700"/>
      <c r="BR40" s="700"/>
      <c r="BS40" s="700"/>
      <c r="BT40" s="700"/>
      <c r="BU40" s="701"/>
      <c r="BV40" s="659" t="s">
        <v>238</v>
      </c>
      <c r="BW40" s="662"/>
      <c r="BX40" s="662"/>
      <c r="BY40" s="662"/>
      <c r="BZ40" s="662"/>
      <c r="CA40" s="662"/>
      <c r="CB40" s="702"/>
      <c r="CD40" s="703" t="s">
        <v>345</v>
      </c>
      <c r="CE40" s="700"/>
      <c r="CF40" s="700"/>
      <c r="CG40" s="700"/>
      <c r="CH40" s="700"/>
      <c r="CI40" s="700"/>
      <c r="CJ40" s="700"/>
      <c r="CK40" s="700"/>
      <c r="CL40" s="700"/>
      <c r="CM40" s="700"/>
      <c r="CN40" s="700"/>
      <c r="CO40" s="700"/>
      <c r="CP40" s="700"/>
      <c r="CQ40" s="701"/>
      <c r="CR40" s="659">
        <v>5746607</v>
      </c>
      <c r="CS40" s="662"/>
      <c r="CT40" s="662"/>
      <c r="CU40" s="662"/>
      <c r="CV40" s="662"/>
      <c r="CW40" s="662"/>
      <c r="CX40" s="662"/>
      <c r="CY40" s="663"/>
      <c r="CZ40" s="664">
        <v>6.2</v>
      </c>
      <c r="DA40" s="693"/>
      <c r="DB40" s="693"/>
      <c r="DC40" s="694"/>
      <c r="DD40" s="667">
        <v>74973</v>
      </c>
      <c r="DE40" s="662"/>
      <c r="DF40" s="662"/>
      <c r="DG40" s="662"/>
      <c r="DH40" s="662"/>
      <c r="DI40" s="662"/>
      <c r="DJ40" s="662"/>
      <c r="DK40" s="663"/>
      <c r="DL40" s="667" t="s">
        <v>178</v>
      </c>
      <c r="DM40" s="662"/>
      <c r="DN40" s="662"/>
      <c r="DO40" s="662"/>
      <c r="DP40" s="662"/>
      <c r="DQ40" s="662"/>
      <c r="DR40" s="662"/>
      <c r="DS40" s="662"/>
      <c r="DT40" s="662"/>
      <c r="DU40" s="662"/>
      <c r="DV40" s="663"/>
      <c r="DW40" s="664" t="s">
        <v>178</v>
      </c>
      <c r="DX40" s="693"/>
      <c r="DY40" s="693"/>
      <c r="DZ40" s="693"/>
      <c r="EA40" s="693"/>
      <c r="EB40" s="693"/>
      <c r="EC40" s="695"/>
    </row>
    <row r="41" spans="2:133" ht="11.25" customHeight="1" x14ac:dyDescent="0.15">
      <c r="AQ41" s="708" t="s">
        <v>339</v>
      </c>
      <c r="AR41" s="709"/>
      <c r="AS41" s="709"/>
      <c r="AT41" s="709"/>
      <c r="AU41" s="709"/>
      <c r="AV41" s="709"/>
      <c r="AW41" s="709"/>
      <c r="AX41" s="709"/>
      <c r="AY41" s="710"/>
      <c r="AZ41" s="674">
        <v>5046180</v>
      </c>
      <c r="BA41" s="711"/>
      <c r="BB41" s="711"/>
      <c r="BC41" s="711"/>
      <c r="BD41" s="675"/>
      <c r="BE41" s="675"/>
      <c r="BF41" s="712"/>
      <c r="BG41" s="706"/>
      <c r="BH41" s="707"/>
      <c r="BI41" s="707"/>
      <c r="BJ41" s="707"/>
      <c r="BK41" s="707"/>
      <c r="BL41" s="187"/>
      <c r="BM41" s="713" t="s">
        <v>346</v>
      </c>
      <c r="BN41" s="713"/>
      <c r="BO41" s="713"/>
      <c r="BP41" s="713"/>
      <c r="BQ41" s="713"/>
      <c r="BR41" s="713"/>
      <c r="BS41" s="713"/>
      <c r="BT41" s="713"/>
      <c r="BU41" s="714"/>
      <c r="BV41" s="674">
        <v>352</v>
      </c>
      <c r="BW41" s="711"/>
      <c r="BX41" s="711"/>
      <c r="BY41" s="711"/>
      <c r="BZ41" s="711"/>
      <c r="CA41" s="711"/>
      <c r="CB41" s="715"/>
      <c r="CD41" s="703" t="s">
        <v>347</v>
      </c>
      <c r="CE41" s="700"/>
      <c r="CF41" s="700"/>
      <c r="CG41" s="700"/>
      <c r="CH41" s="700"/>
      <c r="CI41" s="700"/>
      <c r="CJ41" s="700"/>
      <c r="CK41" s="700"/>
      <c r="CL41" s="700"/>
      <c r="CM41" s="700"/>
      <c r="CN41" s="700"/>
      <c r="CO41" s="700"/>
      <c r="CP41" s="700"/>
      <c r="CQ41" s="701"/>
      <c r="CR41" s="659" t="s">
        <v>178</v>
      </c>
      <c r="CS41" s="660"/>
      <c r="CT41" s="660"/>
      <c r="CU41" s="660"/>
      <c r="CV41" s="660"/>
      <c r="CW41" s="660"/>
      <c r="CX41" s="660"/>
      <c r="CY41" s="661"/>
      <c r="CZ41" s="664" t="s">
        <v>178</v>
      </c>
      <c r="DA41" s="693"/>
      <c r="DB41" s="693"/>
      <c r="DC41" s="694"/>
      <c r="DD41" s="667" t="s">
        <v>238</v>
      </c>
      <c r="DE41" s="660"/>
      <c r="DF41" s="660"/>
      <c r="DG41" s="660"/>
      <c r="DH41" s="660"/>
      <c r="DI41" s="660"/>
      <c r="DJ41" s="660"/>
      <c r="DK41" s="661"/>
      <c r="DL41" s="668"/>
      <c r="DM41" s="669"/>
      <c r="DN41" s="669"/>
      <c r="DO41" s="669"/>
      <c r="DP41" s="669"/>
      <c r="DQ41" s="669"/>
      <c r="DR41" s="669"/>
      <c r="DS41" s="669"/>
      <c r="DT41" s="669"/>
      <c r="DU41" s="669"/>
      <c r="DV41" s="670"/>
      <c r="DW41" s="653"/>
      <c r="DX41" s="654"/>
      <c r="DY41" s="654"/>
      <c r="DZ41" s="654"/>
      <c r="EA41" s="654"/>
      <c r="EB41" s="654"/>
      <c r="EC41" s="655"/>
    </row>
    <row r="42" spans="2:133" ht="11.25" customHeight="1" x14ac:dyDescent="0.15">
      <c r="B42" s="180" t="s">
        <v>348</v>
      </c>
      <c r="C42" s="180"/>
      <c r="D42" s="180"/>
      <c r="E42" s="180"/>
      <c r="F42" s="180"/>
      <c r="G42" s="180"/>
      <c r="H42" s="180"/>
      <c r="I42" s="180"/>
      <c r="J42" s="180"/>
      <c r="K42" s="180"/>
      <c r="L42" s="180"/>
      <c r="M42" s="180"/>
      <c r="N42" s="180"/>
      <c r="O42" s="180"/>
      <c r="P42" s="180"/>
      <c r="Q42" s="180"/>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89"/>
      <c r="BW42" s="189"/>
      <c r="BX42" s="189"/>
      <c r="BY42" s="189"/>
      <c r="BZ42" s="189"/>
      <c r="CA42" s="189"/>
      <c r="CB42" s="189"/>
      <c r="CD42" s="656" t="s">
        <v>349</v>
      </c>
      <c r="CE42" s="657"/>
      <c r="CF42" s="657"/>
      <c r="CG42" s="657"/>
      <c r="CH42" s="657"/>
      <c r="CI42" s="657"/>
      <c r="CJ42" s="657"/>
      <c r="CK42" s="657"/>
      <c r="CL42" s="657"/>
      <c r="CM42" s="657"/>
      <c r="CN42" s="657"/>
      <c r="CO42" s="657"/>
      <c r="CP42" s="657"/>
      <c r="CQ42" s="658"/>
      <c r="CR42" s="659">
        <v>8388269</v>
      </c>
      <c r="CS42" s="662"/>
      <c r="CT42" s="662"/>
      <c r="CU42" s="662"/>
      <c r="CV42" s="662"/>
      <c r="CW42" s="662"/>
      <c r="CX42" s="662"/>
      <c r="CY42" s="663"/>
      <c r="CZ42" s="664">
        <v>9.1</v>
      </c>
      <c r="DA42" s="665"/>
      <c r="DB42" s="665"/>
      <c r="DC42" s="666"/>
      <c r="DD42" s="667">
        <v>1754083</v>
      </c>
      <c r="DE42" s="662"/>
      <c r="DF42" s="662"/>
      <c r="DG42" s="662"/>
      <c r="DH42" s="662"/>
      <c r="DI42" s="662"/>
      <c r="DJ42" s="662"/>
      <c r="DK42" s="663"/>
      <c r="DL42" s="668"/>
      <c r="DM42" s="669"/>
      <c r="DN42" s="669"/>
      <c r="DO42" s="669"/>
      <c r="DP42" s="669"/>
      <c r="DQ42" s="669"/>
      <c r="DR42" s="669"/>
      <c r="DS42" s="669"/>
      <c r="DT42" s="669"/>
      <c r="DU42" s="669"/>
      <c r="DV42" s="670"/>
      <c r="DW42" s="653"/>
      <c r="DX42" s="654"/>
      <c r="DY42" s="654"/>
      <c r="DZ42" s="654"/>
      <c r="EA42" s="654"/>
      <c r="EB42" s="654"/>
      <c r="EC42" s="655"/>
    </row>
    <row r="43" spans="2:133" ht="11.25" customHeight="1" x14ac:dyDescent="0.15">
      <c r="B43" s="190" t="s">
        <v>350</v>
      </c>
      <c r="C43" s="180"/>
      <c r="D43" s="180"/>
      <c r="E43" s="180"/>
      <c r="F43" s="180"/>
      <c r="G43" s="180"/>
      <c r="H43" s="180"/>
      <c r="I43" s="180"/>
      <c r="J43" s="180"/>
      <c r="K43" s="180"/>
      <c r="L43" s="180"/>
      <c r="M43" s="180"/>
      <c r="N43" s="180"/>
      <c r="O43" s="180"/>
      <c r="P43" s="180"/>
      <c r="Q43" s="180"/>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56" t="s">
        <v>351</v>
      </c>
      <c r="CE43" s="657"/>
      <c r="CF43" s="657"/>
      <c r="CG43" s="657"/>
      <c r="CH43" s="657"/>
      <c r="CI43" s="657"/>
      <c r="CJ43" s="657"/>
      <c r="CK43" s="657"/>
      <c r="CL43" s="657"/>
      <c r="CM43" s="657"/>
      <c r="CN43" s="657"/>
      <c r="CO43" s="657"/>
      <c r="CP43" s="657"/>
      <c r="CQ43" s="658"/>
      <c r="CR43" s="659">
        <v>570766</v>
      </c>
      <c r="CS43" s="660"/>
      <c r="CT43" s="660"/>
      <c r="CU43" s="660"/>
      <c r="CV43" s="660"/>
      <c r="CW43" s="660"/>
      <c r="CX43" s="660"/>
      <c r="CY43" s="661"/>
      <c r="CZ43" s="664">
        <v>0.6</v>
      </c>
      <c r="DA43" s="693"/>
      <c r="DB43" s="693"/>
      <c r="DC43" s="694"/>
      <c r="DD43" s="667">
        <v>538816</v>
      </c>
      <c r="DE43" s="660"/>
      <c r="DF43" s="660"/>
      <c r="DG43" s="660"/>
      <c r="DH43" s="660"/>
      <c r="DI43" s="660"/>
      <c r="DJ43" s="660"/>
      <c r="DK43" s="661"/>
      <c r="DL43" s="668"/>
      <c r="DM43" s="669"/>
      <c r="DN43" s="669"/>
      <c r="DO43" s="669"/>
      <c r="DP43" s="669"/>
      <c r="DQ43" s="669"/>
      <c r="DR43" s="669"/>
      <c r="DS43" s="669"/>
      <c r="DT43" s="669"/>
      <c r="DU43" s="669"/>
      <c r="DV43" s="670"/>
      <c r="DW43" s="653"/>
      <c r="DX43" s="654"/>
      <c r="DY43" s="654"/>
      <c r="DZ43" s="654"/>
      <c r="EA43" s="654"/>
      <c r="EB43" s="654"/>
      <c r="EC43" s="655"/>
    </row>
    <row r="44" spans="2:133" ht="11.25" customHeight="1" x14ac:dyDescent="0.15">
      <c r="B44" s="191" t="s">
        <v>352</v>
      </c>
      <c r="CD44" s="687" t="s">
        <v>305</v>
      </c>
      <c r="CE44" s="688"/>
      <c r="CF44" s="656" t="s">
        <v>353</v>
      </c>
      <c r="CG44" s="657"/>
      <c r="CH44" s="657"/>
      <c r="CI44" s="657"/>
      <c r="CJ44" s="657"/>
      <c r="CK44" s="657"/>
      <c r="CL44" s="657"/>
      <c r="CM44" s="657"/>
      <c r="CN44" s="657"/>
      <c r="CO44" s="657"/>
      <c r="CP44" s="657"/>
      <c r="CQ44" s="658"/>
      <c r="CR44" s="659">
        <v>8373047</v>
      </c>
      <c r="CS44" s="662"/>
      <c r="CT44" s="662"/>
      <c r="CU44" s="662"/>
      <c r="CV44" s="662"/>
      <c r="CW44" s="662"/>
      <c r="CX44" s="662"/>
      <c r="CY44" s="663"/>
      <c r="CZ44" s="664">
        <v>9</v>
      </c>
      <c r="DA44" s="665"/>
      <c r="DB44" s="665"/>
      <c r="DC44" s="666"/>
      <c r="DD44" s="667">
        <v>1750502</v>
      </c>
      <c r="DE44" s="662"/>
      <c r="DF44" s="662"/>
      <c r="DG44" s="662"/>
      <c r="DH44" s="662"/>
      <c r="DI44" s="662"/>
      <c r="DJ44" s="662"/>
      <c r="DK44" s="663"/>
      <c r="DL44" s="668"/>
      <c r="DM44" s="669"/>
      <c r="DN44" s="669"/>
      <c r="DO44" s="669"/>
      <c r="DP44" s="669"/>
      <c r="DQ44" s="669"/>
      <c r="DR44" s="669"/>
      <c r="DS44" s="669"/>
      <c r="DT44" s="669"/>
      <c r="DU44" s="669"/>
      <c r="DV44" s="670"/>
      <c r="DW44" s="653"/>
      <c r="DX44" s="654"/>
      <c r="DY44" s="654"/>
      <c r="DZ44" s="654"/>
      <c r="EA44" s="654"/>
      <c r="EB44" s="654"/>
      <c r="EC44" s="655"/>
    </row>
    <row r="45" spans="2:133" ht="11.25" customHeight="1" x14ac:dyDescent="0.15">
      <c r="CD45" s="689"/>
      <c r="CE45" s="690"/>
      <c r="CF45" s="656" t="s">
        <v>354</v>
      </c>
      <c r="CG45" s="657"/>
      <c r="CH45" s="657"/>
      <c r="CI45" s="657"/>
      <c r="CJ45" s="657"/>
      <c r="CK45" s="657"/>
      <c r="CL45" s="657"/>
      <c r="CM45" s="657"/>
      <c r="CN45" s="657"/>
      <c r="CO45" s="657"/>
      <c r="CP45" s="657"/>
      <c r="CQ45" s="658"/>
      <c r="CR45" s="659">
        <v>3531355</v>
      </c>
      <c r="CS45" s="660"/>
      <c r="CT45" s="660"/>
      <c r="CU45" s="660"/>
      <c r="CV45" s="660"/>
      <c r="CW45" s="660"/>
      <c r="CX45" s="660"/>
      <c r="CY45" s="661"/>
      <c r="CZ45" s="664">
        <v>3.8</v>
      </c>
      <c r="DA45" s="693"/>
      <c r="DB45" s="693"/>
      <c r="DC45" s="694"/>
      <c r="DD45" s="667">
        <v>527361</v>
      </c>
      <c r="DE45" s="660"/>
      <c r="DF45" s="660"/>
      <c r="DG45" s="660"/>
      <c r="DH45" s="660"/>
      <c r="DI45" s="660"/>
      <c r="DJ45" s="660"/>
      <c r="DK45" s="661"/>
      <c r="DL45" s="668"/>
      <c r="DM45" s="669"/>
      <c r="DN45" s="669"/>
      <c r="DO45" s="669"/>
      <c r="DP45" s="669"/>
      <c r="DQ45" s="669"/>
      <c r="DR45" s="669"/>
      <c r="DS45" s="669"/>
      <c r="DT45" s="669"/>
      <c r="DU45" s="669"/>
      <c r="DV45" s="670"/>
      <c r="DW45" s="653"/>
      <c r="DX45" s="654"/>
      <c r="DY45" s="654"/>
      <c r="DZ45" s="654"/>
      <c r="EA45" s="654"/>
      <c r="EB45" s="654"/>
      <c r="EC45" s="655"/>
    </row>
    <row r="46" spans="2:133" ht="11.25" customHeight="1" x14ac:dyDescent="0.15">
      <c r="CD46" s="689"/>
      <c r="CE46" s="690"/>
      <c r="CF46" s="656" t="s">
        <v>355</v>
      </c>
      <c r="CG46" s="657"/>
      <c r="CH46" s="657"/>
      <c r="CI46" s="657"/>
      <c r="CJ46" s="657"/>
      <c r="CK46" s="657"/>
      <c r="CL46" s="657"/>
      <c r="CM46" s="657"/>
      <c r="CN46" s="657"/>
      <c r="CO46" s="657"/>
      <c r="CP46" s="657"/>
      <c r="CQ46" s="658"/>
      <c r="CR46" s="659">
        <v>4064490</v>
      </c>
      <c r="CS46" s="662"/>
      <c r="CT46" s="662"/>
      <c r="CU46" s="662"/>
      <c r="CV46" s="662"/>
      <c r="CW46" s="662"/>
      <c r="CX46" s="662"/>
      <c r="CY46" s="663"/>
      <c r="CZ46" s="664">
        <v>4.4000000000000004</v>
      </c>
      <c r="DA46" s="665"/>
      <c r="DB46" s="665"/>
      <c r="DC46" s="666"/>
      <c r="DD46" s="667">
        <v>1222854</v>
      </c>
      <c r="DE46" s="662"/>
      <c r="DF46" s="662"/>
      <c r="DG46" s="662"/>
      <c r="DH46" s="662"/>
      <c r="DI46" s="662"/>
      <c r="DJ46" s="662"/>
      <c r="DK46" s="663"/>
      <c r="DL46" s="668"/>
      <c r="DM46" s="669"/>
      <c r="DN46" s="669"/>
      <c r="DO46" s="669"/>
      <c r="DP46" s="669"/>
      <c r="DQ46" s="669"/>
      <c r="DR46" s="669"/>
      <c r="DS46" s="669"/>
      <c r="DT46" s="669"/>
      <c r="DU46" s="669"/>
      <c r="DV46" s="670"/>
      <c r="DW46" s="653"/>
      <c r="DX46" s="654"/>
      <c r="DY46" s="654"/>
      <c r="DZ46" s="654"/>
      <c r="EA46" s="654"/>
      <c r="EB46" s="654"/>
      <c r="EC46" s="655"/>
    </row>
    <row r="47" spans="2:133" ht="11.25" customHeight="1" x14ac:dyDescent="0.15">
      <c r="CD47" s="689"/>
      <c r="CE47" s="690"/>
      <c r="CF47" s="656" t="s">
        <v>356</v>
      </c>
      <c r="CG47" s="657"/>
      <c r="CH47" s="657"/>
      <c r="CI47" s="657"/>
      <c r="CJ47" s="657"/>
      <c r="CK47" s="657"/>
      <c r="CL47" s="657"/>
      <c r="CM47" s="657"/>
      <c r="CN47" s="657"/>
      <c r="CO47" s="657"/>
      <c r="CP47" s="657"/>
      <c r="CQ47" s="658"/>
      <c r="CR47" s="659">
        <v>15222</v>
      </c>
      <c r="CS47" s="660"/>
      <c r="CT47" s="660"/>
      <c r="CU47" s="660"/>
      <c r="CV47" s="660"/>
      <c r="CW47" s="660"/>
      <c r="CX47" s="660"/>
      <c r="CY47" s="661"/>
      <c r="CZ47" s="664">
        <v>0</v>
      </c>
      <c r="DA47" s="693"/>
      <c r="DB47" s="693"/>
      <c r="DC47" s="694"/>
      <c r="DD47" s="667">
        <v>3581</v>
      </c>
      <c r="DE47" s="660"/>
      <c r="DF47" s="660"/>
      <c r="DG47" s="660"/>
      <c r="DH47" s="660"/>
      <c r="DI47" s="660"/>
      <c r="DJ47" s="660"/>
      <c r="DK47" s="661"/>
      <c r="DL47" s="668"/>
      <c r="DM47" s="669"/>
      <c r="DN47" s="669"/>
      <c r="DO47" s="669"/>
      <c r="DP47" s="669"/>
      <c r="DQ47" s="669"/>
      <c r="DR47" s="669"/>
      <c r="DS47" s="669"/>
      <c r="DT47" s="669"/>
      <c r="DU47" s="669"/>
      <c r="DV47" s="670"/>
      <c r="DW47" s="653"/>
      <c r="DX47" s="654"/>
      <c r="DY47" s="654"/>
      <c r="DZ47" s="654"/>
      <c r="EA47" s="654"/>
      <c r="EB47" s="654"/>
      <c r="EC47" s="655"/>
    </row>
    <row r="48" spans="2:133" x14ac:dyDescent="0.15">
      <c r="CD48" s="691"/>
      <c r="CE48" s="692"/>
      <c r="CF48" s="656" t="s">
        <v>357</v>
      </c>
      <c r="CG48" s="657"/>
      <c r="CH48" s="657"/>
      <c r="CI48" s="657"/>
      <c r="CJ48" s="657"/>
      <c r="CK48" s="657"/>
      <c r="CL48" s="657"/>
      <c r="CM48" s="657"/>
      <c r="CN48" s="657"/>
      <c r="CO48" s="657"/>
      <c r="CP48" s="657"/>
      <c r="CQ48" s="658"/>
      <c r="CR48" s="659" t="s">
        <v>178</v>
      </c>
      <c r="CS48" s="662"/>
      <c r="CT48" s="662"/>
      <c r="CU48" s="662"/>
      <c r="CV48" s="662"/>
      <c r="CW48" s="662"/>
      <c r="CX48" s="662"/>
      <c r="CY48" s="663"/>
      <c r="CZ48" s="664" t="s">
        <v>178</v>
      </c>
      <c r="DA48" s="665"/>
      <c r="DB48" s="665"/>
      <c r="DC48" s="666"/>
      <c r="DD48" s="667" t="s">
        <v>178</v>
      </c>
      <c r="DE48" s="662"/>
      <c r="DF48" s="662"/>
      <c r="DG48" s="662"/>
      <c r="DH48" s="662"/>
      <c r="DI48" s="662"/>
      <c r="DJ48" s="662"/>
      <c r="DK48" s="663"/>
      <c r="DL48" s="668"/>
      <c r="DM48" s="669"/>
      <c r="DN48" s="669"/>
      <c r="DO48" s="669"/>
      <c r="DP48" s="669"/>
      <c r="DQ48" s="669"/>
      <c r="DR48" s="669"/>
      <c r="DS48" s="669"/>
      <c r="DT48" s="669"/>
      <c r="DU48" s="669"/>
      <c r="DV48" s="670"/>
      <c r="DW48" s="653"/>
      <c r="DX48" s="654"/>
      <c r="DY48" s="654"/>
      <c r="DZ48" s="654"/>
      <c r="EA48" s="654"/>
      <c r="EB48" s="654"/>
      <c r="EC48" s="655"/>
    </row>
    <row r="49" spans="82:133" ht="11.25" customHeight="1" x14ac:dyDescent="0.15">
      <c r="CD49" s="671" t="s">
        <v>358</v>
      </c>
      <c r="CE49" s="672"/>
      <c r="CF49" s="672"/>
      <c r="CG49" s="672"/>
      <c r="CH49" s="672"/>
      <c r="CI49" s="672"/>
      <c r="CJ49" s="672"/>
      <c r="CK49" s="672"/>
      <c r="CL49" s="672"/>
      <c r="CM49" s="672"/>
      <c r="CN49" s="672"/>
      <c r="CO49" s="672"/>
      <c r="CP49" s="672"/>
      <c r="CQ49" s="673"/>
      <c r="CR49" s="674">
        <v>92573318</v>
      </c>
      <c r="CS49" s="675"/>
      <c r="CT49" s="675"/>
      <c r="CU49" s="675"/>
      <c r="CV49" s="675"/>
      <c r="CW49" s="675"/>
      <c r="CX49" s="675"/>
      <c r="CY49" s="676"/>
      <c r="CZ49" s="677">
        <v>100</v>
      </c>
      <c r="DA49" s="678"/>
      <c r="DB49" s="678"/>
      <c r="DC49" s="679"/>
      <c r="DD49" s="680">
        <v>52971491</v>
      </c>
      <c r="DE49" s="675"/>
      <c r="DF49" s="675"/>
      <c r="DG49" s="675"/>
      <c r="DH49" s="675"/>
      <c r="DI49" s="675"/>
      <c r="DJ49" s="675"/>
      <c r="DK49" s="676"/>
      <c r="DL49" s="681"/>
      <c r="DM49" s="682"/>
      <c r="DN49" s="682"/>
      <c r="DO49" s="682"/>
      <c r="DP49" s="682"/>
      <c r="DQ49" s="682"/>
      <c r="DR49" s="682"/>
      <c r="DS49" s="682"/>
      <c r="DT49" s="682"/>
      <c r="DU49" s="682"/>
      <c r="DV49" s="683"/>
      <c r="DW49" s="684"/>
      <c r="DX49" s="685"/>
      <c r="DY49" s="685"/>
      <c r="DZ49" s="685"/>
      <c r="EA49" s="685"/>
      <c r="EB49" s="685"/>
      <c r="EC49" s="686"/>
    </row>
    <row r="50" spans="82:133" hidden="1" x14ac:dyDescent="0.15"/>
    <row r="51" spans="82:133" hidden="1" x14ac:dyDescent="0.15"/>
    <row r="52" spans="82:133" hidden="1" x14ac:dyDescent="0.15"/>
    <row r="53" spans="82:133" hidden="1" x14ac:dyDescent="0.15"/>
  </sheetData>
  <sheetProtection algorithmName="SHA-512" hashValue="Ua72x3kuJnIk0cQlme2L7vPjtKBSk1g45WmC6fiZotRxPJcUGh6l8d6AWQenbfDLW2OdOlh3jfLu2QOt3tvL9A==" saltValue="b9cJmkolFhih9TYN5YZi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359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97" t="s">
        <v>360</v>
      </c>
      <c r="DK2" s="1198"/>
      <c r="DL2" s="1198"/>
      <c r="DM2" s="1198"/>
      <c r="DN2" s="1198"/>
      <c r="DO2" s="1199"/>
      <c r="DP2" s="200"/>
      <c r="DQ2" s="1197" t="s">
        <v>361</v>
      </c>
      <c r="DR2" s="1198"/>
      <c r="DS2" s="1198"/>
      <c r="DT2" s="1198"/>
      <c r="DU2" s="1198"/>
      <c r="DV2" s="1198"/>
      <c r="DW2" s="1198"/>
      <c r="DX2" s="1198"/>
      <c r="DY2" s="1198"/>
      <c r="DZ2" s="119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150" t="s">
        <v>362</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03"/>
      <c r="BA4" s="203"/>
      <c r="BB4" s="203"/>
      <c r="BC4" s="203"/>
      <c r="BD4" s="203"/>
      <c r="BE4" s="204"/>
      <c r="BF4" s="204"/>
      <c r="BG4" s="204"/>
      <c r="BH4" s="204"/>
      <c r="BI4" s="204"/>
      <c r="BJ4" s="204"/>
      <c r="BK4" s="204"/>
      <c r="BL4" s="204"/>
      <c r="BM4" s="204"/>
      <c r="BN4" s="204"/>
      <c r="BO4" s="204"/>
      <c r="BP4" s="204"/>
      <c r="BQ4" s="203" t="s">
        <v>363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82" t="s">
        <v>364</v>
      </c>
      <c r="B5" s="1083"/>
      <c r="C5" s="1083"/>
      <c r="D5" s="1083"/>
      <c r="E5" s="1083"/>
      <c r="F5" s="1083"/>
      <c r="G5" s="1083"/>
      <c r="H5" s="1083"/>
      <c r="I5" s="1083"/>
      <c r="J5" s="1083"/>
      <c r="K5" s="1083"/>
      <c r="L5" s="1083"/>
      <c r="M5" s="1083"/>
      <c r="N5" s="1083"/>
      <c r="O5" s="1083"/>
      <c r="P5" s="1084"/>
      <c r="Q5" s="1088" t="s">
        <v>365</v>
      </c>
      <c r="R5" s="1089"/>
      <c r="S5" s="1089"/>
      <c r="T5" s="1089"/>
      <c r="U5" s="1090"/>
      <c r="V5" s="1088" t="s">
        <v>366</v>
      </c>
      <c r="W5" s="1089"/>
      <c r="X5" s="1089"/>
      <c r="Y5" s="1089"/>
      <c r="Z5" s="1090"/>
      <c r="AA5" s="1088" t="s">
        <v>367</v>
      </c>
      <c r="AB5" s="1089"/>
      <c r="AC5" s="1089"/>
      <c r="AD5" s="1089"/>
      <c r="AE5" s="1089"/>
      <c r="AF5" s="1200" t="s">
        <v>368</v>
      </c>
      <c r="AG5" s="1089"/>
      <c r="AH5" s="1089"/>
      <c r="AI5" s="1089"/>
      <c r="AJ5" s="1104"/>
      <c r="AK5" s="1089" t="s">
        <v>369</v>
      </c>
      <c r="AL5" s="1089"/>
      <c r="AM5" s="1089"/>
      <c r="AN5" s="1089"/>
      <c r="AO5" s="1090"/>
      <c r="AP5" s="1088" t="s">
        <v>370</v>
      </c>
      <c r="AQ5" s="1089"/>
      <c r="AR5" s="1089"/>
      <c r="AS5" s="1089"/>
      <c r="AT5" s="1090"/>
      <c r="AU5" s="1088" t="s">
        <v>371</v>
      </c>
      <c r="AV5" s="1089"/>
      <c r="AW5" s="1089"/>
      <c r="AX5" s="1089"/>
      <c r="AY5" s="1104"/>
      <c r="AZ5" s="207"/>
      <c r="BA5" s="207"/>
      <c r="BB5" s="207"/>
      <c r="BC5" s="207"/>
      <c r="BD5" s="207"/>
      <c r="BE5" s="208"/>
      <c r="BF5" s="208"/>
      <c r="BG5" s="208"/>
      <c r="BH5" s="208"/>
      <c r="BI5" s="208"/>
      <c r="BJ5" s="208"/>
      <c r="BK5" s="208"/>
      <c r="BL5" s="208"/>
      <c r="BM5" s="208"/>
      <c r="BN5" s="208"/>
      <c r="BO5" s="208"/>
      <c r="BP5" s="208"/>
      <c r="BQ5" s="1082" t="s">
        <v>372</v>
      </c>
      <c r="BR5" s="1083"/>
      <c r="BS5" s="1083"/>
      <c r="BT5" s="1083"/>
      <c r="BU5" s="1083"/>
      <c r="BV5" s="1083"/>
      <c r="BW5" s="1083"/>
      <c r="BX5" s="1083"/>
      <c r="BY5" s="1083"/>
      <c r="BZ5" s="1083"/>
      <c r="CA5" s="1083"/>
      <c r="CB5" s="1083"/>
      <c r="CC5" s="1083"/>
      <c r="CD5" s="1083"/>
      <c r="CE5" s="1083"/>
      <c r="CF5" s="1083"/>
      <c r="CG5" s="1084"/>
      <c r="CH5" s="1088" t="s">
        <v>373</v>
      </c>
      <c r="CI5" s="1089"/>
      <c r="CJ5" s="1089"/>
      <c r="CK5" s="1089"/>
      <c r="CL5" s="1090"/>
      <c r="CM5" s="1088" t="s">
        <v>374</v>
      </c>
      <c r="CN5" s="1089"/>
      <c r="CO5" s="1089"/>
      <c r="CP5" s="1089"/>
      <c r="CQ5" s="1090"/>
      <c r="CR5" s="1088" t="s">
        <v>375</v>
      </c>
      <c r="CS5" s="1089"/>
      <c r="CT5" s="1089"/>
      <c r="CU5" s="1089"/>
      <c r="CV5" s="1090"/>
      <c r="CW5" s="1088" t="s">
        <v>376</v>
      </c>
      <c r="CX5" s="1089"/>
      <c r="CY5" s="1089"/>
      <c r="CZ5" s="1089"/>
      <c r="DA5" s="1090"/>
      <c r="DB5" s="1088" t="s">
        <v>377</v>
      </c>
      <c r="DC5" s="1089"/>
      <c r="DD5" s="1089"/>
      <c r="DE5" s="1089"/>
      <c r="DF5" s="1090"/>
      <c r="DG5" s="1185" t="s">
        <v>378</v>
      </c>
      <c r="DH5" s="1186"/>
      <c r="DI5" s="1186"/>
      <c r="DJ5" s="1186"/>
      <c r="DK5" s="1187"/>
      <c r="DL5" s="1185" t="s">
        <v>379</v>
      </c>
      <c r="DM5" s="1186"/>
      <c r="DN5" s="1186"/>
      <c r="DO5" s="1186"/>
      <c r="DP5" s="1187"/>
      <c r="DQ5" s="1088" t="s">
        <v>380</v>
      </c>
      <c r="DR5" s="1089"/>
      <c r="DS5" s="1089"/>
      <c r="DT5" s="1089"/>
      <c r="DU5" s="1090"/>
      <c r="DV5" s="1088" t="s">
        <v>371</v>
      </c>
      <c r="DW5" s="1089"/>
      <c r="DX5" s="1089"/>
      <c r="DY5" s="1089"/>
      <c r="DZ5" s="1104"/>
      <c r="EA5" s="205"/>
    </row>
    <row r="6" spans="1:131" s="206" customFormat="1" ht="26.25" customHeight="1" thickBot="1" x14ac:dyDescent="0.2">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201"/>
      <c r="AG6" s="1092"/>
      <c r="AH6" s="1092"/>
      <c r="AI6" s="1092"/>
      <c r="AJ6" s="1105"/>
      <c r="AK6" s="1092"/>
      <c r="AL6" s="1092"/>
      <c r="AM6" s="1092"/>
      <c r="AN6" s="1092"/>
      <c r="AO6" s="1093"/>
      <c r="AP6" s="1091"/>
      <c r="AQ6" s="1092"/>
      <c r="AR6" s="1092"/>
      <c r="AS6" s="1092"/>
      <c r="AT6" s="1093"/>
      <c r="AU6" s="1091"/>
      <c r="AV6" s="1092"/>
      <c r="AW6" s="1092"/>
      <c r="AX6" s="1092"/>
      <c r="AY6" s="1105"/>
      <c r="AZ6" s="203"/>
      <c r="BA6" s="203"/>
      <c r="BB6" s="203"/>
      <c r="BC6" s="203"/>
      <c r="BD6" s="203"/>
      <c r="BE6" s="204"/>
      <c r="BF6" s="204"/>
      <c r="BG6" s="204"/>
      <c r="BH6" s="204"/>
      <c r="BI6" s="204"/>
      <c r="BJ6" s="204"/>
      <c r="BK6" s="204"/>
      <c r="BL6" s="204"/>
      <c r="BM6" s="204"/>
      <c r="BN6" s="204"/>
      <c r="BO6" s="204"/>
      <c r="BP6" s="204"/>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188"/>
      <c r="DH6" s="1189"/>
      <c r="DI6" s="1189"/>
      <c r="DJ6" s="1189"/>
      <c r="DK6" s="1190"/>
      <c r="DL6" s="1188"/>
      <c r="DM6" s="1189"/>
      <c r="DN6" s="1189"/>
      <c r="DO6" s="1189"/>
      <c r="DP6" s="1190"/>
      <c r="DQ6" s="1091"/>
      <c r="DR6" s="1092"/>
      <c r="DS6" s="1092"/>
      <c r="DT6" s="1092"/>
      <c r="DU6" s="1093"/>
      <c r="DV6" s="1091"/>
      <c r="DW6" s="1092"/>
      <c r="DX6" s="1092"/>
      <c r="DY6" s="1092"/>
      <c r="DZ6" s="1105"/>
      <c r="EA6" s="205"/>
    </row>
    <row r="7" spans="1:131" s="206" customFormat="1" ht="26.25" customHeight="1" thickTop="1" x14ac:dyDescent="0.15">
      <c r="A7" s="209">
        <v>1</v>
      </c>
      <c r="B7" s="1137" t="s">
        <v>381</v>
      </c>
      <c r="C7" s="1138"/>
      <c r="D7" s="1138"/>
      <c r="E7" s="1138"/>
      <c r="F7" s="1138"/>
      <c r="G7" s="1138"/>
      <c r="H7" s="1138"/>
      <c r="I7" s="1138"/>
      <c r="J7" s="1138"/>
      <c r="K7" s="1138"/>
      <c r="L7" s="1138"/>
      <c r="M7" s="1138"/>
      <c r="N7" s="1138"/>
      <c r="O7" s="1138"/>
      <c r="P7" s="1139"/>
      <c r="Q7" s="1191">
        <v>93241</v>
      </c>
      <c r="R7" s="1192"/>
      <c r="S7" s="1192"/>
      <c r="T7" s="1192"/>
      <c r="U7" s="1192"/>
      <c r="V7" s="1192">
        <v>92579</v>
      </c>
      <c r="W7" s="1192"/>
      <c r="X7" s="1192"/>
      <c r="Y7" s="1192"/>
      <c r="Z7" s="1192"/>
      <c r="AA7" s="1192">
        <v>662</v>
      </c>
      <c r="AB7" s="1192"/>
      <c r="AC7" s="1192"/>
      <c r="AD7" s="1192"/>
      <c r="AE7" s="1193"/>
      <c r="AF7" s="1194">
        <v>644</v>
      </c>
      <c r="AG7" s="1195"/>
      <c r="AH7" s="1195"/>
      <c r="AI7" s="1195"/>
      <c r="AJ7" s="1196"/>
      <c r="AK7" s="1178">
        <v>574</v>
      </c>
      <c r="AL7" s="1179"/>
      <c r="AM7" s="1179"/>
      <c r="AN7" s="1179"/>
      <c r="AO7" s="1179"/>
      <c r="AP7" s="1179">
        <v>121221</v>
      </c>
      <c r="AQ7" s="1179"/>
      <c r="AR7" s="1179"/>
      <c r="AS7" s="1179"/>
      <c r="AT7" s="1179"/>
      <c r="AU7" s="1180"/>
      <c r="AV7" s="1180"/>
      <c r="AW7" s="1180"/>
      <c r="AX7" s="1180"/>
      <c r="AY7" s="1181"/>
      <c r="AZ7" s="203"/>
      <c r="BA7" s="203"/>
      <c r="BB7" s="203"/>
      <c r="BC7" s="203"/>
      <c r="BD7" s="203"/>
      <c r="BE7" s="204"/>
      <c r="BF7" s="204"/>
      <c r="BG7" s="204"/>
      <c r="BH7" s="204"/>
      <c r="BI7" s="204"/>
      <c r="BJ7" s="204"/>
      <c r="BK7" s="204"/>
      <c r="BL7" s="204"/>
      <c r="BM7" s="204"/>
      <c r="BN7" s="204"/>
      <c r="BO7" s="204"/>
      <c r="BP7" s="204"/>
      <c r="BQ7" s="210">
        <v>1</v>
      </c>
      <c r="BR7" s="211"/>
      <c r="BS7" s="1182" t="s">
        <v>593</v>
      </c>
      <c r="BT7" s="1183"/>
      <c r="BU7" s="1183"/>
      <c r="BV7" s="1183"/>
      <c r="BW7" s="1183"/>
      <c r="BX7" s="1183"/>
      <c r="BY7" s="1183"/>
      <c r="BZ7" s="1183"/>
      <c r="CA7" s="1183"/>
      <c r="CB7" s="1183"/>
      <c r="CC7" s="1183"/>
      <c r="CD7" s="1183"/>
      <c r="CE7" s="1183"/>
      <c r="CF7" s="1183"/>
      <c r="CG7" s="1184"/>
      <c r="CH7" s="1175">
        <v>-11</v>
      </c>
      <c r="CI7" s="1176"/>
      <c r="CJ7" s="1176"/>
      <c r="CK7" s="1176"/>
      <c r="CL7" s="1177"/>
      <c r="CM7" s="1175">
        <v>341</v>
      </c>
      <c r="CN7" s="1176"/>
      <c r="CO7" s="1176"/>
      <c r="CP7" s="1176"/>
      <c r="CQ7" s="1177"/>
      <c r="CR7" s="1175">
        <v>60</v>
      </c>
      <c r="CS7" s="1176"/>
      <c r="CT7" s="1176"/>
      <c r="CU7" s="1176"/>
      <c r="CV7" s="1177"/>
      <c r="CW7" s="1175" t="s">
        <v>601</v>
      </c>
      <c r="CX7" s="1176"/>
      <c r="CY7" s="1176"/>
      <c r="CZ7" s="1176"/>
      <c r="DA7" s="1177"/>
      <c r="DB7" s="1175" t="s">
        <v>601</v>
      </c>
      <c r="DC7" s="1176"/>
      <c r="DD7" s="1176"/>
      <c r="DE7" s="1176"/>
      <c r="DF7" s="1177"/>
      <c r="DG7" s="1175" t="s">
        <v>601</v>
      </c>
      <c r="DH7" s="1176"/>
      <c r="DI7" s="1176"/>
      <c r="DJ7" s="1176"/>
      <c r="DK7" s="1177"/>
      <c r="DL7" s="1175" t="s">
        <v>601</v>
      </c>
      <c r="DM7" s="1176"/>
      <c r="DN7" s="1176"/>
      <c r="DO7" s="1176"/>
      <c r="DP7" s="1177"/>
      <c r="DQ7" s="1175" t="s">
        <v>601</v>
      </c>
      <c r="DR7" s="1176"/>
      <c r="DS7" s="1176"/>
      <c r="DT7" s="1176"/>
      <c r="DU7" s="1177"/>
      <c r="DV7" s="1202"/>
      <c r="DW7" s="1203"/>
      <c r="DX7" s="1203"/>
      <c r="DY7" s="1203"/>
      <c r="DZ7" s="1204"/>
      <c r="EA7" s="205"/>
    </row>
    <row r="8" spans="1:131" s="206" customFormat="1" ht="26.25" customHeight="1" x14ac:dyDescent="0.15">
      <c r="A8" s="212">
        <v>2</v>
      </c>
      <c r="B8" s="1124" t="s">
        <v>382</v>
      </c>
      <c r="C8" s="1125"/>
      <c r="D8" s="1125"/>
      <c r="E8" s="1125"/>
      <c r="F8" s="1125"/>
      <c r="G8" s="1125"/>
      <c r="H8" s="1125"/>
      <c r="I8" s="1125"/>
      <c r="J8" s="1125"/>
      <c r="K8" s="1125"/>
      <c r="L8" s="1125"/>
      <c r="M8" s="1125"/>
      <c r="N8" s="1125"/>
      <c r="O8" s="1125"/>
      <c r="P8" s="1126"/>
      <c r="Q8" s="1130">
        <v>354</v>
      </c>
      <c r="R8" s="1131"/>
      <c r="S8" s="1131"/>
      <c r="T8" s="1131"/>
      <c r="U8" s="1131"/>
      <c r="V8" s="1131">
        <v>350</v>
      </c>
      <c r="W8" s="1131"/>
      <c r="X8" s="1131"/>
      <c r="Y8" s="1131"/>
      <c r="Z8" s="1131"/>
      <c r="AA8" s="1131">
        <v>4</v>
      </c>
      <c r="AB8" s="1131"/>
      <c r="AC8" s="1131"/>
      <c r="AD8" s="1131"/>
      <c r="AE8" s="1132"/>
      <c r="AF8" s="1106">
        <v>4</v>
      </c>
      <c r="AG8" s="1107"/>
      <c r="AH8" s="1107"/>
      <c r="AI8" s="1107"/>
      <c r="AJ8" s="1108"/>
      <c r="AK8" s="1173">
        <v>292</v>
      </c>
      <c r="AL8" s="1174"/>
      <c r="AM8" s="1174"/>
      <c r="AN8" s="1174"/>
      <c r="AO8" s="1174"/>
      <c r="AP8" s="1174">
        <v>130</v>
      </c>
      <c r="AQ8" s="1174"/>
      <c r="AR8" s="1174"/>
      <c r="AS8" s="1174"/>
      <c r="AT8" s="1174"/>
      <c r="AU8" s="1171"/>
      <c r="AV8" s="1171"/>
      <c r="AW8" s="1171"/>
      <c r="AX8" s="1171"/>
      <c r="AY8" s="1172"/>
      <c r="AZ8" s="203"/>
      <c r="BA8" s="203"/>
      <c r="BB8" s="203"/>
      <c r="BC8" s="203"/>
      <c r="BD8" s="203"/>
      <c r="BE8" s="204"/>
      <c r="BF8" s="204"/>
      <c r="BG8" s="204"/>
      <c r="BH8" s="204"/>
      <c r="BI8" s="204"/>
      <c r="BJ8" s="204"/>
      <c r="BK8" s="204"/>
      <c r="BL8" s="204"/>
      <c r="BM8" s="204"/>
      <c r="BN8" s="204"/>
      <c r="BO8" s="204"/>
      <c r="BP8" s="204"/>
      <c r="BQ8" s="213">
        <v>2</v>
      </c>
      <c r="BR8" s="214"/>
      <c r="BS8" s="1101" t="s">
        <v>594</v>
      </c>
      <c r="BT8" s="1102"/>
      <c r="BU8" s="1102"/>
      <c r="BV8" s="1102"/>
      <c r="BW8" s="1102"/>
      <c r="BX8" s="1102"/>
      <c r="BY8" s="1102"/>
      <c r="BZ8" s="1102"/>
      <c r="CA8" s="1102"/>
      <c r="CB8" s="1102"/>
      <c r="CC8" s="1102"/>
      <c r="CD8" s="1102"/>
      <c r="CE8" s="1102"/>
      <c r="CF8" s="1102"/>
      <c r="CG8" s="1103"/>
      <c r="CH8" s="1076">
        <v>2</v>
      </c>
      <c r="CI8" s="1077"/>
      <c r="CJ8" s="1077"/>
      <c r="CK8" s="1077"/>
      <c r="CL8" s="1078"/>
      <c r="CM8" s="1076">
        <v>71</v>
      </c>
      <c r="CN8" s="1077"/>
      <c r="CO8" s="1077"/>
      <c r="CP8" s="1077"/>
      <c r="CQ8" s="1078"/>
      <c r="CR8" s="1076">
        <v>13</v>
      </c>
      <c r="CS8" s="1077"/>
      <c r="CT8" s="1077"/>
      <c r="CU8" s="1077"/>
      <c r="CV8" s="1078"/>
      <c r="CW8" s="1076" t="s">
        <v>601</v>
      </c>
      <c r="CX8" s="1077"/>
      <c r="CY8" s="1077"/>
      <c r="CZ8" s="1077"/>
      <c r="DA8" s="1078"/>
      <c r="DB8" s="1076" t="s">
        <v>601</v>
      </c>
      <c r="DC8" s="1077"/>
      <c r="DD8" s="1077"/>
      <c r="DE8" s="1077"/>
      <c r="DF8" s="1078"/>
      <c r="DG8" s="1076" t="s">
        <v>601</v>
      </c>
      <c r="DH8" s="1077"/>
      <c r="DI8" s="1077"/>
      <c r="DJ8" s="1077"/>
      <c r="DK8" s="1078"/>
      <c r="DL8" s="1076" t="s">
        <v>601</v>
      </c>
      <c r="DM8" s="1077"/>
      <c r="DN8" s="1077"/>
      <c r="DO8" s="1077"/>
      <c r="DP8" s="1078"/>
      <c r="DQ8" s="1076" t="s">
        <v>601</v>
      </c>
      <c r="DR8" s="1077"/>
      <c r="DS8" s="1077"/>
      <c r="DT8" s="1077"/>
      <c r="DU8" s="1078"/>
      <c r="DV8" s="1079"/>
      <c r="DW8" s="1080"/>
      <c r="DX8" s="1080"/>
      <c r="DY8" s="1080"/>
      <c r="DZ8" s="1081"/>
      <c r="EA8" s="205"/>
    </row>
    <row r="9" spans="1:131" s="206" customFormat="1" ht="26.25" customHeight="1" x14ac:dyDescent="0.15">
      <c r="A9" s="212">
        <v>3</v>
      </c>
      <c r="B9" s="1124"/>
      <c r="C9" s="1125"/>
      <c r="D9" s="1125"/>
      <c r="E9" s="1125"/>
      <c r="F9" s="1125"/>
      <c r="G9" s="1125"/>
      <c r="H9" s="1125"/>
      <c r="I9" s="1125"/>
      <c r="J9" s="1125"/>
      <c r="K9" s="1125"/>
      <c r="L9" s="1125"/>
      <c r="M9" s="1125"/>
      <c r="N9" s="1125"/>
      <c r="O9" s="1125"/>
      <c r="P9" s="1126"/>
      <c r="Q9" s="1130"/>
      <c r="R9" s="1131"/>
      <c r="S9" s="1131"/>
      <c r="T9" s="1131"/>
      <c r="U9" s="1131"/>
      <c r="V9" s="1131"/>
      <c r="W9" s="1131"/>
      <c r="X9" s="1131"/>
      <c r="Y9" s="1131"/>
      <c r="Z9" s="1131"/>
      <c r="AA9" s="1131"/>
      <c r="AB9" s="1131"/>
      <c r="AC9" s="1131"/>
      <c r="AD9" s="1131"/>
      <c r="AE9" s="1132"/>
      <c r="AF9" s="1106"/>
      <c r="AG9" s="1107"/>
      <c r="AH9" s="1107"/>
      <c r="AI9" s="1107"/>
      <c r="AJ9" s="1108"/>
      <c r="AK9" s="1173"/>
      <c r="AL9" s="1174"/>
      <c r="AM9" s="1174"/>
      <c r="AN9" s="1174"/>
      <c r="AO9" s="1174"/>
      <c r="AP9" s="1174"/>
      <c r="AQ9" s="1174"/>
      <c r="AR9" s="1174"/>
      <c r="AS9" s="1174"/>
      <c r="AT9" s="1174"/>
      <c r="AU9" s="1171"/>
      <c r="AV9" s="1171"/>
      <c r="AW9" s="1171"/>
      <c r="AX9" s="1171"/>
      <c r="AY9" s="1172"/>
      <c r="AZ9" s="203"/>
      <c r="BA9" s="203"/>
      <c r="BB9" s="203"/>
      <c r="BC9" s="203"/>
      <c r="BD9" s="203"/>
      <c r="BE9" s="204"/>
      <c r="BF9" s="204"/>
      <c r="BG9" s="204"/>
      <c r="BH9" s="204"/>
      <c r="BI9" s="204"/>
      <c r="BJ9" s="204"/>
      <c r="BK9" s="204"/>
      <c r="BL9" s="204"/>
      <c r="BM9" s="204"/>
      <c r="BN9" s="204"/>
      <c r="BO9" s="204"/>
      <c r="BP9" s="204"/>
      <c r="BQ9" s="213">
        <v>3</v>
      </c>
      <c r="BR9" s="214"/>
      <c r="BS9" s="1101" t="s">
        <v>595</v>
      </c>
      <c r="BT9" s="1102"/>
      <c r="BU9" s="1102"/>
      <c r="BV9" s="1102"/>
      <c r="BW9" s="1102"/>
      <c r="BX9" s="1102"/>
      <c r="BY9" s="1102"/>
      <c r="BZ9" s="1102"/>
      <c r="CA9" s="1102"/>
      <c r="CB9" s="1102"/>
      <c r="CC9" s="1102"/>
      <c r="CD9" s="1102"/>
      <c r="CE9" s="1102"/>
      <c r="CF9" s="1102"/>
      <c r="CG9" s="1103"/>
      <c r="CH9" s="1076">
        <v>5</v>
      </c>
      <c r="CI9" s="1077"/>
      <c r="CJ9" s="1077"/>
      <c r="CK9" s="1077"/>
      <c r="CL9" s="1078"/>
      <c r="CM9" s="1076">
        <v>238</v>
      </c>
      <c r="CN9" s="1077"/>
      <c r="CO9" s="1077"/>
      <c r="CP9" s="1077"/>
      <c r="CQ9" s="1078"/>
      <c r="CR9" s="1076">
        <v>17</v>
      </c>
      <c r="CS9" s="1077"/>
      <c r="CT9" s="1077"/>
      <c r="CU9" s="1077"/>
      <c r="CV9" s="1078"/>
      <c r="CW9" s="1076" t="s">
        <v>601</v>
      </c>
      <c r="CX9" s="1077"/>
      <c r="CY9" s="1077"/>
      <c r="CZ9" s="1077"/>
      <c r="DA9" s="1078"/>
      <c r="DB9" s="1076" t="s">
        <v>601</v>
      </c>
      <c r="DC9" s="1077"/>
      <c r="DD9" s="1077"/>
      <c r="DE9" s="1077"/>
      <c r="DF9" s="1078"/>
      <c r="DG9" s="1076" t="s">
        <v>601</v>
      </c>
      <c r="DH9" s="1077"/>
      <c r="DI9" s="1077"/>
      <c r="DJ9" s="1077"/>
      <c r="DK9" s="1078"/>
      <c r="DL9" s="1076" t="s">
        <v>601</v>
      </c>
      <c r="DM9" s="1077"/>
      <c r="DN9" s="1077"/>
      <c r="DO9" s="1077"/>
      <c r="DP9" s="1078"/>
      <c r="DQ9" s="1076" t="s">
        <v>601</v>
      </c>
      <c r="DR9" s="1077"/>
      <c r="DS9" s="1077"/>
      <c r="DT9" s="1077"/>
      <c r="DU9" s="1078"/>
      <c r="DV9" s="1079"/>
      <c r="DW9" s="1080"/>
      <c r="DX9" s="1080"/>
      <c r="DY9" s="1080"/>
      <c r="DZ9" s="1081"/>
      <c r="EA9" s="205"/>
    </row>
    <row r="10" spans="1:131" s="206" customFormat="1" ht="26.25" customHeight="1" x14ac:dyDescent="0.15">
      <c r="A10" s="212">
        <v>4</v>
      </c>
      <c r="B10" s="1124"/>
      <c r="C10" s="1125"/>
      <c r="D10" s="1125"/>
      <c r="E10" s="1125"/>
      <c r="F10" s="1125"/>
      <c r="G10" s="1125"/>
      <c r="H10" s="1125"/>
      <c r="I10" s="1125"/>
      <c r="J10" s="1125"/>
      <c r="K10" s="1125"/>
      <c r="L10" s="1125"/>
      <c r="M10" s="1125"/>
      <c r="N10" s="1125"/>
      <c r="O10" s="1125"/>
      <c r="P10" s="1126"/>
      <c r="Q10" s="1130"/>
      <c r="R10" s="1131"/>
      <c r="S10" s="1131"/>
      <c r="T10" s="1131"/>
      <c r="U10" s="1131"/>
      <c r="V10" s="1131"/>
      <c r="W10" s="1131"/>
      <c r="X10" s="1131"/>
      <c r="Y10" s="1131"/>
      <c r="Z10" s="1131"/>
      <c r="AA10" s="1131"/>
      <c r="AB10" s="1131"/>
      <c r="AC10" s="1131"/>
      <c r="AD10" s="1131"/>
      <c r="AE10" s="1132"/>
      <c r="AF10" s="1106"/>
      <c r="AG10" s="1107"/>
      <c r="AH10" s="1107"/>
      <c r="AI10" s="1107"/>
      <c r="AJ10" s="1108"/>
      <c r="AK10" s="1173"/>
      <c r="AL10" s="1174"/>
      <c r="AM10" s="1174"/>
      <c r="AN10" s="1174"/>
      <c r="AO10" s="1174"/>
      <c r="AP10" s="1174"/>
      <c r="AQ10" s="1174"/>
      <c r="AR10" s="1174"/>
      <c r="AS10" s="1174"/>
      <c r="AT10" s="1174"/>
      <c r="AU10" s="1171"/>
      <c r="AV10" s="1171"/>
      <c r="AW10" s="1171"/>
      <c r="AX10" s="1171"/>
      <c r="AY10" s="1172"/>
      <c r="AZ10" s="203"/>
      <c r="BA10" s="203"/>
      <c r="BB10" s="203"/>
      <c r="BC10" s="203"/>
      <c r="BD10" s="203"/>
      <c r="BE10" s="204"/>
      <c r="BF10" s="204"/>
      <c r="BG10" s="204"/>
      <c r="BH10" s="204"/>
      <c r="BI10" s="204"/>
      <c r="BJ10" s="204"/>
      <c r="BK10" s="204"/>
      <c r="BL10" s="204"/>
      <c r="BM10" s="204"/>
      <c r="BN10" s="204"/>
      <c r="BO10" s="204"/>
      <c r="BP10" s="204"/>
      <c r="BQ10" s="213">
        <v>4</v>
      </c>
      <c r="BR10" s="214"/>
      <c r="BS10" s="1101" t="s">
        <v>596</v>
      </c>
      <c r="BT10" s="1102"/>
      <c r="BU10" s="1102"/>
      <c r="BV10" s="1102"/>
      <c r="BW10" s="1102"/>
      <c r="BX10" s="1102"/>
      <c r="BY10" s="1102"/>
      <c r="BZ10" s="1102"/>
      <c r="CA10" s="1102"/>
      <c r="CB10" s="1102"/>
      <c r="CC10" s="1102"/>
      <c r="CD10" s="1102"/>
      <c r="CE10" s="1102"/>
      <c r="CF10" s="1102"/>
      <c r="CG10" s="1103"/>
      <c r="CH10" s="1076">
        <v>0</v>
      </c>
      <c r="CI10" s="1077"/>
      <c r="CJ10" s="1077"/>
      <c r="CK10" s="1077"/>
      <c r="CL10" s="1078"/>
      <c r="CM10" s="1076">
        <v>36</v>
      </c>
      <c r="CN10" s="1077"/>
      <c r="CO10" s="1077"/>
      <c r="CP10" s="1077"/>
      <c r="CQ10" s="1078"/>
      <c r="CR10" s="1076">
        <v>20</v>
      </c>
      <c r="CS10" s="1077"/>
      <c r="CT10" s="1077"/>
      <c r="CU10" s="1077"/>
      <c r="CV10" s="1078"/>
      <c r="CW10" s="1076" t="s">
        <v>601</v>
      </c>
      <c r="CX10" s="1077"/>
      <c r="CY10" s="1077"/>
      <c r="CZ10" s="1077"/>
      <c r="DA10" s="1078"/>
      <c r="DB10" s="1076" t="s">
        <v>601</v>
      </c>
      <c r="DC10" s="1077"/>
      <c r="DD10" s="1077"/>
      <c r="DE10" s="1077"/>
      <c r="DF10" s="1078"/>
      <c r="DG10" s="1076" t="s">
        <v>601</v>
      </c>
      <c r="DH10" s="1077"/>
      <c r="DI10" s="1077"/>
      <c r="DJ10" s="1077"/>
      <c r="DK10" s="1078"/>
      <c r="DL10" s="1076" t="s">
        <v>601</v>
      </c>
      <c r="DM10" s="1077"/>
      <c r="DN10" s="1077"/>
      <c r="DO10" s="1077"/>
      <c r="DP10" s="1078"/>
      <c r="DQ10" s="1076" t="s">
        <v>601</v>
      </c>
      <c r="DR10" s="1077"/>
      <c r="DS10" s="1077"/>
      <c r="DT10" s="1077"/>
      <c r="DU10" s="1078"/>
      <c r="DV10" s="1079"/>
      <c r="DW10" s="1080"/>
      <c r="DX10" s="1080"/>
      <c r="DY10" s="1080"/>
      <c r="DZ10" s="1081"/>
      <c r="EA10" s="205"/>
    </row>
    <row r="11" spans="1:131" s="206" customFormat="1" ht="26.25" customHeight="1" x14ac:dyDescent="0.15">
      <c r="A11" s="212">
        <v>5</v>
      </c>
      <c r="B11" s="1124"/>
      <c r="C11" s="1125"/>
      <c r="D11" s="1125"/>
      <c r="E11" s="1125"/>
      <c r="F11" s="1125"/>
      <c r="G11" s="1125"/>
      <c r="H11" s="1125"/>
      <c r="I11" s="1125"/>
      <c r="J11" s="1125"/>
      <c r="K11" s="1125"/>
      <c r="L11" s="1125"/>
      <c r="M11" s="1125"/>
      <c r="N11" s="1125"/>
      <c r="O11" s="1125"/>
      <c r="P11" s="1126"/>
      <c r="Q11" s="1130"/>
      <c r="R11" s="1131"/>
      <c r="S11" s="1131"/>
      <c r="T11" s="1131"/>
      <c r="U11" s="1131"/>
      <c r="V11" s="1131"/>
      <c r="W11" s="1131"/>
      <c r="X11" s="1131"/>
      <c r="Y11" s="1131"/>
      <c r="Z11" s="1131"/>
      <c r="AA11" s="1131"/>
      <c r="AB11" s="1131"/>
      <c r="AC11" s="1131"/>
      <c r="AD11" s="1131"/>
      <c r="AE11" s="1132"/>
      <c r="AF11" s="1106"/>
      <c r="AG11" s="1107"/>
      <c r="AH11" s="1107"/>
      <c r="AI11" s="1107"/>
      <c r="AJ11" s="1108"/>
      <c r="AK11" s="1173"/>
      <c r="AL11" s="1174"/>
      <c r="AM11" s="1174"/>
      <c r="AN11" s="1174"/>
      <c r="AO11" s="1174"/>
      <c r="AP11" s="1174"/>
      <c r="AQ11" s="1174"/>
      <c r="AR11" s="1174"/>
      <c r="AS11" s="1174"/>
      <c r="AT11" s="1174"/>
      <c r="AU11" s="1171"/>
      <c r="AV11" s="1171"/>
      <c r="AW11" s="1171"/>
      <c r="AX11" s="1171"/>
      <c r="AY11" s="1172"/>
      <c r="AZ11" s="203"/>
      <c r="BA11" s="203"/>
      <c r="BB11" s="203"/>
      <c r="BC11" s="203"/>
      <c r="BD11" s="203"/>
      <c r="BE11" s="204"/>
      <c r="BF11" s="204"/>
      <c r="BG11" s="204"/>
      <c r="BH11" s="204"/>
      <c r="BI11" s="204"/>
      <c r="BJ11" s="204"/>
      <c r="BK11" s="204"/>
      <c r="BL11" s="204"/>
      <c r="BM11" s="204"/>
      <c r="BN11" s="204"/>
      <c r="BO11" s="204"/>
      <c r="BP11" s="204"/>
      <c r="BQ11" s="213">
        <v>5</v>
      </c>
      <c r="BR11" s="214"/>
      <c r="BS11" s="1101" t="s">
        <v>597</v>
      </c>
      <c r="BT11" s="1102"/>
      <c r="BU11" s="1102"/>
      <c r="BV11" s="1102"/>
      <c r="BW11" s="1102"/>
      <c r="BX11" s="1102"/>
      <c r="BY11" s="1102"/>
      <c r="BZ11" s="1102"/>
      <c r="CA11" s="1102"/>
      <c r="CB11" s="1102"/>
      <c r="CC11" s="1102"/>
      <c r="CD11" s="1102"/>
      <c r="CE11" s="1102"/>
      <c r="CF11" s="1102"/>
      <c r="CG11" s="1103"/>
      <c r="CH11" s="1076">
        <v>122</v>
      </c>
      <c r="CI11" s="1077"/>
      <c r="CJ11" s="1077"/>
      <c r="CK11" s="1077"/>
      <c r="CL11" s="1078"/>
      <c r="CM11" s="1076">
        <v>1115</v>
      </c>
      <c r="CN11" s="1077"/>
      <c r="CO11" s="1077"/>
      <c r="CP11" s="1077"/>
      <c r="CQ11" s="1078"/>
      <c r="CR11" s="1076">
        <v>32</v>
      </c>
      <c r="CS11" s="1077"/>
      <c r="CT11" s="1077"/>
      <c r="CU11" s="1077"/>
      <c r="CV11" s="1078"/>
      <c r="CW11" s="1076">
        <v>6</v>
      </c>
      <c r="CX11" s="1077"/>
      <c r="CY11" s="1077"/>
      <c r="CZ11" s="1077"/>
      <c r="DA11" s="1078"/>
      <c r="DB11" s="1076" t="s">
        <v>601</v>
      </c>
      <c r="DC11" s="1077"/>
      <c r="DD11" s="1077"/>
      <c r="DE11" s="1077"/>
      <c r="DF11" s="1078"/>
      <c r="DG11" s="1076" t="s">
        <v>601</v>
      </c>
      <c r="DH11" s="1077"/>
      <c r="DI11" s="1077"/>
      <c r="DJ11" s="1077"/>
      <c r="DK11" s="1078"/>
      <c r="DL11" s="1076" t="s">
        <v>601</v>
      </c>
      <c r="DM11" s="1077"/>
      <c r="DN11" s="1077"/>
      <c r="DO11" s="1077"/>
      <c r="DP11" s="1078"/>
      <c r="DQ11" s="1076" t="s">
        <v>601</v>
      </c>
      <c r="DR11" s="1077"/>
      <c r="DS11" s="1077"/>
      <c r="DT11" s="1077"/>
      <c r="DU11" s="1078"/>
      <c r="DV11" s="1079"/>
      <c r="DW11" s="1080"/>
      <c r="DX11" s="1080"/>
      <c r="DY11" s="1080"/>
      <c r="DZ11" s="1081"/>
      <c r="EA11" s="205"/>
    </row>
    <row r="12" spans="1:131" s="206" customFormat="1" ht="26.25" customHeight="1" x14ac:dyDescent="0.15">
      <c r="A12" s="212">
        <v>6</v>
      </c>
      <c r="B12" s="1124"/>
      <c r="C12" s="1125"/>
      <c r="D12" s="1125"/>
      <c r="E12" s="1125"/>
      <c r="F12" s="1125"/>
      <c r="G12" s="1125"/>
      <c r="H12" s="1125"/>
      <c r="I12" s="1125"/>
      <c r="J12" s="1125"/>
      <c r="K12" s="1125"/>
      <c r="L12" s="1125"/>
      <c r="M12" s="1125"/>
      <c r="N12" s="1125"/>
      <c r="O12" s="1125"/>
      <c r="P12" s="1126"/>
      <c r="Q12" s="1130"/>
      <c r="R12" s="1131"/>
      <c r="S12" s="1131"/>
      <c r="T12" s="1131"/>
      <c r="U12" s="1131"/>
      <c r="V12" s="1131"/>
      <c r="W12" s="1131"/>
      <c r="X12" s="1131"/>
      <c r="Y12" s="1131"/>
      <c r="Z12" s="1131"/>
      <c r="AA12" s="1131"/>
      <c r="AB12" s="1131"/>
      <c r="AC12" s="1131"/>
      <c r="AD12" s="1131"/>
      <c r="AE12" s="1132"/>
      <c r="AF12" s="1106"/>
      <c r="AG12" s="1107"/>
      <c r="AH12" s="1107"/>
      <c r="AI12" s="1107"/>
      <c r="AJ12" s="1108"/>
      <c r="AK12" s="1173"/>
      <c r="AL12" s="1174"/>
      <c r="AM12" s="1174"/>
      <c r="AN12" s="1174"/>
      <c r="AO12" s="1174"/>
      <c r="AP12" s="1174"/>
      <c r="AQ12" s="1174"/>
      <c r="AR12" s="1174"/>
      <c r="AS12" s="1174"/>
      <c r="AT12" s="1174"/>
      <c r="AU12" s="1171"/>
      <c r="AV12" s="1171"/>
      <c r="AW12" s="1171"/>
      <c r="AX12" s="1171"/>
      <c r="AY12" s="1172"/>
      <c r="AZ12" s="203"/>
      <c r="BA12" s="203"/>
      <c r="BB12" s="203"/>
      <c r="BC12" s="203"/>
      <c r="BD12" s="203"/>
      <c r="BE12" s="204"/>
      <c r="BF12" s="204"/>
      <c r="BG12" s="204"/>
      <c r="BH12" s="204"/>
      <c r="BI12" s="204"/>
      <c r="BJ12" s="204"/>
      <c r="BK12" s="204"/>
      <c r="BL12" s="204"/>
      <c r="BM12" s="204"/>
      <c r="BN12" s="204"/>
      <c r="BO12" s="204"/>
      <c r="BP12" s="204"/>
      <c r="BQ12" s="213">
        <v>6</v>
      </c>
      <c r="BR12" s="214"/>
      <c r="BS12" s="1101" t="s">
        <v>598</v>
      </c>
      <c r="BT12" s="1102"/>
      <c r="BU12" s="1102"/>
      <c r="BV12" s="1102"/>
      <c r="BW12" s="1102"/>
      <c r="BX12" s="1102"/>
      <c r="BY12" s="1102"/>
      <c r="BZ12" s="1102"/>
      <c r="CA12" s="1102"/>
      <c r="CB12" s="1102"/>
      <c r="CC12" s="1102"/>
      <c r="CD12" s="1102"/>
      <c r="CE12" s="1102"/>
      <c r="CF12" s="1102"/>
      <c r="CG12" s="1103"/>
      <c r="CH12" s="1076">
        <v>7</v>
      </c>
      <c r="CI12" s="1077"/>
      <c r="CJ12" s="1077"/>
      <c r="CK12" s="1077"/>
      <c r="CL12" s="1078"/>
      <c r="CM12" s="1076">
        <v>61</v>
      </c>
      <c r="CN12" s="1077"/>
      <c r="CO12" s="1077"/>
      <c r="CP12" s="1077"/>
      <c r="CQ12" s="1078"/>
      <c r="CR12" s="1076">
        <v>6</v>
      </c>
      <c r="CS12" s="1077"/>
      <c r="CT12" s="1077"/>
      <c r="CU12" s="1077"/>
      <c r="CV12" s="1078"/>
      <c r="CW12" s="1076" t="s">
        <v>601</v>
      </c>
      <c r="CX12" s="1077"/>
      <c r="CY12" s="1077"/>
      <c r="CZ12" s="1077"/>
      <c r="DA12" s="1078"/>
      <c r="DB12" s="1076" t="s">
        <v>601</v>
      </c>
      <c r="DC12" s="1077"/>
      <c r="DD12" s="1077"/>
      <c r="DE12" s="1077"/>
      <c r="DF12" s="1078"/>
      <c r="DG12" s="1076" t="s">
        <v>601</v>
      </c>
      <c r="DH12" s="1077"/>
      <c r="DI12" s="1077"/>
      <c r="DJ12" s="1077"/>
      <c r="DK12" s="1078"/>
      <c r="DL12" s="1076" t="s">
        <v>601</v>
      </c>
      <c r="DM12" s="1077"/>
      <c r="DN12" s="1077"/>
      <c r="DO12" s="1077"/>
      <c r="DP12" s="1078"/>
      <c r="DQ12" s="1076" t="s">
        <v>601</v>
      </c>
      <c r="DR12" s="1077"/>
      <c r="DS12" s="1077"/>
      <c r="DT12" s="1077"/>
      <c r="DU12" s="1078"/>
      <c r="DV12" s="1079"/>
      <c r="DW12" s="1080"/>
      <c r="DX12" s="1080"/>
      <c r="DY12" s="1080"/>
      <c r="DZ12" s="1081"/>
      <c r="EA12" s="205"/>
    </row>
    <row r="13" spans="1:131" s="206" customFormat="1" ht="26.25" customHeight="1" x14ac:dyDescent="0.15">
      <c r="A13" s="212">
        <v>7</v>
      </c>
      <c r="B13" s="1124"/>
      <c r="C13" s="1125"/>
      <c r="D13" s="1125"/>
      <c r="E13" s="1125"/>
      <c r="F13" s="1125"/>
      <c r="G13" s="1125"/>
      <c r="H13" s="1125"/>
      <c r="I13" s="1125"/>
      <c r="J13" s="1125"/>
      <c r="K13" s="1125"/>
      <c r="L13" s="1125"/>
      <c r="M13" s="1125"/>
      <c r="N13" s="1125"/>
      <c r="O13" s="1125"/>
      <c r="P13" s="1126"/>
      <c r="Q13" s="1130"/>
      <c r="R13" s="1131"/>
      <c r="S13" s="1131"/>
      <c r="T13" s="1131"/>
      <c r="U13" s="1131"/>
      <c r="V13" s="1131"/>
      <c r="W13" s="1131"/>
      <c r="X13" s="1131"/>
      <c r="Y13" s="1131"/>
      <c r="Z13" s="1131"/>
      <c r="AA13" s="1131"/>
      <c r="AB13" s="1131"/>
      <c r="AC13" s="1131"/>
      <c r="AD13" s="1131"/>
      <c r="AE13" s="1132"/>
      <c r="AF13" s="1106"/>
      <c r="AG13" s="1107"/>
      <c r="AH13" s="1107"/>
      <c r="AI13" s="1107"/>
      <c r="AJ13" s="1108"/>
      <c r="AK13" s="1173"/>
      <c r="AL13" s="1174"/>
      <c r="AM13" s="1174"/>
      <c r="AN13" s="1174"/>
      <c r="AO13" s="1174"/>
      <c r="AP13" s="1174"/>
      <c r="AQ13" s="1174"/>
      <c r="AR13" s="1174"/>
      <c r="AS13" s="1174"/>
      <c r="AT13" s="1174"/>
      <c r="AU13" s="1171"/>
      <c r="AV13" s="1171"/>
      <c r="AW13" s="1171"/>
      <c r="AX13" s="1171"/>
      <c r="AY13" s="1172"/>
      <c r="AZ13" s="203"/>
      <c r="BA13" s="203"/>
      <c r="BB13" s="203"/>
      <c r="BC13" s="203"/>
      <c r="BD13" s="203"/>
      <c r="BE13" s="204"/>
      <c r="BF13" s="204"/>
      <c r="BG13" s="204"/>
      <c r="BH13" s="204"/>
      <c r="BI13" s="204"/>
      <c r="BJ13" s="204"/>
      <c r="BK13" s="204"/>
      <c r="BL13" s="204"/>
      <c r="BM13" s="204"/>
      <c r="BN13" s="204"/>
      <c r="BO13" s="204"/>
      <c r="BP13" s="204"/>
      <c r="BQ13" s="213">
        <v>7</v>
      </c>
      <c r="BR13" s="214"/>
      <c r="BS13" s="1101" t="s">
        <v>599</v>
      </c>
      <c r="BT13" s="1102"/>
      <c r="BU13" s="1102"/>
      <c r="BV13" s="1102"/>
      <c r="BW13" s="1102"/>
      <c r="BX13" s="1102"/>
      <c r="BY13" s="1102"/>
      <c r="BZ13" s="1102"/>
      <c r="CA13" s="1102"/>
      <c r="CB13" s="1102"/>
      <c r="CC13" s="1102"/>
      <c r="CD13" s="1102"/>
      <c r="CE13" s="1102"/>
      <c r="CF13" s="1102"/>
      <c r="CG13" s="1103"/>
      <c r="CH13" s="1076">
        <v>1</v>
      </c>
      <c r="CI13" s="1077"/>
      <c r="CJ13" s="1077"/>
      <c r="CK13" s="1077"/>
      <c r="CL13" s="1078"/>
      <c r="CM13" s="1076">
        <v>19</v>
      </c>
      <c r="CN13" s="1077"/>
      <c r="CO13" s="1077"/>
      <c r="CP13" s="1077"/>
      <c r="CQ13" s="1078"/>
      <c r="CR13" s="1076">
        <v>5</v>
      </c>
      <c r="CS13" s="1077"/>
      <c r="CT13" s="1077"/>
      <c r="CU13" s="1077"/>
      <c r="CV13" s="1078"/>
      <c r="CW13" s="1076" t="s">
        <v>601</v>
      </c>
      <c r="CX13" s="1077"/>
      <c r="CY13" s="1077"/>
      <c r="CZ13" s="1077"/>
      <c r="DA13" s="1078"/>
      <c r="DB13" s="1076" t="s">
        <v>601</v>
      </c>
      <c r="DC13" s="1077"/>
      <c r="DD13" s="1077"/>
      <c r="DE13" s="1077"/>
      <c r="DF13" s="1078"/>
      <c r="DG13" s="1076" t="s">
        <v>601</v>
      </c>
      <c r="DH13" s="1077"/>
      <c r="DI13" s="1077"/>
      <c r="DJ13" s="1077"/>
      <c r="DK13" s="1078"/>
      <c r="DL13" s="1076" t="s">
        <v>601</v>
      </c>
      <c r="DM13" s="1077"/>
      <c r="DN13" s="1077"/>
      <c r="DO13" s="1077"/>
      <c r="DP13" s="1078"/>
      <c r="DQ13" s="1076" t="s">
        <v>601</v>
      </c>
      <c r="DR13" s="1077"/>
      <c r="DS13" s="1077"/>
      <c r="DT13" s="1077"/>
      <c r="DU13" s="1078"/>
      <c r="DV13" s="1079"/>
      <c r="DW13" s="1080"/>
      <c r="DX13" s="1080"/>
      <c r="DY13" s="1080"/>
      <c r="DZ13" s="1081"/>
      <c r="EA13" s="205"/>
    </row>
    <row r="14" spans="1:131" s="206" customFormat="1" ht="26.25" customHeight="1" x14ac:dyDescent="0.15">
      <c r="A14" s="212">
        <v>8</v>
      </c>
      <c r="B14" s="1124"/>
      <c r="C14" s="1125"/>
      <c r="D14" s="1125"/>
      <c r="E14" s="1125"/>
      <c r="F14" s="1125"/>
      <c r="G14" s="1125"/>
      <c r="H14" s="1125"/>
      <c r="I14" s="1125"/>
      <c r="J14" s="1125"/>
      <c r="K14" s="1125"/>
      <c r="L14" s="1125"/>
      <c r="M14" s="1125"/>
      <c r="N14" s="1125"/>
      <c r="O14" s="1125"/>
      <c r="P14" s="1126"/>
      <c r="Q14" s="1130"/>
      <c r="R14" s="1131"/>
      <c r="S14" s="1131"/>
      <c r="T14" s="1131"/>
      <c r="U14" s="1131"/>
      <c r="V14" s="1131"/>
      <c r="W14" s="1131"/>
      <c r="X14" s="1131"/>
      <c r="Y14" s="1131"/>
      <c r="Z14" s="1131"/>
      <c r="AA14" s="1131"/>
      <c r="AB14" s="1131"/>
      <c r="AC14" s="1131"/>
      <c r="AD14" s="1131"/>
      <c r="AE14" s="1132"/>
      <c r="AF14" s="1106"/>
      <c r="AG14" s="1107"/>
      <c r="AH14" s="1107"/>
      <c r="AI14" s="1107"/>
      <c r="AJ14" s="1108"/>
      <c r="AK14" s="1173"/>
      <c r="AL14" s="1174"/>
      <c r="AM14" s="1174"/>
      <c r="AN14" s="1174"/>
      <c r="AO14" s="1174"/>
      <c r="AP14" s="1174"/>
      <c r="AQ14" s="1174"/>
      <c r="AR14" s="1174"/>
      <c r="AS14" s="1174"/>
      <c r="AT14" s="1174"/>
      <c r="AU14" s="1171"/>
      <c r="AV14" s="1171"/>
      <c r="AW14" s="1171"/>
      <c r="AX14" s="1171"/>
      <c r="AY14" s="1172"/>
      <c r="AZ14" s="203"/>
      <c r="BA14" s="203"/>
      <c r="BB14" s="203"/>
      <c r="BC14" s="203"/>
      <c r="BD14" s="203"/>
      <c r="BE14" s="204"/>
      <c r="BF14" s="204"/>
      <c r="BG14" s="204"/>
      <c r="BH14" s="204"/>
      <c r="BI14" s="204"/>
      <c r="BJ14" s="204"/>
      <c r="BK14" s="204"/>
      <c r="BL14" s="204"/>
      <c r="BM14" s="204"/>
      <c r="BN14" s="204"/>
      <c r="BO14" s="204"/>
      <c r="BP14" s="204"/>
      <c r="BQ14" s="213">
        <v>8</v>
      </c>
      <c r="BR14" s="214"/>
      <c r="BS14" s="1101" t="s">
        <v>600</v>
      </c>
      <c r="BT14" s="1102"/>
      <c r="BU14" s="1102"/>
      <c r="BV14" s="1102"/>
      <c r="BW14" s="1102"/>
      <c r="BX14" s="1102"/>
      <c r="BY14" s="1102"/>
      <c r="BZ14" s="1102"/>
      <c r="CA14" s="1102"/>
      <c r="CB14" s="1102"/>
      <c r="CC14" s="1102"/>
      <c r="CD14" s="1102"/>
      <c r="CE14" s="1102"/>
      <c r="CF14" s="1102"/>
      <c r="CG14" s="1103"/>
      <c r="CH14" s="1076">
        <v>-1</v>
      </c>
      <c r="CI14" s="1077"/>
      <c r="CJ14" s="1077"/>
      <c r="CK14" s="1077"/>
      <c r="CL14" s="1078"/>
      <c r="CM14" s="1076">
        <v>31</v>
      </c>
      <c r="CN14" s="1077"/>
      <c r="CO14" s="1077"/>
      <c r="CP14" s="1077"/>
      <c r="CQ14" s="1078"/>
      <c r="CR14" s="1076">
        <v>50</v>
      </c>
      <c r="CS14" s="1077"/>
      <c r="CT14" s="1077"/>
      <c r="CU14" s="1077"/>
      <c r="CV14" s="1078"/>
      <c r="CW14" s="1076" t="s">
        <v>601</v>
      </c>
      <c r="CX14" s="1077"/>
      <c r="CY14" s="1077"/>
      <c r="CZ14" s="1077"/>
      <c r="DA14" s="1078"/>
      <c r="DB14" s="1076" t="s">
        <v>601</v>
      </c>
      <c r="DC14" s="1077"/>
      <c r="DD14" s="1077"/>
      <c r="DE14" s="1077"/>
      <c r="DF14" s="1078"/>
      <c r="DG14" s="1076" t="s">
        <v>601</v>
      </c>
      <c r="DH14" s="1077"/>
      <c r="DI14" s="1077"/>
      <c r="DJ14" s="1077"/>
      <c r="DK14" s="1078"/>
      <c r="DL14" s="1076" t="s">
        <v>601</v>
      </c>
      <c r="DM14" s="1077"/>
      <c r="DN14" s="1077"/>
      <c r="DO14" s="1077"/>
      <c r="DP14" s="1078"/>
      <c r="DQ14" s="1076" t="s">
        <v>601</v>
      </c>
      <c r="DR14" s="1077"/>
      <c r="DS14" s="1077"/>
      <c r="DT14" s="1077"/>
      <c r="DU14" s="1078"/>
      <c r="DV14" s="1079"/>
      <c r="DW14" s="1080"/>
      <c r="DX14" s="1080"/>
      <c r="DY14" s="1080"/>
      <c r="DZ14" s="1081"/>
      <c r="EA14" s="205"/>
    </row>
    <row r="15" spans="1:131" s="206" customFormat="1" ht="26.25" customHeight="1" x14ac:dyDescent="0.15">
      <c r="A15" s="212">
        <v>9</v>
      </c>
      <c r="B15" s="1124"/>
      <c r="C15" s="1125"/>
      <c r="D15" s="1125"/>
      <c r="E15" s="1125"/>
      <c r="F15" s="1125"/>
      <c r="G15" s="1125"/>
      <c r="H15" s="1125"/>
      <c r="I15" s="1125"/>
      <c r="J15" s="1125"/>
      <c r="K15" s="1125"/>
      <c r="L15" s="1125"/>
      <c r="M15" s="1125"/>
      <c r="N15" s="1125"/>
      <c r="O15" s="1125"/>
      <c r="P15" s="1126"/>
      <c r="Q15" s="1130"/>
      <c r="R15" s="1131"/>
      <c r="S15" s="1131"/>
      <c r="T15" s="1131"/>
      <c r="U15" s="1131"/>
      <c r="V15" s="1131"/>
      <c r="W15" s="1131"/>
      <c r="X15" s="1131"/>
      <c r="Y15" s="1131"/>
      <c r="Z15" s="1131"/>
      <c r="AA15" s="1131"/>
      <c r="AB15" s="1131"/>
      <c r="AC15" s="1131"/>
      <c r="AD15" s="1131"/>
      <c r="AE15" s="1132"/>
      <c r="AF15" s="1106"/>
      <c r="AG15" s="1107"/>
      <c r="AH15" s="1107"/>
      <c r="AI15" s="1107"/>
      <c r="AJ15" s="1108"/>
      <c r="AK15" s="1173"/>
      <c r="AL15" s="1174"/>
      <c r="AM15" s="1174"/>
      <c r="AN15" s="1174"/>
      <c r="AO15" s="1174"/>
      <c r="AP15" s="1174"/>
      <c r="AQ15" s="1174"/>
      <c r="AR15" s="1174"/>
      <c r="AS15" s="1174"/>
      <c r="AT15" s="1174"/>
      <c r="AU15" s="1171"/>
      <c r="AV15" s="1171"/>
      <c r="AW15" s="1171"/>
      <c r="AX15" s="1171"/>
      <c r="AY15" s="1172"/>
      <c r="AZ15" s="203"/>
      <c r="BA15" s="203"/>
      <c r="BB15" s="203"/>
      <c r="BC15" s="203"/>
      <c r="BD15" s="203"/>
      <c r="BE15" s="204"/>
      <c r="BF15" s="204"/>
      <c r="BG15" s="204"/>
      <c r="BH15" s="204"/>
      <c r="BI15" s="204"/>
      <c r="BJ15" s="204"/>
      <c r="BK15" s="204"/>
      <c r="BL15" s="204"/>
      <c r="BM15" s="204"/>
      <c r="BN15" s="204"/>
      <c r="BO15" s="204"/>
      <c r="BP15" s="204"/>
      <c r="BQ15" s="213">
        <v>9</v>
      </c>
      <c r="BR15" s="214"/>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05"/>
    </row>
    <row r="16" spans="1:131" s="206" customFormat="1" ht="26.25" customHeight="1" x14ac:dyDescent="0.15">
      <c r="A16" s="212">
        <v>10</v>
      </c>
      <c r="B16" s="1124"/>
      <c r="C16" s="1125"/>
      <c r="D16" s="1125"/>
      <c r="E16" s="1125"/>
      <c r="F16" s="1125"/>
      <c r="G16" s="1125"/>
      <c r="H16" s="1125"/>
      <c r="I16" s="1125"/>
      <c r="J16" s="1125"/>
      <c r="K16" s="1125"/>
      <c r="L16" s="1125"/>
      <c r="M16" s="1125"/>
      <c r="N16" s="1125"/>
      <c r="O16" s="1125"/>
      <c r="P16" s="1126"/>
      <c r="Q16" s="1130"/>
      <c r="R16" s="1131"/>
      <c r="S16" s="1131"/>
      <c r="T16" s="1131"/>
      <c r="U16" s="1131"/>
      <c r="V16" s="1131"/>
      <c r="W16" s="1131"/>
      <c r="X16" s="1131"/>
      <c r="Y16" s="1131"/>
      <c r="Z16" s="1131"/>
      <c r="AA16" s="1131"/>
      <c r="AB16" s="1131"/>
      <c r="AC16" s="1131"/>
      <c r="AD16" s="1131"/>
      <c r="AE16" s="1132"/>
      <c r="AF16" s="1106"/>
      <c r="AG16" s="1107"/>
      <c r="AH16" s="1107"/>
      <c r="AI16" s="1107"/>
      <c r="AJ16" s="1108"/>
      <c r="AK16" s="1173"/>
      <c r="AL16" s="1174"/>
      <c r="AM16" s="1174"/>
      <c r="AN16" s="1174"/>
      <c r="AO16" s="1174"/>
      <c r="AP16" s="1174"/>
      <c r="AQ16" s="1174"/>
      <c r="AR16" s="1174"/>
      <c r="AS16" s="1174"/>
      <c r="AT16" s="1174"/>
      <c r="AU16" s="1171"/>
      <c r="AV16" s="1171"/>
      <c r="AW16" s="1171"/>
      <c r="AX16" s="1171"/>
      <c r="AY16" s="1172"/>
      <c r="AZ16" s="203"/>
      <c r="BA16" s="203"/>
      <c r="BB16" s="203"/>
      <c r="BC16" s="203"/>
      <c r="BD16" s="203"/>
      <c r="BE16" s="204"/>
      <c r="BF16" s="204"/>
      <c r="BG16" s="204"/>
      <c r="BH16" s="204"/>
      <c r="BI16" s="204"/>
      <c r="BJ16" s="204"/>
      <c r="BK16" s="204"/>
      <c r="BL16" s="204"/>
      <c r="BM16" s="204"/>
      <c r="BN16" s="204"/>
      <c r="BO16" s="204"/>
      <c r="BP16" s="204"/>
      <c r="BQ16" s="213">
        <v>10</v>
      </c>
      <c r="BR16" s="214"/>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05"/>
    </row>
    <row r="17" spans="1:131" s="206" customFormat="1" ht="26.25" customHeight="1" x14ac:dyDescent="0.15">
      <c r="A17" s="212">
        <v>11</v>
      </c>
      <c r="B17" s="1124"/>
      <c r="C17" s="1125"/>
      <c r="D17" s="1125"/>
      <c r="E17" s="1125"/>
      <c r="F17" s="1125"/>
      <c r="G17" s="1125"/>
      <c r="H17" s="1125"/>
      <c r="I17" s="1125"/>
      <c r="J17" s="1125"/>
      <c r="K17" s="1125"/>
      <c r="L17" s="1125"/>
      <c r="M17" s="1125"/>
      <c r="N17" s="1125"/>
      <c r="O17" s="1125"/>
      <c r="P17" s="1126"/>
      <c r="Q17" s="1130"/>
      <c r="R17" s="1131"/>
      <c r="S17" s="1131"/>
      <c r="T17" s="1131"/>
      <c r="U17" s="1131"/>
      <c r="V17" s="1131"/>
      <c r="W17" s="1131"/>
      <c r="X17" s="1131"/>
      <c r="Y17" s="1131"/>
      <c r="Z17" s="1131"/>
      <c r="AA17" s="1131"/>
      <c r="AB17" s="1131"/>
      <c r="AC17" s="1131"/>
      <c r="AD17" s="1131"/>
      <c r="AE17" s="1132"/>
      <c r="AF17" s="1106"/>
      <c r="AG17" s="1107"/>
      <c r="AH17" s="1107"/>
      <c r="AI17" s="1107"/>
      <c r="AJ17" s="1108"/>
      <c r="AK17" s="1173"/>
      <c r="AL17" s="1174"/>
      <c r="AM17" s="1174"/>
      <c r="AN17" s="1174"/>
      <c r="AO17" s="1174"/>
      <c r="AP17" s="1174"/>
      <c r="AQ17" s="1174"/>
      <c r="AR17" s="1174"/>
      <c r="AS17" s="1174"/>
      <c r="AT17" s="1174"/>
      <c r="AU17" s="1171"/>
      <c r="AV17" s="1171"/>
      <c r="AW17" s="1171"/>
      <c r="AX17" s="1171"/>
      <c r="AY17" s="1172"/>
      <c r="AZ17" s="203"/>
      <c r="BA17" s="203"/>
      <c r="BB17" s="203"/>
      <c r="BC17" s="203"/>
      <c r="BD17" s="203"/>
      <c r="BE17" s="204"/>
      <c r="BF17" s="204"/>
      <c r="BG17" s="204"/>
      <c r="BH17" s="204"/>
      <c r="BI17" s="204"/>
      <c r="BJ17" s="204"/>
      <c r="BK17" s="204"/>
      <c r="BL17" s="204"/>
      <c r="BM17" s="204"/>
      <c r="BN17" s="204"/>
      <c r="BO17" s="204"/>
      <c r="BP17" s="204"/>
      <c r="BQ17" s="213">
        <v>11</v>
      </c>
      <c r="BR17" s="214"/>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05"/>
    </row>
    <row r="18" spans="1:131" s="206" customFormat="1" ht="26.25" customHeight="1" x14ac:dyDescent="0.15">
      <c r="A18" s="212">
        <v>12</v>
      </c>
      <c r="B18" s="1124"/>
      <c r="C18" s="1125"/>
      <c r="D18" s="1125"/>
      <c r="E18" s="1125"/>
      <c r="F18" s="1125"/>
      <c r="G18" s="1125"/>
      <c r="H18" s="1125"/>
      <c r="I18" s="1125"/>
      <c r="J18" s="1125"/>
      <c r="K18" s="1125"/>
      <c r="L18" s="1125"/>
      <c r="M18" s="1125"/>
      <c r="N18" s="1125"/>
      <c r="O18" s="1125"/>
      <c r="P18" s="1126"/>
      <c r="Q18" s="1130"/>
      <c r="R18" s="1131"/>
      <c r="S18" s="1131"/>
      <c r="T18" s="1131"/>
      <c r="U18" s="1131"/>
      <c r="V18" s="1131"/>
      <c r="W18" s="1131"/>
      <c r="X18" s="1131"/>
      <c r="Y18" s="1131"/>
      <c r="Z18" s="1131"/>
      <c r="AA18" s="1131"/>
      <c r="AB18" s="1131"/>
      <c r="AC18" s="1131"/>
      <c r="AD18" s="1131"/>
      <c r="AE18" s="1132"/>
      <c r="AF18" s="1106"/>
      <c r="AG18" s="1107"/>
      <c r="AH18" s="1107"/>
      <c r="AI18" s="1107"/>
      <c r="AJ18" s="1108"/>
      <c r="AK18" s="1173"/>
      <c r="AL18" s="1174"/>
      <c r="AM18" s="1174"/>
      <c r="AN18" s="1174"/>
      <c r="AO18" s="1174"/>
      <c r="AP18" s="1174"/>
      <c r="AQ18" s="1174"/>
      <c r="AR18" s="1174"/>
      <c r="AS18" s="1174"/>
      <c r="AT18" s="1174"/>
      <c r="AU18" s="1171"/>
      <c r="AV18" s="1171"/>
      <c r="AW18" s="1171"/>
      <c r="AX18" s="1171"/>
      <c r="AY18" s="1172"/>
      <c r="AZ18" s="203"/>
      <c r="BA18" s="203"/>
      <c r="BB18" s="203"/>
      <c r="BC18" s="203"/>
      <c r="BD18" s="203"/>
      <c r="BE18" s="204"/>
      <c r="BF18" s="204"/>
      <c r="BG18" s="204"/>
      <c r="BH18" s="204"/>
      <c r="BI18" s="204"/>
      <c r="BJ18" s="204"/>
      <c r="BK18" s="204"/>
      <c r="BL18" s="204"/>
      <c r="BM18" s="204"/>
      <c r="BN18" s="204"/>
      <c r="BO18" s="204"/>
      <c r="BP18" s="204"/>
      <c r="BQ18" s="213">
        <v>12</v>
      </c>
      <c r="BR18" s="214"/>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05"/>
    </row>
    <row r="19" spans="1:131" s="206" customFormat="1" ht="26.25" customHeight="1" x14ac:dyDescent="0.15">
      <c r="A19" s="212">
        <v>13</v>
      </c>
      <c r="B19" s="1124"/>
      <c r="C19" s="1125"/>
      <c r="D19" s="1125"/>
      <c r="E19" s="1125"/>
      <c r="F19" s="1125"/>
      <c r="G19" s="1125"/>
      <c r="H19" s="1125"/>
      <c r="I19" s="1125"/>
      <c r="J19" s="1125"/>
      <c r="K19" s="1125"/>
      <c r="L19" s="1125"/>
      <c r="M19" s="1125"/>
      <c r="N19" s="1125"/>
      <c r="O19" s="1125"/>
      <c r="P19" s="1126"/>
      <c r="Q19" s="1130"/>
      <c r="R19" s="1131"/>
      <c r="S19" s="1131"/>
      <c r="T19" s="1131"/>
      <c r="U19" s="1131"/>
      <c r="V19" s="1131"/>
      <c r="W19" s="1131"/>
      <c r="X19" s="1131"/>
      <c r="Y19" s="1131"/>
      <c r="Z19" s="1131"/>
      <c r="AA19" s="1131"/>
      <c r="AB19" s="1131"/>
      <c r="AC19" s="1131"/>
      <c r="AD19" s="1131"/>
      <c r="AE19" s="1132"/>
      <c r="AF19" s="1106"/>
      <c r="AG19" s="1107"/>
      <c r="AH19" s="1107"/>
      <c r="AI19" s="1107"/>
      <c r="AJ19" s="1108"/>
      <c r="AK19" s="1173"/>
      <c r="AL19" s="1174"/>
      <c r="AM19" s="1174"/>
      <c r="AN19" s="1174"/>
      <c r="AO19" s="1174"/>
      <c r="AP19" s="1174"/>
      <c r="AQ19" s="1174"/>
      <c r="AR19" s="1174"/>
      <c r="AS19" s="1174"/>
      <c r="AT19" s="1174"/>
      <c r="AU19" s="1171"/>
      <c r="AV19" s="1171"/>
      <c r="AW19" s="1171"/>
      <c r="AX19" s="1171"/>
      <c r="AY19" s="1172"/>
      <c r="AZ19" s="203"/>
      <c r="BA19" s="203"/>
      <c r="BB19" s="203"/>
      <c r="BC19" s="203"/>
      <c r="BD19" s="203"/>
      <c r="BE19" s="204"/>
      <c r="BF19" s="204"/>
      <c r="BG19" s="204"/>
      <c r="BH19" s="204"/>
      <c r="BI19" s="204"/>
      <c r="BJ19" s="204"/>
      <c r="BK19" s="204"/>
      <c r="BL19" s="204"/>
      <c r="BM19" s="204"/>
      <c r="BN19" s="204"/>
      <c r="BO19" s="204"/>
      <c r="BP19" s="204"/>
      <c r="BQ19" s="213">
        <v>13</v>
      </c>
      <c r="BR19" s="214"/>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05"/>
    </row>
    <row r="20" spans="1:131" s="206" customFormat="1" ht="26.25" customHeight="1" x14ac:dyDescent="0.15">
      <c r="A20" s="212">
        <v>14</v>
      </c>
      <c r="B20" s="1124"/>
      <c r="C20" s="1125"/>
      <c r="D20" s="1125"/>
      <c r="E20" s="1125"/>
      <c r="F20" s="1125"/>
      <c r="G20" s="1125"/>
      <c r="H20" s="1125"/>
      <c r="I20" s="1125"/>
      <c r="J20" s="1125"/>
      <c r="K20" s="1125"/>
      <c r="L20" s="1125"/>
      <c r="M20" s="1125"/>
      <c r="N20" s="1125"/>
      <c r="O20" s="1125"/>
      <c r="P20" s="1126"/>
      <c r="Q20" s="1130"/>
      <c r="R20" s="1131"/>
      <c r="S20" s="1131"/>
      <c r="T20" s="1131"/>
      <c r="U20" s="1131"/>
      <c r="V20" s="1131"/>
      <c r="W20" s="1131"/>
      <c r="X20" s="1131"/>
      <c r="Y20" s="1131"/>
      <c r="Z20" s="1131"/>
      <c r="AA20" s="1131"/>
      <c r="AB20" s="1131"/>
      <c r="AC20" s="1131"/>
      <c r="AD20" s="1131"/>
      <c r="AE20" s="1132"/>
      <c r="AF20" s="1106"/>
      <c r="AG20" s="1107"/>
      <c r="AH20" s="1107"/>
      <c r="AI20" s="1107"/>
      <c r="AJ20" s="1108"/>
      <c r="AK20" s="1173"/>
      <c r="AL20" s="1174"/>
      <c r="AM20" s="1174"/>
      <c r="AN20" s="1174"/>
      <c r="AO20" s="1174"/>
      <c r="AP20" s="1174"/>
      <c r="AQ20" s="1174"/>
      <c r="AR20" s="1174"/>
      <c r="AS20" s="1174"/>
      <c r="AT20" s="1174"/>
      <c r="AU20" s="1171"/>
      <c r="AV20" s="1171"/>
      <c r="AW20" s="1171"/>
      <c r="AX20" s="1171"/>
      <c r="AY20" s="1172"/>
      <c r="AZ20" s="203"/>
      <c r="BA20" s="203"/>
      <c r="BB20" s="203"/>
      <c r="BC20" s="203"/>
      <c r="BD20" s="203"/>
      <c r="BE20" s="204"/>
      <c r="BF20" s="204"/>
      <c r="BG20" s="204"/>
      <c r="BH20" s="204"/>
      <c r="BI20" s="204"/>
      <c r="BJ20" s="204"/>
      <c r="BK20" s="204"/>
      <c r="BL20" s="204"/>
      <c r="BM20" s="204"/>
      <c r="BN20" s="204"/>
      <c r="BO20" s="204"/>
      <c r="BP20" s="204"/>
      <c r="BQ20" s="213">
        <v>14</v>
      </c>
      <c r="BR20" s="214"/>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05"/>
    </row>
    <row r="21" spans="1:131" s="206" customFormat="1" ht="26.25" customHeight="1" thickBot="1" x14ac:dyDescent="0.2">
      <c r="A21" s="212">
        <v>15</v>
      </c>
      <c r="B21" s="1124"/>
      <c r="C21" s="1125"/>
      <c r="D21" s="1125"/>
      <c r="E21" s="1125"/>
      <c r="F21" s="1125"/>
      <c r="G21" s="1125"/>
      <c r="H21" s="1125"/>
      <c r="I21" s="1125"/>
      <c r="J21" s="1125"/>
      <c r="K21" s="1125"/>
      <c r="L21" s="1125"/>
      <c r="M21" s="1125"/>
      <c r="N21" s="1125"/>
      <c r="O21" s="1125"/>
      <c r="P21" s="1126"/>
      <c r="Q21" s="1130"/>
      <c r="R21" s="1131"/>
      <c r="S21" s="1131"/>
      <c r="T21" s="1131"/>
      <c r="U21" s="1131"/>
      <c r="V21" s="1131"/>
      <c r="W21" s="1131"/>
      <c r="X21" s="1131"/>
      <c r="Y21" s="1131"/>
      <c r="Z21" s="1131"/>
      <c r="AA21" s="1131"/>
      <c r="AB21" s="1131"/>
      <c r="AC21" s="1131"/>
      <c r="AD21" s="1131"/>
      <c r="AE21" s="1132"/>
      <c r="AF21" s="1106"/>
      <c r="AG21" s="1107"/>
      <c r="AH21" s="1107"/>
      <c r="AI21" s="1107"/>
      <c r="AJ21" s="1108"/>
      <c r="AK21" s="1173"/>
      <c r="AL21" s="1174"/>
      <c r="AM21" s="1174"/>
      <c r="AN21" s="1174"/>
      <c r="AO21" s="1174"/>
      <c r="AP21" s="1174"/>
      <c r="AQ21" s="1174"/>
      <c r="AR21" s="1174"/>
      <c r="AS21" s="1174"/>
      <c r="AT21" s="1174"/>
      <c r="AU21" s="1171"/>
      <c r="AV21" s="1171"/>
      <c r="AW21" s="1171"/>
      <c r="AX21" s="1171"/>
      <c r="AY21" s="1172"/>
      <c r="AZ21" s="203"/>
      <c r="BA21" s="203"/>
      <c r="BB21" s="203"/>
      <c r="BC21" s="203"/>
      <c r="BD21" s="203"/>
      <c r="BE21" s="204"/>
      <c r="BF21" s="204"/>
      <c r="BG21" s="204"/>
      <c r="BH21" s="204"/>
      <c r="BI21" s="204"/>
      <c r="BJ21" s="204"/>
      <c r="BK21" s="204"/>
      <c r="BL21" s="204"/>
      <c r="BM21" s="204"/>
      <c r="BN21" s="204"/>
      <c r="BO21" s="204"/>
      <c r="BP21" s="204"/>
      <c r="BQ21" s="213">
        <v>15</v>
      </c>
      <c r="BR21" s="214"/>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05"/>
    </row>
    <row r="22" spans="1:131" s="206" customFormat="1" ht="26.25" customHeight="1" x14ac:dyDescent="0.15">
      <c r="A22" s="212">
        <v>16</v>
      </c>
      <c r="B22" s="1124"/>
      <c r="C22" s="1125"/>
      <c r="D22" s="1125"/>
      <c r="E22" s="1125"/>
      <c r="F22" s="1125"/>
      <c r="G22" s="1125"/>
      <c r="H22" s="1125"/>
      <c r="I22" s="1125"/>
      <c r="J22" s="1125"/>
      <c r="K22" s="1125"/>
      <c r="L22" s="1125"/>
      <c r="M22" s="1125"/>
      <c r="N22" s="1125"/>
      <c r="O22" s="1125"/>
      <c r="P22" s="1126"/>
      <c r="Q22" s="1168"/>
      <c r="R22" s="1169"/>
      <c r="S22" s="1169"/>
      <c r="T22" s="1169"/>
      <c r="U22" s="1169"/>
      <c r="V22" s="1169"/>
      <c r="W22" s="1169"/>
      <c r="X22" s="1169"/>
      <c r="Y22" s="1169"/>
      <c r="Z22" s="1169"/>
      <c r="AA22" s="1169"/>
      <c r="AB22" s="1169"/>
      <c r="AC22" s="1169"/>
      <c r="AD22" s="1169"/>
      <c r="AE22" s="1170"/>
      <c r="AF22" s="1106"/>
      <c r="AG22" s="1107"/>
      <c r="AH22" s="1107"/>
      <c r="AI22" s="1107"/>
      <c r="AJ22" s="1108"/>
      <c r="AK22" s="1164"/>
      <c r="AL22" s="1165"/>
      <c r="AM22" s="1165"/>
      <c r="AN22" s="1165"/>
      <c r="AO22" s="1165"/>
      <c r="AP22" s="1165"/>
      <c r="AQ22" s="1165"/>
      <c r="AR22" s="1165"/>
      <c r="AS22" s="1165"/>
      <c r="AT22" s="1165"/>
      <c r="AU22" s="1166"/>
      <c r="AV22" s="1166"/>
      <c r="AW22" s="1166"/>
      <c r="AX22" s="1166"/>
      <c r="AY22" s="1167"/>
      <c r="AZ22" s="1122" t="s">
        <v>383</v>
      </c>
      <c r="BA22" s="1122"/>
      <c r="BB22" s="1122"/>
      <c r="BC22" s="1122"/>
      <c r="BD22" s="1123"/>
      <c r="BE22" s="204"/>
      <c r="BF22" s="204"/>
      <c r="BG22" s="204"/>
      <c r="BH22" s="204"/>
      <c r="BI22" s="204"/>
      <c r="BJ22" s="204"/>
      <c r="BK22" s="204"/>
      <c r="BL22" s="204"/>
      <c r="BM22" s="204"/>
      <c r="BN22" s="204"/>
      <c r="BO22" s="204"/>
      <c r="BP22" s="204"/>
      <c r="BQ22" s="213">
        <v>16</v>
      </c>
      <c r="BR22" s="214"/>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05"/>
    </row>
    <row r="23" spans="1:131" s="206" customFormat="1" ht="26.25" customHeight="1" thickBot="1" x14ac:dyDescent="0.2">
      <c r="A23" s="215" t="s">
        <v>384</v>
      </c>
      <c r="B23" s="1031" t="s">
        <v>385</v>
      </c>
      <c r="C23" s="1032"/>
      <c r="D23" s="1032"/>
      <c r="E23" s="1032"/>
      <c r="F23" s="1032"/>
      <c r="G23" s="1032"/>
      <c r="H23" s="1032"/>
      <c r="I23" s="1032"/>
      <c r="J23" s="1032"/>
      <c r="K23" s="1032"/>
      <c r="L23" s="1032"/>
      <c r="M23" s="1032"/>
      <c r="N23" s="1032"/>
      <c r="O23" s="1032"/>
      <c r="P23" s="1033"/>
      <c r="Q23" s="1155">
        <v>93239</v>
      </c>
      <c r="R23" s="1156"/>
      <c r="S23" s="1156"/>
      <c r="T23" s="1156"/>
      <c r="U23" s="1156"/>
      <c r="V23" s="1156">
        <v>92574</v>
      </c>
      <c r="W23" s="1156"/>
      <c r="X23" s="1156"/>
      <c r="Y23" s="1156"/>
      <c r="Z23" s="1156"/>
      <c r="AA23" s="1156">
        <v>665</v>
      </c>
      <c r="AB23" s="1156"/>
      <c r="AC23" s="1156"/>
      <c r="AD23" s="1156"/>
      <c r="AE23" s="1157"/>
      <c r="AF23" s="1158">
        <v>648</v>
      </c>
      <c r="AG23" s="1156"/>
      <c r="AH23" s="1156"/>
      <c r="AI23" s="1156"/>
      <c r="AJ23" s="1159"/>
      <c r="AK23" s="1160"/>
      <c r="AL23" s="1161"/>
      <c r="AM23" s="1161"/>
      <c r="AN23" s="1161"/>
      <c r="AO23" s="1161"/>
      <c r="AP23" s="1156">
        <v>121351</v>
      </c>
      <c r="AQ23" s="1156"/>
      <c r="AR23" s="1156"/>
      <c r="AS23" s="1156"/>
      <c r="AT23" s="1156"/>
      <c r="AU23" s="1162"/>
      <c r="AV23" s="1162"/>
      <c r="AW23" s="1162"/>
      <c r="AX23" s="1162"/>
      <c r="AY23" s="1163"/>
      <c r="AZ23" s="1152" t="s">
        <v>178</v>
      </c>
      <c r="BA23" s="1153"/>
      <c r="BB23" s="1153"/>
      <c r="BC23" s="1153"/>
      <c r="BD23" s="1154"/>
      <c r="BE23" s="204"/>
      <c r="BF23" s="204"/>
      <c r="BG23" s="204"/>
      <c r="BH23" s="204"/>
      <c r="BI23" s="204"/>
      <c r="BJ23" s="204"/>
      <c r="BK23" s="204"/>
      <c r="BL23" s="204"/>
      <c r="BM23" s="204"/>
      <c r="BN23" s="204"/>
      <c r="BO23" s="204"/>
      <c r="BP23" s="204"/>
      <c r="BQ23" s="213">
        <v>17</v>
      </c>
      <c r="BR23" s="214"/>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05"/>
    </row>
    <row r="24" spans="1:131" s="206" customFormat="1" ht="26.25" customHeight="1" x14ac:dyDescent="0.15">
      <c r="A24" s="1151" t="s">
        <v>386</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03"/>
      <c r="BA24" s="203"/>
      <c r="BB24" s="203"/>
      <c r="BC24" s="203"/>
      <c r="BD24" s="203"/>
      <c r="BE24" s="204"/>
      <c r="BF24" s="204"/>
      <c r="BG24" s="204"/>
      <c r="BH24" s="204"/>
      <c r="BI24" s="204"/>
      <c r="BJ24" s="204"/>
      <c r="BK24" s="204"/>
      <c r="BL24" s="204"/>
      <c r="BM24" s="204"/>
      <c r="BN24" s="204"/>
      <c r="BO24" s="204"/>
      <c r="BP24" s="204"/>
      <c r="BQ24" s="213">
        <v>18</v>
      </c>
      <c r="BR24" s="214"/>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05"/>
    </row>
    <row r="25" spans="1:131" s="198" customFormat="1" ht="26.25" customHeight="1" thickBot="1" x14ac:dyDescent="0.2">
      <c r="A25" s="1150" t="s">
        <v>387</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03"/>
      <c r="BK25" s="203"/>
      <c r="BL25" s="203"/>
      <c r="BM25" s="203"/>
      <c r="BN25" s="203"/>
      <c r="BO25" s="216"/>
      <c r="BP25" s="216"/>
      <c r="BQ25" s="213">
        <v>19</v>
      </c>
      <c r="BR25" s="214"/>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197"/>
    </row>
    <row r="26" spans="1:131" s="198" customFormat="1" ht="26.25" customHeight="1" x14ac:dyDescent="0.15">
      <c r="A26" s="1082" t="s">
        <v>364</v>
      </c>
      <c r="B26" s="1083"/>
      <c r="C26" s="1083"/>
      <c r="D26" s="1083"/>
      <c r="E26" s="1083"/>
      <c r="F26" s="1083"/>
      <c r="G26" s="1083"/>
      <c r="H26" s="1083"/>
      <c r="I26" s="1083"/>
      <c r="J26" s="1083"/>
      <c r="K26" s="1083"/>
      <c r="L26" s="1083"/>
      <c r="M26" s="1083"/>
      <c r="N26" s="1083"/>
      <c r="O26" s="1083"/>
      <c r="P26" s="1084"/>
      <c r="Q26" s="1088" t="s">
        <v>388</v>
      </c>
      <c r="R26" s="1089"/>
      <c r="S26" s="1089"/>
      <c r="T26" s="1089"/>
      <c r="U26" s="1090"/>
      <c r="V26" s="1088" t="s">
        <v>389</v>
      </c>
      <c r="W26" s="1089"/>
      <c r="X26" s="1089"/>
      <c r="Y26" s="1089"/>
      <c r="Z26" s="1090"/>
      <c r="AA26" s="1088" t="s">
        <v>390</v>
      </c>
      <c r="AB26" s="1089"/>
      <c r="AC26" s="1089"/>
      <c r="AD26" s="1089"/>
      <c r="AE26" s="1089"/>
      <c r="AF26" s="1146" t="s">
        <v>391</v>
      </c>
      <c r="AG26" s="1095"/>
      <c r="AH26" s="1095"/>
      <c r="AI26" s="1095"/>
      <c r="AJ26" s="1147"/>
      <c r="AK26" s="1089" t="s">
        <v>392</v>
      </c>
      <c r="AL26" s="1089"/>
      <c r="AM26" s="1089"/>
      <c r="AN26" s="1089"/>
      <c r="AO26" s="1090"/>
      <c r="AP26" s="1088" t="s">
        <v>393</v>
      </c>
      <c r="AQ26" s="1089"/>
      <c r="AR26" s="1089"/>
      <c r="AS26" s="1089"/>
      <c r="AT26" s="1090"/>
      <c r="AU26" s="1088" t="s">
        <v>394</v>
      </c>
      <c r="AV26" s="1089"/>
      <c r="AW26" s="1089"/>
      <c r="AX26" s="1089"/>
      <c r="AY26" s="1090"/>
      <c r="AZ26" s="1088" t="s">
        <v>395</v>
      </c>
      <c r="BA26" s="1089"/>
      <c r="BB26" s="1089"/>
      <c r="BC26" s="1089"/>
      <c r="BD26" s="1090"/>
      <c r="BE26" s="1088" t="s">
        <v>371</v>
      </c>
      <c r="BF26" s="1089"/>
      <c r="BG26" s="1089"/>
      <c r="BH26" s="1089"/>
      <c r="BI26" s="1104"/>
      <c r="BJ26" s="203"/>
      <c r="BK26" s="203"/>
      <c r="BL26" s="203"/>
      <c r="BM26" s="203"/>
      <c r="BN26" s="203"/>
      <c r="BO26" s="216"/>
      <c r="BP26" s="216"/>
      <c r="BQ26" s="213">
        <v>20</v>
      </c>
      <c r="BR26" s="214"/>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197"/>
    </row>
    <row r="27" spans="1:131" s="198" customFormat="1" ht="26.25" customHeight="1" thickBot="1" x14ac:dyDescent="0.2">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48"/>
      <c r="AG27" s="1098"/>
      <c r="AH27" s="1098"/>
      <c r="AI27" s="1098"/>
      <c r="AJ27" s="1149"/>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03"/>
      <c r="BK27" s="203"/>
      <c r="BL27" s="203"/>
      <c r="BM27" s="203"/>
      <c r="BN27" s="203"/>
      <c r="BO27" s="216"/>
      <c r="BP27" s="216"/>
      <c r="BQ27" s="213">
        <v>21</v>
      </c>
      <c r="BR27" s="214"/>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197"/>
    </row>
    <row r="28" spans="1:131" s="198" customFormat="1" ht="26.25" customHeight="1" thickTop="1" x14ac:dyDescent="0.15">
      <c r="A28" s="217">
        <v>1</v>
      </c>
      <c r="B28" s="1137" t="s">
        <v>396</v>
      </c>
      <c r="C28" s="1138"/>
      <c r="D28" s="1138"/>
      <c r="E28" s="1138"/>
      <c r="F28" s="1138"/>
      <c r="G28" s="1138"/>
      <c r="H28" s="1138"/>
      <c r="I28" s="1138"/>
      <c r="J28" s="1138"/>
      <c r="K28" s="1138"/>
      <c r="L28" s="1138"/>
      <c r="M28" s="1138"/>
      <c r="N28" s="1138"/>
      <c r="O28" s="1138"/>
      <c r="P28" s="1139"/>
      <c r="Q28" s="1140">
        <v>17514</v>
      </c>
      <c r="R28" s="1141"/>
      <c r="S28" s="1141"/>
      <c r="T28" s="1141"/>
      <c r="U28" s="1141"/>
      <c r="V28" s="1141">
        <v>17280</v>
      </c>
      <c r="W28" s="1141"/>
      <c r="X28" s="1141"/>
      <c r="Y28" s="1141"/>
      <c r="Z28" s="1141"/>
      <c r="AA28" s="1141">
        <v>234</v>
      </c>
      <c r="AB28" s="1141"/>
      <c r="AC28" s="1141"/>
      <c r="AD28" s="1141"/>
      <c r="AE28" s="1142"/>
      <c r="AF28" s="1143">
        <v>234</v>
      </c>
      <c r="AG28" s="1141"/>
      <c r="AH28" s="1141"/>
      <c r="AI28" s="1141"/>
      <c r="AJ28" s="1144"/>
      <c r="AK28" s="1145">
        <v>1831</v>
      </c>
      <c r="AL28" s="1133"/>
      <c r="AM28" s="1133"/>
      <c r="AN28" s="1133"/>
      <c r="AO28" s="1133"/>
      <c r="AP28" s="1133" t="s">
        <v>582</v>
      </c>
      <c r="AQ28" s="1133"/>
      <c r="AR28" s="1133"/>
      <c r="AS28" s="1133"/>
      <c r="AT28" s="1133"/>
      <c r="AU28" s="1133" t="s">
        <v>582</v>
      </c>
      <c r="AV28" s="1133"/>
      <c r="AW28" s="1133"/>
      <c r="AX28" s="1133"/>
      <c r="AY28" s="1133"/>
      <c r="AZ28" s="1134" t="s">
        <v>582</v>
      </c>
      <c r="BA28" s="1134"/>
      <c r="BB28" s="1134"/>
      <c r="BC28" s="1134"/>
      <c r="BD28" s="1134"/>
      <c r="BE28" s="1135"/>
      <c r="BF28" s="1135"/>
      <c r="BG28" s="1135"/>
      <c r="BH28" s="1135"/>
      <c r="BI28" s="1136"/>
      <c r="BJ28" s="203"/>
      <c r="BK28" s="203"/>
      <c r="BL28" s="203"/>
      <c r="BM28" s="203"/>
      <c r="BN28" s="203"/>
      <c r="BO28" s="216"/>
      <c r="BP28" s="216"/>
      <c r="BQ28" s="213">
        <v>22</v>
      </c>
      <c r="BR28" s="214"/>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197"/>
    </row>
    <row r="29" spans="1:131" s="198" customFormat="1" ht="26.25" customHeight="1" x14ac:dyDescent="0.15">
      <c r="A29" s="217">
        <v>2</v>
      </c>
      <c r="B29" s="1124" t="s">
        <v>397</v>
      </c>
      <c r="C29" s="1125"/>
      <c r="D29" s="1125"/>
      <c r="E29" s="1125"/>
      <c r="F29" s="1125"/>
      <c r="G29" s="1125"/>
      <c r="H29" s="1125"/>
      <c r="I29" s="1125"/>
      <c r="J29" s="1125"/>
      <c r="K29" s="1125"/>
      <c r="L29" s="1125"/>
      <c r="M29" s="1125"/>
      <c r="N29" s="1125"/>
      <c r="O29" s="1125"/>
      <c r="P29" s="1126"/>
      <c r="Q29" s="1130">
        <v>422</v>
      </c>
      <c r="R29" s="1131"/>
      <c r="S29" s="1131"/>
      <c r="T29" s="1131"/>
      <c r="U29" s="1131"/>
      <c r="V29" s="1131">
        <v>422</v>
      </c>
      <c r="W29" s="1131"/>
      <c r="X29" s="1131"/>
      <c r="Y29" s="1131"/>
      <c r="Z29" s="1131"/>
      <c r="AA29" s="1131" t="s">
        <v>582</v>
      </c>
      <c r="AB29" s="1131"/>
      <c r="AC29" s="1131"/>
      <c r="AD29" s="1131"/>
      <c r="AE29" s="1132"/>
      <c r="AF29" s="1106" t="s">
        <v>178</v>
      </c>
      <c r="AG29" s="1107"/>
      <c r="AH29" s="1107"/>
      <c r="AI29" s="1107"/>
      <c r="AJ29" s="1108"/>
      <c r="AK29" s="1067">
        <v>234</v>
      </c>
      <c r="AL29" s="1058"/>
      <c r="AM29" s="1058"/>
      <c r="AN29" s="1058"/>
      <c r="AO29" s="1058"/>
      <c r="AP29" s="1058">
        <v>235</v>
      </c>
      <c r="AQ29" s="1058"/>
      <c r="AR29" s="1058"/>
      <c r="AS29" s="1058"/>
      <c r="AT29" s="1058"/>
      <c r="AU29" s="1058">
        <v>83</v>
      </c>
      <c r="AV29" s="1058"/>
      <c r="AW29" s="1058"/>
      <c r="AX29" s="1058"/>
      <c r="AY29" s="1058"/>
      <c r="AZ29" s="1129" t="s">
        <v>582</v>
      </c>
      <c r="BA29" s="1129"/>
      <c r="BB29" s="1129"/>
      <c r="BC29" s="1129"/>
      <c r="BD29" s="1129"/>
      <c r="BE29" s="1119"/>
      <c r="BF29" s="1119"/>
      <c r="BG29" s="1119"/>
      <c r="BH29" s="1119"/>
      <c r="BI29" s="1120"/>
      <c r="BJ29" s="203"/>
      <c r="BK29" s="203"/>
      <c r="BL29" s="203"/>
      <c r="BM29" s="203"/>
      <c r="BN29" s="203"/>
      <c r="BO29" s="216"/>
      <c r="BP29" s="216"/>
      <c r="BQ29" s="213">
        <v>23</v>
      </c>
      <c r="BR29" s="214"/>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197"/>
    </row>
    <row r="30" spans="1:131" s="198" customFormat="1" ht="26.25" customHeight="1" x14ac:dyDescent="0.15">
      <c r="A30" s="217">
        <v>3</v>
      </c>
      <c r="B30" s="1124" t="s">
        <v>398</v>
      </c>
      <c r="C30" s="1125"/>
      <c r="D30" s="1125"/>
      <c r="E30" s="1125"/>
      <c r="F30" s="1125"/>
      <c r="G30" s="1125"/>
      <c r="H30" s="1125"/>
      <c r="I30" s="1125"/>
      <c r="J30" s="1125"/>
      <c r="K30" s="1125"/>
      <c r="L30" s="1125"/>
      <c r="M30" s="1125"/>
      <c r="N30" s="1125"/>
      <c r="O30" s="1125"/>
      <c r="P30" s="1126"/>
      <c r="Q30" s="1130">
        <v>284</v>
      </c>
      <c r="R30" s="1131"/>
      <c r="S30" s="1131"/>
      <c r="T30" s="1131"/>
      <c r="U30" s="1131"/>
      <c r="V30" s="1131">
        <v>284</v>
      </c>
      <c r="W30" s="1131"/>
      <c r="X30" s="1131"/>
      <c r="Y30" s="1131"/>
      <c r="Z30" s="1131"/>
      <c r="AA30" s="1131" t="s">
        <v>582</v>
      </c>
      <c r="AB30" s="1131"/>
      <c r="AC30" s="1131"/>
      <c r="AD30" s="1131"/>
      <c r="AE30" s="1132"/>
      <c r="AF30" s="1106" t="s">
        <v>178</v>
      </c>
      <c r="AG30" s="1107"/>
      <c r="AH30" s="1107"/>
      <c r="AI30" s="1107"/>
      <c r="AJ30" s="1108"/>
      <c r="AK30" s="1067">
        <v>177</v>
      </c>
      <c r="AL30" s="1058"/>
      <c r="AM30" s="1058"/>
      <c r="AN30" s="1058"/>
      <c r="AO30" s="1058"/>
      <c r="AP30" s="1058">
        <v>42</v>
      </c>
      <c r="AQ30" s="1058"/>
      <c r="AR30" s="1058"/>
      <c r="AS30" s="1058"/>
      <c r="AT30" s="1058"/>
      <c r="AU30" s="1058">
        <v>16</v>
      </c>
      <c r="AV30" s="1058"/>
      <c r="AW30" s="1058"/>
      <c r="AX30" s="1058"/>
      <c r="AY30" s="1058"/>
      <c r="AZ30" s="1129" t="s">
        <v>582</v>
      </c>
      <c r="BA30" s="1129"/>
      <c r="BB30" s="1129"/>
      <c r="BC30" s="1129"/>
      <c r="BD30" s="1129"/>
      <c r="BE30" s="1119"/>
      <c r="BF30" s="1119"/>
      <c r="BG30" s="1119"/>
      <c r="BH30" s="1119"/>
      <c r="BI30" s="1120"/>
      <c r="BJ30" s="203"/>
      <c r="BK30" s="203"/>
      <c r="BL30" s="203"/>
      <c r="BM30" s="203"/>
      <c r="BN30" s="203"/>
      <c r="BO30" s="216"/>
      <c r="BP30" s="216"/>
      <c r="BQ30" s="213">
        <v>24</v>
      </c>
      <c r="BR30" s="214"/>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197"/>
    </row>
    <row r="31" spans="1:131" s="198" customFormat="1" ht="26.25" customHeight="1" x14ac:dyDescent="0.15">
      <c r="A31" s="217">
        <v>4</v>
      </c>
      <c r="B31" s="1124" t="s">
        <v>399</v>
      </c>
      <c r="C31" s="1125"/>
      <c r="D31" s="1125"/>
      <c r="E31" s="1125"/>
      <c r="F31" s="1125"/>
      <c r="G31" s="1125"/>
      <c r="H31" s="1125"/>
      <c r="I31" s="1125"/>
      <c r="J31" s="1125"/>
      <c r="K31" s="1125"/>
      <c r="L31" s="1125"/>
      <c r="M31" s="1125"/>
      <c r="N31" s="1125"/>
      <c r="O31" s="1125"/>
      <c r="P31" s="1126"/>
      <c r="Q31" s="1130">
        <v>2408</v>
      </c>
      <c r="R31" s="1131"/>
      <c r="S31" s="1131"/>
      <c r="T31" s="1131"/>
      <c r="U31" s="1131"/>
      <c r="V31" s="1131">
        <v>2362</v>
      </c>
      <c r="W31" s="1131"/>
      <c r="X31" s="1131"/>
      <c r="Y31" s="1131"/>
      <c r="Z31" s="1131"/>
      <c r="AA31" s="1131">
        <v>46</v>
      </c>
      <c r="AB31" s="1131"/>
      <c r="AC31" s="1131"/>
      <c r="AD31" s="1131"/>
      <c r="AE31" s="1132"/>
      <c r="AF31" s="1106">
        <v>46</v>
      </c>
      <c r="AG31" s="1107"/>
      <c r="AH31" s="1107"/>
      <c r="AI31" s="1107"/>
      <c r="AJ31" s="1108"/>
      <c r="AK31" s="1067">
        <v>651</v>
      </c>
      <c r="AL31" s="1058"/>
      <c r="AM31" s="1058"/>
      <c r="AN31" s="1058"/>
      <c r="AO31" s="1058"/>
      <c r="AP31" s="1058" t="s">
        <v>582</v>
      </c>
      <c r="AQ31" s="1058"/>
      <c r="AR31" s="1058"/>
      <c r="AS31" s="1058"/>
      <c r="AT31" s="1058"/>
      <c r="AU31" s="1058" t="s">
        <v>582</v>
      </c>
      <c r="AV31" s="1058"/>
      <c r="AW31" s="1058"/>
      <c r="AX31" s="1058"/>
      <c r="AY31" s="1058"/>
      <c r="AZ31" s="1129" t="s">
        <v>582</v>
      </c>
      <c r="BA31" s="1129"/>
      <c r="BB31" s="1129"/>
      <c r="BC31" s="1129"/>
      <c r="BD31" s="1129"/>
      <c r="BE31" s="1119"/>
      <c r="BF31" s="1119"/>
      <c r="BG31" s="1119"/>
      <c r="BH31" s="1119"/>
      <c r="BI31" s="1120"/>
      <c r="BJ31" s="203"/>
      <c r="BK31" s="203"/>
      <c r="BL31" s="203"/>
      <c r="BM31" s="203"/>
      <c r="BN31" s="203"/>
      <c r="BO31" s="216"/>
      <c r="BP31" s="216"/>
      <c r="BQ31" s="213">
        <v>25</v>
      </c>
      <c r="BR31" s="214"/>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197"/>
    </row>
    <row r="32" spans="1:131" s="198" customFormat="1" ht="26.25" customHeight="1" x14ac:dyDescent="0.15">
      <c r="A32" s="217">
        <v>5</v>
      </c>
      <c r="B32" s="1124" t="s">
        <v>400</v>
      </c>
      <c r="C32" s="1125"/>
      <c r="D32" s="1125"/>
      <c r="E32" s="1125"/>
      <c r="F32" s="1125"/>
      <c r="G32" s="1125"/>
      <c r="H32" s="1125"/>
      <c r="I32" s="1125"/>
      <c r="J32" s="1125"/>
      <c r="K32" s="1125"/>
      <c r="L32" s="1125"/>
      <c r="M32" s="1125"/>
      <c r="N32" s="1125"/>
      <c r="O32" s="1125"/>
      <c r="P32" s="1126"/>
      <c r="Q32" s="1130">
        <v>16214</v>
      </c>
      <c r="R32" s="1131"/>
      <c r="S32" s="1131"/>
      <c r="T32" s="1131"/>
      <c r="U32" s="1131"/>
      <c r="V32" s="1131">
        <v>15730</v>
      </c>
      <c r="W32" s="1131"/>
      <c r="X32" s="1131"/>
      <c r="Y32" s="1131"/>
      <c r="Z32" s="1131"/>
      <c r="AA32" s="1131">
        <v>484</v>
      </c>
      <c r="AB32" s="1131"/>
      <c r="AC32" s="1131"/>
      <c r="AD32" s="1131"/>
      <c r="AE32" s="1132"/>
      <c r="AF32" s="1106">
        <v>484</v>
      </c>
      <c r="AG32" s="1107"/>
      <c r="AH32" s="1107"/>
      <c r="AI32" s="1107"/>
      <c r="AJ32" s="1108"/>
      <c r="AK32" s="1067">
        <v>2551</v>
      </c>
      <c r="AL32" s="1058"/>
      <c r="AM32" s="1058"/>
      <c r="AN32" s="1058"/>
      <c r="AO32" s="1058"/>
      <c r="AP32" s="1058">
        <v>9</v>
      </c>
      <c r="AQ32" s="1058"/>
      <c r="AR32" s="1058"/>
      <c r="AS32" s="1058"/>
      <c r="AT32" s="1058"/>
      <c r="AU32" s="1058">
        <v>3</v>
      </c>
      <c r="AV32" s="1058"/>
      <c r="AW32" s="1058"/>
      <c r="AX32" s="1058"/>
      <c r="AY32" s="1058"/>
      <c r="AZ32" s="1129" t="s">
        <v>582</v>
      </c>
      <c r="BA32" s="1129"/>
      <c r="BB32" s="1129"/>
      <c r="BC32" s="1129"/>
      <c r="BD32" s="1129"/>
      <c r="BE32" s="1119"/>
      <c r="BF32" s="1119"/>
      <c r="BG32" s="1119"/>
      <c r="BH32" s="1119"/>
      <c r="BI32" s="1120"/>
      <c r="BJ32" s="203"/>
      <c r="BK32" s="203"/>
      <c r="BL32" s="203"/>
      <c r="BM32" s="203"/>
      <c r="BN32" s="203"/>
      <c r="BO32" s="216"/>
      <c r="BP32" s="216"/>
      <c r="BQ32" s="213">
        <v>26</v>
      </c>
      <c r="BR32" s="214"/>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197"/>
    </row>
    <row r="33" spans="1:131" s="198" customFormat="1" ht="26.25" customHeight="1" x14ac:dyDescent="0.15">
      <c r="A33" s="217">
        <v>6</v>
      </c>
      <c r="B33" s="1124" t="s">
        <v>401</v>
      </c>
      <c r="C33" s="1125"/>
      <c r="D33" s="1125"/>
      <c r="E33" s="1125"/>
      <c r="F33" s="1125"/>
      <c r="G33" s="1125"/>
      <c r="H33" s="1125"/>
      <c r="I33" s="1125"/>
      <c r="J33" s="1125"/>
      <c r="K33" s="1125"/>
      <c r="L33" s="1125"/>
      <c r="M33" s="1125"/>
      <c r="N33" s="1125"/>
      <c r="O33" s="1125"/>
      <c r="P33" s="1126"/>
      <c r="Q33" s="1130">
        <v>124</v>
      </c>
      <c r="R33" s="1131"/>
      <c r="S33" s="1131"/>
      <c r="T33" s="1131"/>
      <c r="U33" s="1131"/>
      <c r="V33" s="1131">
        <v>111</v>
      </c>
      <c r="W33" s="1131"/>
      <c r="X33" s="1131"/>
      <c r="Y33" s="1131"/>
      <c r="Z33" s="1131"/>
      <c r="AA33" s="1131">
        <v>13</v>
      </c>
      <c r="AB33" s="1131"/>
      <c r="AC33" s="1131"/>
      <c r="AD33" s="1131"/>
      <c r="AE33" s="1132"/>
      <c r="AF33" s="1106">
        <v>13</v>
      </c>
      <c r="AG33" s="1107"/>
      <c r="AH33" s="1107"/>
      <c r="AI33" s="1107"/>
      <c r="AJ33" s="1108"/>
      <c r="AK33" s="1067">
        <v>0</v>
      </c>
      <c r="AL33" s="1058"/>
      <c r="AM33" s="1058"/>
      <c r="AN33" s="1058"/>
      <c r="AO33" s="1058"/>
      <c r="AP33" s="1058">
        <v>9</v>
      </c>
      <c r="AQ33" s="1058"/>
      <c r="AR33" s="1058"/>
      <c r="AS33" s="1058"/>
      <c r="AT33" s="1058"/>
      <c r="AU33" s="1058">
        <v>0</v>
      </c>
      <c r="AV33" s="1058"/>
      <c r="AW33" s="1058"/>
      <c r="AX33" s="1058"/>
      <c r="AY33" s="1058"/>
      <c r="AZ33" s="1129" t="s">
        <v>582</v>
      </c>
      <c r="BA33" s="1129"/>
      <c r="BB33" s="1129"/>
      <c r="BC33" s="1129"/>
      <c r="BD33" s="1129"/>
      <c r="BE33" s="1119"/>
      <c r="BF33" s="1119"/>
      <c r="BG33" s="1119"/>
      <c r="BH33" s="1119"/>
      <c r="BI33" s="1120"/>
      <c r="BJ33" s="203"/>
      <c r="BK33" s="203"/>
      <c r="BL33" s="203"/>
      <c r="BM33" s="203"/>
      <c r="BN33" s="203"/>
      <c r="BO33" s="216"/>
      <c r="BP33" s="216"/>
      <c r="BQ33" s="213">
        <v>27</v>
      </c>
      <c r="BR33" s="214"/>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197"/>
    </row>
    <row r="34" spans="1:131" s="198" customFormat="1" ht="26.25" customHeight="1" x14ac:dyDescent="0.15">
      <c r="A34" s="217">
        <v>7</v>
      </c>
      <c r="B34" s="1124" t="s">
        <v>402</v>
      </c>
      <c r="C34" s="1125"/>
      <c r="D34" s="1125"/>
      <c r="E34" s="1125"/>
      <c r="F34" s="1125"/>
      <c r="G34" s="1125"/>
      <c r="H34" s="1125"/>
      <c r="I34" s="1125"/>
      <c r="J34" s="1125"/>
      <c r="K34" s="1125"/>
      <c r="L34" s="1125"/>
      <c r="M34" s="1125"/>
      <c r="N34" s="1125"/>
      <c r="O34" s="1125"/>
      <c r="P34" s="1126"/>
      <c r="Q34" s="1130">
        <v>16368</v>
      </c>
      <c r="R34" s="1131"/>
      <c r="S34" s="1131"/>
      <c r="T34" s="1131"/>
      <c r="U34" s="1131"/>
      <c r="V34" s="1131">
        <v>16355</v>
      </c>
      <c r="W34" s="1131"/>
      <c r="X34" s="1131"/>
      <c r="Y34" s="1131"/>
      <c r="Z34" s="1131"/>
      <c r="AA34" s="1131">
        <v>13</v>
      </c>
      <c r="AB34" s="1131"/>
      <c r="AC34" s="1131"/>
      <c r="AD34" s="1131"/>
      <c r="AE34" s="1132"/>
      <c r="AF34" s="1106">
        <v>1979</v>
      </c>
      <c r="AG34" s="1107"/>
      <c r="AH34" s="1107"/>
      <c r="AI34" s="1107"/>
      <c r="AJ34" s="1108"/>
      <c r="AK34" s="1067">
        <v>1360</v>
      </c>
      <c r="AL34" s="1058"/>
      <c r="AM34" s="1058"/>
      <c r="AN34" s="1058"/>
      <c r="AO34" s="1058"/>
      <c r="AP34" s="1058">
        <v>8048</v>
      </c>
      <c r="AQ34" s="1058"/>
      <c r="AR34" s="1058"/>
      <c r="AS34" s="1058"/>
      <c r="AT34" s="1058"/>
      <c r="AU34" s="1058">
        <v>4233</v>
      </c>
      <c r="AV34" s="1058"/>
      <c r="AW34" s="1058"/>
      <c r="AX34" s="1058"/>
      <c r="AY34" s="1058"/>
      <c r="AZ34" s="1129" t="s">
        <v>582</v>
      </c>
      <c r="BA34" s="1129"/>
      <c r="BB34" s="1129"/>
      <c r="BC34" s="1129"/>
      <c r="BD34" s="1129"/>
      <c r="BE34" s="1119" t="s">
        <v>403</v>
      </c>
      <c r="BF34" s="1119"/>
      <c r="BG34" s="1119"/>
      <c r="BH34" s="1119"/>
      <c r="BI34" s="1120"/>
      <c r="BJ34" s="203"/>
      <c r="BK34" s="203"/>
      <c r="BL34" s="203"/>
      <c r="BM34" s="203"/>
      <c r="BN34" s="203"/>
      <c r="BO34" s="216"/>
      <c r="BP34" s="216"/>
      <c r="BQ34" s="213">
        <v>28</v>
      </c>
      <c r="BR34" s="214"/>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197"/>
    </row>
    <row r="35" spans="1:131" s="198" customFormat="1" ht="26.25" customHeight="1" x14ac:dyDescent="0.15">
      <c r="A35" s="217">
        <v>8</v>
      </c>
      <c r="B35" s="1124" t="s">
        <v>404</v>
      </c>
      <c r="C35" s="1125"/>
      <c r="D35" s="1125"/>
      <c r="E35" s="1125"/>
      <c r="F35" s="1125"/>
      <c r="G35" s="1125"/>
      <c r="H35" s="1125"/>
      <c r="I35" s="1125"/>
      <c r="J35" s="1125"/>
      <c r="K35" s="1125"/>
      <c r="L35" s="1125"/>
      <c r="M35" s="1125"/>
      <c r="N35" s="1125"/>
      <c r="O35" s="1125"/>
      <c r="P35" s="1126"/>
      <c r="Q35" s="1130">
        <v>4860</v>
      </c>
      <c r="R35" s="1131"/>
      <c r="S35" s="1131"/>
      <c r="T35" s="1131"/>
      <c r="U35" s="1131"/>
      <c r="V35" s="1131">
        <v>4300</v>
      </c>
      <c r="W35" s="1131"/>
      <c r="X35" s="1131"/>
      <c r="Y35" s="1131"/>
      <c r="Z35" s="1131"/>
      <c r="AA35" s="1131">
        <v>560</v>
      </c>
      <c r="AB35" s="1131"/>
      <c r="AC35" s="1131"/>
      <c r="AD35" s="1131"/>
      <c r="AE35" s="1132"/>
      <c r="AF35" s="1106">
        <v>2265</v>
      </c>
      <c r="AG35" s="1107"/>
      <c r="AH35" s="1107"/>
      <c r="AI35" s="1107"/>
      <c r="AJ35" s="1108"/>
      <c r="AK35" s="1067">
        <v>577</v>
      </c>
      <c r="AL35" s="1058"/>
      <c r="AM35" s="1058"/>
      <c r="AN35" s="1058"/>
      <c r="AO35" s="1058"/>
      <c r="AP35" s="1058">
        <v>22635</v>
      </c>
      <c r="AQ35" s="1058"/>
      <c r="AR35" s="1058"/>
      <c r="AS35" s="1058"/>
      <c r="AT35" s="1058"/>
      <c r="AU35" s="1058">
        <v>1992</v>
      </c>
      <c r="AV35" s="1058"/>
      <c r="AW35" s="1058"/>
      <c r="AX35" s="1058"/>
      <c r="AY35" s="1058"/>
      <c r="AZ35" s="1129" t="s">
        <v>582</v>
      </c>
      <c r="BA35" s="1129"/>
      <c r="BB35" s="1129"/>
      <c r="BC35" s="1129"/>
      <c r="BD35" s="1129"/>
      <c r="BE35" s="1119" t="s">
        <v>403</v>
      </c>
      <c r="BF35" s="1119"/>
      <c r="BG35" s="1119"/>
      <c r="BH35" s="1119"/>
      <c r="BI35" s="1120"/>
      <c r="BJ35" s="203"/>
      <c r="BK35" s="203"/>
      <c r="BL35" s="203"/>
      <c r="BM35" s="203"/>
      <c r="BN35" s="203"/>
      <c r="BO35" s="216"/>
      <c r="BP35" s="216"/>
      <c r="BQ35" s="213">
        <v>29</v>
      </c>
      <c r="BR35" s="214"/>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197"/>
    </row>
    <row r="36" spans="1:131" s="198" customFormat="1" ht="26.25" customHeight="1" x14ac:dyDescent="0.15">
      <c r="A36" s="217">
        <v>9</v>
      </c>
      <c r="B36" s="1124" t="s">
        <v>405</v>
      </c>
      <c r="C36" s="1125"/>
      <c r="D36" s="1125"/>
      <c r="E36" s="1125"/>
      <c r="F36" s="1125"/>
      <c r="G36" s="1125"/>
      <c r="H36" s="1125"/>
      <c r="I36" s="1125"/>
      <c r="J36" s="1125"/>
      <c r="K36" s="1125"/>
      <c r="L36" s="1125"/>
      <c r="M36" s="1125"/>
      <c r="N36" s="1125"/>
      <c r="O36" s="1125"/>
      <c r="P36" s="1126"/>
      <c r="Q36" s="1130">
        <v>66</v>
      </c>
      <c r="R36" s="1131"/>
      <c r="S36" s="1131"/>
      <c r="T36" s="1131"/>
      <c r="U36" s="1131"/>
      <c r="V36" s="1131">
        <v>64</v>
      </c>
      <c r="W36" s="1131"/>
      <c r="X36" s="1131"/>
      <c r="Y36" s="1131"/>
      <c r="Z36" s="1131"/>
      <c r="AA36" s="1131">
        <v>2</v>
      </c>
      <c r="AB36" s="1131"/>
      <c r="AC36" s="1131"/>
      <c r="AD36" s="1131"/>
      <c r="AE36" s="1132"/>
      <c r="AF36" s="1106">
        <v>167</v>
      </c>
      <c r="AG36" s="1107"/>
      <c r="AH36" s="1107"/>
      <c r="AI36" s="1107"/>
      <c r="AJ36" s="1108"/>
      <c r="AK36" s="1067" t="s">
        <v>583</v>
      </c>
      <c r="AL36" s="1058"/>
      <c r="AM36" s="1058"/>
      <c r="AN36" s="1058"/>
      <c r="AO36" s="1058"/>
      <c r="AP36" s="1058">
        <v>44</v>
      </c>
      <c r="AQ36" s="1058"/>
      <c r="AR36" s="1058"/>
      <c r="AS36" s="1058"/>
      <c r="AT36" s="1058"/>
      <c r="AU36" s="1058" t="s">
        <v>582</v>
      </c>
      <c r="AV36" s="1058"/>
      <c r="AW36" s="1058"/>
      <c r="AX36" s="1058"/>
      <c r="AY36" s="1058"/>
      <c r="AZ36" s="1129" t="s">
        <v>582</v>
      </c>
      <c r="BA36" s="1129"/>
      <c r="BB36" s="1129"/>
      <c r="BC36" s="1129"/>
      <c r="BD36" s="1129"/>
      <c r="BE36" s="1119" t="s">
        <v>403</v>
      </c>
      <c r="BF36" s="1119"/>
      <c r="BG36" s="1119"/>
      <c r="BH36" s="1119"/>
      <c r="BI36" s="1120"/>
      <c r="BJ36" s="203"/>
      <c r="BK36" s="203"/>
      <c r="BL36" s="203"/>
      <c r="BM36" s="203"/>
      <c r="BN36" s="203"/>
      <c r="BO36" s="216"/>
      <c r="BP36" s="216"/>
      <c r="BQ36" s="213">
        <v>30</v>
      </c>
      <c r="BR36" s="214"/>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197"/>
    </row>
    <row r="37" spans="1:131" s="198" customFormat="1" ht="26.25" customHeight="1" x14ac:dyDescent="0.15">
      <c r="A37" s="217">
        <v>10</v>
      </c>
      <c r="B37" s="1124" t="s">
        <v>406</v>
      </c>
      <c r="C37" s="1125"/>
      <c r="D37" s="1125"/>
      <c r="E37" s="1125"/>
      <c r="F37" s="1125"/>
      <c r="G37" s="1125"/>
      <c r="H37" s="1125"/>
      <c r="I37" s="1125"/>
      <c r="J37" s="1125"/>
      <c r="K37" s="1125"/>
      <c r="L37" s="1125"/>
      <c r="M37" s="1125"/>
      <c r="N37" s="1125"/>
      <c r="O37" s="1125"/>
      <c r="P37" s="1126"/>
      <c r="Q37" s="1130">
        <v>7348</v>
      </c>
      <c r="R37" s="1131"/>
      <c r="S37" s="1131"/>
      <c r="T37" s="1131"/>
      <c r="U37" s="1131"/>
      <c r="V37" s="1131">
        <v>5869</v>
      </c>
      <c r="W37" s="1131"/>
      <c r="X37" s="1131"/>
      <c r="Y37" s="1131"/>
      <c r="Z37" s="1131"/>
      <c r="AA37" s="1131">
        <v>1479</v>
      </c>
      <c r="AB37" s="1131"/>
      <c r="AC37" s="1131"/>
      <c r="AD37" s="1131"/>
      <c r="AE37" s="1132"/>
      <c r="AF37" s="1106" t="s">
        <v>178</v>
      </c>
      <c r="AG37" s="1107"/>
      <c r="AH37" s="1107"/>
      <c r="AI37" s="1107"/>
      <c r="AJ37" s="1108"/>
      <c r="AK37" s="1067">
        <v>1846</v>
      </c>
      <c r="AL37" s="1058"/>
      <c r="AM37" s="1058"/>
      <c r="AN37" s="1058"/>
      <c r="AO37" s="1058"/>
      <c r="AP37" s="1058">
        <v>27161</v>
      </c>
      <c r="AQ37" s="1058"/>
      <c r="AR37" s="1058"/>
      <c r="AS37" s="1058"/>
      <c r="AT37" s="1058"/>
      <c r="AU37" s="1058">
        <v>11815</v>
      </c>
      <c r="AV37" s="1058"/>
      <c r="AW37" s="1058"/>
      <c r="AX37" s="1058"/>
      <c r="AY37" s="1058"/>
      <c r="AZ37" s="1129" t="s">
        <v>582</v>
      </c>
      <c r="BA37" s="1129"/>
      <c r="BB37" s="1129"/>
      <c r="BC37" s="1129"/>
      <c r="BD37" s="1129"/>
      <c r="BE37" s="1119" t="s">
        <v>403</v>
      </c>
      <c r="BF37" s="1119"/>
      <c r="BG37" s="1119"/>
      <c r="BH37" s="1119"/>
      <c r="BI37" s="1120"/>
      <c r="BJ37" s="203"/>
      <c r="BK37" s="203"/>
      <c r="BL37" s="203"/>
      <c r="BM37" s="203"/>
      <c r="BN37" s="203"/>
      <c r="BO37" s="216"/>
      <c r="BP37" s="216"/>
      <c r="BQ37" s="213">
        <v>31</v>
      </c>
      <c r="BR37" s="214"/>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197"/>
    </row>
    <row r="38" spans="1:131" s="198" customFormat="1" ht="26.25" customHeight="1" x14ac:dyDescent="0.15">
      <c r="A38" s="217">
        <v>11</v>
      </c>
      <c r="B38" s="1124" t="s">
        <v>407</v>
      </c>
      <c r="C38" s="1125"/>
      <c r="D38" s="1125"/>
      <c r="E38" s="1125"/>
      <c r="F38" s="1125"/>
      <c r="G38" s="1125"/>
      <c r="H38" s="1125"/>
      <c r="I38" s="1125"/>
      <c r="J38" s="1125"/>
      <c r="K38" s="1125"/>
      <c r="L38" s="1125"/>
      <c r="M38" s="1125"/>
      <c r="N38" s="1125"/>
      <c r="O38" s="1125"/>
      <c r="P38" s="1126"/>
      <c r="Q38" s="1130">
        <v>96</v>
      </c>
      <c r="R38" s="1131"/>
      <c r="S38" s="1131"/>
      <c r="T38" s="1131"/>
      <c r="U38" s="1131"/>
      <c r="V38" s="1131">
        <v>86</v>
      </c>
      <c r="W38" s="1131"/>
      <c r="X38" s="1131"/>
      <c r="Y38" s="1131"/>
      <c r="Z38" s="1131"/>
      <c r="AA38" s="1131">
        <v>10</v>
      </c>
      <c r="AB38" s="1131"/>
      <c r="AC38" s="1131"/>
      <c r="AD38" s="1131"/>
      <c r="AE38" s="1132"/>
      <c r="AF38" s="1106">
        <v>207</v>
      </c>
      <c r="AG38" s="1107"/>
      <c r="AH38" s="1107"/>
      <c r="AI38" s="1107"/>
      <c r="AJ38" s="1108"/>
      <c r="AK38" s="1067">
        <v>25</v>
      </c>
      <c r="AL38" s="1058"/>
      <c r="AM38" s="1058"/>
      <c r="AN38" s="1058"/>
      <c r="AO38" s="1058"/>
      <c r="AP38" s="1058">
        <v>294</v>
      </c>
      <c r="AQ38" s="1058"/>
      <c r="AR38" s="1058"/>
      <c r="AS38" s="1058"/>
      <c r="AT38" s="1058"/>
      <c r="AU38" s="1058">
        <v>237</v>
      </c>
      <c r="AV38" s="1058"/>
      <c r="AW38" s="1058"/>
      <c r="AX38" s="1058"/>
      <c r="AY38" s="1058"/>
      <c r="AZ38" s="1129" t="s">
        <v>582</v>
      </c>
      <c r="BA38" s="1129"/>
      <c r="BB38" s="1129"/>
      <c r="BC38" s="1129"/>
      <c r="BD38" s="1129"/>
      <c r="BE38" s="1119" t="s">
        <v>403</v>
      </c>
      <c r="BF38" s="1119"/>
      <c r="BG38" s="1119"/>
      <c r="BH38" s="1119"/>
      <c r="BI38" s="1120"/>
      <c r="BJ38" s="203"/>
      <c r="BK38" s="203"/>
      <c r="BL38" s="203"/>
      <c r="BM38" s="203"/>
      <c r="BN38" s="203"/>
      <c r="BO38" s="216"/>
      <c r="BP38" s="216"/>
      <c r="BQ38" s="213">
        <v>32</v>
      </c>
      <c r="BR38" s="214"/>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197"/>
    </row>
    <row r="39" spans="1:131" s="198" customFormat="1" ht="26.25" customHeight="1" x14ac:dyDescent="0.15">
      <c r="A39" s="217">
        <v>12</v>
      </c>
      <c r="B39" s="1124" t="s">
        <v>408</v>
      </c>
      <c r="C39" s="1125"/>
      <c r="D39" s="1125"/>
      <c r="E39" s="1125"/>
      <c r="F39" s="1125"/>
      <c r="G39" s="1125"/>
      <c r="H39" s="1125"/>
      <c r="I39" s="1125"/>
      <c r="J39" s="1125"/>
      <c r="K39" s="1125"/>
      <c r="L39" s="1125"/>
      <c r="M39" s="1125"/>
      <c r="N39" s="1125"/>
      <c r="O39" s="1125"/>
      <c r="P39" s="1126"/>
      <c r="Q39" s="1130">
        <v>367</v>
      </c>
      <c r="R39" s="1131"/>
      <c r="S39" s="1131"/>
      <c r="T39" s="1131"/>
      <c r="U39" s="1131"/>
      <c r="V39" s="1131">
        <v>189</v>
      </c>
      <c r="W39" s="1131"/>
      <c r="X39" s="1131"/>
      <c r="Y39" s="1131"/>
      <c r="Z39" s="1131"/>
      <c r="AA39" s="1131">
        <v>178</v>
      </c>
      <c r="AB39" s="1131"/>
      <c r="AC39" s="1131"/>
      <c r="AD39" s="1131"/>
      <c r="AE39" s="1132"/>
      <c r="AF39" s="1106">
        <v>8</v>
      </c>
      <c r="AG39" s="1107"/>
      <c r="AH39" s="1107"/>
      <c r="AI39" s="1107"/>
      <c r="AJ39" s="1108"/>
      <c r="AK39" s="1067">
        <v>280</v>
      </c>
      <c r="AL39" s="1058"/>
      <c r="AM39" s="1058"/>
      <c r="AN39" s="1058"/>
      <c r="AO39" s="1058"/>
      <c r="AP39" s="1058" t="s">
        <v>583</v>
      </c>
      <c r="AQ39" s="1058"/>
      <c r="AR39" s="1058"/>
      <c r="AS39" s="1058"/>
      <c r="AT39" s="1058"/>
      <c r="AU39" s="1058" t="s">
        <v>582</v>
      </c>
      <c r="AV39" s="1058"/>
      <c r="AW39" s="1058"/>
      <c r="AX39" s="1058"/>
      <c r="AY39" s="1058"/>
      <c r="AZ39" s="1129" t="s">
        <v>582</v>
      </c>
      <c r="BA39" s="1129"/>
      <c r="BB39" s="1129"/>
      <c r="BC39" s="1129"/>
      <c r="BD39" s="1129"/>
      <c r="BE39" s="1119" t="s">
        <v>409</v>
      </c>
      <c r="BF39" s="1119"/>
      <c r="BG39" s="1119"/>
      <c r="BH39" s="1119"/>
      <c r="BI39" s="1120"/>
      <c r="BJ39" s="203"/>
      <c r="BK39" s="203"/>
      <c r="BL39" s="203"/>
      <c r="BM39" s="203"/>
      <c r="BN39" s="203"/>
      <c r="BO39" s="216"/>
      <c r="BP39" s="216"/>
      <c r="BQ39" s="213">
        <v>33</v>
      </c>
      <c r="BR39" s="214"/>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197"/>
    </row>
    <row r="40" spans="1:131" s="198" customFormat="1" ht="26.25" customHeight="1" x14ac:dyDescent="0.15">
      <c r="A40" s="212">
        <v>13</v>
      </c>
      <c r="B40" s="1124" t="s">
        <v>410</v>
      </c>
      <c r="C40" s="1125"/>
      <c r="D40" s="1125"/>
      <c r="E40" s="1125"/>
      <c r="F40" s="1125"/>
      <c r="G40" s="1125"/>
      <c r="H40" s="1125"/>
      <c r="I40" s="1125"/>
      <c r="J40" s="1125"/>
      <c r="K40" s="1125"/>
      <c r="L40" s="1125"/>
      <c r="M40" s="1125"/>
      <c r="N40" s="1125"/>
      <c r="O40" s="1125"/>
      <c r="P40" s="1126"/>
      <c r="Q40" s="1130">
        <v>1224</v>
      </c>
      <c r="R40" s="1131"/>
      <c r="S40" s="1131"/>
      <c r="T40" s="1131"/>
      <c r="U40" s="1131"/>
      <c r="V40" s="1131">
        <v>1593</v>
      </c>
      <c r="W40" s="1131"/>
      <c r="X40" s="1131"/>
      <c r="Y40" s="1131"/>
      <c r="Z40" s="1131"/>
      <c r="AA40" s="1131">
        <v>-369</v>
      </c>
      <c r="AB40" s="1131"/>
      <c r="AC40" s="1131"/>
      <c r="AD40" s="1131"/>
      <c r="AE40" s="1132"/>
      <c r="AF40" s="1106">
        <v>2035</v>
      </c>
      <c r="AG40" s="1107"/>
      <c r="AH40" s="1107"/>
      <c r="AI40" s="1107"/>
      <c r="AJ40" s="1108"/>
      <c r="AK40" s="1067" t="s">
        <v>583</v>
      </c>
      <c r="AL40" s="1058"/>
      <c r="AM40" s="1058"/>
      <c r="AN40" s="1058"/>
      <c r="AO40" s="1058"/>
      <c r="AP40" s="1058">
        <v>4905</v>
      </c>
      <c r="AQ40" s="1058"/>
      <c r="AR40" s="1058"/>
      <c r="AS40" s="1058"/>
      <c r="AT40" s="1058"/>
      <c r="AU40" s="1058" t="s">
        <v>582</v>
      </c>
      <c r="AV40" s="1058"/>
      <c r="AW40" s="1058"/>
      <c r="AX40" s="1058"/>
      <c r="AY40" s="1058"/>
      <c r="AZ40" s="1129" t="s">
        <v>582</v>
      </c>
      <c r="BA40" s="1129"/>
      <c r="BB40" s="1129"/>
      <c r="BC40" s="1129"/>
      <c r="BD40" s="1129"/>
      <c r="BE40" s="1119" t="s">
        <v>403</v>
      </c>
      <c r="BF40" s="1119"/>
      <c r="BG40" s="1119"/>
      <c r="BH40" s="1119"/>
      <c r="BI40" s="1120"/>
      <c r="BJ40" s="203"/>
      <c r="BK40" s="203"/>
      <c r="BL40" s="203"/>
      <c r="BM40" s="203"/>
      <c r="BN40" s="203"/>
      <c r="BO40" s="216"/>
      <c r="BP40" s="216"/>
      <c r="BQ40" s="213">
        <v>34</v>
      </c>
      <c r="BR40" s="214"/>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197"/>
    </row>
    <row r="41" spans="1:131" s="198" customFormat="1" ht="26.25" customHeight="1" x14ac:dyDescent="0.15">
      <c r="A41" s="212">
        <v>14</v>
      </c>
      <c r="B41" s="1124" t="s">
        <v>411</v>
      </c>
      <c r="C41" s="1125"/>
      <c r="D41" s="1125"/>
      <c r="E41" s="1125"/>
      <c r="F41" s="1125"/>
      <c r="G41" s="1125"/>
      <c r="H41" s="1125"/>
      <c r="I41" s="1125"/>
      <c r="J41" s="1125"/>
      <c r="K41" s="1125"/>
      <c r="L41" s="1125"/>
      <c r="M41" s="1125"/>
      <c r="N41" s="1125"/>
      <c r="O41" s="1125"/>
      <c r="P41" s="1126"/>
      <c r="Q41" s="1130">
        <v>12</v>
      </c>
      <c r="R41" s="1131"/>
      <c r="S41" s="1131"/>
      <c r="T41" s="1131"/>
      <c r="U41" s="1131"/>
      <c r="V41" s="1131">
        <v>12</v>
      </c>
      <c r="W41" s="1131"/>
      <c r="X41" s="1131"/>
      <c r="Y41" s="1131"/>
      <c r="Z41" s="1131"/>
      <c r="AA41" s="1131" t="s">
        <v>582</v>
      </c>
      <c r="AB41" s="1131"/>
      <c r="AC41" s="1131"/>
      <c r="AD41" s="1131"/>
      <c r="AE41" s="1132"/>
      <c r="AF41" s="1106" t="s">
        <v>178</v>
      </c>
      <c r="AG41" s="1107"/>
      <c r="AH41" s="1107"/>
      <c r="AI41" s="1107"/>
      <c r="AJ41" s="1108"/>
      <c r="AK41" s="1067">
        <v>6</v>
      </c>
      <c r="AL41" s="1058"/>
      <c r="AM41" s="1058"/>
      <c r="AN41" s="1058"/>
      <c r="AO41" s="1058"/>
      <c r="AP41" s="1058">
        <v>26</v>
      </c>
      <c r="AQ41" s="1058"/>
      <c r="AR41" s="1058"/>
      <c r="AS41" s="1058"/>
      <c r="AT41" s="1058"/>
      <c r="AU41" s="1058">
        <v>18</v>
      </c>
      <c r="AV41" s="1058"/>
      <c r="AW41" s="1058"/>
      <c r="AX41" s="1058"/>
      <c r="AY41" s="1058"/>
      <c r="AZ41" s="1129" t="s">
        <v>582</v>
      </c>
      <c r="BA41" s="1129"/>
      <c r="BB41" s="1129"/>
      <c r="BC41" s="1129"/>
      <c r="BD41" s="1129"/>
      <c r="BE41" s="1119" t="s">
        <v>412</v>
      </c>
      <c r="BF41" s="1119"/>
      <c r="BG41" s="1119"/>
      <c r="BH41" s="1119"/>
      <c r="BI41" s="1120"/>
      <c r="BJ41" s="203"/>
      <c r="BK41" s="203"/>
      <c r="BL41" s="203"/>
      <c r="BM41" s="203"/>
      <c r="BN41" s="203"/>
      <c r="BO41" s="216"/>
      <c r="BP41" s="216"/>
      <c r="BQ41" s="213">
        <v>35</v>
      </c>
      <c r="BR41" s="214"/>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197"/>
    </row>
    <row r="42" spans="1:131" s="198" customFormat="1" ht="26.25" customHeight="1" x14ac:dyDescent="0.15">
      <c r="A42" s="212">
        <v>15</v>
      </c>
      <c r="B42" s="1124"/>
      <c r="C42" s="1125"/>
      <c r="D42" s="1125"/>
      <c r="E42" s="1125"/>
      <c r="F42" s="1125"/>
      <c r="G42" s="1125"/>
      <c r="H42" s="1125"/>
      <c r="I42" s="1125"/>
      <c r="J42" s="1125"/>
      <c r="K42" s="1125"/>
      <c r="L42" s="1125"/>
      <c r="M42" s="1125"/>
      <c r="N42" s="1125"/>
      <c r="O42" s="1125"/>
      <c r="P42" s="1126"/>
      <c r="Q42" s="1130"/>
      <c r="R42" s="1131"/>
      <c r="S42" s="1131"/>
      <c r="T42" s="1131"/>
      <c r="U42" s="1131"/>
      <c r="V42" s="1131"/>
      <c r="W42" s="1131"/>
      <c r="X42" s="1131"/>
      <c r="Y42" s="1131"/>
      <c r="Z42" s="1131"/>
      <c r="AA42" s="1131"/>
      <c r="AB42" s="1131"/>
      <c r="AC42" s="1131"/>
      <c r="AD42" s="1131"/>
      <c r="AE42" s="1132"/>
      <c r="AF42" s="1106"/>
      <c r="AG42" s="1107"/>
      <c r="AH42" s="1107"/>
      <c r="AI42" s="1107"/>
      <c r="AJ42" s="1108"/>
      <c r="AK42" s="1067"/>
      <c r="AL42" s="1058"/>
      <c r="AM42" s="1058"/>
      <c r="AN42" s="1058"/>
      <c r="AO42" s="1058"/>
      <c r="AP42" s="1058"/>
      <c r="AQ42" s="1058"/>
      <c r="AR42" s="1058"/>
      <c r="AS42" s="1058"/>
      <c r="AT42" s="1058"/>
      <c r="AU42" s="1058"/>
      <c r="AV42" s="1058"/>
      <c r="AW42" s="1058"/>
      <c r="AX42" s="1058"/>
      <c r="AY42" s="1058"/>
      <c r="AZ42" s="1129"/>
      <c r="BA42" s="1129"/>
      <c r="BB42" s="1129"/>
      <c r="BC42" s="1129"/>
      <c r="BD42" s="1129"/>
      <c r="BE42" s="1119"/>
      <c r="BF42" s="1119"/>
      <c r="BG42" s="1119"/>
      <c r="BH42" s="1119"/>
      <c r="BI42" s="1120"/>
      <c r="BJ42" s="203"/>
      <c r="BK42" s="203"/>
      <c r="BL42" s="203"/>
      <c r="BM42" s="203"/>
      <c r="BN42" s="203"/>
      <c r="BO42" s="216"/>
      <c r="BP42" s="216"/>
      <c r="BQ42" s="213">
        <v>36</v>
      </c>
      <c r="BR42" s="214"/>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197"/>
    </row>
    <row r="43" spans="1:131" s="198" customFormat="1" ht="26.25" customHeight="1" x14ac:dyDescent="0.15">
      <c r="A43" s="212">
        <v>16</v>
      </c>
      <c r="B43" s="1124"/>
      <c r="C43" s="1125"/>
      <c r="D43" s="1125"/>
      <c r="E43" s="1125"/>
      <c r="F43" s="1125"/>
      <c r="G43" s="1125"/>
      <c r="H43" s="1125"/>
      <c r="I43" s="1125"/>
      <c r="J43" s="1125"/>
      <c r="K43" s="1125"/>
      <c r="L43" s="1125"/>
      <c r="M43" s="1125"/>
      <c r="N43" s="1125"/>
      <c r="O43" s="1125"/>
      <c r="P43" s="1126"/>
      <c r="Q43" s="1130"/>
      <c r="R43" s="1131"/>
      <c r="S43" s="1131"/>
      <c r="T43" s="1131"/>
      <c r="U43" s="1131"/>
      <c r="V43" s="1131"/>
      <c r="W43" s="1131"/>
      <c r="X43" s="1131"/>
      <c r="Y43" s="1131"/>
      <c r="Z43" s="1131"/>
      <c r="AA43" s="1131"/>
      <c r="AB43" s="1131"/>
      <c r="AC43" s="1131"/>
      <c r="AD43" s="1131"/>
      <c r="AE43" s="1132"/>
      <c r="AF43" s="1106"/>
      <c r="AG43" s="1107"/>
      <c r="AH43" s="1107"/>
      <c r="AI43" s="1107"/>
      <c r="AJ43" s="1108"/>
      <c r="AK43" s="1067"/>
      <c r="AL43" s="1058"/>
      <c r="AM43" s="1058"/>
      <c r="AN43" s="1058"/>
      <c r="AO43" s="1058"/>
      <c r="AP43" s="1058"/>
      <c r="AQ43" s="1058"/>
      <c r="AR43" s="1058"/>
      <c r="AS43" s="1058"/>
      <c r="AT43" s="1058"/>
      <c r="AU43" s="1058"/>
      <c r="AV43" s="1058"/>
      <c r="AW43" s="1058"/>
      <c r="AX43" s="1058"/>
      <c r="AY43" s="1058"/>
      <c r="AZ43" s="1129"/>
      <c r="BA43" s="1129"/>
      <c r="BB43" s="1129"/>
      <c r="BC43" s="1129"/>
      <c r="BD43" s="1129"/>
      <c r="BE43" s="1119"/>
      <c r="BF43" s="1119"/>
      <c r="BG43" s="1119"/>
      <c r="BH43" s="1119"/>
      <c r="BI43" s="1120"/>
      <c r="BJ43" s="203"/>
      <c r="BK43" s="203"/>
      <c r="BL43" s="203"/>
      <c r="BM43" s="203"/>
      <c r="BN43" s="203"/>
      <c r="BO43" s="216"/>
      <c r="BP43" s="216"/>
      <c r="BQ43" s="213">
        <v>37</v>
      </c>
      <c r="BR43" s="214"/>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197"/>
    </row>
    <row r="44" spans="1:131" s="198" customFormat="1" ht="26.25" customHeight="1" x14ac:dyDescent="0.15">
      <c r="A44" s="212">
        <v>17</v>
      </c>
      <c r="B44" s="1124"/>
      <c r="C44" s="1125"/>
      <c r="D44" s="1125"/>
      <c r="E44" s="1125"/>
      <c r="F44" s="1125"/>
      <c r="G44" s="1125"/>
      <c r="H44" s="1125"/>
      <c r="I44" s="1125"/>
      <c r="J44" s="1125"/>
      <c r="K44" s="1125"/>
      <c r="L44" s="1125"/>
      <c r="M44" s="1125"/>
      <c r="N44" s="1125"/>
      <c r="O44" s="1125"/>
      <c r="P44" s="1126"/>
      <c r="Q44" s="1130"/>
      <c r="R44" s="1131"/>
      <c r="S44" s="1131"/>
      <c r="T44" s="1131"/>
      <c r="U44" s="1131"/>
      <c r="V44" s="1131"/>
      <c r="W44" s="1131"/>
      <c r="X44" s="1131"/>
      <c r="Y44" s="1131"/>
      <c r="Z44" s="1131"/>
      <c r="AA44" s="1131"/>
      <c r="AB44" s="1131"/>
      <c r="AC44" s="1131"/>
      <c r="AD44" s="1131"/>
      <c r="AE44" s="1132"/>
      <c r="AF44" s="1106"/>
      <c r="AG44" s="1107"/>
      <c r="AH44" s="1107"/>
      <c r="AI44" s="1107"/>
      <c r="AJ44" s="1108"/>
      <c r="AK44" s="1067"/>
      <c r="AL44" s="1058"/>
      <c r="AM44" s="1058"/>
      <c r="AN44" s="1058"/>
      <c r="AO44" s="1058"/>
      <c r="AP44" s="1058"/>
      <c r="AQ44" s="1058"/>
      <c r="AR44" s="1058"/>
      <c r="AS44" s="1058"/>
      <c r="AT44" s="1058"/>
      <c r="AU44" s="1058"/>
      <c r="AV44" s="1058"/>
      <c r="AW44" s="1058"/>
      <c r="AX44" s="1058"/>
      <c r="AY44" s="1058"/>
      <c r="AZ44" s="1129"/>
      <c r="BA44" s="1129"/>
      <c r="BB44" s="1129"/>
      <c r="BC44" s="1129"/>
      <c r="BD44" s="1129"/>
      <c r="BE44" s="1119"/>
      <c r="BF44" s="1119"/>
      <c r="BG44" s="1119"/>
      <c r="BH44" s="1119"/>
      <c r="BI44" s="1120"/>
      <c r="BJ44" s="203"/>
      <c r="BK44" s="203"/>
      <c r="BL44" s="203"/>
      <c r="BM44" s="203"/>
      <c r="BN44" s="203"/>
      <c r="BO44" s="216"/>
      <c r="BP44" s="216"/>
      <c r="BQ44" s="213">
        <v>38</v>
      </c>
      <c r="BR44" s="214"/>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197"/>
    </row>
    <row r="45" spans="1:131" s="198" customFormat="1" ht="26.25" customHeight="1" x14ac:dyDescent="0.15">
      <c r="A45" s="212">
        <v>18</v>
      </c>
      <c r="B45" s="1124"/>
      <c r="C45" s="1125"/>
      <c r="D45" s="1125"/>
      <c r="E45" s="1125"/>
      <c r="F45" s="1125"/>
      <c r="G45" s="1125"/>
      <c r="H45" s="1125"/>
      <c r="I45" s="1125"/>
      <c r="J45" s="1125"/>
      <c r="K45" s="1125"/>
      <c r="L45" s="1125"/>
      <c r="M45" s="1125"/>
      <c r="N45" s="1125"/>
      <c r="O45" s="1125"/>
      <c r="P45" s="1126"/>
      <c r="Q45" s="1130"/>
      <c r="R45" s="1131"/>
      <c r="S45" s="1131"/>
      <c r="T45" s="1131"/>
      <c r="U45" s="1131"/>
      <c r="V45" s="1131"/>
      <c r="W45" s="1131"/>
      <c r="X45" s="1131"/>
      <c r="Y45" s="1131"/>
      <c r="Z45" s="1131"/>
      <c r="AA45" s="1131"/>
      <c r="AB45" s="1131"/>
      <c r="AC45" s="1131"/>
      <c r="AD45" s="1131"/>
      <c r="AE45" s="1132"/>
      <c r="AF45" s="1106"/>
      <c r="AG45" s="1107"/>
      <c r="AH45" s="1107"/>
      <c r="AI45" s="1107"/>
      <c r="AJ45" s="1108"/>
      <c r="AK45" s="1067"/>
      <c r="AL45" s="1058"/>
      <c r="AM45" s="1058"/>
      <c r="AN45" s="1058"/>
      <c r="AO45" s="1058"/>
      <c r="AP45" s="1058"/>
      <c r="AQ45" s="1058"/>
      <c r="AR45" s="1058"/>
      <c r="AS45" s="1058"/>
      <c r="AT45" s="1058"/>
      <c r="AU45" s="1058"/>
      <c r="AV45" s="1058"/>
      <c r="AW45" s="1058"/>
      <c r="AX45" s="1058"/>
      <c r="AY45" s="1058"/>
      <c r="AZ45" s="1129"/>
      <c r="BA45" s="1129"/>
      <c r="BB45" s="1129"/>
      <c r="BC45" s="1129"/>
      <c r="BD45" s="1129"/>
      <c r="BE45" s="1119"/>
      <c r="BF45" s="1119"/>
      <c r="BG45" s="1119"/>
      <c r="BH45" s="1119"/>
      <c r="BI45" s="1120"/>
      <c r="BJ45" s="203"/>
      <c r="BK45" s="203"/>
      <c r="BL45" s="203"/>
      <c r="BM45" s="203"/>
      <c r="BN45" s="203"/>
      <c r="BO45" s="216"/>
      <c r="BP45" s="216"/>
      <c r="BQ45" s="213">
        <v>39</v>
      </c>
      <c r="BR45" s="214"/>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197"/>
    </row>
    <row r="46" spans="1:131" s="198" customFormat="1" ht="26.25" customHeight="1" x14ac:dyDescent="0.15">
      <c r="A46" s="212">
        <v>19</v>
      </c>
      <c r="B46" s="1124"/>
      <c r="C46" s="1125"/>
      <c r="D46" s="1125"/>
      <c r="E46" s="1125"/>
      <c r="F46" s="1125"/>
      <c r="G46" s="1125"/>
      <c r="H46" s="1125"/>
      <c r="I46" s="1125"/>
      <c r="J46" s="1125"/>
      <c r="K46" s="1125"/>
      <c r="L46" s="1125"/>
      <c r="M46" s="1125"/>
      <c r="N46" s="1125"/>
      <c r="O46" s="1125"/>
      <c r="P46" s="1126"/>
      <c r="Q46" s="1130"/>
      <c r="R46" s="1131"/>
      <c r="S46" s="1131"/>
      <c r="T46" s="1131"/>
      <c r="U46" s="1131"/>
      <c r="V46" s="1131"/>
      <c r="W46" s="1131"/>
      <c r="X46" s="1131"/>
      <c r="Y46" s="1131"/>
      <c r="Z46" s="1131"/>
      <c r="AA46" s="1131"/>
      <c r="AB46" s="1131"/>
      <c r="AC46" s="1131"/>
      <c r="AD46" s="1131"/>
      <c r="AE46" s="1132"/>
      <c r="AF46" s="1106"/>
      <c r="AG46" s="1107"/>
      <c r="AH46" s="1107"/>
      <c r="AI46" s="1107"/>
      <c r="AJ46" s="1108"/>
      <c r="AK46" s="1067"/>
      <c r="AL46" s="1058"/>
      <c r="AM46" s="1058"/>
      <c r="AN46" s="1058"/>
      <c r="AO46" s="1058"/>
      <c r="AP46" s="1058"/>
      <c r="AQ46" s="1058"/>
      <c r="AR46" s="1058"/>
      <c r="AS46" s="1058"/>
      <c r="AT46" s="1058"/>
      <c r="AU46" s="1058"/>
      <c r="AV46" s="1058"/>
      <c r="AW46" s="1058"/>
      <c r="AX46" s="1058"/>
      <c r="AY46" s="1058"/>
      <c r="AZ46" s="1129"/>
      <c r="BA46" s="1129"/>
      <c r="BB46" s="1129"/>
      <c r="BC46" s="1129"/>
      <c r="BD46" s="1129"/>
      <c r="BE46" s="1119"/>
      <c r="BF46" s="1119"/>
      <c r="BG46" s="1119"/>
      <c r="BH46" s="1119"/>
      <c r="BI46" s="1120"/>
      <c r="BJ46" s="203"/>
      <c r="BK46" s="203"/>
      <c r="BL46" s="203"/>
      <c r="BM46" s="203"/>
      <c r="BN46" s="203"/>
      <c r="BO46" s="216"/>
      <c r="BP46" s="216"/>
      <c r="BQ46" s="213">
        <v>40</v>
      </c>
      <c r="BR46" s="214"/>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197"/>
    </row>
    <row r="47" spans="1:131" s="198" customFormat="1" ht="26.25" customHeight="1" x14ac:dyDescent="0.15">
      <c r="A47" s="212">
        <v>20</v>
      </c>
      <c r="B47" s="1124"/>
      <c r="C47" s="1125"/>
      <c r="D47" s="1125"/>
      <c r="E47" s="1125"/>
      <c r="F47" s="1125"/>
      <c r="G47" s="1125"/>
      <c r="H47" s="1125"/>
      <c r="I47" s="1125"/>
      <c r="J47" s="1125"/>
      <c r="K47" s="1125"/>
      <c r="L47" s="1125"/>
      <c r="M47" s="1125"/>
      <c r="N47" s="1125"/>
      <c r="O47" s="1125"/>
      <c r="P47" s="1126"/>
      <c r="Q47" s="1130"/>
      <c r="R47" s="1131"/>
      <c r="S47" s="1131"/>
      <c r="T47" s="1131"/>
      <c r="U47" s="1131"/>
      <c r="V47" s="1131"/>
      <c r="W47" s="1131"/>
      <c r="X47" s="1131"/>
      <c r="Y47" s="1131"/>
      <c r="Z47" s="1131"/>
      <c r="AA47" s="1131"/>
      <c r="AB47" s="1131"/>
      <c r="AC47" s="1131"/>
      <c r="AD47" s="1131"/>
      <c r="AE47" s="1132"/>
      <c r="AF47" s="1106"/>
      <c r="AG47" s="1107"/>
      <c r="AH47" s="1107"/>
      <c r="AI47" s="1107"/>
      <c r="AJ47" s="1108"/>
      <c r="AK47" s="1067"/>
      <c r="AL47" s="1058"/>
      <c r="AM47" s="1058"/>
      <c r="AN47" s="1058"/>
      <c r="AO47" s="1058"/>
      <c r="AP47" s="1058"/>
      <c r="AQ47" s="1058"/>
      <c r="AR47" s="1058"/>
      <c r="AS47" s="1058"/>
      <c r="AT47" s="1058"/>
      <c r="AU47" s="1058"/>
      <c r="AV47" s="1058"/>
      <c r="AW47" s="1058"/>
      <c r="AX47" s="1058"/>
      <c r="AY47" s="1058"/>
      <c r="AZ47" s="1129"/>
      <c r="BA47" s="1129"/>
      <c r="BB47" s="1129"/>
      <c r="BC47" s="1129"/>
      <c r="BD47" s="1129"/>
      <c r="BE47" s="1119"/>
      <c r="BF47" s="1119"/>
      <c r="BG47" s="1119"/>
      <c r="BH47" s="1119"/>
      <c r="BI47" s="1120"/>
      <c r="BJ47" s="203"/>
      <c r="BK47" s="203"/>
      <c r="BL47" s="203"/>
      <c r="BM47" s="203"/>
      <c r="BN47" s="203"/>
      <c r="BO47" s="216"/>
      <c r="BP47" s="216"/>
      <c r="BQ47" s="213">
        <v>41</v>
      </c>
      <c r="BR47" s="214"/>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197"/>
    </row>
    <row r="48" spans="1:131" s="198" customFormat="1" ht="26.25" customHeight="1" x14ac:dyDescent="0.15">
      <c r="A48" s="212">
        <v>21</v>
      </c>
      <c r="B48" s="1124"/>
      <c r="C48" s="1125"/>
      <c r="D48" s="1125"/>
      <c r="E48" s="1125"/>
      <c r="F48" s="1125"/>
      <c r="G48" s="1125"/>
      <c r="H48" s="1125"/>
      <c r="I48" s="1125"/>
      <c r="J48" s="1125"/>
      <c r="K48" s="1125"/>
      <c r="L48" s="1125"/>
      <c r="M48" s="1125"/>
      <c r="N48" s="1125"/>
      <c r="O48" s="1125"/>
      <c r="P48" s="1126"/>
      <c r="Q48" s="1130"/>
      <c r="R48" s="1131"/>
      <c r="S48" s="1131"/>
      <c r="T48" s="1131"/>
      <c r="U48" s="1131"/>
      <c r="V48" s="1131"/>
      <c r="W48" s="1131"/>
      <c r="X48" s="1131"/>
      <c r="Y48" s="1131"/>
      <c r="Z48" s="1131"/>
      <c r="AA48" s="1131"/>
      <c r="AB48" s="1131"/>
      <c r="AC48" s="1131"/>
      <c r="AD48" s="1131"/>
      <c r="AE48" s="1132"/>
      <c r="AF48" s="1106"/>
      <c r="AG48" s="1107"/>
      <c r="AH48" s="1107"/>
      <c r="AI48" s="1107"/>
      <c r="AJ48" s="1108"/>
      <c r="AK48" s="1067"/>
      <c r="AL48" s="1058"/>
      <c r="AM48" s="1058"/>
      <c r="AN48" s="1058"/>
      <c r="AO48" s="1058"/>
      <c r="AP48" s="1058"/>
      <c r="AQ48" s="1058"/>
      <c r="AR48" s="1058"/>
      <c r="AS48" s="1058"/>
      <c r="AT48" s="1058"/>
      <c r="AU48" s="1058"/>
      <c r="AV48" s="1058"/>
      <c r="AW48" s="1058"/>
      <c r="AX48" s="1058"/>
      <c r="AY48" s="1058"/>
      <c r="AZ48" s="1129"/>
      <c r="BA48" s="1129"/>
      <c r="BB48" s="1129"/>
      <c r="BC48" s="1129"/>
      <c r="BD48" s="1129"/>
      <c r="BE48" s="1119"/>
      <c r="BF48" s="1119"/>
      <c r="BG48" s="1119"/>
      <c r="BH48" s="1119"/>
      <c r="BI48" s="1120"/>
      <c r="BJ48" s="203"/>
      <c r="BK48" s="203"/>
      <c r="BL48" s="203"/>
      <c r="BM48" s="203"/>
      <c r="BN48" s="203"/>
      <c r="BO48" s="216"/>
      <c r="BP48" s="216"/>
      <c r="BQ48" s="213">
        <v>42</v>
      </c>
      <c r="BR48" s="214"/>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197"/>
    </row>
    <row r="49" spans="1:131" s="198" customFormat="1" ht="26.25" customHeight="1" x14ac:dyDescent="0.15">
      <c r="A49" s="212">
        <v>22</v>
      </c>
      <c r="B49" s="1124"/>
      <c r="C49" s="1125"/>
      <c r="D49" s="1125"/>
      <c r="E49" s="1125"/>
      <c r="F49" s="1125"/>
      <c r="G49" s="1125"/>
      <c r="H49" s="1125"/>
      <c r="I49" s="1125"/>
      <c r="J49" s="1125"/>
      <c r="K49" s="1125"/>
      <c r="L49" s="1125"/>
      <c r="M49" s="1125"/>
      <c r="N49" s="1125"/>
      <c r="O49" s="1125"/>
      <c r="P49" s="1126"/>
      <c r="Q49" s="1130"/>
      <c r="R49" s="1131"/>
      <c r="S49" s="1131"/>
      <c r="T49" s="1131"/>
      <c r="U49" s="1131"/>
      <c r="V49" s="1131"/>
      <c r="W49" s="1131"/>
      <c r="X49" s="1131"/>
      <c r="Y49" s="1131"/>
      <c r="Z49" s="1131"/>
      <c r="AA49" s="1131"/>
      <c r="AB49" s="1131"/>
      <c r="AC49" s="1131"/>
      <c r="AD49" s="1131"/>
      <c r="AE49" s="1132"/>
      <c r="AF49" s="1106"/>
      <c r="AG49" s="1107"/>
      <c r="AH49" s="1107"/>
      <c r="AI49" s="1107"/>
      <c r="AJ49" s="1108"/>
      <c r="AK49" s="1067"/>
      <c r="AL49" s="1058"/>
      <c r="AM49" s="1058"/>
      <c r="AN49" s="1058"/>
      <c r="AO49" s="1058"/>
      <c r="AP49" s="1058"/>
      <c r="AQ49" s="1058"/>
      <c r="AR49" s="1058"/>
      <c r="AS49" s="1058"/>
      <c r="AT49" s="1058"/>
      <c r="AU49" s="1058"/>
      <c r="AV49" s="1058"/>
      <c r="AW49" s="1058"/>
      <c r="AX49" s="1058"/>
      <c r="AY49" s="1058"/>
      <c r="AZ49" s="1129"/>
      <c r="BA49" s="1129"/>
      <c r="BB49" s="1129"/>
      <c r="BC49" s="1129"/>
      <c r="BD49" s="1129"/>
      <c r="BE49" s="1119"/>
      <c r="BF49" s="1119"/>
      <c r="BG49" s="1119"/>
      <c r="BH49" s="1119"/>
      <c r="BI49" s="1120"/>
      <c r="BJ49" s="203"/>
      <c r="BK49" s="203"/>
      <c r="BL49" s="203"/>
      <c r="BM49" s="203"/>
      <c r="BN49" s="203"/>
      <c r="BO49" s="216"/>
      <c r="BP49" s="216"/>
      <c r="BQ49" s="213">
        <v>43</v>
      </c>
      <c r="BR49" s="214"/>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197"/>
    </row>
    <row r="50" spans="1:131" s="198" customFormat="1" ht="26.25" customHeight="1" x14ac:dyDescent="0.15">
      <c r="A50" s="212">
        <v>23</v>
      </c>
      <c r="B50" s="1124"/>
      <c r="C50" s="1125"/>
      <c r="D50" s="1125"/>
      <c r="E50" s="1125"/>
      <c r="F50" s="1125"/>
      <c r="G50" s="1125"/>
      <c r="H50" s="1125"/>
      <c r="I50" s="1125"/>
      <c r="J50" s="1125"/>
      <c r="K50" s="1125"/>
      <c r="L50" s="1125"/>
      <c r="M50" s="1125"/>
      <c r="N50" s="1125"/>
      <c r="O50" s="1125"/>
      <c r="P50" s="1126"/>
      <c r="Q50" s="1127"/>
      <c r="R50" s="1110"/>
      <c r="S50" s="1110"/>
      <c r="T50" s="1110"/>
      <c r="U50" s="1110"/>
      <c r="V50" s="1110"/>
      <c r="W50" s="1110"/>
      <c r="X50" s="1110"/>
      <c r="Y50" s="1110"/>
      <c r="Z50" s="1110"/>
      <c r="AA50" s="1110"/>
      <c r="AB50" s="1110"/>
      <c r="AC50" s="1110"/>
      <c r="AD50" s="1110"/>
      <c r="AE50" s="1128"/>
      <c r="AF50" s="1106"/>
      <c r="AG50" s="1107"/>
      <c r="AH50" s="1107"/>
      <c r="AI50" s="1107"/>
      <c r="AJ50" s="1108"/>
      <c r="AK50" s="1109"/>
      <c r="AL50" s="1110"/>
      <c r="AM50" s="1110"/>
      <c r="AN50" s="1110"/>
      <c r="AO50" s="1110"/>
      <c r="AP50" s="1110"/>
      <c r="AQ50" s="1110"/>
      <c r="AR50" s="1110"/>
      <c r="AS50" s="1110"/>
      <c r="AT50" s="1110"/>
      <c r="AU50" s="1110"/>
      <c r="AV50" s="1110"/>
      <c r="AW50" s="1110"/>
      <c r="AX50" s="1110"/>
      <c r="AY50" s="1110"/>
      <c r="AZ50" s="1111"/>
      <c r="BA50" s="1111"/>
      <c r="BB50" s="1111"/>
      <c r="BC50" s="1111"/>
      <c r="BD50" s="1111"/>
      <c r="BE50" s="1119"/>
      <c r="BF50" s="1119"/>
      <c r="BG50" s="1119"/>
      <c r="BH50" s="1119"/>
      <c r="BI50" s="1120"/>
      <c r="BJ50" s="203"/>
      <c r="BK50" s="203"/>
      <c r="BL50" s="203"/>
      <c r="BM50" s="203"/>
      <c r="BN50" s="203"/>
      <c r="BO50" s="216"/>
      <c r="BP50" s="216"/>
      <c r="BQ50" s="213">
        <v>44</v>
      </c>
      <c r="BR50" s="214"/>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197"/>
    </row>
    <row r="51" spans="1:131" s="198" customFormat="1" ht="26.25" customHeight="1" x14ac:dyDescent="0.15">
      <c r="A51" s="212">
        <v>24</v>
      </c>
      <c r="B51" s="1124"/>
      <c r="C51" s="1125"/>
      <c r="D51" s="1125"/>
      <c r="E51" s="1125"/>
      <c r="F51" s="1125"/>
      <c r="G51" s="1125"/>
      <c r="H51" s="1125"/>
      <c r="I51" s="1125"/>
      <c r="J51" s="1125"/>
      <c r="K51" s="1125"/>
      <c r="L51" s="1125"/>
      <c r="M51" s="1125"/>
      <c r="N51" s="1125"/>
      <c r="O51" s="1125"/>
      <c r="P51" s="1126"/>
      <c r="Q51" s="1127"/>
      <c r="R51" s="1110"/>
      <c r="S51" s="1110"/>
      <c r="T51" s="1110"/>
      <c r="U51" s="1110"/>
      <c r="V51" s="1110"/>
      <c r="W51" s="1110"/>
      <c r="X51" s="1110"/>
      <c r="Y51" s="1110"/>
      <c r="Z51" s="1110"/>
      <c r="AA51" s="1110"/>
      <c r="AB51" s="1110"/>
      <c r="AC51" s="1110"/>
      <c r="AD51" s="1110"/>
      <c r="AE51" s="1128"/>
      <c r="AF51" s="1106"/>
      <c r="AG51" s="1107"/>
      <c r="AH51" s="1107"/>
      <c r="AI51" s="1107"/>
      <c r="AJ51" s="1108"/>
      <c r="AK51" s="1109"/>
      <c r="AL51" s="1110"/>
      <c r="AM51" s="1110"/>
      <c r="AN51" s="1110"/>
      <c r="AO51" s="1110"/>
      <c r="AP51" s="1110"/>
      <c r="AQ51" s="1110"/>
      <c r="AR51" s="1110"/>
      <c r="AS51" s="1110"/>
      <c r="AT51" s="1110"/>
      <c r="AU51" s="1110"/>
      <c r="AV51" s="1110"/>
      <c r="AW51" s="1110"/>
      <c r="AX51" s="1110"/>
      <c r="AY51" s="1110"/>
      <c r="AZ51" s="1111"/>
      <c r="BA51" s="1111"/>
      <c r="BB51" s="1111"/>
      <c r="BC51" s="1111"/>
      <c r="BD51" s="1111"/>
      <c r="BE51" s="1119"/>
      <c r="BF51" s="1119"/>
      <c r="BG51" s="1119"/>
      <c r="BH51" s="1119"/>
      <c r="BI51" s="1120"/>
      <c r="BJ51" s="203"/>
      <c r="BK51" s="203"/>
      <c r="BL51" s="203"/>
      <c r="BM51" s="203"/>
      <c r="BN51" s="203"/>
      <c r="BO51" s="216"/>
      <c r="BP51" s="216"/>
      <c r="BQ51" s="213">
        <v>45</v>
      </c>
      <c r="BR51" s="214"/>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197"/>
    </row>
    <row r="52" spans="1:131" s="198" customFormat="1" ht="26.25" customHeight="1" x14ac:dyDescent="0.15">
      <c r="A52" s="212">
        <v>25</v>
      </c>
      <c r="B52" s="1124"/>
      <c r="C52" s="1125"/>
      <c r="D52" s="1125"/>
      <c r="E52" s="1125"/>
      <c r="F52" s="1125"/>
      <c r="G52" s="1125"/>
      <c r="H52" s="1125"/>
      <c r="I52" s="1125"/>
      <c r="J52" s="1125"/>
      <c r="K52" s="1125"/>
      <c r="L52" s="1125"/>
      <c r="M52" s="1125"/>
      <c r="N52" s="1125"/>
      <c r="O52" s="1125"/>
      <c r="P52" s="1126"/>
      <c r="Q52" s="1127"/>
      <c r="R52" s="1110"/>
      <c r="S52" s="1110"/>
      <c r="T52" s="1110"/>
      <c r="U52" s="1110"/>
      <c r="V52" s="1110"/>
      <c r="W52" s="1110"/>
      <c r="X52" s="1110"/>
      <c r="Y52" s="1110"/>
      <c r="Z52" s="1110"/>
      <c r="AA52" s="1110"/>
      <c r="AB52" s="1110"/>
      <c r="AC52" s="1110"/>
      <c r="AD52" s="1110"/>
      <c r="AE52" s="1128"/>
      <c r="AF52" s="1106"/>
      <c r="AG52" s="1107"/>
      <c r="AH52" s="1107"/>
      <c r="AI52" s="1107"/>
      <c r="AJ52" s="1108"/>
      <c r="AK52" s="1109"/>
      <c r="AL52" s="1110"/>
      <c r="AM52" s="1110"/>
      <c r="AN52" s="1110"/>
      <c r="AO52" s="1110"/>
      <c r="AP52" s="1110"/>
      <c r="AQ52" s="1110"/>
      <c r="AR52" s="1110"/>
      <c r="AS52" s="1110"/>
      <c r="AT52" s="1110"/>
      <c r="AU52" s="1110"/>
      <c r="AV52" s="1110"/>
      <c r="AW52" s="1110"/>
      <c r="AX52" s="1110"/>
      <c r="AY52" s="1110"/>
      <c r="AZ52" s="1111"/>
      <c r="BA52" s="1111"/>
      <c r="BB52" s="1111"/>
      <c r="BC52" s="1111"/>
      <c r="BD52" s="1111"/>
      <c r="BE52" s="1119"/>
      <c r="BF52" s="1119"/>
      <c r="BG52" s="1119"/>
      <c r="BH52" s="1119"/>
      <c r="BI52" s="1120"/>
      <c r="BJ52" s="203"/>
      <c r="BK52" s="203"/>
      <c r="BL52" s="203"/>
      <c r="BM52" s="203"/>
      <c r="BN52" s="203"/>
      <c r="BO52" s="216"/>
      <c r="BP52" s="216"/>
      <c r="BQ52" s="213">
        <v>46</v>
      </c>
      <c r="BR52" s="214"/>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197"/>
    </row>
    <row r="53" spans="1:131" s="198" customFormat="1" ht="26.25" customHeight="1" x14ac:dyDescent="0.15">
      <c r="A53" s="212">
        <v>26</v>
      </c>
      <c r="B53" s="1124"/>
      <c r="C53" s="1125"/>
      <c r="D53" s="1125"/>
      <c r="E53" s="1125"/>
      <c r="F53" s="1125"/>
      <c r="G53" s="1125"/>
      <c r="H53" s="1125"/>
      <c r="I53" s="1125"/>
      <c r="J53" s="1125"/>
      <c r="K53" s="1125"/>
      <c r="L53" s="1125"/>
      <c r="M53" s="1125"/>
      <c r="N53" s="1125"/>
      <c r="O53" s="1125"/>
      <c r="P53" s="1126"/>
      <c r="Q53" s="1127"/>
      <c r="R53" s="1110"/>
      <c r="S53" s="1110"/>
      <c r="T53" s="1110"/>
      <c r="U53" s="1110"/>
      <c r="V53" s="1110"/>
      <c r="W53" s="1110"/>
      <c r="X53" s="1110"/>
      <c r="Y53" s="1110"/>
      <c r="Z53" s="1110"/>
      <c r="AA53" s="1110"/>
      <c r="AB53" s="1110"/>
      <c r="AC53" s="1110"/>
      <c r="AD53" s="1110"/>
      <c r="AE53" s="1128"/>
      <c r="AF53" s="1106"/>
      <c r="AG53" s="1107"/>
      <c r="AH53" s="1107"/>
      <c r="AI53" s="1107"/>
      <c r="AJ53" s="1108"/>
      <c r="AK53" s="1109"/>
      <c r="AL53" s="1110"/>
      <c r="AM53" s="1110"/>
      <c r="AN53" s="1110"/>
      <c r="AO53" s="1110"/>
      <c r="AP53" s="1110"/>
      <c r="AQ53" s="1110"/>
      <c r="AR53" s="1110"/>
      <c r="AS53" s="1110"/>
      <c r="AT53" s="1110"/>
      <c r="AU53" s="1110"/>
      <c r="AV53" s="1110"/>
      <c r="AW53" s="1110"/>
      <c r="AX53" s="1110"/>
      <c r="AY53" s="1110"/>
      <c r="AZ53" s="1111"/>
      <c r="BA53" s="1111"/>
      <c r="BB53" s="1111"/>
      <c r="BC53" s="1111"/>
      <c r="BD53" s="1111"/>
      <c r="BE53" s="1119"/>
      <c r="BF53" s="1119"/>
      <c r="BG53" s="1119"/>
      <c r="BH53" s="1119"/>
      <c r="BI53" s="1120"/>
      <c r="BJ53" s="203"/>
      <c r="BK53" s="203"/>
      <c r="BL53" s="203"/>
      <c r="BM53" s="203"/>
      <c r="BN53" s="203"/>
      <c r="BO53" s="216"/>
      <c r="BP53" s="216"/>
      <c r="BQ53" s="213">
        <v>47</v>
      </c>
      <c r="BR53" s="214"/>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197"/>
    </row>
    <row r="54" spans="1:131" s="198" customFormat="1" ht="26.25" customHeight="1" x14ac:dyDescent="0.15">
      <c r="A54" s="212">
        <v>27</v>
      </c>
      <c r="B54" s="1124"/>
      <c r="C54" s="1125"/>
      <c r="D54" s="1125"/>
      <c r="E54" s="1125"/>
      <c r="F54" s="1125"/>
      <c r="G54" s="1125"/>
      <c r="H54" s="1125"/>
      <c r="I54" s="1125"/>
      <c r="J54" s="1125"/>
      <c r="K54" s="1125"/>
      <c r="L54" s="1125"/>
      <c r="M54" s="1125"/>
      <c r="N54" s="1125"/>
      <c r="O54" s="1125"/>
      <c r="P54" s="1126"/>
      <c r="Q54" s="1127"/>
      <c r="R54" s="1110"/>
      <c r="S54" s="1110"/>
      <c r="T54" s="1110"/>
      <c r="U54" s="1110"/>
      <c r="V54" s="1110"/>
      <c r="W54" s="1110"/>
      <c r="X54" s="1110"/>
      <c r="Y54" s="1110"/>
      <c r="Z54" s="1110"/>
      <c r="AA54" s="1110"/>
      <c r="AB54" s="1110"/>
      <c r="AC54" s="1110"/>
      <c r="AD54" s="1110"/>
      <c r="AE54" s="1128"/>
      <c r="AF54" s="1106"/>
      <c r="AG54" s="1107"/>
      <c r="AH54" s="1107"/>
      <c r="AI54" s="1107"/>
      <c r="AJ54" s="1108"/>
      <c r="AK54" s="1109"/>
      <c r="AL54" s="1110"/>
      <c r="AM54" s="1110"/>
      <c r="AN54" s="1110"/>
      <c r="AO54" s="1110"/>
      <c r="AP54" s="1110"/>
      <c r="AQ54" s="1110"/>
      <c r="AR54" s="1110"/>
      <c r="AS54" s="1110"/>
      <c r="AT54" s="1110"/>
      <c r="AU54" s="1110"/>
      <c r="AV54" s="1110"/>
      <c r="AW54" s="1110"/>
      <c r="AX54" s="1110"/>
      <c r="AY54" s="1110"/>
      <c r="AZ54" s="1111"/>
      <c r="BA54" s="1111"/>
      <c r="BB54" s="1111"/>
      <c r="BC54" s="1111"/>
      <c r="BD54" s="1111"/>
      <c r="BE54" s="1119"/>
      <c r="BF54" s="1119"/>
      <c r="BG54" s="1119"/>
      <c r="BH54" s="1119"/>
      <c r="BI54" s="1120"/>
      <c r="BJ54" s="203"/>
      <c r="BK54" s="203"/>
      <c r="BL54" s="203"/>
      <c r="BM54" s="203"/>
      <c r="BN54" s="203"/>
      <c r="BO54" s="216"/>
      <c r="BP54" s="216"/>
      <c r="BQ54" s="213">
        <v>48</v>
      </c>
      <c r="BR54" s="214"/>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197"/>
    </row>
    <row r="55" spans="1:131" s="198" customFormat="1" ht="26.25" customHeight="1" x14ac:dyDescent="0.15">
      <c r="A55" s="212">
        <v>28</v>
      </c>
      <c r="B55" s="1124"/>
      <c r="C55" s="1125"/>
      <c r="D55" s="1125"/>
      <c r="E55" s="1125"/>
      <c r="F55" s="1125"/>
      <c r="G55" s="1125"/>
      <c r="H55" s="1125"/>
      <c r="I55" s="1125"/>
      <c r="J55" s="1125"/>
      <c r="K55" s="1125"/>
      <c r="L55" s="1125"/>
      <c r="M55" s="1125"/>
      <c r="N55" s="1125"/>
      <c r="O55" s="1125"/>
      <c r="P55" s="1126"/>
      <c r="Q55" s="1127"/>
      <c r="R55" s="1110"/>
      <c r="S55" s="1110"/>
      <c r="T55" s="1110"/>
      <c r="U55" s="1110"/>
      <c r="V55" s="1110"/>
      <c r="W55" s="1110"/>
      <c r="X55" s="1110"/>
      <c r="Y55" s="1110"/>
      <c r="Z55" s="1110"/>
      <c r="AA55" s="1110"/>
      <c r="AB55" s="1110"/>
      <c r="AC55" s="1110"/>
      <c r="AD55" s="1110"/>
      <c r="AE55" s="1128"/>
      <c r="AF55" s="1106"/>
      <c r="AG55" s="1107"/>
      <c r="AH55" s="1107"/>
      <c r="AI55" s="1107"/>
      <c r="AJ55" s="1108"/>
      <c r="AK55" s="1109"/>
      <c r="AL55" s="1110"/>
      <c r="AM55" s="1110"/>
      <c r="AN55" s="1110"/>
      <c r="AO55" s="1110"/>
      <c r="AP55" s="1110"/>
      <c r="AQ55" s="1110"/>
      <c r="AR55" s="1110"/>
      <c r="AS55" s="1110"/>
      <c r="AT55" s="1110"/>
      <c r="AU55" s="1110"/>
      <c r="AV55" s="1110"/>
      <c r="AW55" s="1110"/>
      <c r="AX55" s="1110"/>
      <c r="AY55" s="1110"/>
      <c r="AZ55" s="1111"/>
      <c r="BA55" s="1111"/>
      <c r="BB55" s="1111"/>
      <c r="BC55" s="1111"/>
      <c r="BD55" s="1111"/>
      <c r="BE55" s="1119"/>
      <c r="BF55" s="1119"/>
      <c r="BG55" s="1119"/>
      <c r="BH55" s="1119"/>
      <c r="BI55" s="1120"/>
      <c r="BJ55" s="203"/>
      <c r="BK55" s="203"/>
      <c r="BL55" s="203"/>
      <c r="BM55" s="203"/>
      <c r="BN55" s="203"/>
      <c r="BO55" s="216"/>
      <c r="BP55" s="216"/>
      <c r="BQ55" s="213">
        <v>49</v>
      </c>
      <c r="BR55" s="214"/>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197"/>
    </row>
    <row r="56" spans="1:131" s="198" customFormat="1" ht="26.25" customHeight="1" x14ac:dyDescent="0.15">
      <c r="A56" s="212">
        <v>29</v>
      </c>
      <c r="B56" s="1124"/>
      <c r="C56" s="1125"/>
      <c r="D56" s="1125"/>
      <c r="E56" s="1125"/>
      <c r="F56" s="1125"/>
      <c r="G56" s="1125"/>
      <c r="H56" s="1125"/>
      <c r="I56" s="1125"/>
      <c r="J56" s="1125"/>
      <c r="K56" s="1125"/>
      <c r="L56" s="1125"/>
      <c r="M56" s="1125"/>
      <c r="N56" s="1125"/>
      <c r="O56" s="1125"/>
      <c r="P56" s="1126"/>
      <c r="Q56" s="1127"/>
      <c r="R56" s="1110"/>
      <c r="S56" s="1110"/>
      <c r="T56" s="1110"/>
      <c r="U56" s="1110"/>
      <c r="V56" s="1110"/>
      <c r="W56" s="1110"/>
      <c r="X56" s="1110"/>
      <c r="Y56" s="1110"/>
      <c r="Z56" s="1110"/>
      <c r="AA56" s="1110"/>
      <c r="AB56" s="1110"/>
      <c r="AC56" s="1110"/>
      <c r="AD56" s="1110"/>
      <c r="AE56" s="1128"/>
      <c r="AF56" s="1106"/>
      <c r="AG56" s="1107"/>
      <c r="AH56" s="1107"/>
      <c r="AI56" s="1107"/>
      <c r="AJ56" s="1108"/>
      <c r="AK56" s="1109"/>
      <c r="AL56" s="1110"/>
      <c r="AM56" s="1110"/>
      <c r="AN56" s="1110"/>
      <c r="AO56" s="1110"/>
      <c r="AP56" s="1110"/>
      <c r="AQ56" s="1110"/>
      <c r="AR56" s="1110"/>
      <c r="AS56" s="1110"/>
      <c r="AT56" s="1110"/>
      <c r="AU56" s="1110"/>
      <c r="AV56" s="1110"/>
      <c r="AW56" s="1110"/>
      <c r="AX56" s="1110"/>
      <c r="AY56" s="1110"/>
      <c r="AZ56" s="1111"/>
      <c r="BA56" s="1111"/>
      <c r="BB56" s="1111"/>
      <c r="BC56" s="1111"/>
      <c r="BD56" s="1111"/>
      <c r="BE56" s="1119"/>
      <c r="BF56" s="1119"/>
      <c r="BG56" s="1119"/>
      <c r="BH56" s="1119"/>
      <c r="BI56" s="1120"/>
      <c r="BJ56" s="203"/>
      <c r="BK56" s="203"/>
      <c r="BL56" s="203"/>
      <c r="BM56" s="203"/>
      <c r="BN56" s="203"/>
      <c r="BO56" s="216"/>
      <c r="BP56" s="216"/>
      <c r="BQ56" s="213">
        <v>50</v>
      </c>
      <c r="BR56" s="214"/>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197"/>
    </row>
    <row r="57" spans="1:131" s="198" customFormat="1" ht="26.25" customHeight="1" x14ac:dyDescent="0.15">
      <c r="A57" s="212">
        <v>30</v>
      </c>
      <c r="B57" s="1124"/>
      <c r="C57" s="1125"/>
      <c r="D57" s="1125"/>
      <c r="E57" s="1125"/>
      <c r="F57" s="1125"/>
      <c r="G57" s="1125"/>
      <c r="H57" s="1125"/>
      <c r="I57" s="1125"/>
      <c r="J57" s="1125"/>
      <c r="K57" s="1125"/>
      <c r="L57" s="1125"/>
      <c r="M57" s="1125"/>
      <c r="N57" s="1125"/>
      <c r="O57" s="1125"/>
      <c r="P57" s="1126"/>
      <c r="Q57" s="1127"/>
      <c r="R57" s="1110"/>
      <c r="S57" s="1110"/>
      <c r="T57" s="1110"/>
      <c r="U57" s="1110"/>
      <c r="V57" s="1110"/>
      <c r="W57" s="1110"/>
      <c r="X57" s="1110"/>
      <c r="Y57" s="1110"/>
      <c r="Z57" s="1110"/>
      <c r="AA57" s="1110"/>
      <c r="AB57" s="1110"/>
      <c r="AC57" s="1110"/>
      <c r="AD57" s="1110"/>
      <c r="AE57" s="1128"/>
      <c r="AF57" s="1106"/>
      <c r="AG57" s="1107"/>
      <c r="AH57" s="1107"/>
      <c r="AI57" s="1107"/>
      <c r="AJ57" s="1108"/>
      <c r="AK57" s="1109"/>
      <c r="AL57" s="1110"/>
      <c r="AM57" s="1110"/>
      <c r="AN57" s="1110"/>
      <c r="AO57" s="1110"/>
      <c r="AP57" s="1110"/>
      <c r="AQ57" s="1110"/>
      <c r="AR57" s="1110"/>
      <c r="AS57" s="1110"/>
      <c r="AT57" s="1110"/>
      <c r="AU57" s="1110"/>
      <c r="AV57" s="1110"/>
      <c r="AW57" s="1110"/>
      <c r="AX57" s="1110"/>
      <c r="AY57" s="1110"/>
      <c r="AZ57" s="1111"/>
      <c r="BA57" s="1111"/>
      <c r="BB57" s="1111"/>
      <c r="BC57" s="1111"/>
      <c r="BD57" s="1111"/>
      <c r="BE57" s="1119"/>
      <c r="BF57" s="1119"/>
      <c r="BG57" s="1119"/>
      <c r="BH57" s="1119"/>
      <c r="BI57" s="1120"/>
      <c r="BJ57" s="203"/>
      <c r="BK57" s="203"/>
      <c r="BL57" s="203"/>
      <c r="BM57" s="203"/>
      <c r="BN57" s="203"/>
      <c r="BO57" s="216"/>
      <c r="BP57" s="216"/>
      <c r="BQ57" s="213">
        <v>51</v>
      </c>
      <c r="BR57" s="214"/>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197"/>
    </row>
    <row r="58" spans="1:131" s="198" customFormat="1" ht="26.25" customHeight="1" x14ac:dyDescent="0.15">
      <c r="A58" s="212">
        <v>31</v>
      </c>
      <c r="B58" s="1124"/>
      <c r="C58" s="1125"/>
      <c r="D58" s="1125"/>
      <c r="E58" s="1125"/>
      <c r="F58" s="1125"/>
      <c r="G58" s="1125"/>
      <c r="H58" s="1125"/>
      <c r="I58" s="1125"/>
      <c r="J58" s="1125"/>
      <c r="K58" s="1125"/>
      <c r="L58" s="1125"/>
      <c r="M58" s="1125"/>
      <c r="N58" s="1125"/>
      <c r="O58" s="1125"/>
      <c r="P58" s="1126"/>
      <c r="Q58" s="1127"/>
      <c r="R58" s="1110"/>
      <c r="S58" s="1110"/>
      <c r="T58" s="1110"/>
      <c r="U58" s="1110"/>
      <c r="V58" s="1110"/>
      <c r="W58" s="1110"/>
      <c r="X58" s="1110"/>
      <c r="Y58" s="1110"/>
      <c r="Z58" s="1110"/>
      <c r="AA58" s="1110"/>
      <c r="AB58" s="1110"/>
      <c r="AC58" s="1110"/>
      <c r="AD58" s="1110"/>
      <c r="AE58" s="1128"/>
      <c r="AF58" s="1106"/>
      <c r="AG58" s="1107"/>
      <c r="AH58" s="1107"/>
      <c r="AI58" s="1107"/>
      <c r="AJ58" s="1108"/>
      <c r="AK58" s="1109"/>
      <c r="AL58" s="1110"/>
      <c r="AM58" s="1110"/>
      <c r="AN58" s="1110"/>
      <c r="AO58" s="1110"/>
      <c r="AP58" s="1110"/>
      <c r="AQ58" s="1110"/>
      <c r="AR58" s="1110"/>
      <c r="AS58" s="1110"/>
      <c r="AT58" s="1110"/>
      <c r="AU58" s="1110"/>
      <c r="AV58" s="1110"/>
      <c r="AW58" s="1110"/>
      <c r="AX58" s="1110"/>
      <c r="AY58" s="1110"/>
      <c r="AZ58" s="1111"/>
      <c r="BA58" s="1111"/>
      <c r="BB58" s="1111"/>
      <c r="BC58" s="1111"/>
      <c r="BD58" s="1111"/>
      <c r="BE58" s="1119"/>
      <c r="BF58" s="1119"/>
      <c r="BG58" s="1119"/>
      <c r="BH58" s="1119"/>
      <c r="BI58" s="1120"/>
      <c r="BJ58" s="203"/>
      <c r="BK58" s="203"/>
      <c r="BL58" s="203"/>
      <c r="BM58" s="203"/>
      <c r="BN58" s="203"/>
      <c r="BO58" s="216"/>
      <c r="BP58" s="216"/>
      <c r="BQ58" s="213">
        <v>52</v>
      </c>
      <c r="BR58" s="214"/>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197"/>
    </row>
    <row r="59" spans="1:131" s="198" customFormat="1" ht="26.25" customHeight="1" x14ac:dyDescent="0.15">
      <c r="A59" s="212">
        <v>32</v>
      </c>
      <c r="B59" s="1124"/>
      <c r="C59" s="1125"/>
      <c r="D59" s="1125"/>
      <c r="E59" s="1125"/>
      <c r="F59" s="1125"/>
      <c r="G59" s="1125"/>
      <c r="H59" s="1125"/>
      <c r="I59" s="1125"/>
      <c r="J59" s="1125"/>
      <c r="K59" s="1125"/>
      <c r="L59" s="1125"/>
      <c r="M59" s="1125"/>
      <c r="N59" s="1125"/>
      <c r="O59" s="1125"/>
      <c r="P59" s="1126"/>
      <c r="Q59" s="1127"/>
      <c r="R59" s="1110"/>
      <c r="S59" s="1110"/>
      <c r="T59" s="1110"/>
      <c r="U59" s="1110"/>
      <c r="V59" s="1110"/>
      <c r="W59" s="1110"/>
      <c r="X59" s="1110"/>
      <c r="Y59" s="1110"/>
      <c r="Z59" s="1110"/>
      <c r="AA59" s="1110"/>
      <c r="AB59" s="1110"/>
      <c r="AC59" s="1110"/>
      <c r="AD59" s="1110"/>
      <c r="AE59" s="1128"/>
      <c r="AF59" s="1106"/>
      <c r="AG59" s="1107"/>
      <c r="AH59" s="1107"/>
      <c r="AI59" s="1107"/>
      <c r="AJ59" s="1108"/>
      <c r="AK59" s="1109"/>
      <c r="AL59" s="1110"/>
      <c r="AM59" s="1110"/>
      <c r="AN59" s="1110"/>
      <c r="AO59" s="1110"/>
      <c r="AP59" s="1110"/>
      <c r="AQ59" s="1110"/>
      <c r="AR59" s="1110"/>
      <c r="AS59" s="1110"/>
      <c r="AT59" s="1110"/>
      <c r="AU59" s="1110"/>
      <c r="AV59" s="1110"/>
      <c r="AW59" s="1110"/>
      <c r="AX59" s="1110"/>
      <c r="AY59" s="1110"/>
      <c r="AZ59" s="1111"/>
      <c r="BA59" s="1111"/>
      <c r="BB59" s="1111"/>
      <c r="BC59" s="1111"/>
      <c r="BD59" s="1111"/>
      <c r="BE59" s="1119"/>
      <c r="BF59" s="1119"/>
      <c r="BG59" s="1119"/>
      <c r="BH59" s="1119"/>
      <c r="BI59" s="1120"/>
      <c r="BJ59" s="203"/>
      <c r="BK59" s="203"/>
      <c r="BL59" s="203"/>
      <c r="BM59" s="203"/>
      <c r="BN59" s="203"/>
      <c r="BO59" s="216"/>
      <c r="BP59" s="216"/>
      <c r="BQ59" s="213">
        <v>53</v>
      </c>
      <c r="BR59" s="214"/>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197"/>
    </row>
    <row r="60" spans="1:131" s="198" customFormat="1" ht="26.25" customHeight="1" x14ac:dyDescent="0.15">
      <c r="A60" s="212">
        <v>33</v>
      </c>
      <c r="B60" s="1124"/>
      <c r="C60" s="1125"/>
      <c r="D60" s="1125"/>
      <c r="E60" s="1125"/>
      <c r="F60" s="1125"/>
      <c r="G60" s="1125"/>
      <c r="H60" s="1125"/>
      <c r="I60" s="1125"/>
      <c r="J60" s="1125"/>
      <c r="K60" s="1125"/>
      <c r="L60" s="1125"/>
      <c r="M60" s="1125"/>
      <c r="N60" s="1125"/>
      <c r="O60" s="1125"/>
      <c r="P60" s="1126"/>
      <c r="Q60" s="1127"/>
      <c r="R60" s="1110"/>
      <c r="S60" s="1110"/>
      <c r="T60" s="1110"/>
      <c r="U60" s="1110"/>
      <c r="V60" s="1110"/>
      <c r="W60" s="1110"/>
      <c r="X60" s="1110"/>
      <c r="Y60" s="1110"/>
      <c r="Z60" s="1110"/>
      <c r="AA60" s="1110"/>
      <c r="AB60" s="1110"/>
      <c r="AC60" s="1110"/>
      <c r="AD60" s="1110"/>
      <c r="AE60" s="1128"/>
      <c r="AF60" s="1106"/>
      <c r="AG60" s="1107"/>
      <c r="AH60" s="1107"/>
      <c r="AI60" s="1107"/>
      <c r="AJ60" s="1108"/>
      <c r="AK60" s="1109"/>
      <c r="AL60" s="1110"/>
      <c r="AM60" s="1110"/>
      <c r="AN60" s="1110"/>
      <c r="AO60" s="1110"/>
      <c r="AP60" s="1110"/>
      <c r="AQ60" s="1110"/>
      <c r="AR60" s="1110"/>
      <c r="AS60" s="1110"/>
      <c r="AT60" s="1110"/>
      <c r="AU60" s="1110"/>
      <c r="AV60" s="1110"/>
      <c r="AW60" s="1110"/>
      <c r="AX60" s="1110"/>
      <c r="AY60" s="1110"/>
      <c r="AZ60" s="1111"/>
      <c r="BA60" s="1111"/>
      <c r="BB60" s="1111"/>
      <c r="BC60" s="1111"/>
      <c r="BD60" s="1111"/>
      <c r="BE60" s="1119"/>
      <c r="BF60" s="1119"/>
      <c r="BG60" s="1119"/>
      <c r="BH60" s="1119"/>
      <c r="BI60" s="1120"/>
      <c r="BJ60" s="203"/>
      <c r="BK60" s="203"/>
      <c r="BL60" s="203"/>
      <c r="BM60" s="203"/>
      <c r="BN60" s="203"/>
      <c r="BO60" s="216"/>
      <c r="BP60" s="216"/>
      <c r="BQ60" s="213">
        <v>54</v>
      </c>
      <c r="BR60" s="214"/>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197"/>
    </row>
    <row r="61" spans="1:131" s="198" customFormat="1" ht="26.25" customHeight="1" thickBot="1" x14ac:dyDescent="0.2">
      <c r="A61" s="212">
        <v>34</v>
      </c>
      <c r="B61" s="1124"/>
      <c r="C61" s="1125"/>
      <c r="D61" s="1125"/>
      <c r="E61" s="1125"/>
      <c r="F61" s="1125"/>
      <c r="G61" s="1125"/>
      <c r="H61" s="1125"/>
      <c r="I61" s="1125"/>
      <c r="J61" s="1125"/>
      <c r="K61" s="1125"/>
      <c r="L61" s="1125"/>
      <c r="M61" s="1125"/>
      <c r="N61" s="1125"/>
      <c r="O61" s="1125"/>
      <c r="P61" s="1126"/>
      <c r="Q61" s="1127"/>
      <c r="R61" s="1110"/>
      <c r="S61" s="1110"/>
      <c r="T61" s="1110"/>
      <c r="U61" s="1110"/>
      <c r="V61" s="1110"/>
      <c r="W61" s="1110"/>
      <c r="X61" s="1110"/>
      <c r="Y61" s="1110"/>
      <c r="Z61" s="1110"/>
      <c r="AA61" s="1110"/>
      <c r="AB61" s="1110"/>
      <c r="AC61" s="1110"/>
      <c r="AD61" s="1110"/>
      <c r="AE61" s="1128"/>
      <c r="AF61" s="1106"/>
      <c r="AG61" s="1107"/>
      <c r="AH61" s="1107"/>
      <c r="AI61" s="1107"/>
      <c r="AJ61" s="1108"/>
      <c r="AK61" s="1109"/>
      <c r="AL61" s="1110"/>
      <c r="AM61" s="1110"/>
      <c r="AN61" s="1110"/>
      <c r="AO61" s="1110"/>
      <c r="AP61" s="1110"/>
      <c r="AQ61" s="1110"/>
      <c r="AR61" s="1110"/>
      <c r="AS61" s="1110"/>
      <c r="AT61" s="1110"/>
      <c r="AU61" s="1110"/>
      <c r="AV61" s="1110"/>
      <c r="AW61" s="1110"/>
      <c r="AX61" s="1110"/>
      <c r="AY61" s="1110"/>
      <c r="AZ61" s="1111"/>
      <c r="BA61" s="1111"/>
      <c r="BB61" s="1111"/>
      <c r="BC61" s="1111"/>
      <c r="BD61" s="1111"/>
      <c r="BE61" s="1119"/>
      <c r="BF61" s="1119"/>
      <c r="BG61" s="1119"/>
      <c r="BH61" s="1119"/>
      <c r="BI61" s="1120"/>
      <c r="BJ61" s="203"/>
      <c r="BK61" s="203"/>
      <c r="BL61" s="203"/>
      <c r="BM61" s="203"/>
      <c r="BN61" s="203"/>
      <c r="BO61" s="216"/>
      <c r="BP61" s="216"/>
      <c r="BQ61" s="213">
        <v>55</v>
      </c>
      <c r="BR61" s="214"/>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197"/>
    </row>
    <row r="62" spans="1:131" s="198" customFormat="1" ht="26.25" customHeight="1" x14ac:dyDescent="0.15">
      <c r="A62" s="212">
        <v>35</v>
      </c>
      <c r="B62" s="1124"/>
      <c r="C62" s="1125"/>
      <c r="D62" s="1125"/>
      <c r="E62" s="1125"/>
      <c r="F62" s="1125"/>
      <c r="G62" s="1125"/>
      <c r="H62" s="1125"/>
      <c r="I62" s="1125"/>
      <c r="J62" s="1125"/>
      <c r="K62" s="1125"/>
      <c r="L62" s="1125"/>
      <c r="M62" s="1125"/>
      <c r="N62" s="1125"/>
      <c r="O62" s="1125"/>
      <c r="P62" s="1126"/>
      <c r="Q62" s="1127"/>
      <c r="R62" s="1110"/>
      <c r="S62" s="1110"/>
      <c r="T62" s="1110"/>
      <c r="U62" s="1110"/>
      <c r="V62" s="1110"/>
      <c r="W62" s="1110"/>
      <c r="X62" s="1110"/>
      <c r="Y62" s="1110"/>
      <c r="Z62" s="1110"/>
      <c r="AA62" s="1110"/>
      <c r="AB62" s="1110"/>
      <c r="AC62" s="1110"/>
      <c r="AD62" s="1110"/>
      <c r="AE62" s="1128"/>
      <c r="AF62" s="1106"/>
      <c r="AG62" s="1107"/>
      <c r="AH62" s="1107"/>
      <c r="AI62" s="1107"/>
      <c r="AJ62" s="1108"/>
      <c r="AK62" s="1109"/>
      <c r="AL62" s="1110"/>
      <c r="AM62" s="1110"/>
      <c r="AN62" s="1110"/>
      <c r="AO62" s="1110"/>
      <c r="AP62" s="1110"/>
      <c r="AQ62" s="1110"/>
      <c r="AR62" s="1110"/>
      <c r="AS62" s="1110"/>
      <c r="AT62" s="1110"/>
      <c r="AU62" s="1110"/>
      <c r="AV62" s="1110"/>
      <c r="AW62" s="1110"/>
      <c r="AX62" s="1110"/>
      <c r="AY62" s="1110"/>
      <c r="AZ62" s="1111"/>
      <c r="BA62" s="1111"/>
      <c r="BB62" s="1111"/>
      <c r="BC62" s="1111"/>
      <c r="BD62" s="1111"/>
      <c r="BE62" s="1119"/>
      <c r="BF62" s="1119"/>
      <c r="BG62" s="1119"/>
      <c r="BH62" s="1119"/>
      <c r="BI62" s="1120"/>
      <c r="BJ62" s="1121" t="s">
        <v>413</v>
      </c>
      <c r="BK62" s="1122"/>
      <c r="BL62" s="1122"/>
      <c r="BM62" s="1122"/>
      <c r="BN62" s="1123"/>
      <c r="BO62" s="216"/>
      <c r="BP62" s="216"/>
      <c r="BQ62" s="213">
        <v>56</v>
      </c>
      <c r="BR62" s="214"/>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197"/>
    </row>
    <row r="63" spans="1:131" s="198" customFormat="1" ht="26.25" customHeight="1" thickBot="1" x14ac:dyDescent="0.2">
      <c r="A63" s="215" t="s">
        <v>384</v>
      </c>
      <c r="B63" s="1031" t="s">
        <v>414</v>
      </c>
      <c r="C63" s="1032"/>
      <c r="D63" s="1032"/>
      <c r="E63" s="1032"/>
      <c r="F63" s="1032"/>
      <c r="G63" s="1032"/>
      <c r="H63" s="1032"/>
      <c r="I63" s="1032"/>
      <c r="J63" s="1032"/>
      <c r="K63" s="1032"/>
      <c r="L63" s="1032"/>
      <c r="M63" s="1032"/>
      <c r="N63" s="1032"/>
      <c r="O63" s="1032"/>
      <c r="P63" s="1033"/>
      <c r="Q63" s="1049"/>
      <c r="R63" s="1050"/>
      <c r="S63" s="1050"/>
      <c r="T63" s="1050"/>
      <c r="U63" s="1050"/>
      <c r="V63" s="1050"/>
      <c r="W63" s="1050"/>
      <c r="X63" s="1050"/>
      <c r="Y63" s="1050"/>
      <c r="Z63" s="1050"/>
      <c r="AA63" s="1050"/>
      <c r="AB63" s="1050"/>
      <c r="AC63" s="1050"/>
      <c r="AD63" s="1050"/>
      <c r="AE63" s="1115"/>
      <c r="AF63" s="1116">
        <v>7439</v>
      </c>
      <c r="AG63" s="1046"/>
      <c r="AH63" s="1046"/>
      <c r="AI63" s="1046"/>
      <c r="AJ63" s="1117"/>
      <c r="AK63" s="1118"/>
      <c r="AL63" s="1050"/>
      <c r="AM63" s="1050"/>
      <c r="AN63" s="1050"/>
      <c r="AO63" s="1050"/>
      <c r="AP63" s="1046">
        <v>63408</v>
      </c>
      <c r="AQ63" s="1046"/>
      <c r="AR63" s="1046"/>
      <c r="AS63" s="1046"/>
      <c r="AT63" s="1046"/>
      <c r="AU63" s="1046">
        <v>18397</v>
      </c>
      <c r="AV63" s="1046"/>
      <c r="AW63" s="1046"/>
      <c r="AX63" s="1046"/>
      <c r="AY63" s="1046"/>
      <c r="AZ63" s="1112"/>
      <c r="BA63" s="1112"/>
      <c r="BB63" s="1112"/>
      <c r="BC63" s="1112"/>
      <c r="BD63" s="1112"/>
      <c r="BE63" s="1047"/>
      <c r="BF63" s="1047"/>
      <c r="BG63" s="1047"/>
      <c r="BH63" s="1047"/>
      <c r="BI63" s="1048"/>
      <c r="BJ63" s="1113" t="s">
        <v>415</v>
      </c>
      <c r="BK63" s="1038"/>
      <c r="BL63" s="1038"/>
      <c r="BM63" s="1038"/>
      <c r="BN63" s="1114"/>
      <c r="BO63" s="216"/>
      <c r="BP63" s="216"/>
      <c r="BQ63" s="213">
        <v>57</v>
      </c>
      <c r="BR63" s="214"/>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197"/>
    </row>
    <row r="65" spans="1:131" s="198" customFormat="1" ht="26.25" customHeight="1" thickBot="1" x14ac:dyDescent="0.2">
      <c r="A65" s="203" t="s">
        <v>416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197"/>
    </row>
    <row r="66" spans="1:131" s="198" customFormat="1" ht="26.25" customHeight="1" x14ac:dyDescent="0.15">
      <c r="A66" s="1082" t="s">
        <v>417</v>
      </c>
      <c r="B66" s="1083"/>
      <c r="C66" s="1083"/>
      <c r="D66" s="1083"/>
      <c r="E66" s="1083"/>
      <c r="F66" s="1083"/>
      <c r="G66" s="1083"/>
      <c r="H66" s="1083"/>
      <c r="I66" s="1083"/>
      <c r="J66" s="1083"/>
      <c r="K66" s="1083"/>
      <c r="L66" s="1083"/>
      <c r="M66" s="1083"/>
      <c r="N66" s="1083"/>
      <c r="O66" s="1083"/>
      <c r="P66" s="1084"/>
      <c r="Q66" s="1088" t="s">
        <v>418</v>
      </c>
      <c r="R66" s="1089"/>
      <c r="S66" s="1089"/>
      <c r="T66" s="1089"/>
      <c r="U66" s="1090"/>
      <c r="V66" s="1088" t="s">
        <v>419</v>
      </c>
      <c r="W66" s="1089"/>
      <c r="X66" s="1089"/>
      <c r="Y66" s="1089"/>
      <c r="Z66" s="1090"/>
      <c r="AA66" s="1088" t="s">
        <v>420</v>
      </c>
      <c r="AB66" s="1089"/>
      <c r="AC66" s="1089"/>
      <c r="AD66" s="1089"/>
      <c r="AE66" s="1090"/>
      <c r="AF66" s="1094" t="s">
        <v>421</v>
      </c>
      <c r="AG66" s="1095"/>
      <c r="AH66" s="1095"/>
      <c r="AI66" s="1095"/>
      <c r="AJ66" s="1096"/>
      <c r="AK66" s="1088" t="s">
        <v>392</v>
      </c>
      <c r="AL66" s="1083"/>
      <c r="AM66" s="1083"/>
      <c r="AN66" s="1083"/>
      <c r="AO66" s="1084"/>
      <c r="AP66" s="1088" t="s">
        <v>393</v>
      </c>
      <c r="AQ66" s="1089"/>
      <c r="AR66" s="1089"/>
      <c r="AS66" s="1089"/>
      <c r="AT66" s="1090"/>
      <c r="AU66" s="1088" t="s">
        <v>422</v>
      </c>
      <c r="AV66" s="1089"/>
      <c r="AW66" s="1089"/>
      <c r="AX66" s="1089"/>
      <c r="AY66" s="1090"/>
      <c r="AZ66" s="1088" t="s">
        <v>371</v>
      </c>
      <c r="BA66" s="1089"/>
      <c r="BB66" s="1089"/>
      <c r="BC66" s="1089"/>
      <c r="BD66" s="1104"/>
      <c r="BE66" s="216"/>
      <c r="BF66" s="216"/>
      <c r="BG66" s="216"/>
      <c r="BH66" s="216"/>
      <c r="BI66" s="216"/>
      <c r="BJ66" s="216"/>
      <c r="BK66" s="216"/>
      <c r="BL66" s="216"/>
      <c r="BM66" s="216"/>
      <c r="BN66" s="216"/>
      <c r="BO66" s="216"/>
      <c r="BP66" s="216"/>
      <c r="BQ66" s="213">
        <v>60</v>
      </c>
      <c r="BR66" s="218"/>
      <c r="BS66" s="1040"/>
      <c r="BT66" s="1041"/>
      <c r="BU66" s="1041"/>
      <c r="BV66" s="1041"/>
      <c r="BW66" s="1041"/>
      <c r="BX66" s="1041"/>
      <c r="BY66" s="1041"/>
      <c r="BZ66" s="1041"/>
      <c r="CA66" s="1041"/>
      <c r="CB66" s="1041"/>
      <c r="CC66" s="1041"/>
      <c r="CD66" s="1041"/>
      <c r="CE66" s="1041"/>
      <c r="CF66" s="1041"/>
      <c r="CG66" s="1042"/>
      <c r="CH66" s="1043"/>
      <c r="CI66" s="1044"/>
      <c r="CJ66" s="1044"/>
      <c r="CK66" s="1044"/>
      <c r="CL66" s="1045"/>
      <c r="CM66" s="1043"/>
      <c r="CN66" s="1044"/>
      <c r="CO66" s="1044"/>
      <c r="CP66" s="1044"/>
      <c r="CQ66" s="1045"/>
      <c r="CR66" s="1043"/>
      <c r="CS66" s="1044"/>
      <c r="CT66" s="1044"/>
      <c r="CU66" s="1044"/>
      <c r="CV66" s="1045"/>
      <c r="CW66" s="1043"/>
      <c r="CX66" s="1044"/>
      <c r="CY66" s="1044"/>
      <c r="CZ66" s="1044"/>
      <c r="DA66" s="1045"/>
      <c r="DB66" s="1043"/>
      <c r="DC66" s="1044"/>
      <c r="DD66" s="1044"/>
      <c r="DE66" s="1044"/>
      <c r="DF66" s="1045"/>
      <c r="DG66" s="1043"/>
      <c r="DH66" s="1044"/>
      <c r="DI66" s="1044"/>
      <c r="DJ66" s="1044"/>
      <c r="DK66" s="1045"/>
      <c r="DL66" s="1043"/>
      <c r="DM66" s="1044"/>
      <c r="DN66" s="1044"/>
      <c r="DO66" s="1044"/>
      <c r="DP66" s="1045"/>
      <c r="DQ66" s="1043"/>
      <c r="DR66" s="1044"/>
      <c r="DS66" s="1044"/>
      <c r="DT66" s="1044"/>
      <c r="DU66" s="1045"/>
      <c r="DV66" s="1028"/>
      <c r="DW66" s="1029"/>
      <c r="DX66" s="1029"/>
      <c r="DY66" s="1029"/>
      <c r="DZ66" s="1030"/>
      <c r="EA66" s="197"/>
    </row>
    <row r="67" spans="1:131" s="198" customFormat="1" ht="26.25" customHeight="1" thickBot="1" x14ac:dyDescent="0.2">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16"/>
      <c r="BF67" s="216"/>
      <c r="BG67" s="216"/>
      <c r="BH67" s="216"/>
      <c r="BI67" s="216"/>
      <c r="BJ67" s="216"/>
      <c r="BK67" s="216"/>
      <c r="BL67" s="216"/>
      <c r="BM67" s="216"/>
      <c r="BN67" s="216"/>
      <c r="BO67" s="216"/>
      <c r="BP67" s="216"/>
      <c r="BQ67" s="213">
        <v>61</v>
      </c>
      <c r="BR67" s="218"/>
      <c r="BS67" s="1040"/>
      <c r="BT67" s="1041"/>
      <c r="BU67" s="1041"/>
      <c r="BV67" s="1041"/>
      <c r="BW67" s="1041"/>
      <c r="BX67" s="1041"/>
      <c r="BY67" s="1041"/>
      <c r="BZ67" s="1041"/>
      <c r="CA67" s="1041"/>
      <c r="CB67" s="1041"/>
      <c r="CC67" s="1041"/>
      <c r="CD67" s="1041"/>
      <c r="CE67" s="1041"/>
      <c r="CF67" s="1041"/>
      <c r="CG67" s="1042"/>
      <c r="CH67" s="1043"/>
      <c r="CI67" s="1044"/>
      <c r="CJ67" s="1044"/>
      <c r="CK67" s="1044"/>
      <c r="CL67" s="1045"/>
      <c r="CM67" s="1043"/>
      <c r="CN67" s="1044"/>
      <c r="CO67" s="1044"/>
      <c r="CP67" s="1044"/>
      <c r="CQ67" s="1045"/>
      <c r="CR67" s="1043"/>
      <c r="CS67" s="1044"/>
      <c r="CT67" s="1044"/>
      <c r="CU67" s="1044"/>
      <c r="CV67" s="1045"/>
      <c r="CW67" s="1043"/>
      <c r="CX67" s="1044"/>
      <c r="CY67" s="1044"/>
      <c r="CZ67" s="1044"/>
      <c r="DA67" s="1045"/>
      <c r="DB67" s="1043"/>
      <c r="DC67" s="1044"/>
      <c r="DD67" s="1044"/>
      <c r="DE67" s="1044"/>
      <c r="DF67" s="1045"/>
      <c r="DG67" s="1043"/>
      <c r="DH67" s="1044"/>
      <c r="DI67" s="1044"/>
      <c r="DJ67" s="1044"/>
      <c r="DK67" s="1045"/>
      <c r="DL67" s="1043"/>
      <c r="DM67" s="1044"/>
      <c r="DN67" s="1044"/>
      <c r="DO67" s="1044"/>
      <c r="DP67" s="1045"/>
      <c r="DQ67" s="1043"/>
      <c r="DR67" s="1044"/>
      <c r="DS67" s="1044"/>
      <c r="DT67" s="1044"/>
      <c r="DU67" s="1045"/>
      <c r="DV67" s="1028"/>
      <c r="DW67" s="1029"/>
      <c r="DX67" s="1029"/>
      <c r="DY67" s="1029"/>
      <c r="DZ67" s="1030"/>
      <c r="EA67" s="197"/>
    </row>
    <row r="68" spans="1:131" s="198" customFormat="1" ht="26.25" customHeight="1" thickTop="1" x14ac:dyDescent="0.15">
      <c r="A68" s="209">
        <v>1</v>
      </c>
      <c r="B68" s="1072" t="s">
        <v>584</v>
      </c>
      <c r="C68" s="1073"/>
      <c r="D68" s="1073"/>
      <c r="E68" s="1073"/>
      <c r="F68" s="1073"/>
      <c r="G68" s="1073"/>
      <c r="H68" s="1073"/>
      <c r="I68" s="1073"/>
      <c r="J68" s="1073"/>
      <c r="K68" s="1073"/>
      <c r="L68" s="1073"/>
      <c r="M68" s="1073"/>
      <c r="N68" s="1073"/>
      <c r="O68" s="1073"/>
      <c r="P68" s="1074"/>
      <c r="Q68" s="1075">
        <v>1245</v>
      </c>
      <c r="R68" s="1069"/>
      <c r="S68" s="1069"/>
      <c r="T68" s="1069"/>
      <c r="U68" s="1069"/>
      <c r="V68" s="1069">
        <v>1243</v>
      </c>
      <c r="W68" s="1069"/>
      <c r="X68" s="1069"/>
      <c r="Y68" s="1069"/>
      <c r="Z68" s="1069"/>
      <c r="AA68" s="1069">
        <v>2</v>
      </c>
      <c r="AB68" s="1069"/>
      <c r="AC68" s="1069"/>
      <c r="AD68" s="1069"/>
      <c r="AE68" s="1069"/>
      <c r="AF68" s="1069">
        <v>2</v>
      </c>
      <c r="AG68" s="1069"/>
      <c r="AH68" s="1069"/>
      <c r="AI68" s="1069"/>
      <c r="AJ68" s="1069"/>
      <c r="AK68" s="1069">
        <v>937</v>
      </c>
      <c r="AL68" s="1069"/>
      <c r="AM68" s="1069"/>
      <c r="AN68" s="1069"/>
      <c r="AO68" s="1069"/>
      <c r="AP68" s="1069">
        <v>461</v>
      </c>
      <c r="AQ68" s="1069"/>
      <c r="AR68" s="1069"/>
      <c r="AS68" s="1069"/>
      <c r="AT68" s="1069"/>
      <c r="AU68" s="1069">
        <v>383</v>
      </c>
      <c r="AV68" s="1069"/>
      <c r="AW68" s="1069"/>
      <c r="AX68" s="1069"/>
      <c r="AY68" s="1069"/>
      <c r="AZ68" s="1070"/>
      <c r="BA68" s="1070"/>
      <c r="BB68" s="1070"/>
      <c r="BC68" s="1070"/>
      <c r="BD68" s="1071"/>
      <c r="BE68" s="216"/>
      <c r="BF68" s="216"/>
      <c r="BG68" s="216"/>
      <c r="BH68" s="216"/>
      <c r="BI68" s="216"/>
      <c r="BJ68" s="216"/>
      <c r="BK68" s="216"/>
      <c r="BL68" s="216"/>
      <c r="BM68" s="216"/>
      <c r="BN68" s="216"/>
      <c r="BO68" s="216"/>
      <c r="BP68" s="216"/>
      <c r="BQ68" s="213">
        <v>62</v>
      </c>
      <c r="BR68" s="218"/>
      <c r="BS68" s="1040"/>
      <c r="BT68" s="1041"/>
      <c r="BU68" s="1041"/>
      <c r="BV68" s="1041"/>
      <c r="BW68" s="1041"/>
      <c r="BX68" s="1041"/>
      <c r="BY68" s="1041"/>
      <c r="BZ68" s="1041"/>
      <c r="CA68" s="1041"/>
      <c r="CB68" s="1041"/>
      <c r="CC68" s="1041"/>
      <c r="CD68" s="1041"/>
      <c r="CE68" s="1041"/>
      <c r="CF68" s="1041"/>
      <c r="CG68" s="1042"/>
      <c r="CH68" s="1043"/>
      <c r="CI68" s="1044"/>
      <c r="CJ68" s="1044"/>
      <c r="CK68" s="1044"/>
      <c r="CL68" s="1045"/>
      <c r="CM68" s="1043"/>
      <c r="CN68" s="1044"/>
      <c r="CO68" s="1044"/>
      <c r="CP68" s="1044"/>
      <c r="CQ68" s="1045"/>
      <c r="CR68" s="1043"/>
      <c r="CS68" s="1044"/>
      <c r="CT68" s="1044"/>
      <c r="CU68" s="1044"/>
      <c r="CV68" s="1045"/>
      <c r="CW68" s="1043"/>
      <c r="CX68" s="1044"/>
      <c r="CY68" s="1044"/>
      <c r="CZ68" s="1044"/>
      <c r="DA68" s="1045"/>
      <c r="DB68" s="1043"/>
      <c r="DC68" s="1044"/>
      <c r="DD68" s="1044"/>
      <c r="DE68" s="1044"/>
      <c r="DF68" s="1045"/>
      <c r="DG68" s="1043"/>
      <c r="DH68" s="1044"/>
      <c r="DI68" s="1044"/>
      <c r="DJ68" s="1044"/>
      <c r="DK68" s="1045"/>
      <c r="DL68" s="1043"/>
      <c r="DM68" s="1044"/>
      <c r="DN68" s="1044"/>
      <c r="DO68" s="1044"/>
      <c r="DP68" s="1045"/>
      <c r="DQ68" s="1043"/>
      <c r="DR68" s="1044"/>
      <c r="DS68" s="1044"/>
      <c r="DT68" s="1044"/>
      <c r="DU68" s="1045"/>
      <c r="DV68" s="1028"/>
      <c r="DW68" s="1029"/>
      <c r="DX68" s="1029"/>
      <c r="DY68" s="1029"/>
      <c r="DZ68" s="1030"/>
      <c r="EA68" s="197"/>
    </row>
    <row r="69" spans="1:131" s="198" customFormat="1" ht="26.25" customHeight="1" x14ac:dyDescent="0.15">
      <c r="A69" s="212">
        <v>2</v>
      </c>
      <c r="B69" s="1061" t="s">
        <v>585</v>
      </c>
      <c r="C69" s="1062"/>
      <c r="D69" s="1062"/>
      <c r="E69" s="1062"/>
      <c r="F69" s="1062"/>
      <c r="G69" s="1062"/>
      <c r="H69" s="1062"/>
      <c r="I69" s="1062"/>
      <c r="J69" s="1062"/>
      <c r="K69" s="1062"/>
      <c r="L69" s="1062"/>
      <c r="M69" s="1062"/>
      <c r="N69" s="1062"/>
      <c r="O69" s="1062"/>
      <c r="P69" s="1063"/>
      <c r="Q69" s="1064"/>
      <c r="R69" s="1058"/>
      <c r="S69" s="1058"/>
      <c r="T69" s="1058"/>
      <c r="U69" s="1058"/>
      <c r="V69" s="1058"/>
      <c r="W69" s="1058"/>
      <c r="X69" s="1058"/>
      <c r="Y69" s="1058"/>
      <c r="Z69" s="1058"/>
      <c r="AA69" s="1058"/>
      <c r="AB69" s="1058"/>
      <c r="AC69" s="1058"/>
      <c r="AD69" s="1058"/>
      <c r="AE69" s="1058"/>
      <c r="AF69" s="1058">
        <v>182</v>
      </c>
      <c r="AG69" s="1058"/>
      <c r="AH69" s="1058"/>
      <c r="AI69" s="1058"/>
      <c r="AJ69" s="1058"/>
      <c r="AK69" s="1058" t="s">
        <v>587</v>
      </c>
      <c r="AL69" s="1058"/>
      <c r="AM69" s="1058"/>
      <c r="AN69" s="1058"/>
      <c r="AO69" s="1058"/>
      <c r="AP69" s="1058" t="s">
        <v>587</v>
      </c>
      <c r="AQ69" s="1058"/>
      <c r="AR69" s="1058"/>
      <c r="AS69" s="1058"/>
      <c r="AT69" s="1058"/>
      <c r="AU69" s="1058" t="s">
        <v>587</v>
      </c>
      <c r="AV69" s="1058"/>
      <c r="AW69" s="1058"/>
      <c r="AX69" s="1058"/>
      <c r="AY69" s="1058"/>
      <c r="AZ69" s="1059"/>
      <c r="BA69" s="1059"/>
      <c r="BB69" s="1059"/>
      <c r="BC69" s="1059"/>
      <c r="BD69" s="1060"/>
      <c r="BE69" s="216"/>
      <c r="BF69" s="216"/>
      <c r="BG69" s="216"/>
      <c r="BH69" s="216"/>
      <c r="BI69" s="216"/>
      <c r="BJ69" s="216"/>
      <c r="BK69" s="216"/>
      <c r="BL69" s="216"/>
      <c r="BM69" s="216"/>
      <c r="BN69" s="216"/>
      <c r="BO69" s="216"/>
      <c r="BP69" s="216"/>
      <c r="BQ69" s="213">
        <v>63</v>
      </c>
      <c r="BR69" s="218"/>
      <c r="BS69" s="1040"/>
      <c r="BT69" s="1041"/>
      <c r="BU69" s="1041"/>
      <c r="BV69" s="1041"/>
      <c r="BW69" s="1041"/>
      <c r="BX69" s="1041"/>
      <c r="BY69" s="1041"/>
      <c r="BZ69" s="1041"/>
      <c r="CA69" s="1041"/>
      <c r="CB69" s="1041"/>
      <c r="CC69" s="1041"/>
      <c r="CD69" s="1041"/>
      <c r="CE69" s="1041"/>
      <c r="CF69" s="1041"/>
      <c r="CG69" s="1042"/>
      <c r="CH69" s="1043"/>
      <c r="CI69" s="1044"/>
      <c r="CJ69" s="1044"/>
      <c r="CK69" s="1044"/>
      <c r="CL69" s="1045"/>
      <c r="CM69" s="1043"/>
      <c r="CN69" s="1044"/>
      <c r="CO69" s="1044"/>
      <c r="CP69" s="1044"/>
      <c r="CQ69" s="1045"/>
      <c r="CR69" s="1043"/>
      <c r="CS69" s="1044"/>
      <c r="CT69" s="1044"/>
      <c r="CU69" s="1044"/>
      <c r="CV69" s="1045"/>
      <c r="CW69" s="1043"/>
      <c r="CX69" s="1044"/>
      <c r="CY69" s="1044"/>
      <c r="CZ69" s="1044"/>
      <c r="DA69" s="1045"/>
      <c r="DB69" s="1043"/>
      <c r="DC69" s="1044"/>
      <c r="DD69" s="1044"/>
      <c r="DE69" s="1044"/>
      <c r="DF69" s="1045"/>
      <c r="DG69" s="1043"/>
      <c r="DH69" s="1044"/>
      <c r="DI69" s="1044"/>
      <c r="DJ69" s="1044"/>
      <c r="DK69" s="1045"/>
      <c r="DL69" s="1043"/>
      <c r="DM69" s="1044"/>
      <c r="DN69" s="1044"/>
      <c r="DO69" s="1044"/>
      <c r="DP69" s="1045"/>
      <c r="DQ69" s="1043"/>
      <c r="DR69" s="1044"/>
      <c r="DS69" s="1044"/>
      <c r="DT69" s="1044"/>
      <c r="DU69" s="1045"/>
      <c r="DV69" s="1028"/>
      <c r="DW69" s="1029"/>
      <c r="DX69" s="1029"/>
      <c r="DY69" s="1029"/>
      <c r="DZ69" s="1030"/>
      <c r="EA69" s="197"/>
    </row>
    <row r="70" spans="1:131" s="198" customFormat="1" ht="26.25" customHeight="1" x14ac:dyDescent="0.15">
      <c r="A70" s="212">
        <v>3</v>
      </c>
      <c r="B70" s="1061" t="s">
        <v>586</v>
      </c>
      <c r="C70" s="1062"/>
      <c r="D70" s="1062"/>
      <c r="E70" s="1062"/>
      <c r="F70" s="1062"/>
      <c r="G70" s="1062"/>
      <c r="H70" s="1062"/>
      <c r="I70" s="1062"/>
      <c r="J70" s="1062"/>
      <c r="K70" s="1062"/>
      <c r="L70" s="1062"/>
      <c r="M70" s="1062"/>
      <c r="N70" s="1062"/>
      <c r="O70" s="1062"/>
      <c r="P70" s="1063"/>
      <c r="Q70" s="1064">
        <v>167</v>
      </c>
      <c r="R70" s="1058"/>
      <c r="S70" s="1058"/>
      <c r="T70" s="1058"/>
      <c r="U70" s="1058"/>
      <c r="V70" s="1058">
        <v>167</v>
      </c>
      <c r="W70" s="1058"/>
      <c r="X70" s="1058"/>
      <c r="Y70" s="1058"/>
      <c r="Z70" s="1058"/>
      <c r="AA70" s="1058" t="s">
        <v>587</v>
      </c>
      <c r="AB70" s="1058"/>
      <c r="AC70" s="1058"/>
      <c r="AD70" s="1058"/>
      <c r="AE70" s="1058"/>
      <c r="AF70" s="1058">
        <v>5</v>
      </c>
      <c r="AG70" s="1058"/>
      <c r="AH70" s="1058"/>
      <c r="AI70" s="1058"/>
      <c r="AJ70" s="1058"/>
      <c r="AK70" s="1058">
        <v>131</v>
      </c>
      <c r="AL70" s="1058"/>
      <c r="AM70" s="1058"/>
      <c r="AN70" s="1058"/>
      <c r="AO70" s="1058"/>
      <c r="AP70" s="1058">
        <v>1099</v>
      </c>
      <c r="AQ70" s="1058"/>
      <c r="AR70" s="1058"/>
      <c r="AS70" s="1058"/>
      <c r="AT70" s="1058"/>
      <c r="AU70" s="1058">
        <v>319</v>
      </c>
      <c r="AV70" s="1058"/>
      <c r="AW70" s="1058"/>
      <c r="AX70" s="1058"/>
      <c r="AY70" s="1058"/>
      <c r="AZ70" s="1059"/>
      <c r="BA70" s="1059"/>
      <c r="BB70" s="1059"/>
      <c r="BC70" s="1059"/>
      <c r="BD70" s="1060"/>
      <c r="BE70" s="216"/>
      <c r="BF70" s="216"/>
      <c r="BG70" s="216"/>
      <c r="BH70" s="216"/>
      <c r="BI70" s="216"/>
      <c r="BJ70" s="216"/>
      <c r="BK70" s="216"/>
      <c r="BL70" s="216"/>
      <c r="BM70" s="216"/>
      <c r="BN70" s="216"/>
      <c r="BO70" s="216"/>
      <c r="BP70" s="216"/>
      <c r="BQ70" s="213">
        <v>64</v>
      </c>
      <c r="BR70" s="218"/>
      <c r="BS70" s="1040"/>
      <c r="BT70" s="1041"/>
      <c r="BU70" s="1041"/>
      <c r="BV70" s="1041"/>
      <c r="BW70" s="1041"/>
      <c r="BX70" s="1041"/>
      <c r="BY70" s="1041"/>
      <c r="BZ70" s="1041"/>
      <c r="CA70" s="1041"/>
      <c r="CB70" s="1041"/>
      <c r="CC70" s="1041"/>
      <c r="CD70" s="1041"/>
      <c r="CE70" s="1041"/>
      <c r="CF70" s="1041"/>
      <c r="CG70" s="1042"/>
      <c r="CH70" s="1043"/>
      <c r="CI70" s="1044"/>
      <c r="CJ70" s="1044"/>
      <c r="CK70" s="1044"/>
      <c r="CL70" s="1045"/>
      <c r="CM70" s="1043"/>
      <c r="CN70" s="1044"/>
      <c r="CO70" s="1044"/>
      <c r="CP70" s="1044"/>
      <c r="CQ70" s="1045"/>
      <c r="CR70" s="1043"/>
      <c r="CS70" s="1044"/>
      <c r="CT70" s="1044"/>
      <c r="CU70" s="1044"/>
      <c r="CV70" s="1045"/>
      <c r="CW70" s="1043"/>
      <c r="CX70" s="1044"/>
      <c r="CY70" s="1044"/>
      <c r="CZ70" s="1044"/>
      <c r="DA70" s="1045"/>
      <c r="DB70" s="1043"/>
      <c r="DC70" s="1044"/>
      <c r="DD70" s="1044"/>
      <c r="DE70" s="1044"/>
      <c r="DF70" s="1045"/>
      <c r="DG70" s="1043"/>
      <c r="DH70" s="1044"/>
      <c r="DI70" s="1044"/>
      <c r="DJ70" s="1044"/>
      <c r="DK70" s="1045"/>
      <c r="DL70" s="1043"/>
      <c r="DM70" s="1044"/>
      <c r="DN70" s="1044"/>
      <c r="DO70" s="1044"/>
      <c r="DP70" s="1045"/>
      <c r="DQ70" s="1043"/>
      <c r="DR70" s="1044"/>
      <c r="DS70" s="1044"/>
      <c r="DT70" s="1044"/>
      <c r="DU70" s="1045"/>
      <c r="DV70" s="1028"/>
      <c r="DW70" s="1029"/>
      <c r="DX70" s="1029"/>
      <c r="DY70" s="1029"/>
      <c r="DZ70" s="1030"/>
      <c r="EA70" s="197"/>
    </row>
    <row r="71" spans="1:131" s="198" customFormat="1" ht="26.25" customHeight="1" x14ac:dyDescent="0.15">
      <c r="A71" s="212">
        <v>4</v>
      </c>
      <c r="B71" s="1061"/>
      <c r="C71" s="1062"/>
      <c r="D71" s="1062"/>
      <c r="E71" s="1062"/>
      <c r="F71" s="1062"/>
      <c r="G71" s="1062"/>
      <c r="H71" s="1062"/>
      <c r="I71" s="1062"/>
      <c r="J71" s="1062"/>
      <c r="K71" s="1062"/>
      <c r="L71" s="1062"/>
      <c r="M71" s="1062"/>
      <c r="N71" s="1062"/>
      <c r="O71" s="1062"/>
      <c r="P71" s="1063"/>
      <c r="Q71" s="1064"/>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8"/>
      <c r="AY71" s="1058"/>
      <c r="AZ71" s="1059"/>
      <c r="BA71" s="1059"/>
      <c r="BB71" s="1059"/>
      <c r="BC71" s="1059"/>
      <c r="BD71" s="1060"/>
      <c r="BE71" s="216"/>
      <c r="BF71" s="216"/>
      <c r="BG71" s="216"/>
      <c r="BH71" s="216"/>
      <c r="BI71" s="216"/>
      <c r="BJ71" s="216"/>
      <c r="BK71" s="216"/>
      <c r="BL71" s="216"/>
      <c r="BM71" s="216"/>
      <c r="BN71" s="216"/>
      <c r="BO71" s="216"/>
      <c r="BP71" s="216"/>
      <c r="BQ71" s="213">
        <v>65</v>
      </c>
      <c r="BR71" s="218"/>
      <c r="BS71" s="1040"/>
      <c r="BT71" s="1041"/>
      <c r="BU71" s="1041"/>
      <c r="BV71" s="1041"/>
      <c r="BW71" s="1041"/>
      <c r="BX71" s="1041"/>
      <c r="BY71" s="1041"/>
      <c r="BZ71" s="1041"/>
      <c r="CA71" s="1041"/>
      <c r="CB71" s="1041"/>
      <c r="CC71" s="1041"/>
      <c r="CD71" s="1041"/>
      <c r="CE71" s="1041"/>
      <c r="CF71" s="1041"/>
      <c r="CG71" s="1042"/>
      <c r="CH71" s="1043"/>
      <c r="CI71" s="1044"/>
      <c r="CJ71" s="1044"/>
      <c r="CK71" s="1044"/>
      <c r="CL71" s="1045"/>
      <c r="CM71" s="1043"/>
      <c r="CN71" s="1044"/>
      <c r="CO71" s="1044"/>
      <c r="CP71" s="1044"/>
      <c r="CQ71" s="1045"/>
      <c r="CR71" s="1043"/>
      <c r="CS71" s="1044"/>
      <c r="CT71" s="1044"/>
      <c r="CU71" s="1044"/>
      <c r="CV71" s="1045"/>
      <c r="CW71" s="1043"/>
      <c r="CX71" s="1044"/>
      <c r="CY71" s="1044"/>
      <c r="CZ71" s="1044"/>
      <c r="DA71" s="1045"/>
      <c r="DB71" s="1043"/>
      <c r="DC71" s="1044"/>
      <c r="DD71" s="1044"/>
      <c r="DE71" s="1044"/>
      <c r="DF71" s="1045"/>
      <c r="DG71" s="1043"/>
      <c r="DH71" s="1044"/>
      <c r="DI71" s="1044"/>
      <c r="DJ71" s="1044"/>
      <c r="DK71" s="1045"/>
      <c r="DL71" s="1043"/>
      <c r="DM71" s="1044"/>
      <c r="DN71" s="1044"/>
      <c r="DO71" s="1044"/>
      <c r="DP71" s="1045"/>
      <c r="DQ71" s="1043"/>
      <c r="DR71" s="1044"/>
      <c r="DS71" s="1044"/>
      <c r="DT71" s="1044"/>
      <c r="DU71" s="1045"/>
      <c r="DV71" s="1028"/>
      <c r="DW71" s="1029"/>
      <c r="DX71" s="1029"/>
      <c r="DY71" s="1029"/>
      <c r="DZ71" s="1030"/>
      <c r="EA71" s="197"/>
    </row>
    <row r="72" spans="1:131" s="198" customFormat="1" ht="26.25" customHeight="1" x14ac:dyDescent="0.15">
      <c r="A72" s="212">
        <v>5</v>
      </c>
      <c r="B72" s="1061"/>
      <c r="C72" s="1062"/>
      <c r="D72" s="1062"/>
      <c r="E72" s="1062"/>
      <c r="F72" s="1062"/>
      <c r="G72" s="1062"/>
      <c r="H72" s="1062"/>
      <c r="I72" s="1062"/>
      <c r="J72" s="1062"/>
      <c r="K72" s="1062"/>
      <c r="L72" s="1062"/>
      <c r="M72" s="1062"/>
      <c r="N72" s="1062"/>
      <c r="O72" s="1062"/>
      <c r="P72" s="1063"/>
      <c r="Q72" s="1064"/>
      <c r="R72" s="1058"/>
      <c r="S72" s="1058"/>
      <c r="T72" s="1058"/>
      <c r="U72" s="1058"/>
      <c r="V72" s="1058"/>
      <c r="W72" s="1058"/>
      <c r="X72" s="1058"/>
      <c r="Y72" s="1058"/>
      <c r="Z72" s="1058"/>
      <c r="AA72" s="1058"/>
      <c r="AB72" s="1058"/>
      <c r="AC72" s="1058"/>
      <c r="AD72" s="1058"/>
      <c r="AE72" s="1058"/>
      <c r="AF72" s="1058"/>
      <c r="AG72" s="1058"/>
      <c r="AH72" s="1058"/>
      <c r="AI72" s="1058"/>
      <c r="AJ72" s="1058"/>
      <c r="AK72" s="1058"/>
      <c r="AL72" s="1058"/>
      <c r="AM72" s="1058"/>
      <c r="AN72" s="1058"/>
      <c r="AO72" s="1058"/>
      <c r="AP72" s="1058"/>
      <c r="AQ72" s="1058"/>
      <c r="AR72" s="1058"/>
      <c r="AS72" s="1058"/>
      <c r="AT72" s="1058"/>
      <c r="AU72" s="1058"/>
      <c r="AV72" s="1058"/>
      <c r="AW72" s="1058"/>
      <c r="AX72" s="1058"/>
      <c r="AY72" s="1058"/>
      <c r="AZ72" s="1059"/>
      <c r="BA72" s="1059"/>
      <c r="BB72" s="1059"/>
      <c r="BC72" s="1059"/>
      <c r="BD72" s="1060"/>
      <c r="BE72" s="216"/>
      <c r="BF72" s="216"/>
      <c r="BG72" s="216"/>
      <c r="BH72" s="216"/>
      <c r="BI72" s="216"/>
      <c r="BJ72" s="216"/>
      <c r="BK72" s="216"/>
      <c r="BL72" s="216"/>
      <c r="BM72" s="216"/>
      <c r="BN72" s="216"/>
      <c r="BO72" s="216"/>
      <c r="BP72" s="216"/>
      <c r="BQ72" s="213">
        <v>66</v>
      </c>
      <c r="BR72" s="218"/>
      <c r="BS72" s="1040"/>
      <c r="BT72" s="1041"/>
      <c r="BU72" s="1041"/>
      <c r="BV72" s="1041"/>
      <c r="BW72" s="1041"/>
      <c r="BX72" s="1041"/>
      <c r="BY72" s="1041"/>
      <c r="BZ72" s="1041"/>
      <c r="CA72" s="1041"/>
      <c r="CB72" s="1041"/>
      <c r="CC72" s="1041"/>
      <c r="CD72" s="1041"/>
      <c r="CE72" s="1041"/>
      <c r="CF72" s="1041"/>
      <c r="CG72" s="1042"/>
      <c r="CH72" s="1043"/>
      <c r="CI72" s="1044"/>
      <c r="CJ72" s="1044"/>
      <c r="CK72" s="1044"/>
      <c r="CL72" s="1045"/>
      <c r="CM72" s="1043"/>
      <c r="CN72" s="1044"/>
      <c r="CO72" s="1044"/>
      <c r="CP72" s="1044"/>
      <c r="CQ72" s="1045"/>
      <c r="CR72" s="1043"/>
      <c r="CS72" s="1044"/>
      <c r="CT72" s="1044"/>
      <c r="CU72" s="1044"/>
      <c r="CV72" s="1045"/>
      <c r="CW72" s="1043"/>
      <c r="CX72" s="1044"/>
      <c r="CY72" s="1044"/>
      <c r="CZ72" s="1044"/>
      <c r="DA72" s="1045"/>
      <c r="DB72" s="1043"/>
      <c r="DC72" s="1044"/>
      <c r="DD72" s="1044"/>
      <c r="DE72" s="1044"/>
      <c r="DF72" s="1045"/>
      <c r="DG72" s="1043"/>
      <c r="DH72" s="1044"/>
      <c r="DI72" s="1044"/>
      <c r="DJ72" s="1044"/>
      <c r="DK72" s="1045"/>
      <c r="DL72" s="1043"/>
      <c r="DM72" s="1044"/>
      <c r="DN72" s="1044"/>
      <c r="DO72" s="1044"/>
      <c r="DP72" s="1045"/>
      <c r="DQ72" s="1043"/>
      <c r="DR72" s="1044"/>
      <c r="DS72" s="1044"/>
      <c r="DT72" s="1044"/>
      <c r="DU72" s="1045"/>
      <c r="DV72" s="1028"/>
      <c r="DW72" s="1029"/>
      <c r="DX72" s="1029"/>
      <c r="DY72" s="1029"/>
      <c r="DZ72" s="1030"/>
      <c r="EA72" s="197"/>
    </row>
    <row r="73" spans="1:131" s="198" customFormat="1" ht="26.25" customHeight="1" x14ac:dyDescent="0.15">
      <c r="A73" s="212">
        <v>6</v>
      </c>
      <c r="B73" s="1061"/>
      <c r="C73" s="1062"/>
      <c r="D73" s="1062"/>
      <c r="E73" s="1062"/>
      <c r="F73" s="1062"/>
      <c r="G73" s="1062"/>
      <c r="H73" s="1062"/>
      <c r="I73" s="1062"/>
      <c r="J73" s="1062"/>
      <c r="K73" s="1062"/>
      <c r="L73" s="1062"/>
      <c r="M73" s="1062"/>
      <c r="N73" s="1062"/>
      <c r="O73" s="1062"/>
      <c r="P73" s="1063"/>
      <c r="Q73" s="1064"/>
      <c r="R73" s="1058"/>
      <c r="S73" s="1058"/>
      <c r="T73" s="1058"/>
      <c r="U73" s="1058"/>
      <c r="V73" s="1058"/>
      <c r="W73" s="1058"/>
      <c r="X73" s="1058"/>
      <c r="Y73" s="1058"/>
      <c r="Z73" s="1058"/>
      <c r="AA73" s="1058"/>
      <c r="AB73" s="1058"/>
      <c r="AC73" s="1058"/>
      <c r="AD73" s="1058"/>
      <c r="AE73" s="1058"/>
      <c r="AF73" s="1058"/>
      <c r="AG73" s="1058"/>
      <c r="AH73" s="1058"/>
      <c r="AI73" s="1058"/>
      <c r="AJ73" s="1058"/>
      <c r="AK73" s="1058"/>
      <c r="AL73" s="1058"/>
      <c r="AM73" s="1058"/>
      <c r="AN73" s="1058"/>
      <c r="AO73" s="1058"/>
      <c r="AP73" s="1058"/>
      <c r="AQ73" s="1058"/>
      <c r="AR73" s="1058"/>
      <c r="AS73" s="1058"/>
      <c r="AT73" s="1058"/>
      <c r="AU73" s="1058"/>
      <c r="AV73" s="1058"/>
      <c r="AW73" s="1058"/>
      <c r="AX73" s="1058"/>
      <c r="AY73" s="1058"/>
      <c r="AZ73" s="1059"/>
      <c r="BA73" s="1059"/>
      <c r="BB73" s="1059"/>
      <c r="BC73" s="1059"/>
      <c r="BD73" s="1060"/>
      <c r="BE73" s="216"/>
      <c r="BF73" s="216"/>
      <c r="BG73" s="216"/>
      <c r="BH73" s="216"/>
      <c r="BI73" s="216"/>
      <c r="BJ73" s="216"/>
      <c r="BK73" s="216"/>
      <c r="BL73" s="216"/>
      <c r="BM73" s="216"/>
      <c r="BN73" s="216"/>
      <c r="BO73" s="216"/>
      <c r="BP73" s="216"/>
      <c r="BQ73" s="213">
        <v>67</v>
      </c>
      <c r="BR73" s="218"/>
      <c r="BS73" s="1040"/>
      <c r="BT73" s="1041"/>
      <c r="BU73" s="1041"/>
      <c r="BV73" s="1041"/>
      <c r="BW73" s="1041"/>
      <c r="BX73" s="1041"/>
      <c r="BY73" s="1041"/>
      <c r="BZ73" s="1041"/>
      <c r="CA73" s="1041"/>
      <c r="CB73" s="1041"/>
      <c r="CC73" s="1041"/>
      <c r="CD73" s="1041"/>
      <c r="CE73" s="1041"/>
      <c r="CF73" s="1041"/>
      <c r="CG73" s="1042"/>
      <c r="CH73" s="1043"/>
      <c r="CI73" s="1044"/>
      <c r="CJ73" s="1044"/>
      <c r="CK73" s="1044"/>
      <c r="CL73" s="1045"/>
      <c r="CM73" s="1043"/>
      <c r="CN73" s="1044"/>
      <c r="CO73" s="1044"/>
      <c r="CP73" s="1044"/>
      <c r="CQ73" s="1045"/>
      <c r="CR73" s="1043"/>
      <c r="CS73" s="1044"/>
      <c r="CT73" s="1044"/>
      <c r="CU73" s="1044"/>
      <c r="CV73" s="1045"/>
      <c r="CW73" s="1043"/>
      <c r="CX73" s="1044"/>
      <c r="CY73" s="1044"/>
      <c r="CZ73" s="1044"/>
      <c r="DA73" s="1045"/>
      <c r="DB73" s="1043"/>
      <c r="DC73" s="1044"/>
      <c r="DD73" s="1044"/>
      <c r="DE73" s="1044"/>
      <c r="DF73" s="1045"/>
      <c r="DG73" s="1043"/>
      <c r="DH73" s="1044"/>
      <c r="DI73" s="1044"/>
      <c r="DJ73" s="1044"/>
      <c r="DK73" s="1045"/>
      <c r="DL73" s="1043"/>
      <c r="DM73" s="1044"/>
      <c r="DN73" s="1044"/>
      <c r="DO73" s="1044"/>
      <c r="DP73" s="1045"/>
      <c r="DQ73" s="1043"/>
      <c r="DR73" s="1044"/>
      <c r="DS73" s="1044"/>
      <c r="DT73" s="1044"/>
      <c r="DU73" s="1045"/>
      <c r="DV73" s="1028"/>
      <c r="DW73" s="1029"/>
      <c r="DX73" s="1029"/>
      <c r="DY73" s="1029"/>
      <c r="DZ73" s="1030"/>
      <c r="EA73" s="197"/>
    </row>
    <row r="74" spans="1:131" s="198" customFormat="1" ht="26.25" customHeight="1" x14ac:dyDescent="0.15">
      <c r="A74" s="212">
        <v>7</v>
      </c>
      <c r="B74" s="1061"/>
      <c r="C74" s="1062"/>
      <c r="D74" s="1062"/>
      <c r="E74" s="1062"/>
      <c r="F74" s="1062"/>
      <c r="G74" s="1062"/>
      <c r="H74" s="1062"/>
      <c r="I74" s="1062"/>
      <c r="J74" s="1062"/>
      <c r="K74" s="1062"/>
      <c r="L74" s="1062"/>
      <c r="M74" s="1062"/>
      <c r="N74" s="1062"/>
      <c r="O74" s="1062"/>
      <c r="P74" s="1063"/>
      <c r="Q74" s="1064"/>
      <c r="R74" s="1058"/>
      <c r="S74" s="1058"/>
      <c r="T74" s="1058"/>
      <c r="U74" s="1058"/>
      <c r="V74" s="1058"/>
      <c r="W74" s="1058"/>
      <c r="X74" s="1058"/>
      <c r="Y74" s="1058"/>
      <c r="Z74" s="1058"/>
      <c r="AA74" s="1058"/>
      <c r="AB74" s="1058"/>
      <c r="AC74" s="1058"/>
      <c r="AD74" s="1058"/>
      <c r="AE74" s="1058"/>
      <c r="AF74" s="1058"/>
      <c r="AG74" s="1058"/>
      <c r="AH74" s="1058"/>
      <c r="AI74" s="1058"/>
      <c r="AJ74" s="1058"/>
      <c r="AK74" s="1058"/>
      <c r="AL74" s="1058"/>
      <c r="AM74" s="1058"/>
      <c r="AN74" s="1058"/>
      <c r="AO74" s="1058"/>
      <c r="AP74" s="1058"/>
      <c r="AQ74" s="1058"/>
      <c r="AR74" s="1058"/>
      <c r="AS74" s="1058"/>
      <c r="AT74" s="1058"/>
      <c r="AU74" s="1058"/>
      <c r="AV74" s="1058"/>
      <c r="AW74" s="1058"/>
      <c r="AX74" s="1058"/>
      <c r="AY74" s="1058"/>
      <c r="AZ74" s="1059"/>
      <c r="BA74" s="1059"/>
      <c r="BB74" s="1059"/>
      <c r="BC74" s="1059"/>
      <c r="BD74" s="1060"/>
      <c r="BE74" s="216"/>
      <c r="BF74" s="216"/>
      <c r="BG74" s="216"/>
      <c r="BH74" s="216"/>
      <c r="BI74" s="216"/>
      <c r="BJ74" s="216"/>
      <c r="BK74" s="216"/>
      <c r="BL74" s="216"/>
      <c r="BM74" s="216"/>
      <c r="BN74" s="216"/>
      <c r="BO74" s="216"/>
      <c r="BP74" s="216"/>
      <c r="BQ74" s="213">
        <v>68</v>
      </c>
      <c r="BR74" s="218"/>
      <c r="BS74" s="1040"/>
      <c r="BT74" s="1041"/>
      <c r="BU74" s="1041"/>
      <c r="BV74" s="1041"/>
      <c r="BW74" s="1041"/>
      <c r="BX74" s="1041"/>
      <c r="BY74" s="1041"/>
      <c r="BZ74" s="1041"/>
      <c r="CA74" s="1041"/>
      <c r="CB74" s="1041"/>
      <c r="CC74" s="1041"/>
      <c r="CD74" s="1041"/>
      <c r="CE74" s="1041"/>
      <c r="CF74" s="1041"/>
      <c r="CG74" s="1042"/>
      <c r="CH74" s="1043"/>
      <c r="CI74" s="1044"/>
      <c r="CJ74" s="1044"/>
      <c r="CK74" s="1044"/>
      <c r="CL74" s="1045"/>
      <c r="CM74" s="1043"/>
      <c r="CN74" s="1044"/>
      <c r="CO74" s="1044"/>
      <c r="CP74" s="1044"/>
      <c r="CQ74" s="1045"/>
      <c r="CR74" s="1043"/>
      <c r="CS74" s="1044"/>
      <c r="CT74" s="1044"/>
      <c r="CU74" s="1044"/>
      <c r="CV74" s="1045"/>
      <c r="CW74" s="1043"/>
      <c r="CX74" s="1044"/>
      <c r="CY74" s="1044"/>
      <c r="CZ74" s="1044"/>
      <c r="DA74" s="1045"/>
      <c r="DB74" s="1043"/>
      <c r="DC74" s="1044"/>
      <c r="DD74" s="1044"/>
      <c r="DE74" s="1044"/>
      <c r="DF74" s="1045"/>
      <c r="DG74" s="1043"/>
      <c r="DH74" s="1044"/>
      <c r="DI74" s="1044"/>
      <c r="DJ74" s="1044"/>
      <c r="DK74" s="1045"/>
      <c r="DL74" s="1043"/>
      <c r="DM74" s="1044"/>
      <c r="DN74" s="1044"/>
      <c r="DO74" s="1044"/>
      <c r="DP74" s="1045"/>
      <c r="DQ74" s="1043"/>
      <c r="DR74" s="1044"/>
      <c r="DS74" s="1044"/>
      <c r="DT74" s="1044"/>
      <c r="DU74" s="1045"/>
      <c r="DV74" s="1028"/>
      <c r="DW74" s="1029"/>
      <c r="DX74" s="1029"/>
      <c r="DY74" s="1029"/>
      <c r="DZ74" s="1030"/>
      <c r="EA74" s="197"/>
    </row>
    <row r="75" spans="1:131" s="198" customFormat="1" ht="26.25" customHeight="1" x14ac:dyDescent="0.15">
      <c r="A75" s="212">
        <v>8</v>
      </c>
      <c r="B75" s="1061"/>
      <c r="C75" s="1062"/>
      <c r="D75" s="1062"/>
      <c r="E75" s="1062"/>
      <c r="F75" s="1062"/>
      <c r="G75" s="1062"/>
      <c r="H75" s="1062"/>
      <c r="I75" s="1062"/>
      <c r="J75" s="1062"/>
      <c r="K75" s="1062"/>
      <c r="L75" s="1062"/>
      <c r="M75" s="1062"/>
      <c r="N75" s="1062"/>
      <c r="O75" s="1062"/>
      <c r="P75" s="1063"/>
      <c r="Q75" s="1065"/>
      <c r="R75" s="1066"/>
      <c r="S75" s="1066"/>
      <c r="T75" s="1066"/>
      <c r="U75" s="1067"/>
      <c r="V75" s="1068"/>
      <c r="W75" s="1066"/>
      <c r="X75" s="1066"/>
      <c r="Y75" s="1066"/>
      <c r="Z75" s="1067"/>
      <c r="AA75" s="1068"/>
      <c r="AB75" s="1066"/>
      <c r="AC75" s="1066"/>
      <c r="AD75" s="1066"/>
      <c r="AE75" s="1067"/>
      <c r="AF75" s="1068"/>
      <c r="AG75" s="1066"/>
      <c r="AH75" s="1066"/>
      <c r="AI75" s="1066"/>
      <c r="AJ75" s="1067"/>
      <c r="AK75" s="1068"/>
      <c r="AL75" s="1066"/>
      <c r="AM75" s="1066"/>
      <c r="AN75" s="1066"/>
      <c r="AO75" s="1067"/>
      <c r="AP75" s="1068"/>
      <c r="AQ75" s="1066"/>
      <c r="AR75" s="1066"/>
      <c r="AS75" s="1066"/>
      <c r="AT75" s="1067"/>
      <c r="AU75" s="1068"/>
      <c r="AV75" s="1066"/>
      <c r="AW75" s="1066"/>
      <c r="AX75" s="1066"/>
      <c r="AY75" s="1067"/>
      <c r="AZ75" s="1059"/>
      <c r="BA75" s="1059"/>
      <c r="BB75" s="1059"/>
      <c r="BC75" s="1059"/>
      <c r="BD75" s="1060"/>
      <c r="BE75" s="216"/>
      <c r="BF75" s="216"/>
      <c r="BG75" s="216"/>
      <c r="BH75" s="216"/>
      <c r="BI75" s="216"/>
      <c r="BJ75" s="216"/>
      <c r="BK75" s="216"/>
      <c r="BL75" s="216"/>
      <c r="BM75" s="216"/>
      <c r="BN75" s="216"/>
      <c r="BO75" s="216"/>
      <c r="BP75" s="216"/>
      <c r="BQ75" s="213">
        <v>69</v>
      </c>
      <c r="BR75" s="218"/>
      <c r="BS75" s="1040"/>
      <c r="BT75" s="1041"/>
      <c r="BU75" s="1041"/>
      <c r="BV75" s="1041"/>
      <c r="BW75" s="1041"/>
      <c r="BX75" s="1041"/>
      <c r="BY75" s="1041"/>
      <c r="BZ75" s="1041"/>
      <c r="CA75" s="1041"/>
      <c r="CB75" s="1041"/>
      <c r="CC75" s="1041"/>
      <c r="CD75" s="1041"/>
      <c r="CE75" s="1041"/>
      <c r="CF75" s="1041"/>
      <c r="CG75" s="1042"/>
      <c r="CH75" s="1043"/>
      <c r="CI75" s="1044"/>
      <c r="CJ75" s="1044"/>
      <c r="CK75" s="1044"/>
      <c r="CL75" s="1045"/>
      <c r="CM75" s="1043"/>
      <c r="CN75" s="1044"/>
      <c r="CO75" s="1044"/>
      <c r="CP75" s="1044"/>
      <c r="CQ75" s="1045"/>
      <c r="CR75" s="1043"/>
      <c r="CS75" s="1044"/>
      <c r="CT75" s="1044"/>
      <c r="CU75" s="1044"/>
      <c r="CV75" s="1045"/>
      <c r="CW75" s="1043"/>
      <c r="CX75" s="1044"/>
      <c r="CY75" s="1044"/>
      <c r="CZ75" s="1044"/>
      <c r="DA75" s="1045"/>
      <c r="DB75" s="1043"/>
      <c r="DC75" s="1044"/>
      <c r="DD75" s="1044"/>
      <c r="DE75" s="1044"/>
      <c r="DF75" s="1045"/>
      <c r="DG75" s="1043"/>
      <c r="DH75" s="1044"/>
      <c r="DI75" s="1044"/>
      <c r="DJ75" s="1044"/>
      <c r="DK75" s="1045"/>
      <c r="DL75" s="1043"/>
      <c r="DM75" s="1044"/>
      <c r="DN75" s="1044"/>
      <c r="DO75" s="1044"/>
      <c r="DP75" s="1045"/>
      <c r="DQ75" s="1043"/>
      <c r="DR75" s="1044"/>
      <c r="DS75" s="1044"/>
      <c r="DT75" s="1044"/>
      <c r="DU75" s="1045"/>
      <c r="DV75" s="1028"/>
      <c r="DW75" s="1029"/>
      <c r="DX75" s="1029"/>
      <c r="DY75" s="1029"/>
      <c r="DZ75" s="1030"/>
      <c r="EA75" s="197"/>
    </row>
    <row r="76" spans="1:131" s="198" customFormat="1" ht="26.25" customHeight="1" x14ac:dyDescent="0.15">
      <c r="A76" s="212">
        <v>9</v>
      </c>
      <c r="B76" s="1061"/>
      <c r="C76" s="1062"/>
      <c r="D76" s="1062"/>
      <c r="E76" s="1062"/>
      <c r="F76" s="1062"/>
      <c r="G76" s="1062"/>
      <c r="H76" s="1062"/>
      <c r="I76" s="1062"/>
      <c r="J76" s="1062"/>
      <c r="K76" s="1062"/>
      <c r="L76" s="1062"/>
      <c r="M76" s="1062"/>
      <c r="N76" s="1062"/>
      <c r="O76" s="1062"/>
      <c r="P76" s="1063"/>
      <c r="Q76" s="1065"/>
      <c r="R76" s="1066"/>
      <c r="S76" s="1066"/>
      <c r="T76" s="1066"/>
      <c r="U76" s="1067"/>
      <c r="V76" s="1068"/>
      <c r="W76" s="1066"/>
      <c r="X76" s="1066"/>
      <c r="Y76" s="1066"/>
      <c r="Z76" s="1067"/>
      <c r="AA76" s="1068"/>
      <c r="AB76" s="1066"/>
      <c r="AC76" s="1066"/>
      <c r="AD76" s="1066"/>
      <c r="AE76" s="1067"/>
      <c r="AF76" s="1068"/>
      <c r="AG76" s="1066"/>
      <c r="AH76" s="1066"/>
      <c r="AI76" s="1066"/>
      <c r="AJ76" s="1067"/>
      <c r="AK76" s="1068"/>
      <c r="AL76" s="1066"/>
      <c r="AM76" s="1066"/>
      <c r="AN76" s="1066"/>
      <c r="AO76" s="1067"/>
      <c r="AP76" s="1068"/>
      <c r="AQ76" s="1066"/>
      <c r="AR76" s="1066"/>
      <c r="AS76" s="1066"/>
      <c r="AT76" s="1067"/>
      <c r="AU76" s="1068"/>
      <c r="AV76" s="1066"/>
      <c r="AW76" s="1066"/>
      <c r="AX76" s="1066"/>
      <c r="AY76" s="1067"/>
      <c r="AZ76" s="1059"/>
      <c r="BA76" s="1059"/>
      <c r="BB76" s="1059"/>
      <c r="BC76" s="1059"/>
      <c r="BD76" s="1060"/>
      <c r="BE76" s="216"/>
      <c r="BF76" s="216"/>
      <c r="BG76" s="216"/>
      <c r="BH76" s="216"/>
      <c r="BI76" s="216"/>
      <c r="BJ76" s="216"/>
      <c r="BK76" s="216"/>
      <c r="BL76" s="216"/>
      <c r="BM76" s="216"/>
      <c r="BN76" s="216"/>
      <c r="BO76" s="216"/>
      <c r="BP76" s="216"/>
      <c r="BQ76" s="213">
        <v>70</v>
      </c>
      <c r="BR76" s="218"/>
      <c r="BS76" s="1040"/>
      <c r="BT76" s="1041"/>
      <c r="BU76" s="1041"/>
      <c r="BV76" s="1041"/>
      <c r="BW76" s="1041"/>
      <c r="BX76" s="1041"/>
      <c r="BY76" s="1041"/>
      <c r="BZ76" s="1041"/>
      <c r="CA76" s="1041"/>
      <c r="CB76" s="1041"/>
      <c r="CC76" s="1041"/>
      <c r="CD76" s="1041"/>
      <c r="CE76" s="1041"/>
      <c r="CF76" s="1041"/>
      <c r="CG76" s="1042"/>
      <c r="CH76" s="1043"/>
      <c r="CI76" s="1044"/>
      <c r="CJ76" s="1044"/>
      <c r="CK76" s="1044"/>
      <c r="CL76" s="1045"/>
      <c r="CM76" s="1043"/>
      <c r="CN76" s="1044"/>
      <c r="CO76" s="1044"/>
      <c r="CP76" s="1044"/>
      <c r="CQ76" s="1045"/>
      <c r="CR76" s="1043"/>
      <c r="CS76" s="1044"/>
      <c r="CT76" s="1044"/>
      <c r="CU76" s="1044"/>
      <c r="CV76" s="1045"/>
      <c r="CW76" s="1043"/>
      <c r="CX76" s="1044"/>
      <c r="CY76" s="1044"/>
      <c r="CZ76" s="1044"/>
      <c r="DA76" s="1045"/>
      <c r="DB76" s="1043"/>
      <c r="DC76" s="1044"/>
      <c r="DD76" s="1044"/>
      <c r="DE76" s="1044"/>
      <c r="DF76" s="1045"/>
      <c r="DG76" s="1043"/>
      <c r="DH76" s="1044"/>
      <c r="DI76" s="1044"/>
      <c r="DJ76" s="1044"/>
      <c r="DK76" s="1045"/>
      <c r="DL76" s="1043"/>
      <c r="DM76" s="1044"/>
      <c r="DN76" s="1044"/>
      <c r="DO76" s="1044"/>
      <c r="DP76" s="1045"/>
      <c r="DQ76" s="1043"/>
      <c r="DR76" s="1044"/>
      <c r="DS76" s="1044"/>
      <c r="DT76" s="1044"/>
      <c r="DU76" s="1045"/>
      <c r="DV76" s="1028"/>
      <c r="DW76" s="1029"/>
      <c r="DX76" s="1029"/>
      <c r="DY76" s="1029"/>
      <c r="DZ76" s="1030"/>
      <c r="EA76" s="197"/>
    </row>
    <row r="77" spans="1:131" s="198" customFormat="1" ht="26.25" customHeight="1" x14ac:dyDescent="0.15">
      <c r="A77" s="212">
        <v>10</v>
      </c>
      <c r="B77" s="1061"/>
      <c r="C77" s="1062"/>
      <c r="D77" s="1062"/>
      <c r="E77" s="1062"/>
      <c r="F77" s="1062"/>
      <c r="G77" s="1062"/>
      <c r="H77" s="1062"/>
      <c r="I77" s="1062"/>
      <c r="J77" s="1062"/>
      <c r="K77" s="1062"/>
      <c r="L77" s="1062"/>
      <c r="M77" s="1062"/>
      <c r="N77" s="1062"/>
      <c r="O77" s="1062"/>
      <c r="P77" s="1063"/>
      <c r="Q77" s="1065"/>
      <c r="R77" s="1066"/>
      <c r="S77" s="1066"/>
      <c r="T77" s="1066"/>
      <c r="U77" s="1067"/>
      <c r="V77" s="1068"/>
      <c r="W77" s="1066"/>
      <c r="X77" s="1066"/>
      <c r="Y77" s="1066"/>
      <c r="Z77" s="1067"/>
      <c r="AA77" s="1068"/>
      <c r="AB77" s="1066"/>
      <c r="AC77" s="1066"/>
      <c r="AD77" s="1066"/>
      <c r="AE77" s="1067"/>
      <c r="AF77" s="1068"/>
      <c r="AG77" s="1066"/>
      <c r="AH77" s="1066"/>
      <c r="AI77" s="1066"/>
      <c r="AJ77" s="1067"/>
      <c r="AK77" s="1068"/>
      <c r="AL77" s="1066"/>
      <c r="AM77" s="1066"/>
      <c r="AN77" s="1066"/>
      <c r="AO77" s="1067"/>
      <c r="AP77" s="1068"/>
      <c r="AQ77" s="1066"/>
      <c r="AR77" s="1066"/>
      <c r="AS77" s="1066"/>
      <c r="AT77" s="1067"/>
      <c r="AU77" s="1068"/>
      <c r="AV77" s="1066"/>
      <c r="AW77" s="1066"/>
      <c r="AX77" s="1066"/>
      <c r="AY77" s="1067"/>
      <c r="AZ77" s="1059"/>
      <c r="BA77" s="1059"/>
      <c r="BB77" s="1059"/>
      <c r="BC77" s="1059"/>
      <c r="BD77" s="1060"/>
      <c r="BE77" s="216"/>
      <c r="BF77" s="216"/>
      <c r="BG77" s="216"/>
      <c r="BH77" s="216"/>
      <c r="BI77" s="216"/>
      <c r="BJ77" s="216"/>
      <c r="BK77" s="216"/>
      <c r="BL77" s="216"/>
      <c r="BM77" s="216"/>
      <c r="BN77" s="216"/>
      <c r="BO77" s="216"/>
      <c r="BP77" s="216"/>
      <c r="BQ77" s="213">
        <v>71</v>
      </c>
      <c r="BR77" s="218"/>
      <c r="BS77" s="1040"/>
      <c r="BT77" s="1041"/>
      <c r="BU77" s="1041"/>
      <c r="BV77" s="1041"/>
      <c r="BW77" s="1041"/>
      <c r="BX77" s="1041"/>
      <c r="BY77" s="1041"/>
      <c r="BZ77" s="1041"/>
      <c r="CA77" s="1041"/>
      <c r="CB77" s="1041"/>
      <c r="CC77" s="1041"/>
      <c r="CD77" s="1041"/>
      <c r="CE77" s="1041"/>
      <c r="CF77" s="1041"/>
      <c r="CG77" s="1042"/>
      <c r="CH77" s="1043"/>
      <c r="CI77" s="1044"/>
      <c r="CJ77" s="1044"/>
      <c r="CK77" s="1044"/>
      <c r="CL77" s="1045"/>
      <c r="CM77" s="1043"/>
      <c r="CN77" s="1044"/>
      <c r="CO77" s="1044"/>
      <c r="CP77" s="1044"/>
      <c r="CQ77" s="1045"/>
      <c r="CR77" s="1043"/>
      <c r="CS77" s="1044"/>
      <c r="CT77" s="1044"/>
      <c r="CU77" s="1044"/>
      <c r="CV77" s="1045"/>
      <c r="CW77" s="1043"/>
      <c r="CX77" s="1044"/>
      <c r="CY77" s="1044"/>
      <c r="CZ77" s="1044"/>
      <c r="DA77" s="1045"/>
      <c r="DB77" s="1043"/>
      <c r="DC77" s="1044"/>
      <c r="DD77" s="1044"/>
      <c r="DE77" s="1044"/>
      <c r="DF77" s="1045"/>
      <c r="DG77" s="1043"/>
      <c r="DH77" s="1044"/>
      <c r="DI77" s="1044"/>
      <c r="DJ77" s="1044"/>
      <c r="DK77" s="1045"/>
      <c r="DL77" s="1043"/>
      <c r="DM77" s="1044"/>
      <c r="DN77" s="1044"/>
      <c r="DO77" s="1044"/>
      <c r="DP77" s="1045"/>
      <c r="DQ77" s="1043"/>
      <c r="DR77" s="1044"/>
      <c r="DS77" s="1044"/>
      <c r="DT77" s="1044"/>
      <c r="DU77" s="1045"/>
      <c r="DV77" s="1028"/>
      <c r="DW77" s="1029"/>
      <c r="DX77" s="1029"/>
      <c r="DY77" s="1029"/>
      <c r="DZ77" s="1030"/>
      <c r="EA77" s="197"/>
    </row>
    <row r="78" spans="1:131" s="198" customFormat="1" ht="26.25" customHeight="1" x14ac:dyDescent="0.15">
      <c r="A78" s="212">
        <v>11</v>
      </c>
      <c r="B78" s="1061"/>
      <c r="C78" s="1062"/>
      <c r="D78" s="1062"/>
      <c r="E78" s="1062"/>
      <c r="F78" s="1062"/>
      <c r="G78" s="1062"/>
      <c r="H78" s="1062"/>
      <c r="I78" s="1062"/>
      <c r="J78" s="1062"/>
      <c r="K78" s="1062"/>
      <c r="L78" s="1062"/>
      <c r="M78" s="1062"/>
      <c r="N78" s="1062"/>
      <c r="O78" s="1062"/>
      <c r="P78" s="1063"/>
      <c r="Q78" s="1064"/>
      <c r="R78" s="1058"/>
      <c r="S78" s="1058"/>
      <c r="T78" s="1058"/>
      <c r="U78" s="1058"/>
      <c r="V78" s="1058"/>
      <c r="W78" s="1058"/>
      <c r="X78" s="1058"/>
      <c r="Y78" s="1058"/>
      <c r="Z78" s="1058"/>
      <c r="AA78" s="1058"/>
      <c r="AB78" s="1058"/>
      <c r="AC78" s="1058"/>
      <c r="AD78" s="1058"/>
      <c r="AE78" s="1058"/>
      <c r="AF78" s="1058"/>
      <c r="AG78" s="1058"/>
      <c r="AH78" s="1058"/>
      <c r="AI78" s="1058"/>
      <c r="AJ78" s="1058"/>
      <c r="AK78" s="1058"/>
      <c r="AL78" s="1058"/>
      <c r="AM78" s="1058"/>
      <c r="AN78" s="1058"/>
      <c r="AO78" s="1058"/>
      <c r="AP78" s="1058"/>
      <c r="AQ78" s="1058"/>
      <c r="AR78" s="1058"/>
      <c r="AS78" s="1058"/>
      <c r="AT78" s="1058"/>
      <c r="AU78" s="1058"/>
      <c r="AV78" s="1058"/>
      <c r="AW78" s="1058"/>
      <c r="AX78" s="1058"/>
      <c r="AY78" s="1058"/>
      <c r="AZ78" s="1059"/>
      <c r="BA78" s="1059"/>
      <c r="BB78" s="1059"/>
      <c r="BC78" s="1059"/>
      <c r="BD78" s="1060"/>
      <c r="BE78" s="216"/>
      <c r="BF78" s="216"/>
      <c r="BG78" s="216"/>
      <c r="BH78" s="216"/>
      <c r="BI78" s="216"/>
      <c r="BJ78" s="219"/>
      <c r="BK78" s="219"/>
      <c r="BL78" s="219"/>
      <c r="BM78" s="219"/>
      <c r="BN78" s="219"/>
      <c r="BO78" s="216"/>
      <c r="BP78" s="216"/>
      <c r="BQ78" s="213">
        <v>72</v>
      </c>
      <c r="BR78" s="218"/>
      <c r="BS78" s="1040"/>
      <c r="BT78" s="1041"/>
      <c r="BU78" s="1041"/>
      <c r="BV78" s="1041"/>
      <c r="BW78" s="1041"/>
      <c r="BX78" s="1041"/>
      <c r="BY78" s="1041"/>
      <c r="BZ78" s="1041"/>
      <c r="CA78" s="1041"/>
      <c r="CB78" s="1041"/>
      <c r="CC78" s="1041"/>
      <c r="CD78" s="1041"/>
      <c r="CE78" s="1041"/>
      <c r="CF78" s="1041"/>
      <c r="CG78" s="1042"/>
      <c r="CH78" s="1043"/>
      <c r="CI78" s="1044"/>
      <c r="CJ78" s="1044"/>
      <c r="CK78" s="1044"/>
      <c r="CL78" s="1045"/>
      <c r="CM78" s="1043"/>
      <c r="CN78" s="1044"/>
      <c r="CO78" s="1044"/>
      <c r="CP78" s="1044"/>
      <c r="CQ78" s="1045"/>
      <c r="CR78" s="1043"/>
      <c r="CS78" s="1044"/>
      <c r="CT78" s="1044"/>
      <c r="CU78" s="1044"/>
      <c r="CV78" s="1045"/>
      <c r="CW78" s="1043"/>
      <c r="CX78" s="1044"/>
      <c r="CY78" s="1044"/>
      <c r="CZ78" s="1044"/>
      <c r="DA78" s="1045"/>
      <c r="DB78" s="1043"/>
      <c r="DC78" s="1044"/>
      <c r="DD78" s="1044"/>
      <c r="DE78" s="1044"/>
      <c r="DF78" s="1045"/>
      <c r="DG78" s="1043"/>
      <c r="DH78" s="1044"/>
      <c r="DI78" s="1044"/>
      <c r="DJ78" s="1044"/>
      <c r="DK78" s="1045"/>
      <c r="DL78" s="1043"/>
      <c r="DM78" s="1044"/>
      <c r="DN78" s="1044"/>
      <c r="DO78" s="1044"/>
      <c r="DP78" s="1045"/>
      <c r="DQ78" s="1043"/>
      <c r="DR78" s="1044"/>
      <c r="DS78" s="1044"/>
      <c r="DT78" s="1044"/>
      <c r="DU78" s="1045"/>
      <c r="DV78" s="1028"/>
      <c r="DW78" s="1029"/>
      <c r="DX78" s="1029"/>
      <c r="DY78" s="1029"/>
      <c r="DZ78" s="1030"/>
      <c r="EA78" s="197"/>
    </row>
    <row r="79" spans="1:131" s="198" customFormat="1" ht="26.25" customHeight="1" x14ac:dyDescent="0.15">
      <c r="A79" s="212">
        <v>12</v>
      </c>
      <c r="B79" s="1061"/>
      <c r="C79" s="1062"/>
      <c r="D79" s="1062"/>
      <c r="E79" s="1062"/>
      <c r="F79" s="1062"/>
      <c r="G79" s="1062"/>
      <c r="H79" s="1062"/>
      <c r="I79" s="1062"/>
      <c r="J79" s="1062"/>
      <c r="K79" s="1062"/>
      <c r="L79" s="1062"/>
      <c r="M79" s="1062"/>
      <c r="N79" s="1062"/>
      <c r="O79" s="1062"/>
      <c r="P79" s="1063"/>
      <c r="Q79" s="1064"/>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9"/>
      <c r="BA79" s="1059"/>
      <c r="BB79" s="1059"/>
      <c r="BC79" s="1059"/>
      <c r="BD79" s="1060"/>
      <c r="BE79" s="216"/>
      <c r="BF79" s="216"/>
      <c r="BG79" s="216"/>
      <c r="BH79" s="216"/>
      <c r="BI79" s="216"/>
      <c r="BJ79" s="219"/>
      <c r="BK79" s="219"/>
      <c r="BL79" s="219"/>
      <c r="BM79" s="219"/>
      <c r="BN79" s="219"/>
      <c r="BO79" s="216"/>
      <c r="BP79" s="216"/>
      <c r="BQ79" s="213">
        <v>73</v>
      </c>
      <c r="BR79" s="218"/>
      <c r="BS79" s="1040"/>
      <c r="BT79" s="1041"/>
      <c r="BU79" s="1041"/>
      <c r="BV79" s="1041"/>
      <c r="BW79" s="1041"/>
      <c r="BX79" s="1041"/>
      <c r="BY79" s="1041"/>
      <c r="BZ79" s="1041"/>
      <c r="CA79" s="1041"/>
      <c r="CB79" s="1041"/>
      <c r="CC79" s="1041"/>
      <c r="CD79" s="1041"/>
      <c r="CE79" s="1041"/>
      <c r="CF79" s="1041"/>
      <c r="CG79" s="1042"/>
      <c r="CH79" s="1043"/>
      <c r="CI79" s="1044"/>
      <c r="CJ79" s="1044"/>
      <c r="CK79" s="1044"/>
      <c r="CL79" s="1045"/>
      <c r="CM79" s="1043"/>
      <c r="CN79" s="1044"/>
      <c r="CO79" s="1044"/>
      <c r="CP79" s="1044"/>
      <c r="CQ79" s="1045"/>
      <c r="CR79" s="1043"/>
      <c r="CS79" s="1044"/>
      <c r="CT79" s="1044"/>
      <c r="CU79" s="1044"/>
      <c r="CV79" s="1045"/>
      <c r="CW79" s="1043"/>
      <c r="CX79" s="1044"/>
      <c r="CY79" s="1044"/>
      <c r="CZ79" s="1044"/>
      <c r="DA79" s="1045"/>
      <c r="DB79" s="1043"/>
      <c r="DC79" s="1044"/>
      <c r="DD79" s="1044"/>
      <c r="DE79" s="1044"/>
      <c r="DF79" s="1045"/>
      <c r="DG79" s="1043"/>
      <c r="DH79" s="1044"/>
      <c r="DI79" s="1044"/>
      <c r="DJ79" s="1044"/>
      <c r="DK79" s="1045"/>
      <c r="DL79" s="1043"/>
      <c r="DM79" s="1044"/>
      <c r="DN79" s="1044"/>
      <c r="DO79" s="1044"/>
      <c r="DP79" s="1045"/>
      <c r="DQ79" s="1043"/>
      <c r="DR79" s="1044"/>
      <c r="DS79" s="1044"/>
      <c r="DT79" s="1044"/>
      <c r="DU79" s="1045"/>
      <c r="DV79" s="1028"/>
      <c r="DW79" s="1029"/>
      <c r="DX79" s="1029"/>
      <c r="DY79" s="1029"/>
      <c r="DZ79" s="1030"/>
      <c r="EA79" s="197"/>
    </row>
    <row r="80" spans="1:131" s="198" customFormat="1" ht="26.25" customHeight="1" x14ac:dyDescent="0.15">
      <c r="A80" s="212">
        <v>13</v>
      </c>
      <c r="B80" s="1061"/>
      <c r="C80" s="1062"/>
      <c r="D80" s="1062"/>
      <c r="E80" s="1062"/>
      <c r="F80" s="1062"/>
      <c r="G80" s="1062"/>
      <c r="H80" s="1062"/>
      <c r="I80" s="1062"/>
      <c r="J80" s="1062"/>
      <c r="K80" s="1062"/>
      <c r="L80" s="1062"/>
      <c r="M80" s="1062"/>
      <c r="N80" s="1062"/>
      <c r="O80" s="1062"/>
      <c r="P80" s="1063"/>
      <c r="Q80" s="1064"/>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16"/>
      <c r="BF80" s="216"/>
      <c r="BG80" s="216"/>
      <c r="BH80" s="216"/>
      <c r="BI80" s="216"/>
      <c r="BJ80" s="216"/>
      <c r="BK80" s="216"/>
      <c r="BL80" s="216"/>
      <c r="BM80" s="216"/>
      <c r="BN80" s="216"/>
      <c r="BO80" s="216"/>
      <c r="BP80" s="216"/>
      <c r="BQ80" s="213">
        <v>74</v>
      </c>
      <c r="BR80" s="218"/>
      <c r="BS80" s="1040"/>
      <c r="BT80" s="1041"/>
      <c r="BU80" s="1041"/>
      <c r="BV80" s="1041"/>
      <c r="BW80" s="1041"/>
      <c r="BX80" s="1041"/>
      <c r="BY80" s="1041"/>
      <c r="BZ80" s="1041"/>
      <c r="CA80" s="1041"/>
      <c r="CB80" s="1041"/>
      <c r="CC80" s="1041"/>
      <c r="CD80" s="1041"/>
      <c r="CE80" s="1041"/>
      <c r="CF80" s="1041"/>
      <c r="CG80" s="1042"/>
      <c r="CH80" s="1043"/>
      <c r="CI80" s="1044"/>
      <c r="CJ80" s="1044"/>
      <c r="CK80" s="1044"/>
      <c r="CL80" s="1045"/>
      <c r="CM80" s="1043"/>
      <c r="CN80" s="1044"/>
      <c r="CO80" s="1044"/>
      <c r="CP80" s="1044"/>
      <c r="CQ80" s="1045"/>
      <c r="CR80" s="1043"/>
      <c r="CS80" s="1044"/>
      <c r="CT80" s="1044"/>
      <c r="CU80" s="1044"/>
      <c r="CV80" s="1045"/>
      <c r="CW80" s="1043"/>
      <c r="CX80" s="1044"/>
      <c r="CY80" s="1044"/>
      <c r="CZ80" s="1044"/>
      <c r="DA80" s="1045"/>
      <c r="DB80" s="1043"/>
      <c r="DC80" s="1044"/>
      <c r="DD80" s="1044"/>
      <c r="DE80" s="1044"/>
      <c r="DF80" s="1045"/>
      <c r="DG80" s="1043"/>
      <c r="DH80" s="1044"/>
      <c r="DI80" s="1044"/>
      <c r="DJ80" s="1044"/>
      <c r="DK80" s="1045"/>
      <c r="DL80" s="1043"/>
      <c r="DM80" s="1044"/>
      <c r="DN80" s="1044"/>
      <c r="DO80" s="1044"/>
      <c r="DP80" s="1045"/>
      <c r="DQ80" s="1043"/>
      <c r="DR80" s="1044"/>
      <c r="DS80" s="1044"/>
      <c r="DT80" s="1044"/>
      <c r="DU80" s="1045"/>
      <c r="DV80" s="1028"/>
      <c r="DW80" s="1029"/>
      <c r="DX80" s="1029"/>
      <c r="DY80" s="1029"/>
      <c r="DZ80" s="1030"/>
      <c r="EA80" s="197"/>
    </row>
    <row r="81" spans="1:131" s="198" customFormat="1" ht="26.25" customHeight="1" x14ac:dyDescent="0.15">
      <c r="A81" s="212">
        <v>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16"/>
      <c r="BF81" s="216"/>
      <c r="BG81" s="216"/>
      <c r="BH81" s="216"/>
      <c r="BI81" s="216"/>
      <c r="BJ81" s="216"/>
      <c r="BK81" s="216"/>
      <c r="BL81" s="216"/>
      <c r="BM81" s="216"/>
      <c r="BN81" s="216"/>
      <c r="BO81" s="216"/>
      <c r="BP81" s="216"/>
      <c r="BQ81" s="213">
        <v>75</v>
      </c>
      <c r="BR81" s="218"/>
      <c r="BS81" s="1040"/>
      <c r="BT81" s="1041"/>
      <c r="BU81" s="1041"/>
      <c r="BV81" s="1041"/>
      <c r="BW81" s="1041"/>
      <c r="BX81" s="1041"/>
      <c r="BY81" s="1041"/>
      <c r="BZ81" s="1041"/>
      <c r="CA81" s="1041"/>
      <c r="CB81" s="1041"/>
      <c r="CC81" s="1041"/>
      <c r="CD81" s="1041"/>
      <c r="CE81" s="1041"/>
      <c r="CF81" s="1041"/>
      <c r="CG81" s="1042"/>
      <c r="CH81" s="1043"/>
      <c r="CI81" s="1044"/>
      <c r="CJ81" s="1044"/>
      <c r="CK81" s="1044"/>
      <c r="CL81" s="1045"/>
      <c r="CM81" s="1043"/>
      <c r="CN81" s="1044"/>
      <c r="CO81" s="1044"/>
      <c r="CP81" s="1044"/>
      <c r="CQ81" s="1045"/>
      <c r="CR81" s="1043"/>
      <c r="CS81" s="1044"/>
      <c r="CT81" s="1044"/>
      <c r="CU81" s="1044"/>
      <c r="CV81" s="1045"/>
      <c r="CW81" s="1043"/>
      <c r="CX81" s="1044"/>
      <c r="CY81" s="1044"/>
      <c r="CZ81" s="1044"/>
      <c r="DA81" s="1045"/>
      <c r="DB81" s="1043"/>
      <c r="DC81" s="1044"/>
      <c r="DD81" s="1044"/>
      <c r="DE81" s="1044"/>
      <c r="DF81" s="1045"/>
      <c r="DG81" s="1043"/>
      <c r="DH81" s="1044"/>
      <c r="DI81" s="1044"/>
      <c r="DJ81" s="1044"/>
      <c r="DK81" s="1045"/>
      <c r="DL81" s="1043"/>
      <c r="DM81" s="1044"/>
      <c r="DN81" s="1044"/>
      <c r="DO81" s="1044"/>
      <c r="DP81" s="1045"/>
      <c r="DQ81" s="1043"/>
      <c r="DR81" s="1044"/>
      <c r="DS81" s="1044"/>
      <c r="DT81" s="1044"/>
      <c r="DU81" s="1045"/>
      <c r="DV81" s="1028"/>
      <c r="DW81" s="1029"/>
      <c r="DX81" s="1029"/>
      <c r="DY81" s="1029"/>
      <c r="DZ81" s="1030"/>
      <c r="EA81" s="197"/>
    </row>
    <row r="82" spans="1:131" s="198" customFormat="1" ht="26.25" customHeight="1" x14ac:dyDescent="0.15">
      <c r="A82" s="212">
        <v>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16"/>
      <c r="BF82" s="216"/>
      <c r="BG82" s="216"/>
      <c r="BH82" s="216"/>
      <c r="BI82" s="216"/>
      <c r="BJ82" s="216"/>
      <c r="BK82" s="216"/>
      <c r="BL82" s="216"/>
      <c r="BM82" s="216"/>
      <c r="BN82" s="216"/>
      <c r="BO82" s="216"/>
      <c r="BP82" s="216"/>
      <c r="BQ82" s="213">
        <v>76</v>
      </c>
      <c r="BR82" s="218"/>
      <c r="BS82" s="1040"/>
      <c r="BT82" s="1041"/>
      <c r="BU82" s="1041"/>
      <c r="BV82" s="1041"/>
      <c r="BW82" s="1041"/>
      <c r="BX82" s="1041"/>
      <c r="BY82" s="1041"/>
      <c r="BZ82" s="1041"/>
      <c r="CA82" s="1041"/>
      <c r="CB82" s="1041"/>
      <c r="CC82" s="1041"/>
      <c r="CD82" s="1041"/>
      <c r="CE82" s="1041"/>
      <c r="CF82" s="1041"/>
      <c r="CG82" s="1042"/>
      <c r="CH82" s="1043"/>
      <c r="CI82" s="1044"/>
      <c r="CJ82" s="1044"/>
      <c r="CK82" s="1044"/>
      <c r="CL82" s="1045"/>
      <c r="CM82" s="1043"/>
      <c r="CN82" s="1044"/>
      <c r="CO82" s="1044"/>
      <c r="CP82" s="1044"/>
      <c r="CQ82" s="1045"/>
      <c r="CR82" s="1043"/>
      <c r="CS82" s="1044"/>
      <c r="CT82" s="1044"/>
      <c r="CU82" s="1044"/>
      <c r="CV82" s="1045"/>
      <c r="CW82" s="1043"/>
      <c r="CX82" s="1044"/>
      <c r="CY82" s="1044"/>
      <c r="CZ82" s="1044"/>
      <c r="DA82" s="1045"/>
      <c r="DB82" s="1043"/>
      <c r="DC82" s="1044"/>
      <c r="DD82" s="1044"/>
      <c r="DE82" s="1044"/>
      <c r="DF82" s="1045"/>
      <c r="DG82" s="1043"/>
      <c r="DH82" s="1044"/>
      <c r="DI82" s="1044"/>
      <c r="DJ82" s="1044"/>
      <c r="DK82" s="1045"/>
      <c r="DL82" s="1043"/>
      <c r="DM82" s="1044"/>
      <c r="DN82" s="1044"/>
      <c r="DO82" s="1044"/>
      <c r="DP82" s="1045"/>
      <c r="DQ82" s="1043"/>
      <c r="DR82" s="1044"/>
      <c r="DS82" s="1044"/>
      <c r="DT82" s="1044"/>
      <c r="DU82" s="1045"/>
      <c r="DV82" s="1028"/>
      <c r="DW82" s="1029"/>
      <c r="DX82" s="1029"/>
      <c r="DY82" s="1029"/>
      <c r="DZ82" s="1030"/>
      <c r="EA82" s="197"/>
    </row>
    <row r="83" spans="1:131" s="198" customFormat="1" ht="26.25" customHeight="1" x14ac:dyDescent="0.15">
      <c r="A83" s="212">
        <v>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16"/>
      <c r="BF83" s="216"/>
      <c r="BG83" s="216"/>
      <c r="BH83" s="216"/>
      <c r="BI83" s="216"/>
      <c r="BJ83" s="216"/>
      <c r="BK83" s="216"/>
      <c r="BL83" s="216"/>
      <c r="BM83" s="216"/>
      <c r="BN83" s="216"/>
      <c r="BO83" s="216"/>
      <c r="BP83" s="216"/>
      <c r="BQ83" s="213">
        <v>77</v>
      </c>
      <c r="BR83" s="218"/>
      <c r="BS83" s="1040"/>
      <c r="BT83" s="1041"/>
      <c r="BU83" s="1041"/>
      <c r="BV83" s="1041"/>
      <c r="BW83" s="1041"/>
      <c r="BX83" s="1041"/>
      <c r="BY83" s="1041"/>
      <c r="BZ83" s="1041"/>
      <c r="CA83" s="1041"/>
      <c r="CB83" s="1041"/>
      <c r="CC83" s="1041"/>
      <c r="CD83" s="1041"/>
      <c r="CE83" s="1041"/>
      <c r="CF83" s="1041"/>
      <c r="CG83" s="1042"/>
      <c r="CH83" s="1043"/>
      <c r="CI83" s="1044"/>
      <c r="CJ83" s="1044"/>
      <c r="CK83" s="1044"/>
      <c r="CL83" s="1045"/>
      <c r="CM83" s="1043"/>
      <c r="CN83" s="1044"/>
      <c r="CO83" s="1044"/>
      <c r="CP83" s="1044"/>
      <c r="CQ83" s="1045"/>
      <c r="CR83" s="1043"/>
      <c r="CS83" s="1044"/>
      <c r="CT83" s="1044"/>
      <c r="CU83" s="1044"/>
      <c r="CV83" s="1045"/>
      <c r="CW83" s="1043"/>
      <c r="CX83" s="1044"/>
      <c r="CY83" s="1044"/>
      <c r="CZ83" s="1044"/>
      <c r="DA83" s="1045"/>
      <c r="DB83" s="1043"/>
      <c r="DC83" s="1044"/>
      <c r="DD83" s="1044"/>
      <c r="DE83" s="1044"/>
      <c r="DF83" s="1045"/>
      <c r="DG83" s="1043"/>
      <c r="DH83" s="1044"/>
      <c r="DI83" s="1044"/>
      <c r="DJ83" s="1044"/>
      <c r="DK83" s="1045"/>
      <c r="DL83" s="1043"/>
      <c r="DM83" s="1044"/>
      <c r="DN83" s="1044"/>
      <c r="DO83" s="1044"/>
      <c r="DP83" s="1045"/>
      <c r="DQ83" s="1043"/>
      <c r="DR83" s="1044"/>
      <c r="DS83" s="1044"/>
      <c r="DT83" s="1044"/>
      <c r="DU83" s="1045"/>
      <c r="DV83" s="1028"/>
      <c r="DW83" s="1029"/>
      <c r="DX83" s="1029"/>
      <c r="DY83" s="1029"/>
      <c r="DZ83" s="1030"/>
      <c r="EA83" s="197"/>
    </row>
    <row r="84" spans="1:131" s="198" customFormat="1" ht="26.25" customHeight="1" x14ac:dyDescent="0.15">
      <c r="A84" s="212">
        <v>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16"/>
      <c r="BF84" s="216"/>
      <c r="BG84" s="216"/>
      <c r="BH84" s="216"/>
      <c r="BI84" s="216"/>
      <c r="BJ84" s="216"/>
      <c r="BK84" s="216"/>
      <c r="BL84" s="216"/>
      <c r="BM84" s="216"/>
      <c r="BN84" s="216"/>
      <c r="BO84" s="216"/>
      <c r="BP84" s="216"/>
      <c r="BQ84" s="213">
        <v>78</v>
      </c>
      <c r="BR84" s="218"/>
      <c r="BS84" s="1040"/>
      <c r="BT84" s="1041"/>
      <c r="BU84" s="1041"/>
      <c r="BV84" s="1041"/>
      <c r="BW84" s="1041"/>
      <c r="BX84" s="1041"/>
      <c r="BY84" s="1041"/>
      <c r="BZ84" s="1041"/>
      <c r="CA84" s="1041"/>
      <c r="CB84" s="1041"/>
      <c r="CC84" s="1041"/>
      <c r="CD84" s="1041"/>
      <c r="CE84" s="1041"/>
      <c r="CF84" s="1041"/>
      <c r="CG84" s="1042"/>
      <c r="CH84" s="1043"/>
      <c r="CI84" s="1044"/>
      <c r="CJ84" s="1044"/>
      <c r="CK84" s="1044"/>
      <c r="CL84" s="1045"/>
      <c r="CM84" s="1043"/>
      <c r="CN84" s="1044"/>
      <c r="CO84" s="1044"/>
      <c r="CP84" s="1044"/>
      <c r="CQ84" s="1045"/>
      <c r="CR84" s="1043"/>
      <c r="CS84" s="1044"/>
      <c r="CT84" s="1044"/>
      <c r="CU84" s="1044"/>
      <c r="CV84" s="1045"/>
      <c r="CW84" s="1043"/>
      <c r="CX84" s="1044"/>
      <c r="CY84" s="1044"/>
      <c r="CZ84" s="1044"/>
      <c r="DA84" s="1045"/>
      <c r="DB84" s="1043"/>
      <c r="DC84" s="1044"/>
      <c r="DD84" s="1044"/>
      <c r="DE84" s="1044"/>
      <c r="DF84" s="1045"/>
      <c r="DG84" s="1043"/>
      <c r="DH84" s="1044"/>
      <c r="DI84" s="1044"/>
      <c r="DJ84" s="1044"/>
      <c r="DK84" s="1045"/>
      <c r="DL84" s="1043"/>
      <c r="DM84" s="1044"/>
      <c r="DN84" s="1044"/>
      <c r="DO84" s="1044"/>
      <c r="DP84" s="1045"/>
      <c r="DQ84" s="1043"/>
      <c r="DR84" s="1044"/>
      <c r="DS84" s="1044"/>
      <c r="DT84" s="1044"/>
      <c r="DU84" s="1045"/>
      <c r="DV84" s="1028"/>
      <c r="DW84" s="1029"/>
      <c r="DX84" s="1029"/>
      <c r="DY84" s="1029"/>
      <c r="DZ84" s="1030"/>
      <c r="EA84" s="197"/>
    </row>
    <row r="85" spans="1:131" s="198" customFormat="1" ht="26.25" customHeight="1" x14ac:dyDescent="0.15">
      <c r="A85" s="212">
        <v>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16"/>
      <c r="BF85" s="216"/>
      <c r="BG85" s="216"/>
      <c r="BH85" s="216"/>
      <c r="BI85" s="216"/>
      <c r="BJ85" s="216"/>
      <c r="BK85" s="216"/>
      <c r="BL85" s="216"/>
      <c r="BM85" s="216"/>
      <c r="BN85" s="216"/>
      <c r="BO85" s="216"/>
      <c r="BP85" s="216"/>
      <c r="BQ85" s="213">
        <v>79</v>
      </c>
      <c r="BR85" s="218"/>
      <c r="BS85" s="1040"/>
      <c r="BT85" s="1041"/>
      <c r="BU85" s="1041"/>
      <c r="BV85" s="1041"/>
      <c r="BW85" s="1041"/>
      <c r="BX85" s="1041"/>
      <c r="BY85" s="1041"/>
      <c r="BZ85" s="1041"/>
      <c r="CA85" s="1041"/>
      <c r="CB85" s="1041"/>
      <c r="CC85" s="1041"/>
      <c r="CD85" s="1041"/>
      <c r="CE85" s="1041"/>
      <c r="CF85" s="1041"/>
      <c r="CG85" s="1042"/>
      <c r="CH85" s="1043"/>
      <c r="CI85" s="1044"/>
      <c r="CJ85" s="1044"/>
      <c r="CK85" s="1044"/>
      <c r="CL85" s="1045"/>
      <c r="CM85" s="1043"/>
      <c r="CN85" s="1044"/>
      <c r="CO85" s="1044"/>
      <c r="CP85" s="1044"/>
      <c r="CQ85" s="1045"/>
      <c r="CR85" s="1043"/>
      <c r="CS85" s="1044"/>
      <c r="CT85" s="1044"/>
      <c r="CU85" s="1044"/>
      <c r="CV85" s="1045"/>
      <c r="CW85" s="1043"/>
      <c r="CX85" s="1044"/>
      <c r="CY85" s="1044"/>
      <c r="CZ85" s="1044"/>
      <c r="DA85" s="1045"/>
      <c r="DB85" s="1043"/>
      <c r="DC85" s="1044"/>
      <c r="DD85" s="1044"/>
      <c r="DE85" s="1044"/>
      <c r="DF85" s="1045"/>
      <c r="DG85" s="1043"/>
      <c r="DH85" s="1044"/>
      <c r="DI85" s="1044"/>
      <c r="DJ85" s="1044"/>
      <c r="DK85" s="1045"/>
      <c r="DL85" s="1043"/>
      <c r="DM85" s="1044"/>
      <c r="DN85" s="1044"/>
      <c r="DO85" s="1044"/>
      <c r="DP85" s="1045"/>
      <c r="DQ85" s="1043"/>
      <c r="DR85" s="1044"/>
      <c r="DS85" s="1044"/>
      <c r="DT85" s="1044"/>
      <c r="DU85" s="1045"/>
      <c r="DV85" s="1028"/>
      <c r="DW85" s="1029"/>
      <c r="DX85" s="1029"/>
      <c r="DY85" s="1029"/>
      <c r="DZ85" s="1030"/>
      <c r="EA85" s="197"/>
    </row>
    <row r="86" spans="1:131" s="198" customFormat="1" ht="26.25" customHeight="1" x14ac:dyDescent="0.15">
      <c r="A86" s="212">
        <v>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16"/>
      <c r="BF86" s="216"/>
      <c r="BG86" s="216"/>
      <c r="BH86" s="216"/>
      <c r="BI86" s="216"/>
      <c r="BJ86" s="216"/>
      <c r="BK86" s="216"/>
      <c r="BL86" s="216"/>
      <c r="BM86" s="216"/>
      <c r="BN86" s="216"/>
      <c r="BO86" s="216"/>
      <c r="BP86" s="216"/>
      <c r="BQ86" s="213">
        <v>80</v>
      </c>
      <c r="BR86" s="218"/>
      <c r="BS86" s="1040"/>
      <c r="BT86" s="1041"/>
      <c r="BU86" s="1041"/>
      <c r="BV86" s="1041"/>
      <c r="BW86" s="1041"/>
      <c r="BX86" s="1041"/>
      <c r="BY86" s="1041"/>
      <c r="BZ86" s="1041"/>
      <c r="CA86" s="1041"/>
      <c r="CB86" s="1041"/>
      <c r="CC86" s="1041"/>
      <c r="CD86" s="1041"/>
      <c r="CE86" s="1041"/>
      <c r="CF86" s="1041"/>
      <c r="CG86" s="1042"/>
      <c r="CH86" s="1043"/>
      <c r="CI86" s="1044"/>
      <c r="CJ86" s="1044"/>
      <c r="CK86" s="1044"/>
      <c r="CL86" s="1045"/>
      <c r="CM86" s="1043"/>
      <c r="CN86" s="1044"/>
      <c r="CO86" s="1044"/>
      <c r="CP86" s="1044"/>
      <c r="CQ86" s="1045"/>
      <c r="CR86" s="1043"/>
      <c r="CS86" s="1044"/>
      <c r="CT86" s="1044"/>
      <c r="CU86" s="1044"/>
      <c r="CV86" s="1045"/>
      <c r="CW86" s="1043"/>
      <c r="CX86" s="1044"/>
      <c r="CY86" s="1044"/>
      <c r="CZ86" s="1044"/>
      <c r="DA86" s="1045"/>
      <c r="DB86" s="1043"/>
      <c r="DC86" s="1044"/>
      <c r="DD86" s="1044"/>
      <c r="DE86" s="1044"/>
      <c r="DF86" s="1045"/>
      <c r="DG86" s="1043"/>
      <c r="DH86" s="1044"/>
      <c r="DI86" s="1044"/>
      <c r="DJ86" s="1044"/>
      <c r="DK86" s="1045"/>
      <c r="DL86" s="1043"/>
      <c r="DM86" s="1044"/>
      <c r="DN86" s="1044"/>
      <c r="DO86" s="1044"/>
      <c r="DP86" s="1045"/>
      <c r="DQ86" s="1043"/>
      <c r="DR86" s="1044"/>
      <c r="DS86" s="1044"/>
      <c r="DT86" s="1044"/>
      <c r="DU86" s="1045"/>
      <c r="DV86" s="1028"/>
      <c r="DW86" s="1029"/>
      <c r="DX86" s="1029"/>
      <c r="DY86" s="1029"/>
      <c r="DZ86" s="1030"/>
      <c r="EA86" s="197"/>
    </row>
    <row r="87" spans="1:131" s="198" customFormat="1" ht="26.25" customHeight="1" x14ac:dyDescent="0.15">
      <c r="A87" s="220">
        <v>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16"/>
      <c r="BF87" s="216"/>
      <c r="BG87" s="216"/>
      <c r="BH87" s="216"/>
      <c r="BI87" s="216"/>
      <c r="BJ87" s="216"/>
      <c r="BK87" s="216"/>
      <c r="BL87" s="216"/>
      <c r="BM87" s="216"/>
      <c r="BN87" s="216"/>
      <c r="BO87" s="216"/>
      <c r="BP87" s="216"/>
      <c r="BQ87" s="213">
        <v>81</v>
      </c>
      <c r="BR87" s="218"/>
      <c r="BS87" s="1040"/>
      <c r="BT87" s="1041"/>
      <c r="BU87" s="1041"/>
      <c r="BV87" s="1041"/>
      <c r="BW87" s="1041"/>
      <c r="BX87" s="1041"/>
      <c r="BY87" s="1041"/>
      <c r="BZ87" s="1041"/>
      <c r="CA87" s="1041"/>
      <c r="CB87" s="1041"/>
      <c r="CC87" s="1041"/>
      <c r="CD87" s="1041"/>
      <c r="CE87" s="1041"/>
      <c r="CF87" s="1041"/>
      <c r="CG87" s="1042"/>
      <c r="CH87" s="1043"/>
      <c r="CI87" s="1044"/>
      <c r="CJ87" s="1044"/>
      <c r="CK87" s="1044"/>
      <c r="CL87" s="1045"/>
      <c r="CM87" s="1043"/>
      <c r="CN87" s="1044"/>
      <c r="CO87" s="1044"/>
      <c r="CP87" s="1044"/>
      <c r="CQ87" s="1045"/>
      <c r="CR87" s="1043"/>
      <c r="CS87" s="1044"/>
      <c r="CT87" s="1044"/>
      <c r="CU87" s="1044"/>
      <c r="CV87" s="1045"/>
      <c r="CW87" s="1043"/>
      <c r="CX87" s="1044"/>
      <c r="CY87" s="1044"/>
      <c r="CZ87" s="1044"/>
      <c r="DA87" s="1045"/>
      <c r="DB87" s="1043"/>
      <c r="DC87" s="1044"/>
      <c r="DD87" s="1044"/>
      <c r="DE87" s="1044"/>
      <c r="DF87" s="1045"/>
      <c r="DG87" s="1043"/>
      <c r="DH87" s="1044"/>
      <c r="DI87" s="1044"/>
      <c r="DJ87" s="1044"/>
      <c r="DK87" s="1045"/>
      <c r="DL87" s="1043"/>
      <c r="DM87" s="1044"/>
      <c r="DN87" s="1044"/>
      <c r="DO87" s="1044"/>
      <c r="DP87" s="1045"/>
      <c r="DQ87" s="1043"/>
      <c r="DR87" s="1044"/>
      <c r="DS87" s="1044"/>
      <c r="DT87" s="1044"/>
      <c r="DU87" s="1045"/>
      <c r="DV87" s="1028"/>
      <c r="DW87" s="1029"/>
      <c r="DX87" s="1029"/>
      <c r="DY87" s="1029"/>
      <c r="DZ87" s="1030"/>
      <c r="EA87" s="197"/>
    </row>
    <row r="88" spans="1:131" s="198" customFormat="1" ht="26.25" customHeight="1" thickBot="1" x14ac:dyDescent="0.2">
      <c r="A88" s="215" t="s">
        <v>384</v>
      </c>
      <c r="B88" s="1031" t="s">
        <v>423</v>
      </c>
      <c r="C88" s="1032"/>
      <c r="D88" s="1032"/>
      <c r="E88" s="1032"/>
      <c r="F88" s="1032"/>
      <c r="G88" s="1032"/>
      <c r="H88" s="1032"/>
      <c r="I88" s="1032"/>
      <c r="J88" s="1032"/>
      <c r="K88" s="1032"/>
      <c r="L88" s="1032"/>
      <c r="M88" s="1032"/>
      <c r="N88" s="1032"/>
      <c r="O88" s="1032"/>
      <c r="P88" s="1033"/>
      <c r="Q88" s="1049"/>
      <c r="R88" s="1050"/>
      <c r="S88" s="1050"/>
      <c r="T88" s="1050"/>
      <c r="U88" s="1050"/>
      <c r="V88" s="1050"/>
      <c r="W88" s="1050"/>
      <c r="X88" s="1050"/>
      <c r="Y88" s="1050"/>
      <c r="Z88" s="1050"/>
      <c r="AA88" s="1050"/>
      <c r="AB88" s="1050"/>
      <c r="AC88" s="1050"/>
      <c r="AD88" s="1050"/>
      <c r="AE88" s="1050"/>
      <c r="AF88" s="1046">
        <v>189</v>
      </c>
      <c r="AG88" s="1046"/>
      <c r="AH88" s="1046"/>
      <c r="AI88" s="1046"/>
      <c r="AJ88" s="1046"/>
      <c r="AK88" s="1050"/>
      <c r="AL88" s="1050"/>
      <c r="AM88" s="1050"/>
      <c r="AN88" s="1050"/>
      <c r="AO88" s="1050"/>
      <c r="AP88" s="1046">
        <v>1560</v>
      </c>
      <c r="AQ88" s="1046"/>
      <c r="AR88" s="1046"/>
      <c r="AS88" s="1046"/>
      <c r="AT88" s="1046"/>
      <c r="AU88" s="1046">
        <v>702</v>
      </c>
      <c r="AV88" s="1046"/>
      <c r="AW88" s="1046"/>
      <c r="AX88" s="1046"/>
      <c r="AY88" s="1046"/>
      <c r="AZ88" s="1047"/>
      <c r="BA88" s="1047"/>
      <c r="BB88" s="1047"/>
      <c r="BC88" s="1047"/>
      <c r="BD88" s="1048"/>
      <c r="BE88" s="216"/>
      <c r="BF88" s="216"/>
      <c r="BG88" s="216"/>
      <c r="BH88" s="216"/>
      <c r="BI88" s="216"/>
      <c r="BJ88" s="216"/>
      <c r="BK88" s="216"/>
      <c r="BL88" s="216"/>
      <c r="BM88" s="216"/>
      <c r="BN88" s="216"/>
      <c r="BO88" s="216"/>
      <c r="BP88" s="216"/>
      <c r="BQ88" s="213">
        <v>82</v>
      </c>
      <c r="BR88" s="218"/>
      <c r="BS88" s="1040"/>
      <c r="BT88" s="1041"/>
      <c r="BU88" s="1041"/>
      <c r="BV88" s="1041"/>
      <c r="BW88" s="1041"/>
      <c r="BX88" s="1041"/>
      <c r="BY88" s="1041"/>
      <c r="BZ88" s="1041"/>
      <c r="CA88" s="1041"/>
      <c r="CB88" s="1041"/>
      <c r="CC88" s="1041"/>
      <c r="CD88" s="1041"/>
      <c r="CE88" s="1041"/>
      <c r="CF88" s="1041"/>
      <c r="CG88" s="1042"/>
      <c r="CH88" s="1043"/>
      <c r="CI88" s="1044"/>
      <c r="CJ88" s="1044"/>
      <c r="CK88" s="1044"/>
      <c r="CL88" s="1045"/>
      <c r="CM88" s="1043"/>
      <c r="CN88" s="1044"/>
      <c r="CO88" s="1044"/>
      <c r="CP88" s="1044"/>
      <c r="CQ88" s="1045"/>
      <c r="CR88" s="1043"/>
      <c r="CS88" s="1044"/>
      <c r="CT88" s="1044"/>
      <c r="CU88" s="1044"/>
      <c r="CV88" s="1045"/>
      <c r="CW88" s="1043"/>
      <c r="CX88" s="1044"/>
      <c r="CY88" s="1044"/>
      <c r="CZ88" s="1044"/>
      <c r="DA88" s="1045"/>
      <c r="DB88" s="1043"/>
      <c r="DC88" s="1044"/>
      <c r="DD88" s="1044"/>
      <c r="DE88" s="1044"/>
      <c r="DF88" s="1045"/>
      <c r="DG88" s="1043"/>
      <c r="DH88" s="1044"/>
      <c r="DI88" s="1044"/>
      <c r="DJ88" s="1044"/>
      <c r="DK88" s="1045"/>
      <c r="DL88" s="1043"/>
      <c r="DM88" s="1044"/>
      <c r="DN88" s="1044"/>
      <c r="DO88" s="1044"/>
      <c r="DP88" s="1045"/>
      <c r="DQ88" s="1043"/>
      <c r="DR88" s="1044"/>
      <c r="DS88" s="1044"/>
      <c r="DT88" s="1044"/>
      <c r="DU88" s="1045"/>
      <c r="DV88" s="1028"/>
      <c r="DW88" s="1029"/>
      <c r="DX88" s="1029"/>
      <c r="DY88" s="1029"/>
      <c r="DZ88" s="103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1040"/>
      <c r="BT89" s="1041"/>
      <c r="BU89" s="1041"/>
      <c r="BV89" s="1041"/>
      <c r="BW89" s="1041"/>
      <c r="BX89" s="1041"/>
      <c r="BY89" s="1041"/>
      <c r="BZ89" s="1041"/>
      <c r="CA89" s="1041"/>
      <c r="CB89" s="1041"/>
      <c r="CC89" s="1041"/>
      <c r="CD89" s="1041"/>
      <c r="CE89" s="1041"/>
      <c r="CF89" s="1041"/>
      <c r="CG89" s="1042"/>
      <c r="CH89" s="1043"/>
      <c r="CI89" s="1044"/>
      <c r="CJ89" s="1044"/>
      <c r="CK89" s="1044"/>
      <c r="CL89" s="1045"/>
      <c r="CM89" s="1043"/>
      <c r="CN89" s="1044"/>
      <c r="CO89" s="1044"/>
      <c r="CP89" s="1044"/>
      <c r="CQ89" s="1045"/>
      <c r="CR89" s="1043"/>
      <c r="CS89" s="1044"/>
      <c r="CT89" s="1044"/>
      <c r="CU89" s="1044"/>
      <c r="CV89" s="1045"/>
      <c r="CW89" s="1043"/>
      <c r="CX89" s="1044"/>
      <c r="CY89" s="1044"/>
      <c r="CZ89" s="1044"/>
      <c r="DA89" s="1045"/>
      <c r="DB89" s="1043"/>
      <c r="DC89" s="1044"/>
      <c r="DD89" s="1044"/>
      <c r="DE89" s="1044"/>
      <c r="DF89" s="1045"/>
      <c r="DG89" s="1043"/>
      <c r="DH89" s="1044"/>
      <c r="DI89" s="1044"/>
      <c r="DJ89" s="1044"/>
      <c r="DK89" s="1045"/>
      <c r="DL89" s="1043"/>
      <c r="DM89" s="1044"/>
      <c r="DN89" s="1044"/>
      <c r="DO89" s="1044"/>
      <c r="DP89" s="1045"/>
      <c r="DQ89" s="1043"/>
      <c r="DR89" s="1044"/>
      <c r="DS89" s="1044"/>
      <c r="DT89" s="1044"/>
      <c r="DU89" s="1045"/>
      <c r="DV89" s="1028"/>
      <c r="DW89" s="1029"/>
      <c r="DX89" s="1029"/>
      <c r="DY89" s="1029"/>
      <c r="DZ89" s="103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1040"/>
      <c r="BT90" s="1041"/>
      <c r="BU90" s="1041"/>
      <c r="BV90" s="1041"/>
      <c r="BW90" s="1041"/>
      <c r="BX90" s="1041"/>
      <c r="BY90" s="1041"/>
      <c r="BZ90" s="1041"/>
      <c r="CA90" s="1041"/>
      <c r="CB90" s="1041"/>
      <c r="CC90" s="1041"/>
      <c r="CD90" s="1041"/>
      <c r="CE90" s="1041"/>
      <c r="CF90" s="1041"/>
      <c r="CG90" s="1042"/>
      <c r="CH90" s="1043"/>
      <c r="CI90" s="1044"/>
      <c r="CJ90" s="1044"/>
      <c r="CK90" s="1044"/>
      <c r="CL90" s="1045"/>
      <c r="CM90" s="1043"/>
      <c r="CN90" s="1044"/>
      <c r="CO90" s="1044"/>
      <c r="CP90" s="1044"/>
      <c r="CQ90" s="1045"/>
      <c r="CR90" s="1043"/>
      <c r="CS90" s="1044"/>
      <c r="CT90" s="1044"/>
      <c r="CU90" s="1044"/>
      <c r="CV90" s="1045"/>
      <c r="CW90" s="1043"/>
      <c r="CX90" s="1044"/>
      <c r="CY90" s="1044"/>
      <c r="CZ90" s="1044"/>
      <c r="DA90" s="1045"/>
      <c r="DB90" s="1043"/>
      <c r="DC90" s="1044"/>
      <c r="DD90" s="1044"/>
      <c r="DE90" s="1044"/>
      <c r="DF90" s="1045"/>
      <c r="DG90" s="1043"/>
      <c r="DH90" s="1044"/>
      <c r="DI90" s="1044"/>
      <c r="DJ90" s="1044"/>
      <c r="DK90" s="1045"/>
      <c r="DL90" s="1043"/>
      <c r="DM90" s="1044"/>
      <c r="DN90" s="1044"/>
      <c r="DO90" s="1044"/>
      <c r="DP90" s="1045"/>
      <c r="DQ90" s="1043"/>
      <c r="DR90" s="1044"/>
      <c r="DS90" s="1044"/>
      <c r="DT90" s="1044"/>
      <c r="DU90" s="1045"/>
      <c r="DV90" s="1028"/>
      <c r="DW90" s="1029"/>
      <c r="DX90" s="1029"/>
      <c r="DY90" s="1029"/>
      <c r="DZ90" s="103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1040"/>
      <c r="BT91" s="1041"/>
      <c r="BU91" s="1041"/>
      <c r="BV91" s="1041"/>
      <c r="BW91" s="1041"/>
      <c r="BX91" s="1041"/>
      <c r="BY91" s="1041"/>
      <c r="BZ91" s="1041"/>
      <c r="CA91" s="1041"/>
      <c r="CB91" s="1041"/>
      <c r="CC91" s="1041"/>
      <c r="CD91" s="1041"/>
      <c r="CE91" s="1041"/>
      <c r="CF91" s="1041"/>
      <c r="CG91" s="1042"/>
      <c r="CH91" s="1043"/>
      <c r="CI91" s="1044"/>
      <c r="CJ91" s="1044"/>
      <c r="CK91" s="1044"/>
      <c r="CL91" s="1045"/>
      <c r="CM91" s="1043"/>
      <c r="CN91" s="1044"/>
      <c r="CO91" s="1044"/>
      <c r="CP91" s="1044"/>
      <c r="CQ91" s="1045"/>
      <c r="CR91" s="1043"/>
      <c r="CS91" s="1044"/>
      <c r="CT91" s="1044"/>
      <c r="CU91" s="1044"/>
      <c r="CV91" s="1045"/>
      <c r="CW91" s="1043"/>
      <c r="CX91" s="1044"/>
      <c r="CY91" s="1044"/>
      <c r="CZ91" s="1044"/>
      <c r="DA91" s="1045"/>
      <c r="DB91" s="1043"/>
      <c r="DC91" s="1044"/>
      <c r="DD91" s="1044"/>
      <c r="DE91" s="1044"/>
      <c r="DF91" s="1045"/>
      <c r="DG91" s="1043"/>
      <c r="DH91" s="1044"/>
      <c r="DI91" s="1044"/>
      <c r="DJ91" s="1044"/>
      <c r="DK91" s="1045"/>
      <c r="DL91" s="1043"/>
      <c r="DM91" s="1044"/>
      <c r="DN91" s="1044"/>
      <c r="DO91" s="1044"/>
      <c r="DP91" s="1045"/>
      <c r="DQ91" s="1043"/>
      <c r="DR91" s="1044"/>
      <c r="DS91" s="1044"/>
      <c r="DT91" s="1044"/>
      <c r="DU91" s="1045"/>
      <c r="DV91" s="1028"/>
      <c r="DW91" s="1029"/>
      <c r="DX91" s="1029"/>
      <c r="DY91" s="1029"/>
      <c r="DZ91" s="103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1040"/>
      <c r="BT92" s="1041"/>
      <c r="BU92" s="1041"/>
      <c r="BV92" s="1041"/>
      <c r="BW92" s="1041"/>
      <c r="BX92" s="1041"/>
      <c r="BY92" s="1041"/>
      <c r="BZ92" s="1041"/>
      <c r="CA92" s="1041"/>
      <c r="CB92" s="1041"/>
      <c r="CC92" s="1041"/>
      <c r="CD92" s="1041"/>
      <c r="CE92" s="1041"/>
      <c r="CF92" s="1041"/>
      <c r="CG92" s="1042"/>
      <c r="CH92" s="1043"/>
      <c r="CI92" s="1044"/>
      <c r="CJ92" s="1044"/>
      <c r="CK92" s="1044"/>
      <c r="CL92" s="1045"/>
      <c r="CM92" s="1043"/>
      <c r="CN92" s="1044"/>
      <c r="CO92" s="1044"/>
      <c r="CP92" s="1044"/>
      <c r="CQ92" s="1045"/>
      <c r="CR92" s="1043"/>
      <c r="CS92" s="1044"/>
      <c r="CT92" s="1044"/>
      <c r="CU92" s="1044"/>
      <c r="CV92" s="1045"/>
      <c r="CW92" s="1043"/>
      <c r="CX92" s="1044"/>
      <c r="CY92" s="1044"/>
      <c r="CZ92" s="1044"/>
      <c r="DA92" s="1045"/>
      <c r="DB92" s="1043"/>
      <c r="DC92" s="1044"/>
      <c r="DD92" s="1044"/>
      <c r="DE92" s="1044"/>
      <c r="DF92" s="1045"/>
      <c r="DG92" s="1043"/>
      <c r="DH92" s="1044"/>
      <c r="DI92" s="1044"/>
      <c r="DJ92" s="1044"/>
      <c r="DK92" s="1045"/>
      <c r="DL92" s="1043"/>
      <c r="DM92" s="1044"/>
      <c r="DN92" s="1044"/>
      <c r="DO92" s="1044"/>
      <c r="DP92" s="1045"/>
      <c r="DQ92" s="1043"/>
      <c r="DR92" s="1044"/>
      <c r="DS92" s="1044"/>
      <c r="DT92" s="1044"/>
      <c r="DU92" s="1045"/>
      <c r="DV92" s="1028"/>
      <c r="DW92" s="1029"/>
      <c r="DX92" s="1029"/>
      <c r="DY92" s="1029"/>
      <c r="DZ92" s="103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1040"/>
      <c r="BT93" s="1041"/>
      <c r="BU93" s="1041"/>
      <c r="BV93" s="1041"/>
      <c r="BW93" s="1041"/>
      <c r="BX93" s="1041"/>
      <c r="BY93" s="1041"/>
      <c r="BZ93" s="1041"/>
      <c r="CA93" s="1041"/>
      <c r="CB93" s="1041"/>
      <c r="CC93" s="1041"/>
      <c r="CD93" s="1041"/>
      <c r="CE93" s="1041"/>
      <c r="CF93" s="1041"/>
      <c r="CG93" s="1042"/>
      <c r="CH93" s="1043"/>
      <c r="CI93" s="1044"/>
      <c r="CJ93" s="1044"/>
      <c r="CK93" s="1044"/>
      <c r="CL93" s="1045"/>
      <c r="CM93" s="1043"/>
      <c r="CN93" s="1044"/>
      <c r="CO93" s="1044"/>
      <c r="CP93" s="1044"/>
      <c r="CQ93" s="1045"/>
      <c r="CR93" s="1043"/>
      <c r="CS93" s="1044"/>
      <c r="CT93" s="1044"/>
      <c r="CU93" s="1044"/>
      <c r="CV93" s="1045"/>
      <c r="CW93" s="1043"/>
      <c r="CX93" s="1044"/>
      <c r="CY93" s="1044"/>
      <c r="CZ93" s="1044"/>
      <c r="DA93" s="1045"/>
      <c r="DB93" s="1043"/>
      <c r="DC93" s="1044"/>
      <c r="DD93" s="1044"/>
      <c r="DE93" s="1044"/>
      <c r="DF93" s="1045"/>
      <c r="DG93" s="1043"/>
      <c r="DH93" s="1044"/>
      <c r="DI93" s="1044"/>
      <c r="DJ93" s="1044"/>
      <c r="DK93" s="1045"/>
      <c r="DL93" s="1043"/>
      <c r="DM93" s="1044"/>
      <c r="DN93" s="1044"/>
      <c r="DO93" s="1044"/>
      <c r="DP93" s="1045"/>
      <c r="DQ93" s="1043"/>
      <c r="DR93" s="1044"/>
      <c r="DS93" s="1044"/>
      <c r="DT93" s="1044"/>
      <c r="DU93" s="1045"/>
      <c r="DV93" s="1028"/>
      <c r="DW93" s="1029"/>
      <c r="DX93" s="1029"/>
      <c r="DY93" s="1029"/>
      <c r="DZ93" s="103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1040"/>
      <c r="BT94" s="1041"/>
      <c r="BU94" s="1041"/>
      <c r="BV94" s="1041"/>
      <c r="BW94" s="1041"/>
      <c r="BX94" s="1041"/>
      <c r="BY94" s="1041"/>
      <c r="BZ94" s="1041"/>
      <c r="CA94" s="1041"/>
      <c r="CB94" s="1041"/>
      <c r="CC94" s="1041"/>
      <c r="CD94" s="1041"/>
      <c r="CE94" s="1041"/>
      <c r="CF94" s="1041"/>
      <c r="CG94" s="1042"/>
      <c r="CH94" s="1043"/>
      <c r="CI94" s="1044"/>
      <c r="CJ94" s="1044"/>
      <c r="CK94" s="1044"/>
      <c r="CL94" s="1045"/>
      <c r="CM94" s="1043"/>
      <c r="CN94" s="1044"/>
      <c r="CO94" s="1044"/>
      <c r="CP94" s="1044"/>
      <c r="CQ94" s="1045"/>
      <c r="CR94" s="1043"/>
      <c r="CS94" s="1044"/>
      <c r="CT94" s="1044"/>
      <c r="CU94" s="1044"/>
      <c r="CV94" s="1045"/>
      <c r="CW94" s="1043"/>
      <c r="CX94" s="1044"/>
      <c r="CY94" s="1044"/>
      <c r="CZ94" s="1044"/>
      <c r="DA94" s="1045"/>
      <c r="DB94" s="1043"/>
      <c r="DC94" s="1044"/>
      <c r="DD94" s="1044"/>
      <c r="DE94" s="1044"/>
      <c r="DF94" s="1045"/>
      <c r="DG94" s="1043"/>
      <c r="DH94" s="1044"/>
      <c r="DI94" s="1044"/>
      <c r="DJ94" s="1044"/>
      <c r="DK94" s="1045"/>
      <c r="DL94" s="1043"/>
      <c r="DM94" s="1044"/>
      <c r="DN94" s="1044"/>
      <c r="DO94" s="1044"/>
      <c r="DP94" s="1045"/>
      <c r="DQ94" s="1043"/>
      <c r="DR94" s="1044"/>
      <c r="DS94" s="1044"/>
      <c r="DT94" s="1044"/>
      <c r="DU94" s="1045"/>
      <c r="DV94" s="1028"/>
      <c r="DW94" s="1029"/>
      <c r="DX94" s="1029"/>
      <c r="DY94" s="1029"/>
      <c r="DZ94" s="103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1040"/>
      <c r="BT95" s="1041"/>
      <c r="BU95" s="1041"/>
      <c r="BV95" s="1041"/>
      <c r="BW95" s="1041"/>
      <c r="BX95" s="1041"/>
      <c r="BY95" s="1041"/>
      <c r="BZ95" s="1041"/>
      <c r="CA95" s="1041"/>
      <c r="CB95" s="1041"/>
      <c r="CC95" s="1041"/>
      <c r="CD95" s="1041"/>
      <c r="CE95" s="1041"/>
      <c r="CF95" s="1041"/>
      <c r="CG95" s="1042"/>
      <c r="CH95" s="1043"/>
      <c r="CI95" s="1044"/>
      <c r="CJ95" s="1044"/>
      <c r="CK95" s="1044"/>
      <c r="CL95" s="1045"/>
      <c r="CM95" s="1043"/>
      <c r="CN95" s="1044"/>
      <c r="CO95" s="1044"/>
      <c r="CP95" s="1044"/>
      <c r="CQ95" s="1045"/>
      <c r="CR95" s="1043"/>
      <c r="CS95" s="1044"/>
      <c r="CT95" s="1044"/>
      <c r="CU95" s="1044"/>
      <c r="CV95" s="1045"/>
      <c r="CW95" s="1043"/>
      <c r="CX95" s="1044"/>
      <c r="CY95" s="1044"/>
      <c r="CZ95" s="1044"/>
      <c r="DA95" s="1045"/>
      <c r="DB95" s="1043"/>
      <c r="DC95" s="1044"/>
      <c r="DD95" s="1044"/>
      <c r="DE95" s="1044"/>
      <c r="DF95" s="1045"/>
      <c r="DG95" s="1043"/>
      <c r="DH95" s="1044"/>
      <c r="DI95" s="1044"/>
      <c r="DJ95" s="1044"/>
      <c r="DK95" s="1045"/>
      <c r="DL95" s="1043"/>
      <c r="DM95" s="1044"/>
      <c r="DN95" s="1044"/>
      <c r="DO95" s="1044"/>
      <c r="DP95" s="1045"/>
      <c r="DQ95" s="1043"/>
      <c r="DR95" s="1044"/>
      <c r="DS95" s="1044"/>
      <c r="DT95" s="1044"/>
      <c r="DU95" s="1045"/>
      <c r="DV95" s="1028"/>
      <c r="DW95" s="1029"/>
      <c r="DX95" s="1029"/>
      <c r="DY95" s="1029"/>
      <c r="DZ95" s="103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1040"/>
      <c r="BT96" s="1041"/>
      <c r="BU96" s="1041"/>
      <c r="BV96" s="1041"/>
      <c r="BW96" s="1041"/>
      <c r="BX96" s="1041"/>
      <c r="BY96" s="1041"/>
      <c r="BZ96" s="1041"/>
      <c r="CA96" s="1041"/>
      <c r="CB96" s="1041"/>
      <c r="CC96" s="1041"/>
      <c r="CD96" s="1041"/>
      <c r="CE96" s="1041"/>
      <c r="CF96" s="1041"/>
      <c r="CG96" s="1042"/>
      <c r="CH96" s="1043"/>
      <c r="CI96" s="1044"/>
      <c r="CJ96" s="1044"/>
      <c r="CK96" s="1044"/>
      <c r="CL96" s="1045"/>
      <c r="CM96" s="1043"/>
      <c r="CN96" s="1044"/>
      <c r="CO96" s="1044"/>
      <c r="CP96" s="1044"/>
      <c r="CQ96" s="1045"/>
      <c r="CR96" s="1043"/>
      <c r="CS96" s="1044"/>
      <c r="CT96" s="1044"/>
      <c r="CU96" s="1044"/>
      <c r="CV96" s="1045"/>
      <c r="CW96" s="1043"/>
      <c r="CX96" s="1044"/>
      <c r="CY96" s="1044"/>
      <c r="CZ96" s="1044"/>
      <c r="DA96" s="1045"/>
      <c r="DB96" s="1043"/>
      <c r="DC96" s="1044"/>
      <c r="DD96" s="1044"/>
      <c r="DE96" s="1044"/>
      <c r="DF96" s="1045"/>
      <c r="DG96" s="1043"/>
      <c r="DH96" s="1044"/>
      <c r="DI96" s="1044"/>
      <c r="DJ96" s="1044"/>
      <c r="DK96" s="1045"/>
      <c r="DL96" s="1043"/>
      <c r="DM96" s="1044"/>
      <c r="DN96" s="1044"/>
      <c r="DO96" s="1044"/>
      <c r="DP96" s="1045"/>
      <c r="DQ96" s="1043"/>
      <c r="DR96" s="1044"/>
      <c r="DS96" s="1044"/>
      <c r="DT96" s="1044"/>
      <c r="DU96" s="1045"/>
      <c r="DV96" s="1028"/>
      <c r="DW96" s="1029"/>
      <c r="DX96" s="1029"/>
      <c r="DY96" s="1029"/>
      <c r="DZ96" s="103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1040"/>
      <c r="BT97" s="1041"/>
      <c r="BU97" s="1041"/>
      <c r="BV97" s="1041"/>
      <c r="BW97" s="1041"/>
      <c r="BX97" s="1041"/>
      <c r="BY97" s="1041"/>
      <c r="BZ97" s="1041"/>
      <c r="CA97" s="1041"/>
      <c r="CB97" s="1041"/>
      <c r="CC97" s="1041"/>
      <c r="CD97" s="1041"/>
      <c r="CE97" s="1041"/>
      <c r="CF97" s="1041"/>
      <c r="CG97" s="1042"/>
      <c r="CH97" s="1043"/>
      <c r="CI97" s="1044"/>
      <c r="CJ97" s="1044"/>
      <c r="CK97" s="1044"/>
      <c r="CL97" s="1045"/>
      <c r="CM97" s="1043"/>
      <c r="CN97" s="1044"/>
      <c r="CO97" s="1044"/>
      <c r="CP97" s="1044"/>
      <c r="CQ97" s="1045"/>
      <c r="CR97" s="1043"/>
      <c r="CS97" s="1044"/>
      <c r="CT97" s="1044"/>
      <c r="CU97" s="1044"/>
      <c r="CV97" s="1045"/>
      <c r="CW97" s="1043"/>
      <c r="CX97" s="1044"/>
      <c r="CY97" s="1044"/>
      <c r="CZ97" s="1044"/>
      <c r="DA97" s="1045"/>
      <c r="DB97" s="1043"/>
      <c r="DC97" s="1044"/>
      <c r="DD97" s="1044"/>
      <c r="DE97" s="1044"/>
      <c r="DF97" s="1045"/>
      <c r="DG97" s="1043"/>
      <c r="DH97" s="1044"/>
      <c r="DI97" s="1044"/>
      <c r="DJ97" s="1044"/>
      <c r="DK97" s="1045"/>
      <c r="DL97" s="1043"/>
      <c r="DM97" s="1044"/>
      <c r="DN97" s="1044"/>
      <c r="DO97" s="1044"/>
      <c r="DP97" s="1045"/>
      <c r="DQ97" s="1043"/>
      <c r="DR97" s="1044"/>
      <c r="DS97" s="1044"/>
      <c r="DT97" s="1044"/>
      <c r="DU97" s="1045"/>
      <c r="DV97" s="1028"/>
      <c r="DW97" s="1029"/>
      <c r="DX97" s="1029"/>
      <c r="DY97" s="1029"/>
      <c r="DZ97" s="103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1040"/>
      <c r="BT98" s="1041"/>
      <c r="BU98" s="1041"/>
      <c r="BV98" s="1041"/>
      <c r="BW98" s="1041"/>
      <c r="BX98" s="1041"/>
      <c r="BY98" s="1041"/>
      <c r="BZ98" s="1041"/>
      <c r="CA98" s="1041"/>
      <c r="CB98" s="1041"/>
      <c r="CC98" s="1041"/>
      <c r="CD98" s="1041"/>
      <c r="CE98" s="1041"/>
      <c r="CF98" s="1041"/>
      <c r="CG98" s="1042"/>
      <c r="CH98" s="1043"/>
      <c r="CI98" s="1044"/>
      <c r="CJ98" s="1044"/>
      <c r="CK98" s="1044"/>
      <c r="CL98" s="1045"/>
      <c r="CM98" s="1043"/>
      <c r="CN98" s="1044"/>
      <c r="CO98" s="1044"/>
      <c r="CP98" s="1044"/>
      <c r="CQ98" s="1045"/>
      <c r="CR98" s="1043"/>
      <c r="CS98" s="1044"/>
      <c r="CT98" s="1044"/>
      <c r="CU98" s="1044"/>
      <c r="CV98" s="1045"/>
      <c r="CW98" s="1043"/>
      <c r="CX98" s="1044"/>
      <c r="CY98" s="1044"/>
      <c r="CZ98" s="1044"/>
      <c r="DA98" s="1045"/>
      <c r="DB98" s="1043"/>
      <c r="DC98" s="1044"/>
      <c r="DD98" s="1044"/>
      <c r="DE98" s="1044"/>
      <c r="DF98" s="1045"/>
      <c r="DG98" s="1043"/>
      <c r="DH98" s="1044"/>
      <c r="DI98" s="1044"/>
      <c r="DJ98" s="1044"/>
      <c r="DK98" s="1045"/>
      <c r="DL98" s="1043"/>
      <c r="DM98" s="1044"/>
      <c r="DN98" s="1044"/>
      <c r="DO98" s="1044"/>
      <c r="DP98" s="1045"/>
      <c r="DQ98" s="1043"/>
      <c r="DR98" s="1044"/>
      <c r="DS98" s="1044"/>
      <c r="DT98" s="1044"/>
      <c r="DU98" s="1045"/>
      <c r="DV98" s="1028"/>
      <c r="DW98" s="1029"/>
      <c r="DX98" s="1029"/>
      <c r="DY98" s="1029"/>
      <c r="DZ98" s="103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1040"/>
      <c r="BT99" s="1041"/>
      <c r="BU99" s="1041"/>
      <c r="BV99" s="1041"/>
      <c r="BW99" s="1041"/>
      <c r="BX99" s="1041"/>
      <c r="BY99" s="1041"/>
      <c r="BZ99" s="1041"/>
      <c r="CA99" s="1041"/>
      <c r="CB99" s="1041"/>
      <c r="CC99" s="1041"/>
      <c r="CD99" s="1041"/>
      <c r="CE99" s="1041"/>
      <c r="CF99" s="1041"/>
      <c r="CG99" s="1042"/>
      <c r="CH99" s="1043"/>
      <c r="CI99" s="1044"/>
      <c r="CJ99" s="1044"/>
      <c r="CK99" s="1044"/>
      <c r="CL99" s="1045"/>
      <c r="CM99" s="1043"/>
      <c r="CN99" s="1044"/>
      <c r="CO99" s="1044"/>
      <c r="CP99" s="1044"/>
      <c r="CQ99" s="1045"/>
      <c r="CR99" s="1043"/>
      <c r="CS99" s="1044"/>
      <c r="CT99" s="1044"/>
      <c r="CU99" s="1044"/>
      <c r="CV99" s="1045"/>
      <c r="CW99" s="1043"/>
      <c r="CX99" s="1044"/>
      <c r="CY99" s="1044"/>
      <c r="CZ99" s="1044"/>
      <c r="DA99" s="1045"/>
      <c r="DB99" s="1043"/>
      <c r="DC99" s="1044"/>
      <c r="DD99" s="1044"/>
      <c r="DE99" s="1044"/>
      <c r="DF99" s="1045"/>
      <c r="DG99" s="1043"/>
      <c r="DH99" s="1044"/>
      <c r="DI99" s="1044"/>
      <c r="DJ99" s="1044"/>
      <c r="DK99" s="1045"/>
      <c r="DL99" s="1043"/>
      <c r="DM99" s="1044"/>
      <c r="DN99" s="1044"/>
      <c r="DO99" s="1044"/>
      <c r="DP99" s="1045"/>
      <c r="DQ99" s="1043"/>
      <c r="DR99" s="1044"/>
      <c r="DS99" s="1044"/>
      <c r="DT99" s="1044"/>
      <c r="DU99" s="1045"/>
      <c r="DV99" s="1028"/>
      <c r="DW99" s="1029"/>
      <c r="DX99" s="1029"/>
      <c r="DY99" s="1029"/>
      <c r="DZ99" s="103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1040"/>
      <c r="BT100" s="1041"/>
      <c r="BU100" s="1041"/>
      <c r="BV100" s="1041"/>
      <c r="BW100" s="1041"/>
      <c r="BX100" s="1041"/>
      <c r="BY100" s="1041"/>
      <c r="BZ100" s="1041"/>
      <c r="CA100" s="1041"/>
      <c r="CB100" s="1041"/>
      <c r="CC100" s="1041"/>
      <c r="CD100" s="1041"/>
      <c r="CE100" s="1041"/>
      <c r="CF100" s="1041"/>
      <c r="CG100" s="1042"/>
      <c r="CH100" s="1043"/>
      <c r="CI100" s="1044"/>
      <c r="CJ100" s="1044"/>
      <c r="CK100" s="1044"/>
      <c r="CL100" s="1045"/>
      <c r="CM100" s="1043"/>
      <c r="CN100" s="1044"/>
      <c r="CO100" s="1044"/>
      <c r="CP100" s="1044"/>
      <c r="CQ100" s="1045"/>
      <c r="CR100" s="1043"/>
      <c r="CS100" s="1044"/>
      <c r="CT100" s="1044"/>
      <c r="CU100" s="1044"/>
      <c r="CV100" s="1045"/>
      <c r="CW100" s="1043"/>
      <c r="CX100" s="1044"/>
      <c r="CY100" s="1044"/>
      <c r="CZ100" s="1044"/>
      <c r="DA100" s="1045"/>
      <c r="DB100" s="1043"/>
      <c r="DC100" s="1044"/>
      <c r="DD100" s="1044"/>
      <c r="DE100" s="1044"/>
      <c r="DF100" s="1045"/>
      <c r="DG100" s="1043"/>
      <c r="DH100" s="1044"/>
      <c r="DI100" s="1044"/>
      <c r="DJ100" s="1044"/>
      <c r="DK100" s="1045"/>
      <c r="DL100" s="1043"/>
      <c r="DM100" s="1044"/>
      <c r="DN100" s="1044"/>
      <c r="DO100" s="1044"/>
      <c r="DP100" s="1045"/>
      <c r="DQ100" s="1043"/>
      <c r="DR100" s="1044"/>
      <c r="DS100" s="1044"/>
      <c r="DT100" s="1044"/>
      <c r="DU100" s="1045"/>
      <c r="DV100" s="1028"/>
      <c r="DW100" s="1029"/>
      <c r="DX100" s="1029"/>
      <c r="DY100" s="1029"/>
      <c r="DZ100" s="103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28"/>
      <c r="DW101" s="1029"/>
      <c r="DX101" s="1029"/>
      <c r="DY101" s="1029"/>
      <c r="DZ101" s="103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384</v>
      </c>
      <c r="BR102" s="1031" t="s">
        <v>424</v>
      </c>
      <c r="BS102" s="1032"/>
      <c r="BT102" s="1032"/>
      <c r="BU102" s="1032"/>
      <c r="BV102" s="1032"/>
      <c r="BW102" s="1032"/>
      <c r="BX102" s="1032"/>
      <c r="BY102" s="1032"/>
      <c r="BZ102" s="1032"/>
      <c r="CA102" s="1032"/>
      <c r="CB102" s="1032"/>
      <c r="CC102" s="1032"/>
      <c r="CD102" s="1032"/>
      <c r="CE102" s="1032"/>
      <c r="CF102" s="1032"/>
      <c r="CG102" s="1033"/>
      <c r="CH102" s="1034"/>
      <c r="CI102" s="1035"/>
      <c r="CJ102" s="1035"/>
      <c r="CK102" s="1035"/>
      <c r="CL102" s="1036"/>
      <c r="CM102" s="1034"/>
      <c r="CN102" s="1035"/>
      <c r="CO102" s="1035"/>
      <c r="CP102" s="1035"/>
      <c r="CQ102" s="1036"/>
      <c r="CR102" s="1037">
        <v>203</v>
      </c>
      <c r="CS102" s="1038"/>
      <c r="CT102" s="1038"/>
      <c r="CU102" s="1038"/>
      <c r="CV102" s="1039"/>
      <c r="CW102" s="1037">
        <v>6</v>
      </c>
      <c r="CX102" s="1038"/>
      <c r="CY102" s="1038"/>
      <c r="CZ102" s="1038"/>
      <c r="DA102" s="1039"/>
      <c r="DB102" s="1037" t="s">
        <v>601</v>
      </c>
      <c r="DC102" s="1038"/>
      <c r="DD102" s="1038"/>
      <c r="DE102" s="1038"/>
      <c r="DF102" s="1039"/>
      <c r="DG102" s="1037" t="s">
        <v>601</v>
      </c>
      <c r="DH102" s="1038"/>
      <c r="DI102" s="1038"/>
      <c r="DJ102" s="1038"/>
      <c r="DK102" s="1039"/>
      <c r="DL102" s="1037" t="s">
        <v>601</v>
      </c>
      <c r="DM102" s="1038"/>
      <c r="DN102" s="1038"/>
      <c r="DO102" s="1038"/>
      <c r="DP102" s="1039"/>
      <c r="DQ102" s="1037" t="s">
        <v>601</v>
      </c>
      <c r="DR102" s="1038"/>
      <c r="DS102" s="1038"/>
      <c r="DT102" s="1038"/>
      <c r="DU102" s="1039"/>
      <c r="DV102" s="1020"/>
      <c r="DW102" s="1021"/>
      <c r="DX102" s="1021"/>
      <c r="DY102" s="1021"/>
      <c r="DZ102" s="102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1023" t="s">
        <v>425</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1024" t="s">
        <v>426</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427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428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1025" t="s">
        <v>429</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430</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197" customFormat="1" ht="26.25" customHeight="1" x14ac:dyDescent="0.15">
      <c r="A109" s="98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3" t="s">
        <v>432</v>
      </c>
      <c r="AB109" s="981"/>
      <c r="AC109" s="981"/>
      <c r="AD109" s="981"/>
      <c r="AE109" s="982"/>
      <c r="AF109" s="983" t="s">
        <v>304</v>
      </c>
      <c r="AG109" s="981"/>
      <c r="AH109" s="981"/>
      <c r="AI109" s="981"/>
      <c r="AJ109" s="982"/>
      <c r="AK109" s="983" t="s">
        <v>303</v>
      </c>
      <c r="AL109" s="981"/>
      <c r="AM109" s="981"/>
      <c r="AN109" s="981"/>
      <c r="AO109" s="982"/>
      <c r="AP109" s="983" t="s">
        <v>433</v>
      </c>
      <c r="AQ109" s="981"/>
      <c r="AR109" s="981"/>
      <c r="AS109" s="981"/>
      <c r="AT109" s="1012"/>
      <c r="AU109" s="98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3" t="s">
        <v>432</v>
      </c>
      <c r="BR109" s="981"/>
      <c r="BS109" s="981"/>
      <c r="BT109" s="981"/>
      <c r="BU109" s="982"/>
      <c r="BV109" s="983" t="s">
        <v>304</v>
      </c>
      <c r="BW109" s="981"/>
      <c r="BX109" s="981"/>
      <c r="BY109" s="981"/>
      <c r="BZ109" s="982"/>
      <c r="CA109" s="983" t="s">
        <v>303</v>
      </c>
      <c r="CB109" s="981"/>
      <c r="CC109" s="981"/>
      <c r="CD109" s="981"/>
      <c r="CE109" s="982"/>
      <c r="CF109" s="1019" t="s">
        <v>433</v>
      </c>
      <c r="CG109" s="1019"/>
      <c r="CH109" s="1019"/>
      <c r="CI109" s="1019"/>
      <c r="CJ109" s="1019"/>
      <c r="CK109" s="983"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3" t="s">
        <v>432</v>
      </c>
      <c r="DH109" s="981"/>
      <c r="DI109" s="981"/>
      <c r="DJ109" s="981"/>
      <c r="DK109" s="982"/>
      <c r="DL109" s="983" t="s">
        <v>304</v>
      </c>
      <c r="DM109" s="981"/>
      <c r="DN109" s="981"/>
      <c r="DO109" s="981"/>
      <c r="DP109" s="982"/>
      <c r="DQ109" s="983" t="s">
        <v>303</v>
      </c>
      <c r="DR109" s="981"/>
      <c r="DS109" s="981"/>
      <c r="DT109" s="981"/>
      <c r="DU109" s="982"/>
      <c r="DV109" s="983" t="s">
        <v>433</v>
      </c>
      <c r="DW109" s="981"/>
      <c r="DX109" s="981"/>
      <c r="DY109" s="981"/>
      <c r="DZ109" s="1012"/>
    </row>
    <row r="110" spans="1:131" s="197" customFormat="1" ht="26.25" customHeight="1" x14ac:dyDescent="0.15">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973">
        <v>12702978</v>
      </c>
      <c r="AB110" s="974"/>
      <c r="AC110" s="974"/>
      <c r="AD110" s="974"/>
      <c r="AE110" s="975"/>
      <c r="AF110" s="976">
        <v>12481997</v>
      </c>
      <c r="AG110" s="974"/>
      <c r="AH110" s="974"/>
      <c r="AI110" s="974"/>
      <c r="AJ110" s="975"/>
      <c r="AK110" s="976">
        <v>12652580</v>
      </c>
      <c r="AL110" s="974"/>
      <c r="AM110" s="974"/>
      <c r="AN110" s="974"/>
      <c r="AO110" s="975"/>
      <c r="AP110" s="977">
        <v>32</v>
      </c>
      <c r="AQ110" s="978"/>
      <c r="AR110" s="978"/>
      <c r="AS110" s="978"/>
      <c r="AT110" s="979"/>
      <c r="AU110" s="1013" t="s">
        <v>71</v>
      </c>
      <c r="AV110" s="1014"/>
      <c r="AW110" s="1014"/>
      <c r="AX110" s="1014"/>
      <c r="AY110" s="1014"/>
      <c r="AZ110" s="939" t="s">
        <v>436</v>
      </c>
      <c r="BA110" s="884"/>
      <c r="BB110" s="884"/>
      <c r="BC110" s="884"/>
      <c r="BD110" s="884"/>
      <c r="BE110" s="884"/>
      <c r="BF110" s="884"/>
      <c r="BG110" s="884"/>
      <c r="BH110" s="884"/>
      <c r="BI110" s="884"/>
      <c r="BJ110" s="884"/>
      <c r="BK110" s="884"/>
      <c r="BL110" s="884"/>
      <c r="BM110" s="884"/>
      <c r="BN110" s="884"/>
      <c r="BO110" s="884"/>
      <c r="BP110" s="885"/>
      <c r="BQ110" s="940">
        <v>126596366</v>
      </c>
      <c r="BR110" s="921"/>
      <c r="BS110" s="921"/>
      <c r="BT110" s="921"/>
      <c r="BU110" s="921"/>
      <c r="BV110" s="921">
        <v>123898085</v>
      </c>
      <c r="BW110" s="921"/>
      <c r="BX110" s="921"/>
      <c r="BY110" s="921"/>
      <c r="BZ110" s="921"/>
      <c r="CA110" s="921">
        <v>121350701</v>
      </c>
      <c r="CB110" s="921"/>
      <c r="CC110" s="921"/>
      <c r="CD110" s="921"/>
      <c r="CE110" s="921"/>
      <c r="CF110" s="945">
        <v>306.7</v>
      </c>
      <c r="CG110" s="946"/>
      <c r="CH110" s="946"/>
      <c r="CI110" s="946"/>
      <c r="CJ110" s="946"/>
      <c r="CK110" s="1009" t="s">
        <v>437</v>
      </c>
      <c r="CL110" s="895"/>
      <c r="CM110" s="970" t="s">
        <v>438</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40" t="s">
        <v>178</v>
      </c>
      <c r="DH110" s="921"/>
      <c r="DI110" s="921"/>
      <c r="DJ110" s="921"/>
      <c r="DK110" s="921"/>
      <c r="DL110" s="921" t="s">
        <v>178</v>
      </c>
      <c r="DM110" s="921"/>
      <c r="DN110" s="921"/>
      <c r="DO110" s="921"/>
      <c r="DP110" s="921"/>
      <c r="DQ110" s="921" t="s">
        <v>178</v>
      </c>
      <c r="DR110" s="921"/>
      <c r="DS110" s="921"/>
      <c r="DT110" s="921"/>
      <c r="DU110" s="921"/>
      <c r="DV110" s="922" t="s">
        <v>178</v>
      </c>
      <c r="DW110" s="922"/>
      <c r="DX110" s="922"/>
      <c r="DY110" s="922"/>
      <c r="DZ110" s="923"/>
    </row>
    <row r="111" spans="1:131" s="197" customFormat="1" ht="26.25" customHeight="1" x14ac:dyDescent="0.15">
      <c r="A111" s="850" t="s">
        <v>439</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1008"/>
      <c r="AA111" s="1001" t="s">
        <v>178</v>
      </c>
      <c r="AB111" s="1002"/>
      <c r="AC111" s="1002"/>
      <c r="AD111" s="1002"/>
      <c r="AE111" s="1003"/>
      <c r="AF111" s="1004" t="s">
        <v>178</v>
      </c>
      <c r="AG111" s="1002"/>
      <c r="AH111" s="1002"/>
      <c r="AI111" s="1002"/>
      <c r="AJ111" s="1003"/>
      <c r="AK111" s="1004" t="s">
        <v>440</v>
      </c>
      <c r="AL111" s="1002"/>
      <c r="AM111" s="1002"/>
      <c r="AN111" s="1002"/>
      <c r="AO111" s="1003"/>
      <c r="AP111" s="1005" t="s">
        <v>440</v>
      </c>
      <c r="AQ111" s="1006"/>
      <c r="AR111" s="1006"/>
      <c r="AS111" s="1006"/>
      <c r="AT111" s="1007"/>
      <c r="AU111" s="1015"/>
      <c r="AV111" s="1016"/>
      <c r="AW111" s="1016"/>
      <c r="AX111" s="1016"/>
      <c r="AY111" s="1016"/>
      <c r="AZ111" s="891" t="s">
        <v>441</v>
      </c>
      <c r="BA111" s="826"/>
      <c r="BB111" s="826"/>
      <c r="BC111" s="826"/>
      <c r="BD111" s="826"/>
      <c r="BE111" s="826"/>
      <c r="BF111" s="826"/>
      <c r="BG111" s="826"/>
      <c r="BH111" s="826"/>
      <c r="BI111" s="826"/>
      <c r="BJ111" s="826"/>
      <c r="BK111" s="826"/>
      <c r="BL111" s="826"/>
      <c r="BM111" s="826"/>
      <c r="BN111" s="826"/>
      <c r="BO111" s="826"/>
      <c r="BP111" s="827"/>
      <c r="BQ111" s="892">
        <v>1144814</v>
      </c>
      <c r="BR111" s="893"/>
      <c r="BS111" s="893"/>
      <c r="BT111" s="893"/>
      <c r="BU111" s="893"/>
      <c r="BV111" s="893">
        <v>943492</v>
      </c>
      <c r="BW111" s="893"/>
      <c r="BX111" s="893"/>
      <c r="BY111" s="893"/>
      <c r="BZ111" s="893"/>
      <c r="CA111" s="893">
        <v>805657</v>
      </c>
      <c r="CB111" s="893"/>
      <c r="CC111" s="893"/>
      <c r="CD111" s="893"/>
      <c r="CE111" s="893"/>
      <c r="CF111" s="954">
        <v>2</v>
      </c>
      <c r="CG111" s="955"/>
      <c r="CH111" s="955"/>
      <c r="CI111" s="955"/>
      <c r="CJ111" s="955"/>
      <c r="CK111" s="1010"/>
      <c r="CL111" s="897"/>
      <c r="CM111" s="900" t="s">
        <v>442</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892" t="s">
        <v>178</v>
      </c>
      <c r="DH111" s="893"/>
      <c r="DI111" s="893"/>
      <c r="DJ111" s="893"/>
      <c r="DK111" s="893"/>
      <c r="DL111" s="893" t="s">
        <v>178</v>
      </c>
      <c r="DM111" s="893"/>
      <c r="DN111" s="893"/>
      <c r="DO111" s="893"/>
      <c r="DP111" s="893"/>
      <c r="DQ111" s="893" t="s">
        <v>178</v>
      </c>
      <c r="DR111" s="893"/>
      <c r="DS111" s="893"/>
      <c r="DT111" s="893"/>
      <c r="DU111" s="893"/>
      <c r="DV111" s="870" t="s">
        <v>178</v>
      </c>
      <c r="DW111" s="870"/>
      <c r="DX111" s="870"/>
      <c r="DY111" s="870"/>
      <c r="DZ111" s="871"/>
    </row>
    <row r="112" spans="1:131" s="197" customFormat="1" ht="26.25" customHeight="1" x14ac:dyDescent="0.15">
      <c r="A112" s="995" t="s">
        <v>443</v>
      </c>
      <c r="B112" s="996"/>
      <c r="C112" s="826" t="s">
        <v>444</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55" t="s">
        <v>440</v>
      </c>
      <c r="AB112" s="856"/>
      <c r="AC112" s="856"/>
      <c r="AD112" s="856"/>
      <c r="AE112" s="857"/>
      <c r="AF112" s="858" t="s">
        <v>440</v>
      </c>
      <c r="AG112" s="856"/>
      <c r="AH112" s="856"/>
      <c r="AI112" s="856"/>
      <c r="AJ112" s="857"/>
      <c r="AK112" s="858" t="s">
        <v>178</v>
      </c>
      <c r="AL112" s="856"/>
      <c r="AM112" s="856"/>
      <c r="AN112" s="856"/>
      <c r="AO112" s="857"/>
      <c r="AP112" s="903" t="s">
        <v>178</v>
      </c>
      <c r="AQ112" s="904"/>
      <c r="AR112" s="904"/>
      <c r="AS112" s="904"/>
      <c r="AT112" s="905"/>
      <c r="AU112" s="1015"/>
      <c r="AV112" s="1016"/>
      <c r="AW112" s="1016"/>
      <c r="AX112" s="1016"/>
      <c r="AY112" s="1016"/>
      <c r="AZ112" s="891" t="s">
        <v>445</v>
      </c>
      <c r="BA112" s="826"/>
      <c r="BB112" s="826"/>
      <c r="BC112" s="826"/>
      <c r="BD112" s="826"/>
      <c r="BE112" s="826"/>
      <c r="BF112" s="826"/>
      <c r="BG112" s="826"/>
      <c r="BH112" s="826"/>
      <c r="BI112" s="826"/>
      <c r="BJ112" s="826"/>
      <c r="BK112" s="826"/>
      <c r="BL112" s="826"/>
      <c r="BM112" s="826"/>
      <c r="BN112" s="826"/>
      <c r="BO112" s="826"/>
      <c r="BP112" s="827"/>
      <c r="BQ112" s="892">
        <v>18830696</v>
      </c>
      <c r="BR112" s="893"/>
      <c r="BS112" s="893"/>
      <c r="BT112" s="893"/>
      <c r="BU112" s="893"/>
      <c r="BV112" s="893">
        <v>18877197</v>
      </c>
      <c r="BW112" s="893"/>
      <c r="BX112" s="893"/>
      <c r="BY112" s="893"/>
      <c r="BZ112" s="893"/>
      <c r="CA112" s="893">
        <v>18396935</v>
      </c>
      <c r="CB112" s="893"/>
      <c r="CC112" s="893"/>
      <c r="CD112" s="893"/>
      <c r="CE112" s="893"/>
      <c r="CF112" s="954">
        <v>46.5</v>
      </c>
      <c r="CG112" s="955"/>
      <c r="CH112" s="955"/>
      <c r="CI112" s="955"/>
      <c r="CJ112" s="955"/>
      <c r="CK112" s="1010"/>
      <c r="CL112" s="897"/>
      <c r="CM112" s="900" t="s">
        <v>446</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892" t="s">
        <v>178</v>
      </c>
      <c r="DH112" s="893"/>
      <c r="DI112" s="893"/>
      <c r="DJ112" s="893"/>
      <c r="DK112" s="893"/>
      <c r="DL112" s="893" t="s">
        <v>440</v>
      </c>
      <c r="DM112" s="893"/>
      <c r="DN112" s="893"/>
      <c r="DO112" s="893"/>
      <c r="DP112" s="893"/>
      <c r="DQ112" s="893" t="s">
        <v>178</v>
      </c>
      <c r="DR112" s="893"/>
      <c r="DS112" s="893"/>
      <c r="DT112" s="893"/>
      <c r="DU112" s="893"/>
      <c r="DV112" s="870" t="s">
        <v>178</v>
      </c>
      <c r="DW112" s="870"/>
      <c r="DX112" s="870"/>
      <c r="DY112" s="870"/>
      <c r="DZ112" s="871"/>
    </row>
    <row r="113" spans="1:130" s="197" customFormat="1" ht="26.25" customHeight="1" x14ac:dyDescent="0.15">
      <c r="A113" s="997"/>
      <c r="B113" s="998"/>
      <c r="C113" s="826" t="s">
        <v>447</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1001">
        <v>1925803</v>
      </c>
      <c r="AB113" s="1002"/>
      <c r="AC113" s="1002"/>
      <c r="AD113" s="1002"/>
      <c r="AE113" s="1003"/>
      <c r="AF113" s="1004">
        <v>1869365</v>
      </c>
      <c r="AG113" s="1002"/>
      <c r="AH113" s="1002"/>
      <c r="AI113" s="1002"/>
      <c r="AJ113" s="1003"/>
      <c r="AK113" s="1004">
        <v>1820194</v>
      </c>
      <c r="AL113" s="1002"/>
      <c r="AM113" s="1002"/>
      <c r="AN113" s="1002"/>
      <c r="AO113" s="1003"/>
      <c r="AP113" s="1005">
        <v>4.5999999999999996</v>
      </c>
      <c r="AQ113" s="1006"/>
      <c r="AR113" s="1006"/>
      <c r="AS113" s="1006"/>
      <c r="AT113" s="1007"/>
      <c r="AU113" s="1015"/>
      <c r="AV113" s="1016"/>
      <c r="AW113" s="1016"/>
      <c r="AX113" s="1016"/>
      <c r="AY113" s="1016"/>
      <c r="AZ113" s="891" t="s">
        <v>448</v>
      </c>
      <c r="BA113" s="826"/>
      <c r="BB113" s="826"/>
      <c r="BC113" s="826"/>
      <c r="BD113" s="826"/>
      <c r="BE113" s="826"/>
      <c r="BF113" s="826"/>
      <c r="BG113" s="826"/>
      <c r="BH113" s="826"/>
      <c r="BI113" s="826"/>
      <c r="BJ113" s="826"/>
      <c r="BK113" s="826"/>
      <c r="BL113" s="826"/>
      <c r="BM113" s="826"/>
      <c r="BN113" s="826"/>
      <c r="BO113" s="826"/>
      <c r="BP113" s="827"/>
      <c r="BQ113" s="892">
        <v>1316719</v>
      </c>
      <c r="BR113" s="893"/>
      <c r="BS113" s="893"/>
      <c r="BT113" s="893"/>
      <c r="BU113" s="893"/>
      <c r="BV113" s="893">
        <v>1012477</v>
      </c>
      <c r="BW113" s="893"/>
      <c r="BX113" s="893"/>
      <c r="BY113" s="893"/>
      <c r="BZ113" s="893"/>
      <c r="CA113" s="893">
        <v>702008</v>
      </c>
      <c r="CB113" s="893"/>
      <c r="CC113" s="893"/>
      <c r="CD113" s="893"/>
      <c r="CE113" s="893"/>
      <c r="CF113" s="954">
        <v>1.8</v>
      </c>
      <c r="CG113" s="955"/>
      <c r="CH113" s="955"/>
      <c r="CI113" s="955"/>
      <c r="CJ113" s="955"/>
      <c r="CK113" s="1010"/>
      <c r="CL113" s="897"/>
      <c r="CM113" s="900" t="s">
        <v>449</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855" t="s">
        <v>178</v>
      </c>
      <c r="DH113" s="856"/>
      <c r="DI113" s="856"/>
      <c r="DJ113" s="856"/>
      <c r="DK113" s="857"/>
      <c r="DL113" s="858" t="s">
        <v>178</v>
      </c>
      <c r="DM113" s="856"/>
      <c r="DN113" s="856"/>
      <c r="DO113" s="856"/>
      <c r="DP113" s="857"/>
      <c r="DQ113" s="858" t="s">
        <v>178</v>
      </c>
      <c r="DR113" s="856"/>
      <c r="DS113" s="856"/>
      <c r="DT113" s="856"/>
      <c r="DU113" s="857"/>
      <c r="DV113" s="903" t="s">
        <v>178</v>
      </c>
      <c r="DW113" s="904"/>
      <c r="DX113" s="904"/>
      <c r="DY113" s="904"/>
      <c r="DZ113" s="905"/>
    </row>
    <row r="114" spans="1:130" s="197" customFormat="1" ht="26.25" customHeight="1" x14ac:dyDescent="0.15">
      <c r="A114" s="997"/>
      <c r="B114" s="998"/>
      <c r="C114" s="826" t="s">
        <v>450</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55">
        <v>302572</v>
      </c>
      <c r="AB114" s="856"/>
      <c r="AC114" s="856"/>
      <c r="AD114" s="856"/>
      <c r="AE114" s="857"/>
      <c r="AF114" s="858">
        <v>302799</v>
      </c>
      <c r="AG114" s="856"/>
      <c r="AH114" s="856"/>
      <c r="AI114" s="856"/>
      <c r="AJ114" s="857"/>
      <c r="AK114" s="858">
        <v>299226</v>
      </c>
      <c r="AL114" s="856"/>
      <c r="AM114" s="856"/>
      <c r="AN114" s="856"/>
      <c r="AO114" s="857"/>
      <c r="AP114" s="903">
        <v>0.8</v>
      </c>
      <c r="AQ114" s="904"/>
      <c r="AR114" s="904"/>
      <c r="AS114" s="904"/>
      <c r="AT114" s="905"/>
      <c r="AU114" s="1015"/>
      <c r="AV114" s="1016"/>
      <c r="AW114" s="1016"/>
      <c r="AX114" s="1016"/>
      <c r="AY114" s="1016"/>
      <c r="AZ114" s="891" t="s">
        <v>451</v>
      </c>
      <c r="BA114" s="826"/>
      <c r="BB114" s="826"/>
      <c r="BC114" s="826"/>
      <c r="BD114" s="826"/>
      <c r="BE114" s="826"/>
      <c r="BF114" s="826"/>
      <c r="BG114" s="826"/>
      <c r="BH114" s="826"/>
      <c r="BI114" s="826"/>
      <c r="BJ114" s="826"/>
      <c r="BK114" s="826"/>
      <c r="BL114" s="826"/>
      <c r="BM114" s="826"/>
      <c r="BN114" s="826"/>
      <c r="BO114" s="826"/>
      <c r="BP114" s="827"/>
      <c r="BQ114" s="892">
        <v>11569554</v>
      </c>
      <c r="BR114" s="893"/>
      <c r="BS114" s="893"/>
      <c r="BT114" s="893"/>
      <c r="BU114" s="893"/>
      <c r="BV114" s="893">
        <v>11484729</v>
      </c>
      <c r="BW114" s="893"/>
      <c r="BX114" s="893"/>
      <c r="BY114" s="893"/>
      <c r="BZ114" s="893"/>
      <c r="CA114" s="893">
        <v>10675204</v>
      </c>
      <c r="CB114" s="893"/>
      <c r="CC114" s="893"/>
      <c r="CD114" s="893"/>
      <c r="CE114" s="893"/>
      <c r="CF114" s="954">
        <v>27</v>
      </c>
      <c r="CG114" s="955"/>
      <c r="CH114" s="955"/>
      <c r="CI114" s="955"/>
      <c r="CJ114" s="955"/>
      <c r="CK114" s="1010"/>
      <c r="CL114" s="897"/>
      <c r="CM114" s="900" t="s">
        <v>452</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855" t="s">
        <v>178</v>
      </c>
      <c r="DH114" s="856"/>
      <c r="DI114" s="856"/>
      <c r="DJ114" s="856"/>
      <c r="DK114" s="857"/>
      <c r="DL114" s="858" t="s">
        <v>178</v>
      </c>
      <c r="DM114" s="856"/>
      <c r="DN114" s="856"/>
      <c r="DO114" s="856"/>
      <c r="DP114" s="857"/>
      <c r="DQ114" s="858" t="s">
        <v>178</v>
      </c>
      <c r="DR114" s="856"/>
      <c r="DS114" s="856"/>
      <c r="DT114" s="856"/>
      <c r="DU114" s="857"/>
      <c r="DV114" s="903" t="s">
        <v>178</v>
      </c>
      <c r="DW114" s="904"/>
      <c r="DX114" s="904"/>
      <c r="DY114" s="904"/>
      <c r="DZ114" s="905"/>
    </row>
    <row r="115" spans="1:130" s="197" customFormat="1" ht="26.25" customHeight="1" x14ac:dyDescent="0.15">
      <c r="A115" s="997"/>
      <c r="B115" s="998"/>
      <c r="C115" s="826" t="s">
        <v>453</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1001">
        <v>235940</v>
      </c>
      <c r="AB115" s="1002"/>
      <c r="AC115" s="1002"/>
      <c r="AD115" s="1002"/>
      <c r="AE115" s="1003"/>
      <c r="AF115" s="1004">
        <v>231157</v>
      </c>
      <c r="AG115" s="1002"/>
      <c r="AH115" s="1002"/>
      <c r="AI115" s="1002"/>
      <c r="AJ115" s="1003"/>
      <c r="AK115" s="1004">
        <v>162109</v>
      </c>
      <c r="AL115" s="1002"/>
      <c r="AM115" s="1002"/>
      <c r="AN115" s="1002"/>
      <c r="AO115" s="1003"/>
      <c r="AP115" s="1005">
        <v>0.4</v>
      </c>
      <c r="AQ115" s="1006"/>
      <c r="AR115" s="1006"/>
      <c r="AS115" s="1006"/>
      <c r="AT115" s="1007"/>
      <c r="AU115" s="1015"/>
      <c r="AV115" s="1016"/>
      <c r="AW115" s="1016"/>
      <c r="AX115" s="1016"/>
      <c r="AY115" s="1016"/>
      <c r="AZ115" s="891" t="s">
        <v>454</v>
      </c>
      <c r="BA115" s="826"/>
      <c r="BB115" s="826"/>
      <c r="BC115" s="826"/>
      <c r="BD115" s="826"/>
      <c r="BE115" s="826"/>
      <c r="BF115" s="826"/>
      <c r="BG115" s="826"/>
      <c r="BH115" s="826"/>
      <c r="BI115" s="826"/>
      <c r="BJ115" s="826"/>
      <c r="BK115" s="826"/>
      <c r="BL115" s="826"/>
      <c r="BM115" s="826"/>
      <c r="BN115" s="826"/>
      <c r="BO115" s="826"/>
      <c r="BP115" s="827"/>
      <c r="BQ115" s="892" t="s">
        <v>178</v>
      </c>
      <c r="BR115" s="893"/>
      <c r="BS115" s="893"/>
      <c r="BT115" s="893"/>
      <c r="BU115" s="893"/>
      <c r="BV115" s="893" t="s">
        <v>178</v>
      </c>
      <c r="BW115" s="893"/>
      <c r="BX115" s="893"/>
      <c r="BY115" s="893"/>
      <c r="BZ115" s="893"/>
      <c r="CA115" s="893" t="s">
        <v>178</v>
      </c>
      <c r="CB115" s="893"/>
      <c r="CC115" s="893"/>
      <c r="CD115" s="893"/>
      <c r="CE115" s="893"/>
      <c r="CF115" s="954" t="s">
        <v>178</v>
      </c>
      <c r="CG115" s="955"/>
      <c r="CH115" s="955"/>
      <c r="CI115" s="955"/>
      <c r="CJ115" s="955"/>
      <c r="CK115" s="1010"/>
      <c r="CL115" s="897"/>
      <c r="CM115" s="891" t="s">
        <v>455</v>
      </c>
      <c r="CN115" s="994"/>
      <c r="CO115" s="994"/>
      <c r="CP115" s="994"/>
      <c r="CQ115" s="994"/>
      <c r="CR115" s="994"/>
      <c r="CS115" s="994"/>
      <c r="CT115" s="994"/>
      <c r="CU115" s="994"/>
      <c r="CV115" s="994"/>
      <c r="CW115" s="994"/>
      <c r="CX115" s="994"/>
      <c r="CY115" s="994"/>
      <c r="CZ115" s="994"/>
      <c r="DA115" s="994"/>
      <c r="DB115" s="994"/>
      <c r="DC115" s="994"/>
      <c r="DD115" s="994"/>
      <c r="DE115" s="994"/>
      <c r="DF115" s="827"/>
      <c r="DG115" s="855" t="s">
        <v>178</v>
      </c>
      <c r="DH115" s="856"/>
      <c r="DI115" s="856"/>
      <c r="DJ115" s="856"/>
      <c r="DK115" s="857"/>
      <c r="DL115" s="858" t="s">
        <v>178</v>
      </c>
      <c r="DM115" s="856"/>
      <c r="DN115" s="856"/>
      <c r="DO115" s="856"/>
      <c r="DP115" s="857"/>
      <c r="DQ115" s="858" t="s">
        <v>178</v>
      </c>
      <c r="DR115" s="856"/>
      <c r="DS115" s="856"/>
      <c r="DT115" s="856"/>
      <c r="DU115" s="857"/>
      <c r="DV115" s="903" t="s">
        <v>178</v>
      </c>
      <c r="DW115" s="904"/>
      <c r="DX115" s="904"/>
      <c r="DY115" s="904"/>
      <c r="DZ115" s="905"/>
    </row>
    <row r="116" spans="1:130" s="197" customFormat="1" ht="26.25" customHeight="1" x14ac:dyDescent="0.15">
      <c r="A116" s="999"/>
      <c r="B116" s="1000"/>
      <c r="C116" s="959" t="s">
        <v>456</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855">
        <v>892</v>
      </c>
      <c r="AB116" s="856"/>
      <c r="AC116" s="856"/>
      <c r="AD116" s="856"/>
      <c r="AE116" s="857"/>
      <c r="AF116" s="858" t="s">
        <v>178</v>
      </c>
      <c r="AG116" s="856"/>
      <c r="AH116" s="856"/>
      <c r="AI116" s="856"/>
      <c r="AJ116" s="857"/>
      <c r="AK116" s="858" t="s">
        <v>178</v>
      </c>
      <c r="AL116" s="856"/>
      <c r="AM116" s="856"/>
      <c r="AN116" s="856"/>
      <c r="AO116" s="857"/>
      <c r="AP116" s="903" t="s">
        <v>178</v>
      </c>
      <c r="AQ116" s="904"/>
      <c r="AR116" s="904"/>
      <c r="AS116" s="904"/>
      <c r="AT116" s="905"/>
      <c r="AU116" s="1015"/>
      <c r="AV116" s="1016"/>
      <c r="AW116" s="1016"/>
      <c r="AX116" s="1016"/>
      <c r="AY116" s="1016"/>
      <c r="AZ116" s="942" t="s">
        <v>457</v>
      </c>
      <c r="BA116" s="943"/>
      <c r="BB116" s="943"/>
      <c r="BC116" s="943"/>
      <c r="BD116" s="943"/>
      <c r="BE116" s="943"/>
      <c r="BF116" s="943"/>
      <c r="BG116" s="943"/>
      <c r="BH116" s="943"/>
      <c r="BI116" s="943"/>
      <c r="BJ116" s="943"/>
      <c r="BK116" s="943"/>
      <c r="BL116" s="943"/>
      <c r="BM116" s="943"/>
      <c r="BN116" s="943"/>
      <c r="BO116" s="943"/>
      <c r="BP116" s="944"/>
      <c r="BQ116" s="892" t="s">
        <v>178</v>
      </c>
      <c r="BR116" s="893"/>
      <c r="BS116" s="893"/>
      <c r="BT116" s="893"/>
      <c r="BU116" s="893"/>
      <c r="BV116" s="893" t="s">
        <v>178</v>
      </c>
      <c r="BW116" s="893"/>
      <c r="BX116" s="893"/>
      <c r="BY116" s="893"/>
      <c r="BZ116" s="893"/>
      <c r="CA116" s="893" t="s">
        <v>178</v>
      </c>
      <c r="CB116" s="893"/>
      <c r="CC116" s="893"/>
      <c r="CD116" s="893"/>
      <c r="CE116" s="893"/>
      <c r="CF116" s="954" t="s">
        <v>178</v>
      </c>
      <c r="CG116" s="955"/>
      <c r="CH116" s="955"/>
      <c r="CI116" s="955"/>
      <c r="CJ116" s="955"/>
      <c r="CK116" s="1010"/>
      <c r="CL116" s="897"/>
      <c r="CM116" s="900" t="s">
        <v>458</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855">
        <v>939881</v>
      </c>
      <c r="DH116" s="856"/>
      <c r="DI116" s="856"/>
      <c r="DJ116" s="856"/>
      <c r="DK116" s="857"/>
      <c r="DL116" s="858">
        <v>823696</v>
      </c>
      <c r="DM116" s="856"/>
      <c r="DN116" s="856"/>
      <c r="DO116" s="856"/>
      <c r="DP116" s="857"/>
      <c r="DQ116" s="858">
        <v>707518</v>
      </c>
      <c r="DR116" s="856"/>
      <c r="DS116" s="856"/>
      <c r="DT116" s="856"/>
      <c r="DU116" s="857"/>
      <c r="DV116" s="903">
        <v>1.8</v>
      </c>
      <c r="DW116" s="904"/>
      <c r="DX116" s="904"/>
      <c r="DY116" s="904"/>
      <c r="DZ116" s="905"/>
    </row>
    <row r="117" spans="1:130" s="197" customFormat="1" ht="26.25" customHeight="1" x14ac:dyDescent="0.15">
      <c r="A117" s="98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56" t="s">
        <v>459</v>
      </c>
      <c r="Z117" s="982"/>
      <c r="AA117" s="987">
        <v>15168185</v>
      </c>
      <c r="AB117" s="988"/>
      <c r="AC117" s="988"/>
      <c r="AD117" s="988"/>
      <c r="AE117" s="989"/>
      <c r="AF117" s="990">
        <v>14885318</v>
      </c>
      <c r="AG117" s="988"/>
      <c r="AH117" s="988"/>
      <c r="AI117" s="988"/>
      <c r="AJ117" s="989"/>
      <c r="AK117" s="990">
        <v>14934109</v>
      </c>
      <c r="AL117" s="988"/>
      <c r="AM117" s="988"/>
      <c r="AN117" s="988"/>
      <c r="AO117" s="989"/>
      <c r="AP117" s="991"/>
      <c r="AQ117" s="992"/>
      <c r="AR117" s="992"/>
      <c r="AS117" s="992"/>
      <c r="AT117" s="993"/>
      <c r="AU117" s="1015"/>
      <c r="AV117" s="1016"/>
      <c r="AW117" s="1016"/>
      <c r="AX117" s="1016"/>
      <c r="AY117" s="1016"/>
      <c r="AZ117" s="942" t="s">
        <v>460</v>
      </c>
      <c r="BA117" s="943"/>
      <c r="BB117" s="943"/>
      <c r="BC117" s="943"/>
      <c r="BD117" s="943"/>
      <c r="BE117" s="943"/>
      <c r="BF117" s="943"/>
      <c r="BG117" s="943"/>
      <c r="BH117" s="943"/>
      <c r="BI117" s="943"/>
      <c r="BJ117" s="943"/>
      <c r="BK117" s="943"/>
      <c r="BL117" s="943"/>
      <c r="BM117" s="943"/>
      <c r="BN117" s="943"/>
      <c r="BO117" s="943"/>
      <c r="BP117" s="944"/>
      <c r="BQ117" s="892" t="s">
        <v>178</v>
      </c>
      <c r="BR117" s="893"/>
      <c r="BS117" s="893"/>
      <c r="BT117" s="893"/>
      <c r="BU117" s="893"/>
      <c r="BV117" s="893" t="s">
        <v>178</v>
      </c>
      <c r="BW117" s="893"/>
      <c r="BX117" s="893"/>
      <c r="BY117" s="893"/>
      <c r="BZ117" s="893"/>
      <c r="CA117" s="893" t="s">
        <v>178</v>
      </c>
      <c r="CB117" s="893"/>
      <c r="CC117" s="893"/>
      <c r="CD117" s="893"/>
      <c r="CE117" s="893"/>
      <c r="CF117" s="954" t="s">
        <v>178</v>
      </c>
      <c r="CG117" s="955"/>
      <c r="CH117" s="955"/>
      <c r="CI117" s="955"/>
      <c r="CJ117" s="955"/>
      <c r="CK117" s="1010"/>
      <c r="CL117" s="897"/>
      <c r="CM117" s="900" t="s">
        <v>461</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855" t="s">
        <v>178</v>
      </c>
      <c r="DH117" s="856"/>
      <c r="DI117" s="856"/>
      <c r="DJ117" s="856"/>
      <c r="DK117" s="857"/>
      <c r="DL117" s="858" t="s">
        <v>178</v>
      </c>
      <c r="DM117" s="856"/>
      <c r="DN117" s="856"/>
      <c r="DO117" s="856"/>
      <c r="DP117" s="857"/>
      <c r="DQ117" s="858" t="s">
        <v>178</v>
      </c>
      <c r="DR117" s="856"/>
      <c r="DS117" s="856"/>
      <c r="DT117" s="856"/>
      <c r="DU117" s="857"/>
      <c r="DV117" s="903" t="s">
        <v>178</v>
      </c>
      <c r="DW117" s="904"/>
      <c r="DX117" s="904"/>
      <c r="DY117" s="904"/>
      <c r="DZ117" s="905"/>
    </row>
    <row r="118" spans="1:130" s="197" customFormat="1" ht="26.25" customHeight="1" x14ac:dyDescent="0.15">
      <c r="A118" s="98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3" t="s">
        <v>432</v>
      </c>
      <c r="AB118" s="981"/>
      <c r="AC118" s="981"/>
      <c r="AD118" s="981"/>
      <c r="AE118" s="982"/>
      <c r="AF118" s="983" t="s">
        <v>304</v>
      </c>
      <c r="AG118" s="981"/>
      <c r="AH118" s="981"/>
      <c r="AI118" s="981"/>
      <c r="AJ118" s="982"/>
      <c r="AK118" s="983" t="s">
        <v>303</v>
      </c>
      <c r="AL118" s="981"/>
      <c r="AM118" s="981"/>
      <c r="AN118" s="981"/>
      <c r="AO118" s="982"/>
      <c r="AP118" s="984" t="s">
        <v>433</v>
      </c>
      <c r="AQ118" s="985"/>
      <c r="AR118" s="985"/>
      <c r="AS118" s="985"/>
      <c r="AT118" s="986"/>
      <c r="AU118" s="1015"/>
      <c r="AV118" s="1016"/>
      <c r="AW118" s="1016"/>
      <c r="AX118" s="1016"/>
      <c r="AY118" s="1016"/>
      <c r="AZ118" s="958" t="s">
        <v>462</v>
      </c>
      <c r="BA118" s="959"/>
      <c r="BB118" s="959"/>
      <c r="BC118" s="959"/>
      <c r="BD118" s="959"/>
      <c r="BE118" s="959"/>
      <c r="BF118" s="959"/>
      <c r="BG118" s="959"/>
      <c r="BH118" s="959"/>
      <c r="BI118" s="959"/>
      <c r="BJ118" s="959"/>
      <c r="BK118" s="959"/>
      <c r="BL118" s="959"/>
      <c r="BM118" s="959"/>
      <c r="BN118" s="959"/>
      <c r="BO118" s="959"/>
      <c r="BP118" s="960"/>
      <c r="BQ118" s="961" t="s">
        <v>178</v>
      </c>
      <c r="BR118" s="924"/>
      <c r="BS118" s="924"/>
      <c r="BT118" s="924"/>
      <c r="BU118" s="924"/>
      <c r="BV118" s="924" t="s">
        <v>178</v>
      </c>
      <c r="BW118" s="924"/>
      <c r="BX118" s="924"/>
      <c r="BY118" s="924"/>
      <c r="BZ118" s="924"/>
      <c r="CA118" s="924" t="s">
        <v>440</v>
      </c>
      <c r="CB118" s="924"/>
      <c r="CC118" s="924"/>
      <c r="CD118" s="924"/>
      <c r="CE118" s="924"/>
      <c r="CF118" s="954" t="s">
        <v>178</v>
      </c>
      <c r="CG118" s="955"/>
      <c r="CH118" s="955"/>
      <c r="CI118" s="955"/>
      <c r="CJ118" s="955"/>
      <c r="CK118" s="1010"/>
      <c r="CL118" s="897"/>
      <c r="CM118" s="900" t="s">
        <v>463</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855" t="s">
        <v>178</v>
      </c>
      <c r="DH118" s="856"/>
      <c r="DI118" s="856"/>
      <c r="DJ118" s="856"/>
      <c r="DK118" s="857"/>
      <c r="DL118" s="858" t="s">
        <v>178</v>
      </c>
      <c r="DM118" s="856"/>
      <c r="DN118" s="856"/>
      <c r="DO118" s="856"/>
      <c r="DP118" s="857"/>
      <c r="DQ118" s="858" t="s">
        <v>178</v>
      </c>
      <c r="DR118" s="856"/>
      <c r="DS118" s="856"/>
      <c r="DT118" s="856"/>
      <c r="DU118" s="857"/>
      <c r="DV118" s="903" t="s">
        <v>178</v>
      </c>
      <c r="DW118" s="904"/>
      <c r="DX118" s="904"/>
      <c r="DY118" s="904"/>
      <c r="DZ118" s="905"/>
    </row>
    <row r="119" spans="1:130" s="197" customFormat="1" ht="26.25" customHeight="1" x14ac:dyDescent="0.15">
      <c r="A119" s="894" t="s">
        <v>437</v>
      </c>
      <c r="B119" s="895"/>
      <c r="C119" s="970" t="s">
        <v>438</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t="s">
        <v>178</v>
      </c>
      <c r="AB119" s="974"/>
      <c r="AC119" s="974"/>
      <c r="AD119" s="974"/>
      <c r="AE119" s="975"/>
      <c r="AF119" s="976" t="s">
        <v>178</v>
      </c>
      <c r="AG119" s="974"/>
      <c r="AH119" s="974"/>
      <c r="AI119" s="974"/>
      <c r="AJ119" s="975"/>
      <c r="AK119" s="976" t="s">
        <v>440</v>
      </c>
      <c r="AL119" s="974"/>
      <c r="AM119" s="974"/>
      <c r="AN119" s="974"/>
      <c r="AO119" s="975"/>
      <c r="AP119" s="977" t="s">
        <v>440</v>
      </c>
      <c r="AQ119" s="978"/>
      <c r="AR119" s="978"/>
      <c r="AS119" s="978"/>
      <c r="AT119" s="979"/>
      <c r="AU119" s="1017"/>
      <c r="AV119" s="1018"/>
      <c r="AW119" s="1018"/>
      <c r="AX119" s="1018"/>
      <c r="AY119" s="1018"/>
      <c r="AZ119" s="228" t="s">
        <v>187</v>
      </c>
      <c r="BA119" s="228"/>
      <c r="BB119" s="228"/>
      <c r="BC119" s="228"/>
      <c r="BD119" s="228"/>
      <c r="BE119" s="228"/>
      <c r="BF119" s="228"/>
      <c r="BG119" s="228"/>
      <c r="BH119" s="228"/>
      <c r="BI119" s="228"/>
      <c r="BJ119" s="228"/>
      <c r="BK119" s="228"/>
      <c r="BL119" s="228"/>
      <c r="BM119" s="228"/>
      <c r="BN119" s="228"/>
      <c r="BO119" s="956" t="s">
        <v>464</v>
      </c>
      <c r="BP119" s="957"/>
      <c r="BQ119" s="961">
        <v>159458149</v>
      </c>
      <c r="BR119" s="924"/>
      <c r="BS119" s="924"/>
      <c r="BT119" s="924"/>
      <c r="BU119" s="924"/>
      <c r="BV119" s="924">
        <v>156215980</v>
      </c>
      <c r="BW119" s="924"/>
      <c r="BX119" s="924"/>
      <c r="BY119" s="924"/>
      <c r="BZ119" s="924"/>
      <c r="CA119" s="924">
        <v>151930505</v>
      </c>
      <c r="CB119" s="924"/>
      <c r="CC119" s="924"/>
      <c r="CD119" s="924"/>
      <c r="CE119" s="924"/>
      <c r="CF119" s="822"/>
      <c r="CG119" s="823"/>
      <c r="CH119" s="823"/>
      <c r="CI119" s="823"/>
      <c r="CJ119" s="913"/>
      <c r="CK119" s="1011"/>
      <c r="CL119" s="899"/>
      <c r="CM119" s="917" t="s">
        <v>465</v>
      </c>
      <c r="CN119" s="918"/>
      <c r="CO119" s="918"/>
      <c r="CP119" s="918"/>
      <c r="CQ119" s="918"/>
      <c r="CR119" s="918"/>
      <c r="CS119" s="918"/>
      <c r="CT119" s="918"/>
      <c r="CU119" s="918"/>
      <c r="CV119" s="918"/>
      <c r="CW119" s="918"/>
      <c r="CX119" s="918"/>
      <c r="CY119" s="918"/>
      <c r="CZ119" s="918"/>
      <c r="DA119" s="918"/>
      <c r="DB119" s="918"/>
      <c r="DC119" s="918"/>
      <c r="DD119" s="918"/>
      <c r="DE119" s="918"/>
      <c r="DF119" s="919"/>
      <c r="DG119" s="838">
        <v>204933</v>
      </c>
      <c r="DH119" s="839"/>
      <c r="DI119" s="839"/>
      <c r="DJ119" s="839"/>
      <c r="DK119" s="840"/>
      <c r="DL119" s="841">
        <v>119796</v>
      </c>
      <c r="DM119" s="839"/>
      <c r="DN119" s="839"/>
      <c r="DO119" s="839"/>
      <c r="DP119" s="840"/>
      <c r="DQ119" s="841">
        <v>98139</v>
      </c>
      <c r="DR119" s="839"/>
      <c r="DS119" s="839"/>
      <c r="DT119" s="839"/>
      <c r="DU119" s="840"/>
      <c r="DV119" s="927">
        <v>0.2</v>
      </c>
      <c r="DW119" s="928"/>
      <c r="DX119" s="928"/>
      <c r="DY119" s="928"/>
      <c r="DZ119" s="929"/>
    </row>
    <row r="120" spans="1:130" s="197" customFormat="1" ht="26.25" customHeight="1" x14ac:dyDescent="0.15">
      <c r="A120" s="896"/>
      <c r="B120" s="897"/>
      <c r="C120" s="900" t="s">
        <v>442</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855" t="s">
        <v>440</v>
      </c>
      <c r="AB120" s="856"/>
      <c r="AC120" s="856"/>
      <c r="AD120" s="856"/>
      <c r="AE120" s="857"/>
      <c r="AF120" s="858" t="s">
        <v>178</v>
      </c>
      <c r="AG120" s="856"/>
      <c r="AH120" s="856"/>
      <c r="AI120" s="856"/>
      <c r="AJ120" s="857"/>
      <c r="AK120" s="858" t="s">
        <v>178</v>
      </c>
      <c r="AL120" s="856"/>
      <c r="AM120" s="856"/>
      <c r="AN120" s="856"/>
      <c r="AO120" s="857"/>
      <c r="AP120" s="903" t="s">
        <v>178</v>
      </c>
      <c r="AQ120" s="904"/>
      <c r="AR120" s="904"/>
      <c r="AS120" s="904"/>
      <c r="AT120" s="905"/>
      <c r="AU120" s="962" t="s">
        <v>466</v>
      </c>
      <c r="AV120" s="963"/>
      <c r="AW120" s="963"/>
      <c r="AX120" s="963"/>
      <c r="AY120" s="964"/>
      <c r="AZ120" s="939" t="s">
        <v>467</v>
      </c>
      <c r="BA120" s="884"/>
      <c r="BB120" s="884"/>
      <c r="BC120" s="884"/>
      <c r="BD120" s="884"/>
      <c r="BE120" s="884"/>
      <c r="BF120" s="884"/>
      <c r="BG120" s="884"/>
      <c r="BH120" s="884"/>
      <c r="BI120" s="884"/>
      <c r="BJ120" s="884"/>
      <c r="BK120" s="884"/>
      <c r="BL120" s="884"/>
      <c r="BM120" s="884"/>
      <c r="BN120" s="884"/>
      <c r="BO120" s="884"/>
      <c r="BP120" s="885"/>
      <c r="BQ120" s="940">
        <v>8801396</v>
      </c>
      <c r="BR120" s="921"/>
      <c r="BS120" s="921"/>
      <c r="BT120" s="921"/>
      <c r="BU120" s="921"/>
      <c r="BV120" s="921">
        <v>9374699</v>
      </c>
      <c r="BW120" s="921"/>
      <c r="BX120" s="921"/>
      <c r="BY120" s="921"/>
      <c r="BZ120" s="921"/>
      <c r="CA120" s="921">
        <v>9543413</v>
      </c>
      <c r="CB120" s="921"/>
      <c r="CC120" s="921"/>
      <c r="CD120" s="921"/>
      <c r="CE120" s="921"/>
      <c r="CF120" s="945">
        <v>24.1</v>
      </c>
      <c r="CG120" s="946"/>
      <c r="CH120" s="946"/>
      <c r="CI120" s="946"/>
      <c r="CJ120" s="946"/>
      <c r="CK120" s="947" t="s">
        <v>468</v>
      </c>
      <c r="CL120" s="931"/>
      <c r="CM120" s="931"/>
      <c r="CN120" s="931"/>
      <c r="CO120" s="932"/>
      <c r="CP120" s="951" t="s">
        <v>469</v>
      </c>
      <c r="CQ120" s="952"/>
      <c r="CR120" s="952"/>
      <c r="CS120" s="952"/>
      <c r="CT120" s="952"/>
      <c r="CU120" s="952"/>
      <c r="CV120" s="952"/>
      <c r="CW120" s="952"/>
      <c r="CX120" s="952"/>
      <c r="CY120" s="952"/>
      <c r="CZ120" s="952"/>
      <c r="DA120" s="952"/>
      <c r="DB120" s="952"/>
      <c r="DC120" s="952"/>
      <c r="DD120" s="952"/>
      <c r="DE120" s="952"/>
      <c r="DF120" s="953"/>
      <c r="DG120" s="940">
        <v>12294301</v>
      </c>
      <c r="DH120" s="921"/>
      <c r="DI120" s="921"/>
      <c r="DJ120" s="921"/>
      <c r="DK120" s="921"/>
      <c r="DL120" s="921">
        <v>12168876</v>
      </c>
      <c r="DM120" s="921"/>
      <c r="DN120" s="921"/>
      <c r="DO120" s="921"/>
      <c r="DP120" s="921"/>
      <c r="DQ120" s="921">
        <v>11814852</v>
      </c>
      <c r="DR120" s="921"/>
      <c r="DS120" s="921"/>
      <c r="DT120" s="921"/>
      <c r="DU120" s="921"/>
      <c r="DV120" s="922">
        <v>29.9</v>
      </c>
      <c r="DW120" s="922"/>
      <c r="DX120" s="922"/>
      <c r="DY120" s="922"/>
      <c r="DZ120" s="923"/>
    </row>
    <row r="121" spans="1:130" s="197" customFormat="1" ht="26.25" customHeight="1" x14ac:dyDescent="0.15">
      <c r="A121" s="896"/>
      <c r="B121" s="897"/>
      <c r="C121" s="942" t="s">
        <v>470</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855" t="s">
        <v>178</v>
      </c>
      <c r="AB121" s="856"/>
      <c r="AC121" s="856"/>
      <c r="AD121" s="856"/>
      <c r="AE121" s="857"/>
      <c r="AF121" s="858" t="s">
        <v>440</v>
      </c>
      <c r="AG121" s="856"/>
      <c r="AH121" s="856"/>
      <c r="AI121" s="856"/>
      <c r="AJ121" s="857"/>
      <c r="AK121" s="858" t="s">
        <v>178</v>
      </c>
      <c r="AL121" s="856"/>
      <c r="AM121" s="856"/>
      <c r="AN121" s="856"/>
      <c r="AO121" s="857"/>
      <c r="AP121" s="903" t="s">
        <v>178</v>
      </c>
      <c r="AQ121" s="904"/>
      <c r="AR121" s="904"/>
      <c r="AS121" s="904"/>
      <c r="AT121" s="905"/>
      <c r="AU121" s="965"/>
      <c r="AV121" s="966"/>
      <c r="AW121" s="966"/>
      <c r="AX121" s="966"/>
      <c r="AY121" s="967"/>
      <c r="AZ121" s="891" t="s">
        <v>471</v>
      </c>
      <c r="BA121" s="826"/>
      <c r="BB121" s="826"/>
      <c r="BC121" s="826"/>
      <c r="BD121" s="826"/>
      <c r="BE121" s="826"/>
      <c r="BF121" s="826"/>
      <c r="BG121" s="826"/>
      <c r="BH121" s="826"/>
      <c r="BI121" s="826"/>
      <c r="BJ121" s="826"/>
      <c r="BK121" s="826"/>
      <c r="BL121" s="826"/>
      <c r="BM121" s="826"/>
      <c r="BN121" s="826"/>
      <c r="BO121" s="826"/>
      <c r="BP121" s="827"/>
      <c r="BQ121" s="892">
        <v>17805952</v>
      </c>
      <c r="BR121" s="893"/>
      <c r="BS121" s="893"/>
      <c r="BT121" s="893"/>
      <c r="BU121" s="893"/>
      <c r="BV121" s="893">
        <v>18978350</v>
      </c>
      <c r="BW121" s="893"/>
      <c r="BX121" s="893"/>
      <c r="BY121" s="893"/>
      <c r="BZ121" s="893"/>
      <c r="CA121" s="893">
        <v>20909008</v>
      </c>
      <c r="CB121" s="893"/>
      <c r="CC121" s="893"/>
      <c r="CD121" s="893"/>
      <c r="CE121" s="893"/>
      <c r="CF121" s="954">
        <v>52.8</v>
      </c>
      <c r="CG121" s="955"/>
      <c r="CH121" s="955"/>
      <c r="CI121" s="955"/>
      <c r="CJ121" s="955"/>
      <c r="CK121" s="948"/>
      <c r="CL121" s="934"/>
      <c r="CM121" s="934"/>
      <c r="CN121" s="934"/>
      <c r="CO121" s="935"/>
      <c r="CP121" s="914" t="s">
        <v>402</v>
      </c>
      <c r="CQ121" s="915"/>
      <c r="CR121" s="915"/>
      <c r="CS121" s="915"/>
      <c r="CT121" s="915"/>
      <c r="CU121" s="915"/>
      <c r="CV121" s="915"/>
      <c r="CW121" s="915"/>
      <c r="CX121" s="915"/>
      <c r="CY121" s="915"/>
      <c r="CZ121" s="915"/>
      <c r="DA121" s="915"/>
      <c r="DB121" s="915"/>
      <c r="DC121" s="915"/>
      <c r="DD121" s="915"/>
      <c r="DE121" s="915"/>
      <c r="DF121" s="916"/>
      <c r="DG121" s="892">
        <v>4526265</v>
      </c>
      <c r="DH121" s="893"/>
      <c r="DI121" s="893"/>
      <c r="DJ121" s="893"/>
      <c r="DK121" s="893"/>
      <c r="DL121" s="893">
        <v>4513997</v>
      </c>
      <c r="DM121" s="893"/>
      <c r="DN121" s="893"/>
      <c r="DO121" s="893"/>
      <c r="DP121" s="893"/>
      <c r="DQ121" s="893">
        <v>4233464</v>
      </c>
      <c r="DR121" s="893"/>
      <c r="DS121" s="893"/>
      <c r="DT121" s="893"/>
      <c r="DU121" s="893"/>
      <c r="DV121" s="870">
        <v>10.7</v>
      </c>
      <c r="DW121" s="870"/>
      <c r="DX121" s="870"/>
      <c r="DY121" s="870"/>
      <c r="DZ121" s="871"/>
    </row>
    <row r="122" spans="1:130" s="197" customFormat="1" ht="26.25" customHeight="1" x14ac:dyDescent="0.15">
      <c r="A122" s="896"/>
      <c r="B122" s="897"/>
      <c r="C122" s="900" t="s">
        <v>452</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855" t="s">
        <v>178</v>
      </c>
      <c r="AB122" s="856"/>
      <c r="AC122" s="856"/>
      <c r="AD122" s="856"/>
      <c r="AE122" s="857"/>
      <c r="AF122" s="858" t="s">
        <v>178</v>
      </c>
      <c r="AG122" s="856"/>
      <c r="AH122" s="856"/>
      <c r="AI122" s="856"/>
      <c r="AJ122" s="857"/>
      <c r="AK122" s="858" t="s">
        <v>440</v>
      </c>
      <c r="AL122" s="856"/>
      <c r="AM122" s="856"/>
      <c r="AN122" s="856"/>
      <c r="AO122" s="857"/>
      <c r="AP122" s="903" t="s">
        <v>440</v>
      </c>
      <c r="AQ122" s="904"/>
      <c r="AR122" s="904"/>
      <c r="AS122" s="904"/>
      <c r="AT122" s="905"/>
      <c r="AU122" s="965"/>
      <c r="AV122" s="966"/>
      <c r="AW122" s="966"/>
      <c r="AX122" s="966"/>
      <c r="AY122" s="967"/>
      <c r="AZ122" s="958" t="s">
        <v>472</v>
      </c>
      <c r="BA122" s="959"/>
      <c r="BB122" s="959"/>
      <c r="BC122" s="959"/>
      <c r="BD122" s="959"/>
      <c r="BE122" s="959"/>
      <c r="BF122" s="959"/>
      <c r="BG122" s="959"/>
      <c r="BH122" s="959"/>
      <c r="BI122" s="959"/>
      <c r="BJ122" s="959"/>
      <c r="BK122" s="959"/>
      <c r="BL122" s="959"/>
      <c r="BM122" s="959"/>
      <c r="BN122" s="959"/>
      <c r="BO122" s="959"/>
      <c r="BP122" s="960"/>
      <c r="BQ122" s="961">
        <v>88325910</v>
      </c>
      <c r="BR122" s="924"/>
      <c r="BS122" s="924"/>
      <c r="BT122" s="924"/>
      <c r="BU122" s="924"/>
      <c r="BV122" s="924">
        <v>86703645</v>
      </c>
      <c r="BW122" s="924"/>
      <c r="BX122" s="924"/>
      <c r="BY122" s="924"/>
      <c r="BZ122" s="924"/>
      <c r="CA122" s="924">
        <v>84391378</v>
      </c>
      <c r="CB122" s="924"/>
      <c r="CC122" s="924"/>
      <c r="CD122" s="924"/>
      <c r="CE122" s="924"/>
      <c r="CF122" s="925">
        <v>213.3</v>
      </c>
      <c r="CG122" s="926"/>
      <c r="CH122" s="926"/>
      <c r="CI122" s="926"/>
      <c r="CJ122" s="926"/>
      <c r="CK122" s="948"/>
      <c r="CL122" s="934"/>
      <c r="CM122" s="934"/>
      <c r="CN122" s="934"/>
      <c r="CO122" s="935"/>
      <c r="CP122" s="914" t="s">
        <v>473</v>
      </c>
      <c r="CQ122" s="915"/>
      <c r="CR122" s="915"/>
      <c r="CS122" s="915"/>
      <c r="CT122" s="915"/>
      <c r="CU122" s="915"/>
      <c r="CV122" s="915"/>
      <c r="CW122" s="915"/>
      <c r="CX122" s="915"/>
      <c r="CY122" s="915"/>
      <c r="CZ122" s="915"/>
      <c r="DA122" s="915"/>
      <c r="DB122" s="915"/>
      <c r="DC122" s="915"/>
      <c r="DD122" s="915"/>
      <c r="DE122" s="915"/>
      <c r="DF122" s="916"/>
      <c r="DG122" s="892">
        <v>1658105</v>
      </c>
      <c r="DH122" s="893"/>
      <c r="DI122" s="893"/>
      <c r="DJ122" s="893"/>
      <c r="DK122" s="893"/>
      <c r="DL122" s="893">
        <v>1906777</v>
      </c>
      <c r="DM122" s="893"/>
      <c r="DN122" s="893"/>
      <c r="DO122" s="893"/>
      <c r="DP122" s="893"/>
      <c r="DQ122" s="893">
        <v>1991851</v>
      </c>
      <c r="DR122" s="893"/>
      <c r="DS122" s="893"/>
      <c r="DT122" s="893"/>
      <c r="DU122" s="893"/>
      <c r="DV122" s="870">
        <v>5</v>
      </c>
      <c r="DW122" s="870"/>
      <c r="DX122" s="870"/>
      <c r="DY122" s="870"/>
      <c r="DZ122" s="871"/>
    </row>
    <row r="123" spans="1:130" s="197" customFormat="1" ht="26.25" customHeight="1" x14ac:dyDescent="0.15">
      <c r="A123" s="896"/>
      <c r="B123" s="897"/>
      <c r="C123" s="900" t="s">
        <v>458</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855">
        <v>137287</v>
      </c>
      <c r="AB123" s="856"/>
      <c r="AC123" s="856"/>
      <c r="AD123" s="856"/>
      <c r="AE123" s="857"/>
      <c r="AF123" s="858">
        <v>135983</v>
      </c>
      <c r="AG123" s="856"/>
      <c r="AH123" s="856"/>
      <c r="AI123" s="856"/>
      <c r="AJ123" s="857"/>
      <c r="AK123" s="858">
        <v>132806</v>
      </c>
      <c r="AL123" s="856"/>
      <c r="AM123" s="856"/>
      <c r="AN123" s="856"/>
      <c r="AO123" s="857"/>
      <c r="AP123" s="903">
        <v>0.3</v>
      </c>
      <c r="AQ123" s="904"/>
      <c r="AR123" s="904"/>
      <c r="AS123" s="904"/>
      <c r="AT123" s="905"/>
      <c r="AU123" s="968"/>
      <c r="AV123" s="969"/>
      <c r="AW123" s="969"/>
      <c r="AX123" s="969"/>
      <c r="AY123" s="969"/>
      <c r="AZ123" s="228" t="s">
        <v>187</v>
      </c>
      <c r="BA123" s="228"/>
      <c r="BB123" s="228"/>
      <c r="BC123" s="228"/>
      <c r="BD123" s="228"/>
      <c r="BE123" s="228"/>
      <c r="BF123" s="228"/>
      <c r="BG123" s="228"/>
      <c r="BH123" s="228"/>
      <c r="BI123" s="228"/>
      <c r="BJ123" s="228"/>
      <c r="BK123" s="228"/>
      <c r="BL123" s="228"/>
      <c r="BM123" s="228"/>
      <c r="BN123" s="228"/>
      <c r="BO123" s="956" t="s">
        <v>474</v>
      </c>
      <c r="BP123" s="957"/>
      <c r="BQ123" s="911">
        <v>114933258</v>
      </c>
      <c r="BR123" s="912"/>
      <c r="BS123" s="912"/>
      <c r="BT123" s="912"/>
      <c r="BU123" s="912"/>
      <c r="BV123" s="912">
        <v>115056694</v>
      </c>
      <c r="BW123" s="912"/>
      <c r="BX123" s="912"/>
      <c r="BY123" s="912"/>
      <c r="BZ123" s="912"/>
      <c r="CA123" s="912">
        <v>114843799</v>
      </c>
      <c r="CB123" s="912"/>
      <c r="CC123" s="912"/>
      <c r="CD123" s="912"/>
      <c r="CE123" s="912"/>
      <c r="CF123" s="822"/>
      <c r="CG123" s="823"/>
      <c r="CH123" s="823"/>
      <c r="CI123" s="823"/>
      <c r="CJ123" s="913"/>
      <c r="CK123" s="948"/>
      <c r="CL123" s="934"/>
      <c r="CM123" s="934"/>
      <c r="CN123" s="934"/>
      <c r="CO123" s="935"/>
      <c r="CP123" s="914" t="s">
        <v>475</v>
      </c>
      <c r="CQ123" s="915"/>
      <c r="CR123" s="915"/>
      <c r="CS123" s="915"/>
      <c r="CT123" s="915"/>
      <c r="CU123" s="915"/>
      <c r="CV123" s="915"/>
      <c r="CW123" s="915"/>
      <c r="CX123" s="915"/>
      <c r="CY123" s="915"/>
      <c r="CZ123" s="915"/>
      <c r="DA123" s="915"/>
      <c r="DB123" s="915"/>
      <c r="DC123" s="915"/>
      <c r="DD123" s="915"/>
      <c r="DE123" s="915"/>
      <c r="DF123" s="916"/>
      <c r="DG123" s="855">
        <v>211699</v>
      </c>
      <c r="DH123" s="856"/>
      <c r="DI123" s="856"/>
      <c r="DJ123" s="856"/>
      <c r="DK123" s="857"/>
      <c r="DL123" s="858">
        <v>158200</v>
      </c>
      <c r="DM123" s="856"/>
      <c r="DN123" s="856"/>
      <c r="DO123" s="856"/>
      <c r="DP123" s="857"/>
      <c r="DQ123" s="858">
        <v>236682</v>
      </c>
      <c r="DR123" s="856"/>
      <c r="DS123" s="856"/>
      <c r="DT123" s="856"/>
      <c r="DU123" s="857"/>
      <c r="DV123" s="903">
        <v>0.6</v>
      </c>
      <c r="DW123" s="904"/>
      <c r="DX123" s="904"/>
      <c r="DY123" s="904"/>
      <c r="DZ123" s="905"/>
    </row>
    <row r="124" spans="1:130" s="197" customFormat="1" ht="26.25" customHeight="1" thickBot="1" x14ac:dyDescent="0.2">
      <c r="A124" s="896"/>
      <c r="B124" s="897"/>
      <c r="C124" s="900" t="s">
        <v>461</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855" t="s">
        <v>178</v>
      </c>
      <c r="AB124" s="856"/>
      <c r="AC124" s="856"/>
      <c r="AD124" s="856"/>
      <c r="AE124" s="857"/>
      <c r="AF124" s="858" t="s">
        <v>178</v>
      </c>
      <c r="AG124" s="856"/>
      <c r="AH124" s="856"/>
      <c r="AI124" s="856"/>
      <c r="AJ124" s="857"/>
      <c r="AK124" s="858" t="s">
        <v>178</v>
      </c>
      <c r="AL124" s="856"/>
      <c r="AM124" s="856"/>
      <c r="AN124" s="856"/>
      <c r="AO124" s="857"/>
      <c r="AP124" s="903" t="s">
        <v>178</v>
      </c>
      <c r="AQ124" s="904"/>
      <c r="AR124" s="904"/>
      <c r="AS124" s="904"/>
      <c r="AT124" s="905"/>
      <c r="AU124" s="906" t="s">
        <v>476</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v>111.5</v>
      </c>
      <c r="BR124" s="910"/>
      <c r="BS124" s="910"/>
      <c r="BT124" s="910"/>
      <c r="BU124" s="910"/>
      <c r="BV124" s="910">
        <v>103.2</v>
      </c>
      <c r="BW124" s="910"/>
      <c r="BX124" s="910"/>
      <c r="BY124" s="910"/>
      <c r="BZ124" s="910"/>
      <c r="CA124" s="910">
        <v>93.7</v>
      </c>
      <c r="CB124" s="910"/>
      <c r="CC124" s="910"/>
      <c r="CD124" s="910"/>
      <c r="CE124" s="910"/>
      <c r="CF124" s="800"/>
      <c r="CG124" s="801"/>
      <c r="CH124" s="801"/>
      <c r="CI124" s="801"/>
      <c r="CJ124" s="941"/>
      <c r="CK124" s="949"/>
      <c r="CL124" s="949"/>
      <c r="CM124" s="949"/>
      <c r="CN124" s="949"/>
      <c r="CO124" s="950"/>
      <c r="CP124" s="914" t="s">
        <v>477</v>
      </c>
      <c r="CQ124" s="915"/>
      <c r="CR124" s="915"/>
      <c r="CS124" s="915"/>
      <c r="CT124" s="915"/>
      <c r="CU124" s="915"/>
      <c r="CV124" s="915"/>
      <c r="CW124" s="915"/>
      <c r="CX124" s="915"/>
      <c r="CY124" s="915"/>
      <c r="CZ124" s="915"/>
      <c r="DA124" s="915"/>
      <c r="DB124" s="915"/>
      <c r="DC124" s="915"/>
      <c r="DD124" s="915"/>
      <c r="DE124" s="915"/>
      <c r="DF124" s="916"/>
      <c r="DG124" s="838">
        <v>140326</v>
      </c>
      <c r="DH124" s="839"/>
      <c r="DI124" s="839"/>
      <c r="DJ124" s="839"/>
      <c r="DK124" s="840"/>
      <c r="DL124" s="841">
        <v>129347</v>
      </c>
      <c r="DM124" s="839"/>
      <c r="DN124" s="839"/>
      <c r="DO124" s="839"/>
      <c r="DP124" s="840"/>
      <c r="DQ124" s="841">
        <v>120086</v>
      </c>
      <c r="DR124" s="839"/>
      <c r="DS124" s="839"/>
      <c r="DT124" s="839"/>
      <c r="DU124" s="840"/>
      <c r="DV124" s="927">
        <v>0.3</v>
      </c>
      <c r="DW124" s="928"/>
      <c r="DX124" s="928"/>
      <c r="DY124" s="928"/>
      <c r="DZ124" s="929"/>
    </row>
    <row r="125" spans="1:130" s="197" customFormat="1" ht="26.25" customHeight="1" x14ac:dyDescent="0.15">
      <c r="A125" s="896"/>
      <c r="B125" s="897"/>
      <c r="C125" s="900" t="s">
        <v>463</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855" t="s">
        <v>178</v>
      </c>
      <c r="AB125" s="856"/>
      <c r="AC125" s="856"/>
      <c r="AD125" s="856"/>
      <c r="AE125" s="857"/>
      <c r="AF125" s="858" t="s">
        <v>178</v>
      </c>
      <c r="AG125" s="856"/>
      <c r="AH125" s="856"/>
      <c r="AI125" s="856"/>
      <c r="AJ125" s="857"/>
      <c r="AK125" s="858" t="s">
        <v>178</v>
      </c>
      <c r="AL125" s="856"/>
      <c r="AM125" s="856"/>
      <c r="AN125" s="856"/>
      <c r="AO125" s="857"/>
      <c r="AP125" s="903" t="s">
        <v>178</v>
      </c>
      <c r="AQ125" s="904"/>
      <c r="AR125" s="904"/>
      <c r="AS125" s="904"/>
      <c r="AT125" s="905"/>
      <c r="AU125" s="229"/>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1"/>
      <c r="BR125" s="231"/>
      <c r="BS125" s="231"/>
      <c r="BT125" s="231"/>
      <c r="BU125" s="231"/>
      <c r="BV125" s="231"/>
      <c r="BW125" s="231"/>
      <c r="BX125" s="231"/>
      <c r="BY125" s="231"/>
      <c r="BZ125" s="231"/>
      <c r="CA125" s="231"/>
      <c r="CB125" s="231"/>
      <c r="CC125" s="231"/>
      <c r="CD125" s="231"/>
      <c r="CE125" s="231"/>
      <c r="CF125" s="231"/>
      <c r="CG125" s="231"/>
      <c r="CH125" s="231"/>
      <c r="CI125" s="231"/>
      <c r="CJ125" s="232"/>
      <c r="CK125" s="930" t="s">
        <v>478</v>
      </c>
      <c r="CL125" s="931"/>
      <c r="CM125" s="931"/>
      <c r="CN125" s="931"/>
      <c r="CO125" s="932"/>
      <c r="CP125" s="939" t="s">
        <v>479</v>
      </c>
      <c r="CQ125" s="884"/>
      <c r="CR125" s="884"/>
      <c r="CS125" s="884"/>
      <c r="CT125" s="884"/>
      <c r="CU125" s="884"/>
      <c r="CV125" s="884"/>
      <c r="CW125" s="884"/>
      <c r="CX125" s="884"/>
      <c r="CY125" s="884"/>
      <c r="CZ125" s="884"/>
      <c r="DA125" s="884"/>
      <c r="DB125" s="884"/>
      <c r="DC125" s="884"/>
      <c r="DD125" s="884"/>
      <c r="DE125" s="884"/>
      <c r="DF125" s="885"/>
      <c r="DG125" s="940" t="s">
        <v>178</v>
      </c>
      <c r="DH125" s="921"/>
      <c r="DI125" s="921"/>
      <c r="DJ125" s="921"/>
      <c r="DK125" s="921"/>
      <c r="DL125" s="921" t="s">
        <v>178</v>
      </c>
      <c r="DM125" s="921"/>
      <c r="DN125" s="921"/>
      <c r="DO125" s="921"/>
      <c r="DP125" s="921"/>
      <c r="DQ125" s="921" t="s">
        <v>178</v>
      </c>
      <c r="DR125" s="921"/>
      <c r="DS125" s="921"/>
      <c r="DT125" s="921"/>
      <c r="DU125" s="921"/>
      <c r="DV125" s="922" t="s">
        <v>178</v>
      </c>
      <c r="DW125" s="922"/>
      <c r="DX125" s="922"/>
      <c r="DY125" s="922"/>
      <c r="DZ125" s="923"/>
    </row>
    <row r="126" spans="1:130" s="197" customFormat="1" ht="26.25" customHeight="1" thickBot="1" x14ac:dyDescent="0.2">
      <c r="A126" s="896"/>
      <c r="B126" s="897"/>
      <c r="C126" s="900" t="s">
        <v>465</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855">
        <v>95212</v>
      </c>
      <c r="AB126" s="856"/>
      <c r="AC126" s="856"/>
      <c r="AD126" s="856"/>
      <c r="AE126" s="857"/>
      <c r="AF126" s="858">
        <v>92601</v>
      </c>
      <c r="AG126" s="856"/>
      <c r="AH126" s="856"/>
      <c r="AI126" s="856"/>
      <c r="AJ126" s="857"/>
      <c r="AK126" s="858">
        <v>26994</v>
      </c>
      <c r="AL126" s="856"/>
      <c r="AM126" s="856"/>
      <c r="AN126" s="856"/>
      <c r="AO126" s="857"/>
      <c r="AP126" s="903">
        <v>0.1</v>
      </c>
      <c r="AQ126" s="904"/>
      <c r="AR126" s="904"/>
      <c r="AS126" s="904"/>
      <c r="AT126" s="905"/>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4"/>
      <c r="CE126" s="234"/>
      <c r="CF126" s="234"/>
      <c r="CG126" s="231"/>
      <c r="CH126" s="231"/>
      <c r="CI126" s="231"/>
      <c r="CJ126" s="232"/>
      <c r="CK126" s="933"/>
      <c r="CL126" s="934"/>
      <c r="CM126" s="934"/>
      <c r="CN126" s="934"/>
      <c r="CO126" s="935"/>
      <c r="CP126" s="891" t="s">
        <v>480</v>
      </c>
      <c r="CQ126" s="826"/>
      <c r="CR126" s="826"/>
      <c r="CS126" s="826"/>
      <c r="CT126" s="826"/>
      <c r="CU126" s="826"/>
      <c r="CV126" s="826"/>
      <c r="CW126" s="826"/>
      <c r="CX126" s="826"/>
      <c r="CY126" s="826"/>
      <c r="CZ126" s="826"/>
      <c r="DA126" s="826"/>
      <c r="DB126" s="826"/>
      <c r="DC126" s="826"/>
      <c r="DD126" s="826"/>
      <c r="DE126" s="826"/>
      <c r="DF126" s="827"/>
      <c r="DG126" s="892" t="s">
        <v>178</v>
      </c>
      <c r="DH126" s="893"/>
      <c r="DI126" s="893"/>
      <c r="DJ126" s="893"/>
      <c r="DK126" s="893"/>
      <c r="DL126" s="893" t="s">
        <v>178</v>
      </c>
      <c r="DM126" s="893"/>
      <c r="DN126" s="893"/>
      <c r="DO126" s="893"/>
      <c r="DP126" s="893"/>
      <c r="DQ126" s="893" t="s">
        <v>178</v>
      </c>
      <c r="DR126" s="893"/>
      <c r="DS126" s="893"/>
      <c r="DT126" s="893"/>
      <c r="DU126" s="893"/>
      <c r="DV126" s="870" t="s">
        <v>178</v>
      </c>
      <c r="DW126" s="870"/>
      <c r="DX126" s="870"/>
      <c r="DY126" s="870"/>
      <c r="DZ126" s="871"/>
    </row>
    <row r="127" spans="1:130" s="197" customFormat="1" ht="26.25" customHeight="1" x14ac:dyDescent="0.15">
      <c r="A127" s="898"/>
      <c r="B127" s="899"/>
      <c r="C127" s="917" t="s">
        <v>481</v>
      </c>
      <c r="D127" s="918"/>
      <c r="E127" s="918"/>
      <c r="F127" s="918"/>
      <c r="G127" s="918"/>
      <c r="H127" s="918"/>
      <c r="I127" s="918"/>
      <c r="J127" s="918"/>
      <c r="K127" s="918"/>
      <c r="L127" s="918"/>
      <c r="M127" s="918"/>
      <c r="N127" s="918"/>
      <c r="O127" s="918"/>
      <c r="P127" s="918"/>
      <c r="Q127" s="918"/>
      <c r="R127" s="918"/>
      <c r="S127" s="918"/>
      <c r="T127" s="918"/>
      <c r="U127" s="918"/>
      <c r="V127" s="918"/>
      <c r="W127" s="918"/>
      <c r="X127" s="918"/>
      <c r="Y127" s="918"/>
      <c r="Z127" s="919"/>
      <c r="AA127" s="855">
        <v>3441</v>
      </c>
      <c r="AB127" s="856"/>
      <c r="AC127" s="856"/>
      <c r="AD127" s="856"/>
      <c r="AE127" s="857"/>
      <c r="AF127" s="858">
        <v>2573</v>
      </c>
      <c r="AG127" s="856"/>
      <c r="AH127" s="856"/>
      <c r="AI127" s="856"/>
      <c r="AJ127" s="857"/>
      <c r="AK127" s="858">
        <v>2309</v>
      </c>
      <c r="AL127" s="856"/>
      <c r="AM127" s="856"/>
      <c r="AN127" s="856"/>
      <c r="AO127" s="857"/>
      <c r="AP127" s="903">
        <v>0</v>
      </c>
      <c r="AQ127" s="904"/>
      <c r="AR127" s="904"/>
      <c r="AS127" s="904"/>
      <c r="AT127" s="905"/>
      <c r="AU127" s="233"/>
      <c r="AV127" s="233"/>
      <c r="AW127" s="233"/>
      <c r="AX127" s="920" t="s">
        <v>482</v>
      </c>
      <c r="AY127" s="888"/>
      <c r="AZ127" s="888"/>
      <c r="BA127" s="888"/>
      <c r="BB127" s="888"/>
      <c r="BC127" s="888"/>
      <c r="BD127" s="888"/>
      <c r="BE127" s="889"/>
      <c r="BF127" s="887" t="s">
        <v>483</v>
      </c>
      <c r="BG127" s="888"/>
      <c r="BH127" s="888"/>
      <c r="BI127" s="888"/>
      <c r="BJ127" s="888"/>
      <c r="BK127" s="888"/>
      <c r="BL127" s="889"/>
      <c r="BM127" s="887" t="s">
        <v>484</v>
      </c>
      <c r="BN127" s="888"/>
      <c r="BO127" s="888"/>
      <c r="BP127" s="888"/>
      <c r="BQ127" s="888"/>
      <c r="BR127" s="888"/>
      <c r="BS127" s="889"/>
      <c r="BT127" s="887" t="s">
        <v>485</v>
      </c>
      <c r="BU127" s="888"/>
      <c r="BV127" s="888"/>
      <c r="BW127" s="888"/>
      <c r="BX127" s="888"/>
      <c r="BY127" s="888"/>
      <c r="BZ127" s="890"/>
      <c r="CA127" s="233"/>
      <c r="CB127" s="233"/>
      <c r="CC127" s="233"/>
      <c r="CD127" s="234"/>
      <c r="CE127" s="234"/>
      <c r="CF127" s="234"/>
      <c r="CG127" s="231"/>
      <c r="CH127" s="231"/>
      <c r="CI127" s="231"/>
      <c r="CJ127" s="232"/>
      <c r="CK127" s="933"/>
      <c r="CL127" s="934"/>
      <c r="CM127" s="934"/>
      <c r="CN127" s="934"/>
      <c r="CO127" s="935"/>
      <c r="CP127" s="891" t="s">
        <v>486</v>
      </c>
      <c r="CQ127" s="826"/>
      <c r="CR127" s="826"/>
      <c r="CS127" s="826"/>
      <c r="CT127" s="826"/>
      <c r="CU127" s="826"/>
      <c r="CV127" s="826"/>
      <c r="CW127" s="826"/>
      <c r="CX127" s="826"/>
      <c r="CY127" s="826"/>
      <c r="CZ127" s="826"/>
      <c r="DA127" s="826"/>
      <c r="DB127" s="826"/>
      <c r="DC127" s="826"/>
      <c r="DD127" s="826"/>
      <c r="DE127" s="826"/>
      <c r="DF127" s="827"/>
      <c r="DG127" s="892" t="s">
        <v>178</v>
      </c>
      <c r="DH127" s="893"/>
      <c r="DI127" s="893"/>
      <c r="DJ127" s="893"/>
      <c r="DK127" s="893"/>
      <c r="DL127" s="893" t="s">
        <v>178</v>
      </c>
      <c r="DM127" s="893"/>
      <c r="DN127" s="893"/>
      <c r="DO127" s="893"/>
      <c r="DP127" s="893"/>
      <c r="DQ127" s="893" t="s">
        <v>178</v>
      </c>
      <c r="DR127" s="893"/>
      <c r="DS127" s="893"/>
      <c r="DT127" s="893"/>
      <c r="DU127" s="893"/>
      <c r="DV127" s="870" t="s">
        <v>440</v>
      </c>
      <c r="DW127" s="870"/>
      <c r="DX127" s="870"/>
      <c r="DY127" s="870"/>
      <c r="DZ127" s="871"/>
    </row>
    <row r="128" spans="1:130" s="197" customFormat="1" ht="26.25" customHeight="1" thickBot="1" x14ac:dyDescent="0.2">
      <c r="A128" s="872" t="s">
        <v>487</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488</v>
      </c>
      <c r="X128" s="874"/>
      <c r="Y128" s="874"/>
      <c r="Z128" s="875"/>
      <c r="AA128" s="876">
        <v>2007093</v>
      </c>
      <c r="AB128" s="877"/>
      <c r="AC128" s="877"/>
      <c r="AD128" s="877"/>
      <c r="AE128" s="878"/>
      <c r="AF128" s="879">
        <v>1986512</v>
      </c>
      <c r="AG128" s="877"/>
      <c r="AH128" s="877"/>
      <c r="AI128" s="877"/>
      <c r="AJ128" s="878"/>
      <c r="AK128" s="879">
        <v>1918353</v>
      </c>
      <c r="AL128" s="877"/>
      <c r="AM128" s="877"/>
      <c r="AN128" s="877"/>
      <c r="AO128" s="878"/>
      <c r="AP128" s="880"/>
      <c r="AQ128" s="881"/>
      <c r="AR128" s="881"/>
      <c r="AS128" s="881"/>
      <c r="AT128" s="882"/>
      <c r="AU128" s="233"/>
      <c r="AV128" s="233"/>
      <c r="AW128" s="233"/>
      <c r="AX128" s="883" t="s">
        <v>489</v>
      </c>
      <c r="AY128" s="884"/>
      <c r="AZ128" s="884"/>
      <c r="BA128" s="884"/>
      <c r="BB128" s="884"/>
      <c r="BC128" s="884"/>
      <c r="BD128" s="884"/>
      <c r="BE128" s="885"/>
      <c r="BF128" s="862" t="s">
        <v>178</v>
      </c>
      <c r="BG128" s="863"/>
      <c r="BH128" s="863"/>
      <c r="BI128" s="863"/>
      <c r="BJ128" s="863"/>
      <c r="BK128" s="863"/>
      <c r="BL128" s="886"/>
      <c r="BM128" s="862">
        <v>11.28</v>
      </c>
      <c r="BN128" s="863"/>
      <c r="BO128" s="863"/>
      <c r="BP128" s="863"/>
      <c r="BQ128" s="863"/>
      <c r="BR128" s="863"/>
      <c r="BS128" s="886"/>
      <c r="BT128" s="862">
        <v>20</v>
      </c>
      <c r="BU128" s="863"/>
      <c r="BV128" s="863"/>
      <c r="BW128" s="863"/>
      <c r="BX128" s="863"/>
      <c r="BY128" s="863"/>
      <c r="BZ128" s="864"/>
      <c r="CA128" s="234"/>
      <c r="CB128" s="234"/>
      <c r="CC128" s="234"/>
      <c r="CD128" s="234"/>
      <c r="CE128" s="234"/>
      <c r="CF128" s="234"/>
      <c r="CG128" s="231"/>
      <c r="CH128" s="231"/>
      <c r="CI128" s="231"/>
      <c r="CJ128" s="232"/>
      <c r="CK128" s="936"/>
      <c r="CL128" s="937"/>
      <c r="CM128" s="937"/>
      <c r="CN128" s="937"/>
      <c r="CO128" s="938"/>
      <c r="CP128" s="865" t="s">
        <v>490</v>
      </c>
      <c r="CQ128" s="804"/>
      <c r="CR128" s="804"/>
      <c r="CS128" s="804"/>
      <c r="CT128" s="804"/>
      <c r="CU128" s="804"/>
      <c r="CV128" s="804"/>
      <c r="CW128" s="804"/>
      <c r="CX128" s="804"/>
      <c r="CY128" s="804"/>
      <c r="CZ128" s="804"/>
      <c r="DA128" s="804"/>
      <c r="DB128" s="804"/>
      <c r="DC128" s="804"/>
      <c r="DD128" s="804"/>
      <c r="DE128" s="804"/>
      <c r="DF128" s="805"/>
      <c r="DG128" s="866" t="s">
        <v>178</v>
      </c>
      <c r="DH128" s="867"/>
      <c r="DI128" s="867"/>
      <c r="DJ128" s="867"/>
      <c r="DK128" s="867"/>
      <c r="DL128" s="867" t="s">
        <v>440</v>
      </c>
      <c r="DM128" s="867"/>
      <c r="DN128" s="867"/>
      <c r="DO128" s="867"/>
      <c r="DP128" s="867"/>
      <c r="DQ128" s="867" t="s">
        <v>440</v>
      </c>
      <c r="DR128" s="867"/>
      <c r="DS128" s="867"/>
      <c r="DT128" s="867"/>
      <c r="DU128" s="867"/>
      <c r="DV128" s="868" t="s">
        <v>178</v>
      </c>
      <c r="DW128" s="868"/>
      <c r="DX128" s="868"/>
      <c r="DY128" s="868"/>
      <c r="DZ128" s="869"/>
    </row>
    <row r="129" spans="1:131" s="197" customFormat="1" ht="26.25" customHeight="1" x14ac:dyDescent="0.15">
      <c r="A129" s="850" t="s">
        <v>105</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852" t="s">
        <v>491</v>
      </c>
      <c r="X129" s="853"/>
      <c r="Y129" s="853"/>
      <c r="Z129" s="854"/>
      <c r="AA129" s="855">
        <v>48572196</v>
      </c>
      <c r="AB129" s="856"/>
      <c r="AC129" s="856"/>
      <c r="AD129" s="856"/>
      <c r="AE129" s="857"/>
      <c r="AF129" s="858">
        <v>48420555</v>
      </c>
      <c r="AG129" s="856"/>
      <c r="AH129" s="856"/>
      <c r="AI129" s="856"/>
      <c r="AJ129" s="857"/>
      <c r="AK129" s="858">
        <v>48210223</v>
      </c>
      <c r="AL129" s="856"/>
      <c r="AM129" s="856"/>
      <c r="AN129" s="856"/>
      <c r="AO129" s="857"/>
      <c r="AP129" s="859"/>
      <c r="AQ129" s="860"/>
      <c r="AR129" s="860"/>
      <c r="AS129" s="860"/>
      <c r="AT129" s="861"/>
      <c r="AU129" s="235"/>
      <c r="AV129" s="235"/>
      <c r="AW129" s="235"/>
      <c r="AX129" s="825" t="s">
        <v>492</v>
      </c>
      <c r="AY129" s="826"/>
      <c r="AZ129" s="826"/>
      <c r="BA129" s="826"/>
      <c r="BB129" s="826"/>
      <c r="BC129" s="826"/>
      <c r="BD129" s="826"/>
      <c r="BE129" s="827"/>
      <c r="BF129" s="845" t="s">
        <v>178</v>
      </c>
      <c r="BG129" s="846"/>
      <c r="BH129" s="846"/>
      <c r="BI129" s="846"/>
      <c r="BJ129" s="846"/>
      <c r="BK129" s="846"/>
      <c r="BL129" s="847"/>
      <c r="BM129" s="845">
        <v>16.28</v>
      </c>
      <c r="BN129" s="846"/>
      <c r="BO129" s="846"/>
      <c r="BP129" s="846"/>
      <c r="BQ129" s="846"/>
      <c r="BR129" s="846"/>
      <c r="BS129" s="847"/>
      <c r="BT129" s="845">
        <v>30</v>
      </c>
      <c r="BU129" s="848"/>
      <c r="BV129" s="848"/>
      <c r="BW129" s="848"/>
      <c r="BX129" s="848"/>
      <c r="BY129" s="848"/>
      <c r="BZ129" s="84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x14ac:dyDescent="0.15">
      <c r="A130" s="850" t="s">
        <v>493</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852" t="s">
        <v>494</v>
      </c>
      <c r="X130" s="853"/>
      <c r="Y130" s="853"/>
      <c r="Z130" s="854"/>
      <c r="AA130" s="855">
        <v>8662699</v>
      </c>
      <c r="AB130" s="856"/>
      <c r="AC130" s="856"/>
      <c r="AD130" s="856"/>
      <c r="AE130" s="857"/>
      <c r="AF130" s="858">
        <v>8555871</v>
      </c>
      <c r="AG130" s="856"/>
      <c r="AH130" s="856"/>
      <c r="AI130" s="856"/>
      <c r="AJ130" s="857"/>
      <c r="AK130" s="858">
        <v>8643769</v>
      </c>
      <c r="AL130" s="856"/>
      <c r="AM130" s="856"/>
      <c r="AN130" s="856"/>
      <c r="AO130" s="857"/>
      <c r="AP130" s="859"/>
      <c r="AQ130" s="860"/>
      <c r="AR130" s="860"/>
      <c r="AS130" s="860"/>
      <c r="AT130" s="861"/>
      <c r="AU130" s="235"/>
      <c r="AV130" s="235"/>
      <c r="AW130" s="235"/>
      <c r="AX130" s="825" t="s">
        <v>495</v>
      </c>
      <c r="AY130" s="826"/>
      <c r="AZ130" s="826"/>
      <c r="BA130" s="826"/>
      <c r="BB130" s="826"/>
      <c r="BC130" s="826"/>
      <c r="BD130" s="826"/>
      <c r="BE130" s="827"/>
      <c r="BF130" s="828">
        <v>11</v>
      </c>
      <c r="BG130" s="829"/>
      <c r="BH130" s="829"/>
      <c r="BI130" s="829"/>
      <c r="BJ130" s="829"/>
      <c r="BK130" s="829"/>
      <c r="BL130" s="830"/>
      <c r="BM130" s="828">
        <v>25</v>
      </c>
      <c r="BN130" s="829"/>
      <c r="BO130" s="829"/>
      <c r="BP130" s="829"/>
      <c r="BQ130" s="829"/>
      <c r="BR130" s="829"/>
      <c r="BS130" s="830"/>
      <c r="BT130" s="828">
        <v>35</v>
      </c>
      <c r="BU130" s="831"/>
      <c r="BV130" s="831"/>
      <c r="BW130" s="831"/>
      <c r="BX130" s="831"/>
      <c r="BY130" s="831"/>
      <c r="BZ130" s="83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thickBot="1" x14ac:dyDescent="0.2">
      <c r="A131" s="833"/>
      <c r="B131" s="834"/>
      <c r="C131" s="834"/>
      <c r="D131" s="834"/>
      <c r="E131" s="834"/>
      <c r="F131" s="834"/>
      <c r="G131" s="834"/>
      <c r="H131" s="834"/>
      <c r="I131" s="834"/>
      <c r="J131" s="834"/>
      <c r="K131" s="834"/>
      <c r="L131" s="834"/>
      <c r="M131" s="834"/>
      <c r="N131" s="834"/>
      <c r="O131" s="834"/>
      <c r="P131" s="834"/>
      <c r="Q131" s="834"/>
      <c r="R131" s="834"/>
      <c r="S131" s="834"/>
      <c r="T131" s="834"/>
      <c r="U131" s="834"/>
      <c r="V131" s="834"/>
      <c r="W131" s="835" t="s">
        <v>496</v>
      </c>
      <c r="X131" s="836"/>
      <c r="Y131" s="836"/>
      <c r="Z131" s="837"/>
      <c r="AA131" s="838">
        <v>39909497</v>
      </c>
      <c r="AB131" s="839"/>
      <c r="AC131" s="839"/>
      <c r="AD131" s="839"/>
      <c r="AE131" s="840"/>
      <c r="AF131" s="841">
        <v>39864684</v>
      </c>
      <c r="AG131" s="839"/>
      <c r="AH131" s="839"/>
      <c r="AI131" s="839"/>
      <c r="AJ131" s="840"/>
      <c r="AK131" s="841">
        <v>39566454</v>
      </c>
      <c r="AL131" s="839"/>
      <c r="AM131" s="839"/>
      <c r="AN131" s="839"/>
      <c r="AO131" s="840"/>
      <c r="AP131" s="842"/>
      <c r="AQ131" s="843"/>
      <c r="AR131" s="843"/>
      <c r="AS131" s="843"/>
      <c r="AT131" s="844"/>
      <c r="AU131" s="235"/>
      <c r="AV131" s="235"/>
      <c r="AW131" s="235"/>
      <c r="AX131" s="803" t="s">
        <v>497</v>
      </c>
      <c r="AY131" s="804"/>
      <c r="AZ131" s="804"/>
      <c r="BA131" s="804"/>
      <c r="BB131" s="804"/>
      <c r="BC131" s="804"/>
      <c r="BD131" s="804"/>
      <c r="BE131" s="805"/>
      <c r="BF131" s="806">
        <v>93.7</v>
      </c>
      <c r="BG131" s="807"/>
      <c r="BH131" s="807"/>
      <c r="BI131" s="807"/>
      <c r="BJ131" s="807"/>
      <c r="BK131" s="807"/>
      <c r="BL131" s="808"/>
      <c r="BM131" s="806">
        <v>350</v>
      </c>
      <c r="BN131" s="807"/>
      <c r="BO131" s="807"/>
      <c r="BP131" s="807"/>
      <c r="BQ131" s="807"/>
      <c r="BR131" s="807"/>
      <c r="BS131" s="808"/>
      <c r="BT131" s="809"/>
      <c r="BU131" s="810"/>
      <c r="BV131" s="810"/>
      <c r="BW131" s="810"/>
      <c r="BX131" s="810"/>
      <c r="BY131" s="810"/>
      <c r="BZ131" s="811"/>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4"/>
      <c r="DQ131" s="204"/>
      <c r="DR131" s="204"/>
      <c r="DS131" s="204"/>
      <c r="DT131" s="204"/>
      <c r="DU131" s="204"/>
      <c r="DV131" s="204"/>
      <c r="DW131" s="204"/>
      <c r="DX131" s="204"/>
      <c r="DY131" s="204"/>
      <c r="DZ131" s="208"/>
    </row>
    <row r="132" spans="1:131" s="197" customFormat="1" ht="26.25" customHeight="1" x14ac:dyDescent="0.15">
      <c r="A132" s="812" t="s">
        <v>498</v>
      </c>
      <c r="B132" s="813"/>
      <c r="C132" s="813"/>
      <c r="D132" s="813"/>
      <c r="E132" s="813"/>
      <c r="F132" s="813"/>
      <c r="G132" s="813"/>
      <c r="H132" s="813"/>
      <c r="I132" s="813"/>
      <c r="J132" s="813"/>
      <c r="K132" s="813"/>
      <c r="L132" s="813"/>
      <c r="M132" s="813"/>
      <c r="N132" s="813"/>
      <c r="O132" s="813"/>
      <c r="P132" s="813"/>
      <c r="Q132" s="813"/>
      <c r="R132" s="813"/>
      <c r="S132" s="813"/>
      <c r="T132" s="813"/>
      <c r="U132" s="813"/>
      <c r="V132" s="816" t="s">
        <v>499</v>
      </c>
      <c r="W132" s="816"/>
      <c r="X132" s="816"/>
      <c r="Y132" s="816"/>
      <c r="Z132" s="817"/>
      <c r="AA132" s="818">
        <v>11.27148508</v>
      </c>
      <c r="AB132" s="819"/>
      <c r="AC132" s="819"/>
      <c r="AD132" s="819"/>
      <c r="AE132" s="820"/>
      <c r="AF132" s="821">
        <v>10.89419146</v>
      </c>
      <c r="AG132" s="819"/>
      <c r="AH132" s="819"/>
      <c r="AI132" s="819"/>
      <c r="AJ132" s="820"/>
      <c r="AK132" s="821">
        <v>11.04973167</v>
      </c>
      <c r="AL132" s="819"/>
      <c r="AM132" s="819"/>
      <c r="AN132" s="819"/>
      <c r="AO132" s="820"/>
      <c r="AP132" s="822"/>
      <c r="AQ132" s="823"/>
      <c r="AR132" s="823"/>
      <c r="AS132" s="823"/>
      <c r="AT132" s="824"/>
      <c r="AU132" s="237"/>
      <c r="AV132" s="238"/>
      <c r="AW132" s="238"/>
      <c r="AX132" s="204"/>
      <c r="AY132" s="204"/>
      <c r="AZ132" s="204"/>
      <c r="BA132" s="204"/>
      <c r="BB132" s="204"/>
      <c r="BC132" s="204"/>
      <c r="BD132" s="204"/>
      <c r="BE132" s="204"/>
      <c r="BF132" s="204"/>
      <c r="BG132" s="204"/>
      <c r="BH132" s="204"/>
      <c r="BI132" s="204"/>
      <c r="BJ132" s="204"/>
      <c r="BK132" s="204"/>
      <c r="BL132" s="204"/>
      <c r="BM132" s="204"/>
      <c r="BN132" s="204"/>
      <c r="BO132" s="204"/>
      <c r="BP132" s="204"/>
      <c r="BQ132" s="204"/>
      <c r="BR132" s="204"/>
      <c r="BS132" s="205"/>
      <c r="BT132" s="204"/>
      <c r="BU132" s="204"/>
      <c r="BV132" s="204"/>
      <c r="BW132" s="204"/>
      <c r="BX132" s="204"/>
      <c r="BY132" s="204"/>
      <c r="BZ132" s="204"/>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814"/>
      <c r="B133" s="815"/>
      <c r="C133" s="815"/>
      <c r="D133" s="815"/>
      <c r="E133" s="815"/>
      <c r="F133" s="815"/>
      <c r="G133" s="815"/>
      <c r="H133" s="815"/>
      <c r="I133" s="815"/>
      <c r="J133" s="815"/>
      <c r="K133" s="815"/>
      <c r="L133" s="815"/>
      <c r="M133" s="815"/>
      <c r="N133" s="815"/>
      <c r="O133" s="815"/>
      <c r="P133" s="815"/>
      <c r="Q133" s="815"/>
      <c r="R133" s="815"/>
      <c r="S133" s="815"/>
      <c r="T133" s="815"/>
      <c r="U133" s="815"/>
      <c r="V133" s="795" t="s">
        <v>500</v>
      </c>
      <c r="W133" s="795"/>
      <c r="X133" s="795"/>
      <c r="Y133" s="795"/>
      <c r="Z133" s="796"/>
      <c r="AA133" s="797">
        <v>11.1</v>
      </c>
      <c r="AB133" s="798"/>
      <c r="AC133" s="798"/>
      <c r="AD133" s="798"/>
      <c r="AE133" s="799"/>
      <c r="AF133" s="797">
        <v>10.9</v>
      </c>
      <c r="AG133" s="798"/>
      <c r="AH133" s="798"/>
      <c r="AI133" s="798"/>
      <c r="AJ133" s="799"/>
      <c r="AK133" s="797">
        <v>11</v>
      </c>
      <c r="AL133" s="798"/>
      <c r="AM133" s="798"/>
      <c r="AN133" s="798"/>
      <c r="AO133" s="799"/>
      <c r="AP133" s="800"/>
      <c r="AQ133" s="801"/>
      <c r="AR133" s="801"/>
      <c r="AS133" s="801"/>
      <c r="AT133" s="8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8"/>
      <c r="AV134" s="238"/>
      <c r="AW134" s="238"/>
      <c r="AX134" s="238"/>
      <c r="AY134" s="238"/>
      <c r="AZ134" s="238"/>
      <c r="BA134" s="238"/>
      <c r="BB134" s="238"/>
      <c r="BC134" s="238"/>
      <c r="BD134" s="238"/>
      <c r="BE134" s="238"/>
      <c r="BF134" s="238"/>
      <c r="BG134" s="238"/>
      <c r="BH134" s="238"/>
      <c r="BI134" s="238"/>
      <c r="BJ134" s="238"/>
      <c r="BK134" s="238"/>
      <c r="BL134" s="238"/>
      <c r="BM134" s="238"/>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08"/>
      <c r="DQ134" s="208"/>
      <c r="DR134" s="208"/>
      <c r="DS134" s="208"/>
      <c r="DT134" s="208"/>
      <c r="DU134" s="208"/>
      <c r="DV134" s="208"/>
      <c r="DW134" s="208"/>
      <c r="DX134" s="208"/>
      <c r="DY134" s="208"/>
      <c r="DZ134" s="208"/>
      <c r="EA134" s="197"/>
    </row>
    <row r="135" spans="1:131" ht="14.25" hidden="1" x14ac:dyDescent="0.15">
      <c r="AU135" s="239"/>
      <c r="AV135" s="239"/>
      <c r="AW135" s="239"/>
      <c r="AX135" s="239"/>
      <c r="AY135" s="239"/>
      <c r="AZ135" s="239"/>
      <c r="BA135" s="239"/>
      <c r="BB135" s="239"/>
      <c r="BC135" s="239"/>
      <c r="BD135" s="239"/>
      <c r="BE135" s="239"/>
      <c r="BF135" s="239"/>
      <c r="BG135" s="239"/>
      <c r="BH135" s="239"/>
      <c r="BI135" s="239"/>
      <c r="BJ135" s="239"/>
      <c r="BK135" s="239"/>
      <c r="BL135" s="239"/>
      <c r="BM135" s="239"/>
      <c r="BN135" s="239"/>
      <c r="BO135" s="239"/>
      <c r="BP135" s="239"/>
      <c r="BQ135" s="239"/>
      <c r="BR135" s="239"/>
      <c r="BS135" s="239"/>
      <c r="BT135" s="239"/>
      <c r="BU135" s="239"/>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c r="CP135" s="239"/>
      <c r="CQ135" s="239"/>
      <c r="CR135" s="239"/>
      <c r="CS135" s="239"/>
      <c r="CT135" s="239"/>
      <c r="CU135" s="239"/>
      <c r="CV135" s="239"/>
      <c r="CW135" s="239"/>
      <c r="CX135" s="239"/>
      <c r="CY135" s="239"/>
      <c r="CZ135" s="239"/>
      <c r="DA135" s="239"/>
      <c r="DB135" s="239"/>
      <c r="DC135" s="239"/>
      <c r="DD135" s="239"/>
      <c r="DE135" s="239"/>
      <c r="DF135" s="239"/>
      <c r="DG135" s="239"/>
      <c r="DH135" s="239"/>
      <c r="DI135" s="239"/>
      <c r="DJ135" s="239"/>
      <c r="DK135" s="239"/>
      <c r="DL135" s="239"/>
      <c r="DM135" s="239"/>
      <c r="DN135" s="239"/>
      <c r="DO135" s="239"/>
      <c r="DP135" s="239"/>
      <c r="DQ135" s="239"/>
      <c r="DR135" s="239"/>
      <c r="DS135" s="239"/>
      <c r="DT135" s="239"/>
      <c r="DU135" s="239"/>
      <c r="DV135" s="239"/>
      <c r="DW135" s="239"/>
      <c r="DX135" s="239"/>
      <c r="DY135" s="239"/>
      <c r="DZ135" s="239"/>
    </row>
    <row r="136" spans="1:131" hidden="1" x14ac:dyDescent="0.15"/>
  </sheetData>
  <sheetProtection algorithmName="SHA-512" hashValue="BIGpbZR06sZH/mz8FxruwRVkArhXtIPAaDidoflHlNT/3Ol3b/w+4Oz0iwx6PmKnEdmY/wA/iezPymtGwtrI3Q==" saltValue="5iMrhZ2s4wJRqBKxsp9z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501</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97T6AZ8gBOLaUz2WX4Mer6ZHOUI+Y6V5CYwXLXovzx2iRzceZNQAct4QxmTvOUZo+a57KEY+wCH2KTkaxS6EQ==" saltValue="kjmD2vjTIHab52QxVW9K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yr0jjSIj+++8qmr7Kjs4f/9nTHnLMTjbC7JJTwXsSO7V1hW8+0LZO1Y7EJLSUovdPI6Dq9oBBgxWQ5JNDapNQ==" saltValue="AsUvqJ80Oe1b6Y32I8oY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503</v>
      </c>
      <c r="AL6" s="249"/>
      <c r="AM6" s="249"/>
      <c r="AN6" s="249"/>
      <c r="AO6" s="244"/>
      <c r="AP6" s="244"/>
      <c r="AQ6" s="244"/>
      <c r="AR6" s="244"/>
    </row>
    <row r="7" spans="1:46"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210" t="s">
        <v>504</v>
      </c>
      <c r="AP7" s="254"/>
      <c r="AQ7" s="255" t="s">
        <v>505</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211"/>
      <c r="AP8" s="260" t="s">
        <v>506</v>
      </c>
      <c r="AQ8" s="261" t="s">
        <v>507</v>
      </c>
      <c r="AR8" s="262" t="s">
        <v>508</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224" t="s">
        <v>509</v>
      </c>
      <c r="AL9" s="1225"/>
      <c r="AM9" s="1225"/>
      <c r="AN9" s="1226"/>
      <c r="AO9" s="263">
        <v>12486658</v>
      </c>
      <c r="AP9" s="263">
        <v>73294</v>
      </c>
      <c r="AQ9" s="264">
        <v>56078</v>
      </c>
      <c r="AR9" s="265">
        <v>30.7</v>
      </c>
    </row>
    <row r="10" spans="1:46"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224" t="s">
        <v>510</v>
      </c>
      <c r="AL10" s="1225"/>
      <c r="AM10" s="1225"/>
      <c r="AN10" s="1226"/>
      <c r="AO10" s="266">
        <v>464658</v>
      </c>
      <c r="AP10" s="266">
        <v>2727</v>
      </c>
      <c r="AQ10" s="267">
        <v>3491</v>
      </c>
      <c r="AR10" s="268">
        <v>-21.9</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224" t="s">
        <v>511</v>
      </c>
      <c r="AL11" s="1225"/>
      <c r="AM11" s="1225"/>
      <c r="AN11" s="1226"/>
      <c r="AO11" s="266">
        <v>213947</v>
      </c>
      <c r="AP11" s="266">
        <v>1256</v>
      </c>
      <c r="AQ11" s="267">
        <v>1563</v>
      </c>
      <c r="AR11" s="268">
        <v>-19.600000000000001</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224" t="s">
        <v>512</v>
      </c>
      <c r="AL12" s="1225"/>
      <c r="AM12" s="1225"/>
      <c r="AN12" s="1226"/>
      <c r="AO12" s="266">
        <v>194425</v>
      </c>
      <c r="AP12" s="266">
        <v>1141</v>
      </c>
      <c r="AQ12" s="267">
        <v>910</v>
      </c>
      <c r="AR12" s="268">
        <v>25.4</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224" t="s">
        <v>513</v>
      </c>
      <c r="AL13" s="1225"/>
      <c r="AM13" s="1225"/>
      <c r="AN13" s="1226"/>
      <c r="AO13" s="266" t="s">
        <v>514</v>
      </c>
      <c r="AP13" s="266" t="s">
        <v>514</v>
      </c>
      <c r="AQ13" s="267" t="s">
        <v>514</v>
      </c>
      <c r="AR13" s="268" t="s">
        <v>514</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224" t="s">
        <v>515</v>
      </c>
      <c r="AL14" s="1225"/>
      <c r="AM14" s="1225"/>
      <c r="AN14" s="1226"/>
      <c r="AO14" s="266">
        <v>636835</v>
      </c>
      <c r="AP14" s="266">
        <v>3738</v>
      </c>
      <c r="AQ14" s="267">
        <v>2138</v>
      </c>
      <c r="AR14" s="268">
        <v>74.8</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224" t="s">
        <v>516</v>
      </c>
      <c r="AL15" s="1225"/>
      <c r="AM15" s="1225"/>
      <c r="AN15" s="1226"/>
      <c r="AO15" s="266">
        <v>570766</v>
      </c>
      <c r="AP15" s="266">
        <v>3350</v>
      </c>
      <c r="AQ15" s="267">
        <v>1243</v>
      </c>
      <c r="AR15" s="268">
        <v>169.5</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227" t="s">
        <v>517</v>
      </c>
      <c r="AL16" s="1228"/>
      <c r="AM16" s="1228"/>
      <c r="AN16" s="1229"/>
      <c r="AO16" s="266">
        <v>-1217214</v>
      </c>
      <c r="AP16" s="266">
        <v>-7145</v>
      </c>
      <c r="AQ16" s="267">
        <v>-4219</v>
      </c>
      <c r="AR16" s="268">
        <v>69.400000000000006</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1227" t="s">
        <v>187</v>
      </c>
      <c r="AL17" s="1228"/>
      <c r="AM17" s="1228"/>
      <c r="AN17" s="1229"/>
      <c r="AO17" s="266">
        <v>13350075</v>
      </c>
      <c r="AP17" s="266">
        <v>78362</v>
      </c>
      <c r="AQ17" s="267">
        <v>61203</v>
      </c>
      <c r="AR17" s="268">
        <v>28</v>
      </c>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69"/>
      <c r="AR18" s="269"/>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518</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0"/>
      <c r="AL20" s="271"/>
      <c r="AM20" s="271"/>
      <c r="AN20" s="272"/>
      <c r="AO20" s="273" t="s">
        <v>519</v>
      </c>
      <c r="AP20" s="274" t="s">
        <v>520</v>
      </c>
      <c r="AQ20" s="275" t="s">
        <v>521</v>
      </c>
      <c r="AR20" s="276"/>
    </row>
    <row r="21" spans="1:46" s="282" customFormat="1" x14ac:dyDescent="0.15">
      <c r="A21" s="277"/>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221" t="s">
        <v>522</v>
      </c>
      <c r="AL21" s="1222"/>
      <c r="AM21" s="1222"/>
      <c r="AN21" s="1223"/>
      <c r="AO21" s="278">
        <v>8.4</v>
      </c>
      <c r="AP21" s="279">
        <v>6.02</v>
      </c>
      <c r="AQ21" s="280">
        <v>2.38</v>
      </c>
      <c r="AR21" s="249"/>
      <c r="AS21" s="281"/>
      <c r="AT21" s="277"/>
    </row>
    <row r="22" spans="1:46" s="282" customFormat="1" x14ac:dyDescent="0.15">
      <c r="A22" s="277"/>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221" t="s">
        <v>523</v>
      </c>
      <c r="AL22" s="1222"/>
      <c r="AM22" s="1222"/>
      <c r="AN22" s="1223"/>
      <c r="AO22" s="283">
        <v>99.7</v>
      </c>
      <c r="AP22" s="284">
        <v>100.1</v>
      </c>
      <c r="AQ22" s="285">
        <v>-0.4</v>
      </c>
      <c r="AR22" s="269"/>
      <c r="AS22" s="281"/>
      <c r="AT22" s="277"/>
    </row>
    <row r="23" spans="1:46" s="282" customFormat="1" x14ac:dyDescent="0.15">
      <c r="A23" s="277"/>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69"/>
      <c r="AQ23" s="269"/>
      <c r="AR23" s="269"/>
      <c r="AS23" s="281"/>
      <c r="AT23" s="277"/>
    </row>
    <row r="24" spans="1:46" s="282" customFormat="1" x14ac:dyDescent="0.15">
      <c r="A24" s="277"/>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69"/>
      <c r="AQ24" s="269"/>
      <c r="AR24" s="269"/>
      <c r="AS24" s="281"/>
      <c r="AT24" s="277"/>
    </row>
    <row r="25" spans="1:46" s="282"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7"/>
    </row>
    <row r="26" spans="1:46" s="282" customFormat="1" x14ac:dyDescent="0.15">
      <c r="A26" s="249" t="s">
        <v>524</v>
      </c>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69"/>
      <c r="AQ26" s="269"/>
      <c r="AR26" s="269"/>
      <c r="AS26" s="249"/>
      <c r="AT26" s="249"/>
    </row>
    <row r="27" spans="1:46" x14ac:dyDescent="0.15">
      <c r="A27" s="290"/>
      <c r="AO27" s="244"/>
      <c r="AP27" s="244"/>
      <c r="AQ27" s="244"/>
      <c r="AR27" s="244"/>
      <c r="AS27" s="244"/>
      <c r="AT27" s="244"/>
    </row>
    <row r="28" spans="1:46" ht="17.25" x14ac:dyDescent="0.15">
      <c r="A28" s="245" t="s">
        <v>525</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1"/>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526</v>
      </c>
      <c r="AL29" s="249"/>
      <c r="AM29" s="249"/>
      <c r="AN29" s="249"/>
      <c r="AO29" s="244"/>
      <c r="AP29" s="244"/>
      <c r="AQ29" s="244"/>
      <c r="AR29" s="244"/>
      <c r="AS29" s="292"/>
    </row>
    <row r="30" spans="1:46"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210" t="s">
        <v>504</v>
      </c>
      <c r="AP30" s="254"/>
      <c r="AQ30" s="255" t="s">
        <v>505</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211"/>
      <c r="AP31" s="260" t="s">
        <v>506</v>
      </c>
      <c r="AQ31" s="261" t="s">
        <v>507</v>
      </c>
      <c r="AR31" s="262" t="s">
        <v>508</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212" t="s">
        <v>527</v>
      </c>
      <c r="AL32" s="1213"/>
      <c r="AM32" s="1213"/>
      <c r="AN32" s="1214"/>
      <c r="AO32" s="293">
        <v>12652580</v>
      </c>
      <c r="AP32" s="293">
        <v>74268</v>
      </c>
      <c r="AQ32" s="294">
        <v>27020</v>
      </c>
      <c r="AR32" s="295">
        <v>174.9</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212" t="s">
        <v>528</v>
      </c>
      <c r="AL33" s="1213"/>
      <c r="AM33" s="1213"/>
      <c r="AN33" s="1214"/>
      <c r="AO33" s="293" t="s">
        <v>514</v>
      </c>
      <c r="AP33" s="293" t="s">
        <v>514</v>
      </c>
      <c r="AQ33" s="294" t="s">
        <v>514</v>
      </c>
      <c r="AR33" s="295" t="s">
        <v>514</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212" t="s">
        <v>529</v>
      </c>
      <c r="AL34" s="1213"/>
      <c r="AM34" s="1213"/>
      <c r="AN34" s="1214"/>
      <c r="AO34" s="293" t="s">
        <v>514</v>
      </c>
      <c r="AP34" s="293" t="s">
        <v>514</v>
      </c>
      <c r="AQ34" s="294">
        <v>28</v>
      </c>
      <c r="AR34" s="295" t="s">
        <v>514</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212" t="s">
        <v>530</v>
      </c>
      <c r="AL35" s="1213"/>
      <c r="AM35" s="1213"/>
      <c r="AN35" s="1214"/>
      <c r="AO35" s="293">
        <v>1820194</v>
      </c>
      <c r="AP35" s="293">
        <v>10684</v>
      </c>
      <c r="AQ35" s="294">
        <v>6255</v>
      </c>
      <c r="AR35" s="295">
        <v>70.8</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212" t="s">
        <v>531</v>
      </c>
      <c r="AL36" s="1213"/>
      <c r="AM36" s="1213"/>
      <c r="AN36" s="1214"/>
      <c r="AO36" s="293">
        <v>299226</v>
      </c>
      <c r="AP36" s="293">
        <v>1756</v>
      </c>
      <c r="AQ36" s="294">
        <v>683</v>
      </c>
      <c r="AR36" s="295">
        <v>157.1</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212" t="s">
        <v>532</v>
      </c>
      <c r="AL37" s="1213"/>
      <c r="AM37" s="1213"/>
      <c r="AN37" s="1214"/>
      <c r="AO37" s="293">
        <v>162109</v>
      </c>
      <c r="AP37" s="293">
        <v>952</v>
      </c>
      <c r="AQ37" s="294">
        <v>1461</v>
      </c>
      <c r="AR37" s="295">
        <v>-34.799999999999997</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215" t="s">
        <v>533</v>
      </c>
      <c r="AL38" s="1216"/>
      <c r="AM38" s="1216"/>
      <c r="AN38" s="1217"/>
      <c r="AO38" s="296" t="s">
        <v>514</v>
      </c>
      <c r="AP38" s="296" t="s">
        <v>514</v>
      </c>
      <c r="AQ38" s="297">
        <v>0</v>
      </c>
      <c r="AR38" s="285" t="s">
        <v>514</v>
      </c>
      <c r="AS38" s="292"/>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215" t="s">
        <v>534</v>
      </c>
      <c r="AL39" s="1216"/>
      <c r="AM39" s="1216"/>
      <c r="AN39" s="1217"/>
      <c r="AO39" s="293">
        <v>-1918353</v>
      </c>
      <c r="AP39" s="293">
        <v>-11260</v>
      </c>
      <c r="AQ39" s="294">
        <v>-7551</v>
      </c>
      <c r="AR39" s="295">
        <v>49.1</v>
      </c>
      <c r="AS39" s="292"/>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212" t="s">
        <v>535</v>
      </c>
      <c r="AL40" s="1213"/>
      <c r="AM40" s="1213"/>
      <c r="AN40" s="1214"/>
      <c r="AO40" s="293">
        <v>-8643769</v>
      </c>
      <c r="AP40" s="293">
        <v>-50737</v>
      </c>
      <c r="AQ40" s="294">
        <v>-21721</v>
      </c>
      <c r="AR40" s="295">
        <v>133.6</v>
      </c>
      <c r="AS40" s="292"/>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218" t="s">
        <v>298</v>
      </c>
      <c r="AL41" s="1219"/>
      <c r="AM41" s="1219"/>
      <c r="AN41" s="1220"/>
      <c r="AO41" s="293">
        <v>4371987</v>
      </c>
      <c r="AP41" s="293">
        <v>25663</v>
      </c>
      <c r="AQ41" s="294">
        <v>6176</v>
      </c>
      <c r="AR41" s="295">
        <v>315.5</v>
      </c>
      <c r="AS41" s="292"/>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8" t="s">
        <v>536</v>
      </c>
      <c r="AL42" s="244"/>
      <c r="AM42" s="244"/>
      <c r="AN42" s="244"/>
      <c r="AO42" s="244"/>
      <c r="AP42" s="244"/>
      <c r="AQ42" s="269"/>
      <c r="AR42" s="269"/>
      <c r="AS42" s="292"/>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99"/>
      <c r="AQ43" s="269"/>
      <c r="AR43" s="244"/>
      <c r="AS43" s="292"/>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69"/>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0"/>
      <c r="AR45" s="246"/>
      <c r="AS45" s="246"/>
      <c r="AT45" s="244"/>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4"/>
    </row>
    <row r="47" spans="1:46" ht="17.25" customHeight="1" x14ac:dyDescent="0.15">
      <c r="A47" s="302" t="s">
        <v>537</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3" t="s">
        <v>538</v>
      </c>
      <c r="AL48" s="303"/>
      <c r="AM48" s="303"/>
      <c r="AN48" s="303"/>
      <c r="AO48" s="303"/>
      <c r="AP48" s="303"/>
      <c r="AQ48" s="304"/>
      <c r="AR48" s="303"/>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5"/>
      <c r="AL49" s="306"/>
      <c r="AM49" s="1205" t="s">
        <v>504</v>
      </c>
      <c r="AN49" s="1207" t="s">
        <v>539</v>
      </c>
      <c r="AO49" s="1208"/>
      <c r="AP49" s="1208"/>
      <c r="AQ49" s="1208"/>
      <c r="AR49" s="1209"/>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7"/>
      <c r="AL50" s="308"/>
      <c r="AM50" s="1206"/>
      <c r="AN50" s="309" t="s">
        <v>540</v>
      </c>
      <c r="AO50" s="310" t="s">
        <v>541</v>
      </c>
      <c r="AP50" s="311" t="s">
        <v>542</v>
      </c>
      <c r="AQ50" s="312" t="s">
        <v>543</v>
      </c>
      <c r="AR50" s="313" t="s">
        <v>544</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5" t="s">
        <v>545</v>
      </c>
      <c r="AL51" s="306"/>
      <c r="AM51" s="314">
        <v>16437071</v>
      </c>
      <c r="AN51" s="315">
        <v>92139</v>
      </c>
      <c r="AO51" s="316">
        <v>62.6</v>
      </c>
      <c r="AP51" s="317">
        <v>45117</v>
      </c>
      <c r="AQ51" s="318">
        <v>4.5999999999999996</v>
      </c>
      <c r="AR51" s="319">
        <v>58</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0"/>
      <c r="AL52" s="321" t="s">
        <v>546</v>
      </c>
      <c r="AM52" s="322">
        <v>6725296</v>
      </c>
      <c r="AN52" s="323">
        <v>37699</v>
      </c>
      <c r="AO52" s="324">
        <v>61.3</v>
      </c>
      <c r="AP52" s="325">
        <v>25589</v>
      </c>
      <c r="AQ52" s="326">
        <v>16.899999999999999</v>
      </c>
      <c r="AR52" s="327">
        <v>44.4</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5" t="s">
        <v>547</v>
      </c>
      <c r="AL53" s="306"/>
      <c r="AM53" s="314">
        <v>12257852</v>
      </c>
      <c r="AN53" s="315">
        <v>69420</v>
      </c>
      <c r="AO53" s="316">
        <v>-24.7</v>
      </c>
      <c r="AP53" s="317">
        <v>39951</v>
      </c>
      <c r="AQ53" s="318">
        <v>-11.5</v>
      </c>
      <c r="AR53" s="319">
        <v>-13.2</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0"/>
      <c r="AL54" s="321" t="s">
        <v>546</v>
      </c>
      <c r="AM54" s="322">
        <v>4141802</v>
      </c>
      <c r="AN54" s="323">
        <v>23456</v>
      </c>
      <c r="AO54" s="324">
        <v>-37.799999999999997</v>
      </c>
      <c r="AP54" s="325">
        <v>22555</v>
      </c>
      <c r="AQ54" s="326">
        <v>-11.9</v>
      </c>
      <c r="AR54" s="327">
        <v>-25.9</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5" t="s">
        <v>548</v>
      </c>
      <c r="AL55" s="306"/>
      <c r="AM55" s="314">
        <v>9423171</v>
      </c>
      <c r="AN55" s="315">
        <v>53995</v>
      </c>
      <c r="AO55" s="316">
        <v>-22.2</v>
      </c>
      <c r="AP55" s="317">
        <v>39893</v>
      </c>
      <c r="AQ55" s="318">
        <v>-0.1</v>
      </c>
      <c r="AR55" s="319">
        <v>-22.1</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0"/>
      <c r="AL56" s="321" t="s">
        <v>546</v>
      </c>
      <c r="AM56" s="322">
        <v>3041677</v>
      </c>
      <c r="AN56" s="323">
        <v>17429</v>
      </c>
      <c r="AO56" s="324">
        <v>-25.7</v>
      </c>
      <c r="AP56" s="325">
        <v>26170</v>
      </c>
      <c r="AQ56" s="326">
        <v>16</v>
      </c>
      <c r="AR56" s="327">
        <v>-41.7</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5" t="s">
        <v>549</v>
      </c>
      <c r="AL57" s="306"/>
      <c r="AM57" s="314">
        <v>9867706</v>
      </c>
      <c r="AN57" s="315">
        <v>57240</v>
      </c>
      <c r="AO57" s="316">
        <v>6</v>
      </c>
      <c r="AP57" s="317">
        <v>41080</v>
      </c>
      <c r="AQ57" s="318">
        <v>3</v>
      </c>
      <c r="AR57" s="319">
        <v>3</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0"/>
      <c r="AL58" s="321" t="s">
        <v>546</v>
      </c>
      <c r="AM58" s="322">
        <v>3100170</v>
      </c>
      <c r="AN58" s="323">
        <v>17983</v>
      </c>
      <c r="AO58" s="324">
        <v>3.2</v>
      </c>
      <c r="AP58" s="325">
        <v>27265</v>
      </c>
      <c r="AQ58" s="326">
        <v>4.2</v>
      </c>
      <c r="AR58" s="327">
        <v>-1</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5" t="s">
        <v>550</v>
      </c>
      <c r="AL59" s="306"/>
      <c r="AM59" s="314">
        <v>8373047</v>
      </c>
      <c r="AN59" s="315">
        <v>49148</v>
      </c>
      <c r="AO59" s="316">
        <v>-14.1</v>
      </c>
      <c r="AP59" s="317">
        <v>33173</v>
      </c>
      <c r="AQ59" s="318">
        <v>-19.2</v>
      </c>
      <c r="AR59" s="319">
        <v>5.0999999999999996</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0"/>
      <c r="AL60" s="321" t="s">
        <v>546</v>
      </c>
      <c r="AM60" s="322">
        <v>4064490</v>
      </c>
      <c r="AN60" s="323">
        <v>23858</v>
      </c>
      <c r="AO60" s="324">
        <v>32.700000000000003</v>
      </c>
      <c r="AP60" s="325">
        <v>20353</v>
      </c>
      <c r="AQ60" s="326">
        <v>-25.4</v>
      </c>
      <c r="AR60" s="327">
        <v>58.1</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5" t="s">
        <v>551</v>
      </c>
      <c r="AL61" s="328"/>
      <c r="AM61" s="329">
        <v>11271769</v>
      </c>
      <c r="AN61" s="330">
        <v>64388</v>
      </c>
      <c r="AO61" s="331">
        <v>1.5</v>
      </c>
      <c r="AP61" s="332">
        <v>39843</v>
      </c>
      <c r="AQ61" s="333">
        <v>-4.5999999999999996</v>
      </c>
      <c r="AR61" s="319">
        <v>6.1</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0"/>
      <c r="AL62" s="321" t="s">
        <v>546</v>
      </c>
      <c r="AM62" s="322">
        <v>4214687</v>
      </c>
      <c r="AN62" s="323">
        <v>24085</v>
      </c>
      <c r="AO62" s="324">
        <v>6.7</v>
      </c>
      <c r="AP62" s="325">
        <v>24386</v>
      </c>
      <c r="AQ62" s="326">
        <v>0</v>
      </c>
      <c r="AR62" s="327">
        <v>6.7</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4"/>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5"/>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row r="74" spans="1:46" hidden="1" x14ac:dyDescent="0.15"/>
  </sheetData>
  <sheetProtection algorithmName="SHA-512" hashValue="2iGghLz1g7452cFCTrATklY31n6CDvVOXLZcM82YBzIzZT3ZWMbjNTv1+d5v/5iISRqmKpiyIB9/8jE7wGrrfA==" saltValue="OYwtj//MWiLXpQsMrgGm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o5HLY73Ubvcj5igV5UpSiLdmRLT4lsJXSIrOHNeQc1JHD46cvbWjgk7xgBpCp15N3kL/vWS514ZMZmVxjhVWA==" saltValue="AaUVS2WksvUmNM5Z/3u4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LWN7M/uX34nCXfBdTnQNk5wIqrPkku9Wilsm7yHU6liphNoDc7D/ZEQORE9z5w/ziDpLLOXRs13vsNcxflQYQ==" saltValue="v//3+FYJEpZXiA8DuIC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0" t="s">
        <v>3</v>
      </c>
      <c r="D47" s="1230"/>
      <c r="E47" s="1231"/>
      <c r="F47" s="11" t="s">
        <v>514</v>
      </c>
      <c r="G47" s="12" t="s">
        <v>514</v>
      </c>
      <c r="H47" s="12">
        <v>1.85</v>
      </c>
      <c r="I47" s="12">
        <v>1.96</v>
      </c>
      <c r="J47" s="13">
        <v>2.0299999999999998</v>
      </c>
    </row>
    <row r="48" spans="2:10" ht="57.75" customHeight="1" x14ac:dyDescent="0.15">
      <c r="B48" s="14"/>
      <c r="C48" s="1232" t="s">
        <v>4</v>
      </c>
      <c r="D48" s="1232"/>
      <c r="E48" s="1233"/>
      <c r="F48" s="15">
        <v>0.7</v>
      </c>
      <c r="G48" s="16">
        <v>3.57</v>
      </c>
      <c r="H48" s="16">
        <v>1.24</v>
      </c>
      <c r="I48" s="16">
        <v>0.11</v>
      </c>
      <c r="J48" s="17">
        <v>1.34</v>
      </c>
    </row>
    <row r="49" spans="2:10" ht="57.75" customHeight="1" thickBot="1" x14ac:dyDescent="0.2">
      <c r="B49" s="18"/>
      <c r="C49" s="1234" t="s">
        <v>5</v>
      </c>
      <c r="D49" s="1234"/>
      <c r="E49" s="1235"/>
      <c r="F49" s="19" t="s">
        <v>560</v>
      </c>
      <c r="G49" s="20">
        <v>2.88</v>
      </c>
      <c r="H49" s="20" t="s">
        <v>561</v>
      </c>
      <c r="I49" s="20" t="s">
        <v>562</v>
      </c>
      <c r="J49" s="21">
        <v>1.23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HkSb5xuHwfqoloswzn1JPKv9JIrcXztOFdiX47LO+rShS9O6PNKh99z3FdICpwj2Xw8Xh2KsiYRxxTYFN7UGg==" saltValue="1A3vqi5dopX4LDT8S4//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長濱 直也</cp:lastModifiedBy>
  <cp:lastPrinted>2020-03-04T06:28:58Z</cp:lastPrinted>
  <dcterms:created xsi:type="dcterms:W3CDTF">2020-02-10T01:51:27Z</dcterms:created>
  <dcterms:modified xsi:type="dcterms:W3CDTF">2020-10-22T01:01:50Z</dcterms:modified>
  <cp:category/>
</cp:coreProperties>
</file>