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filesv1\共有\20財政部\01財政課\01財政担当\20広報・公表\03 財政状況資料集（旧財政比較分析表）\平成29年度版\02 回答\10月25日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40" i="10"/>
  <c r="AO39" i="10"/>
  <c r="AO38"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W35" i="10"/>
  <c r="BW36" i="10" s="1"/>
  <c r="BE35" i="10"/>
  <c r="AM35" i="10"/>
  <c r="U35" i="10"/>
  <c r="C35" i="10"/>
  <c r="CO34" i="10"/>
  <c r="CO35" i="10" s="1"/>
  <c r="CO36" i="10" s="1"/>
  <c r="CO37" i="10" s="1"/>
  <c r="CO38" i="10" s="1"/>
  <c r="CO39" i="10" s="1"/>
  <c r="CO40" i="10" s="1"/>
  <c r="CO41"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<sst xmlns="http://schemas.openxmlformats.org/spreadsheetml/2006/main" count="1101" uniqueCount="595">
  <si>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</si>
  <si>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</si>
  <si>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</si>
  <si>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</si>
  <si>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</si>
  <si>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</si>
  <si>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</si>
  <si>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</si>
  <si>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</si>
  <si>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</si>
  <si>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</si>
  <si>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</si>
  <si>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</si>
  <si>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</si>
  <si>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</si>
  <si>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</si>
  <si>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</si>
  <si>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</si>
  <si>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</si>
  <si>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</si>
  <si>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</si>
  <si>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</si>
  <si>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</si>
  <si>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</si>
  <si>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</si>
  <si>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</si>
  <si>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</si>
  <si>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</si>
  <si>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</si>
  <si>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</si>
  <si>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</si>
  <si>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</si>
  <si>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</si>
  <si>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</si>
  <si>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</si>
  <si>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</si>
  <si>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</si>
  <si>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</si>
  <si>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</si>
  <si>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</si>
  <si>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</si>
  <si>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</si>
  <si>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</si>
  <si>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</si>
  <si>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</si>
  <si>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</si>
  <si>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</si>
  <si>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</si>
  <si>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</si>
  <si>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</si>
  <si>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</si>
  <si>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</si>
  <si>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</si>
  <si>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</si>
  <si>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</si>
  <si>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</si>
  <si>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</si>
  <si>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</si>
  <si>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</si>
  <si>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</si>
  <si>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</si>
  <si>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</si>
  <si>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</si>
  <si>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</si>
  <si>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</si>
  <si>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</si>
  <si>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</si>
  <si>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</si>
  <si>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</si>
  <si>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</si>
  <si>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</si>
  <si>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</si>
  <si>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</si>
  <si>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</si>
  <si>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</si>
  <si>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</si>
  <si>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</si>
  <si>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</si>
  <si>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</si>
  <si>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</si>
  <si>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</si>
  <si>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</si>
  <si>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</si>
  <si>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</si>
  <si>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</si>
  <si>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</si>
  <si>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</si>
  <si>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</si>
  <si>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</si>
  <si>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</si>
  <si>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</si>
  <si>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</si>
  <si>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釧路市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</si>
  <si>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</si>
  <si>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</si>
  <si>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</si>
  <si>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</si>
  <si>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</si>
  <si>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</si>
  <si>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</si>
  <si>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</si>
  <si>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</si>
  <si>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</si>
  <si>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</si>
  <si>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</si>
  <si>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</si>
  <si>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</si>
  <si>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</si>
  <si>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</si>
  <si>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</si>
  <si>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</si>
  <si>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</si>
  <si>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</si>
  <si>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</si>
  <si>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</si>
  <si>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</si>
  <si>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</si>
  <si>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</si>
  <si>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</si>
  <si>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</si>
  <si>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</si>
  <si>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</si>
  <si>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</si>
  <si>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</si>
  <si>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</si>
  <si>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</si>
  <si>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</si>
  <si>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</si>
  <si>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</si>
  <si>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</si>
  <si>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</si>
  <si>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</si>
  <si>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</si>
  <si>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</si>
  <si>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</si>
  <si>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</si>
  <si>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</si>
  <si>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</si>
  <si>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</si>
  <si>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</si>
  <si>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</si>
  <si>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</si>
  <si>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</si>
  <si>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</si>
  <si>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</si>
  <si>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釧路市設魚揚場事業会計</t>
    <phoneticPr fontId="5"/>
  </si>
  <si>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</si>
  <si>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</si>
  <si>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</si>
  <si>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</si>
  <si>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</si>
  <si>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</si>
  <si>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</si>
  <si>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</si>
  <si>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</si>
  <si>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</si>
  <si>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</si>
  <si>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</si>
  <si>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</si>
  <si>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</si>
  <si>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</si>
  <si>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</si>
  <si>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</si>
  <si>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</si>
  <si>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</si>
  <si>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</si>
  <si>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</si>
  <si>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</si>
  <si>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</si>
  <si>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</si>
  <si>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</si>
  <si>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</si>
  <si>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</si>
  <si>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</si>
  <si>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</si>
  <si>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</si>
  <si>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</si>
  <si>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</si>
  <si>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</si>
  <si>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</si>
  <si>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</si>
  <si>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</si>
  <si>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</si>
  <si>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</si>
  <si>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</si>
  <si>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</si>
  <si>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</si>
  <si>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</si>
  <si>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</si>
  <si>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</si>
  <si>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</si>
  <si>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</si>
  <si>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</si>
  <si>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</si>
  <si>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</si>
  <si>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</si>
  <si>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</si>
  <si>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</si>
  <si>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</si>
  <si>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</si>
  <si>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</si>
  <si>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</si>
  <si>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</si>
  <si>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</si>
  <si>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</si>
  <si>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</si>
  <si>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</si>
  <si>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</si>
  <si>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</si>
  <si>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北海道釧路市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</si>
  <si>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</si>
  <si>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</si>
  <si>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</si>
  <si>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</si>
  <si>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</si>
  <si>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</si>
  <si>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</si>
  <si>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</si>
  <si>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</si>
  <si>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</si>
  <si>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</si>
  <si>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</si>
  <si>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</si>
  <si>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</si>
  <si>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</si>
  <si>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</si>
  <si>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</si>
  <si>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</si>
  <si>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</si>
  <si>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</si>
  <si>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</si>
  <si>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</si>
  <si>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</si>
  <si>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</si>
  <si>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</si>
  <si>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</si>
  <si>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</si>
  <si>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</si>
  <si>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</si>
  <si>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</si>
  <si>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</si>
  <si>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</si>
  <si>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</si>
  <si>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</si>
  <si>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</si>
  <si>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</si>
  <si>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</si>
  <si>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</si>
  <si>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</si>
  <si>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</si>
  <si>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</si>
  <si>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</si>
  <si>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</si>
  <si>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</si>
  <si>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</si>
  <si>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</si>
  <si>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</si>
  <si>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</si>
  <si>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</si>
  <si>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</si>
  <si>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</si>
  <si>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</si>
  <si>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</si>
  <si>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</si>
  <si>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</si>
  <si>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</si>
  <si>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</si>
  <si>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</si>
  <si>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</si>
  <si>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</si>
  <si>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</si>
  <si>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</si>
  <si>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</si>
  <si>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</si>
  <si>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</si>
  <si>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</si>
  <si>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</si>
  <si>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</si>
  <si>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</si>
  <si>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</si>
  <si>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</si>
  <si>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</si>
  <si>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</si>
  <si>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</si>
  <si>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</si>
  <si>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</si>
  <si>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</si>
  <si>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</si>
  <si>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</si>
  <si>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</si>
  <si>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</si>
  <si>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</si>
  <si>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</si>
  <si>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</si>
  <si>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</si>
  <si>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</si>
  <si>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</si>
  <si>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</si>
  <si>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</si>
  <si>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</si>
  <si>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</si>
  <si>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</si>
  <si>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</si>
  <si>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</si>
  <si>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</si>
  <si>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</si>
  <si>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</si>
  <si>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</si>
  <si>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</si>
  <si>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</si>
  <si>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</si>
  <si>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</si>
  <si>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</si>
  <si>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</si>
  <si>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</si>
  <si>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</si>
  <si>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</si>
  <si>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</si>
  <si>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</si>
  <si>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</si>
  <si>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</si>
  <si>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</si>
  <si>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</si>
  <si>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</si>
  <si>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</si>
  <si>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</si>
  <si>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</si>
  <si>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</si>
  <si>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</si>
  <si>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</si>
  <si>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</si>
  <si>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</si>
  <si>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</si>
  <si>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</si>
  <si>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</si>
  <si>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</si>
  <si>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</si>
  <si>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</si>
  <si>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</si>
  <si>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</si>
  <si>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</si>
  <si>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</si>
  <si>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</si>
  <si>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</si>
  <si>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</si>
  <si>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</si>
  <si>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</si>
  <si>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</si>
  <si>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</si>
  <si>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</si>
  <si>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</si>
  <si>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</si>
  <si>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</si>
  <si>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</si>
  <si>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</si>
  <si>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</si>
  <si>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</si>
  <si>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</si>
  <si>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北海道釧路市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</si>
  <si>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</si>
  <si>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</si>
  <si>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</si>
  <si>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</si>
  <si>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</si>
  <si>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</si>
  <si>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</si>
  <si>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</si>
  <si>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</si>
  <si>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</si>
  <si>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</si>
  <si>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</si>
  <si>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</si>
  <si>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</si>
  <si>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</si>
  <si>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</si>
  <si>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</si>
  <si>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</si>
  <si>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</si>
  <si>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</si>
  <si>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動物園事業特別会計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</si>
  <si>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</si>
  <si>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</si>
  <si>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</si>
  <si>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</si>
  <si>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</si>
  <si>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</si>
  <si>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</si>
  <si>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</si>
  <si>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</si>
  <si>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</si>
  <si>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</si>
  <si>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</si>
  <si>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</si>
  <si>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</si>
  <si>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国民健康保険阿寒診療所事業特別会計</t>
    <phoneticPr fontId="5"/>
  </si>
  <si>
    <t>-</t>
    <phoneticPr fontId="5"/>
  </si>
  <si>
    <t>国民健康保険音別診療所事業特別会計</t>
    <phoneticPr fontId="5"/>
  </si>
  <si>
    <t>後期高齢者医療特別会計</t>
    <phoneticPr fontId="5"/>
  </si>
  <si>
    <t>介護保険特別会計</t>
    <phoneticPr fontId="5"/>
  </si>
  <si>
    <t>駐車場事業特別会計</t>
    <phoneticPr fontId="5"/>
  </si>
  <si>
    <t>釧路市病院事業会計</t>
    <phoneticPr fontId="5"/>
  </si>
  <si>
    <t>法適用企業</t>
    <phoneticPr fontId="5"/>
  </si>
  <si>
    <t>釧路市水道事業会計</t>
    <phoneticPr fontId="5"/>
  </si>
  <si>
    <t>釧路市工業用水道事業会計</t>
    <phoneticPr fontId="5"/>
  </si>
  <si>
    <t>釧路市下水道事業会計</t>
    <phoneticPr fontId="5"/>
  </si>
  <si>
    <t>釧路市公設地方卸売市場事業会計</t>
    <phoneticPr fontId="5"/>
  </si>
  <si>
    <t>釧路市設魚揚場事業会計</t>
    <phoneticPr fontId="5"/>
  </si>
  <si>
    <t>釧路市港湾整備事業会計</t>
    <phoneticPr fontId="5"/>
  </si>
  <si>
    <t>農業用簡易水道事業特別会計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</si>
  <si>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</si>
  <si>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</si>
  <si>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</si>
  <si>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</si>
  <si>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</si>
  <si>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</si>
  <si>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</si>
  <si>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</si>
  <si>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</si>
  <si>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</si>
  <si>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</si>
  <si>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</si>
  <si>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</si>
  <si>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</si>
  <si>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</si>
  <si>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</si>
  <si>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</si>
  <si>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</si>
  <si>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</si>
  <si>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</si>
  <si>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</si>
  <si>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</si>
  <si>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</si>
  <si>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</si>
  <si>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</si>
  <si>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</si>
  <si>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</si>
  <si>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</si>
  <si>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</si>
  <si>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</si>
  <si>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</si>
  <si>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</si>
  <si>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</si>
  <si>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</si>
  <si>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</si>
  <si>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</si>
  <si>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</si>
  <si>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</si>
  <si>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</si>
  <si>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</si>
  <si>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</si>
  <si>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</si>
  <si>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</si>
  <si>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</si>
  <si>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</si>
  <si>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</si>
  <si>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</si>
  <si>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</si>
  <si>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</si>
  <si>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</si>
  <si>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</si>
  <si>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</si>
  <si>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</si>
  <si>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</si>
  <si>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</si>
  <si>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</si>
  <si>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</si>
  <si>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</si>
  <si>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</si>
  <si>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</si>
  <si>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</si>
  <si>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</si>
  <si>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</si>
  <si>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</si>
  <si>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</si>
  <si>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</si>
  <si>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</si>
  <si>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</si>
  <si>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</si>
  <si>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</si>
  <si>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</si>
  <si>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</si>
  <si>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</si>
  <si>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</si>
  <si>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</si>
  <si>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</si>
  <si>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</si>
  <si>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</si>
  <si>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</si>
  <si>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</si>
  <si>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</si>
  <si>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</si>
  <si>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</si>
  <si>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</si>
  <si>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</si>
  <si>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</si>
  <si>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</si>
  <si>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</si>
  <si>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</si>
  <si>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</si>
  <si>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</si>
  <si>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</si>
  <si>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</si>
  <si>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</si>
  <si>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</si>
  <si>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</si>
  <si>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</si>
  <si>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</si>
  <si>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</si>
  <si>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</si>
  <si>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</si>
  <si>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</si>
  <si>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</si>
  <si>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</si>
  <si>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</si>
  <si>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</si>
  <si>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</si>
  <si>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</si>
  <si>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</si>
  <si>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</si>
  <si>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</si>
  <si>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</si>
  <si>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</si>
  <si>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</si>
  <si>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</si>
  <si>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</si>
  <si>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</si>
  <si>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</si>
  <si>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</si>
  <si>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</si>
  <si>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</si>
  <si>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</si>
  <si>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</si>
  <si>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</si>
  <si>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</si>
  <si>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</si>
  <si>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</si>
  <si>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</si>
  <si>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</si>
  <si>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</si>
  <si>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</si>
  <si>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</si>
  <si>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</si>
  <si>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</si>
  <si>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</si>
  <si>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</si>
  <si>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</si>
  <si>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</si>
  <si>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</si>
  <si>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</si>
  <si>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</si>
  <si>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</si>
  <si>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</si>
  <si>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</si>
  <si>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</si>
  <si>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0.30</t>
  </si>
  <si>
    <t>▲ 2.41</t>
  </si>
  <si>
    <t>▲ 1.64</t>
  </si>
  <si>
    <t>釧路市設魚揚場事業会計</t>
  </si>
  <si>
    <t>▲ 2.92</t>
  </si>
  <si>
    <t>▲ 2.27</t>
  </si>
  <si>
    <t>▲ 1.63</t>
  </si>
  <si>
    <t>▲ 1.02</t>
  </si>
  <si>
    <t>▲ 0.41</t>
  </si>
  <si>
    <t>釧路市水道事業会計</t>
  </si>
  <si>
    <t>釧路市港湾整備事業会計</t>
  </si>
  <si>
    <t>釧路市病院事業会計</t>
  </si>
  <si>
    <t>国民健康保険特別会計</t>
  </si>
  <si>
    <t>介護保険特別会計</t>
  </si>
  <si>
    <t>釧路市公設地方卸売市場事業会計</t>
  </si>
  <si>
    <t>釧路市工業用水道事業会計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</si>
  <si>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</si>
  <si>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</si>
  <si>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</si>
  <si>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</si>
  <si>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</si>
  <si>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</si>
  <si>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</si>
  <si>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</si>
  <si>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</si>
  <si>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</si>
  <si>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</si>
  <si>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</si>
  <si>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将来負担比率は類似団体平均を上回っており、有形固定資産減価償却率は類似団体平均を下回っている。
将来負担比率は、市債残高の減少や充当可能基金の増加、市設魚揚場事業の経営健全化計画に基づく資金不足の解消（平成３０年度で解消）などにより改善傾向にあり、今後も「返す以上に借りない」を基本方針として将来負担比率の改善を図る。</t>
    <rPh sb="7" eb="9">
      <t>ルイジ</t>
    </rPh>
    <rPh sb="9" eb="11">
      <t>ダンタイ</t>
    </rPh>
    <rPh sb="11" eb="13">
      <t>ヘイキン</t>
    </rPh>
    <rPh sb="14" eb="16">
      <t>ウワマワ</t>
    </rPh>
    <rPh sb="40" eb="41">
      <t>シタ</t>
    </rPh>
    <phoneticPr fontId="5"/>
  </si>
  <si>
    <t>将来負担比率、実質公債費比率ともに年々減少しているが、依然として類似団体平均を大きく上回っており、実質公債費比率については第三セクター等改革推進債の元利償還金等が主な要因である。
市設魚揚場事業の経営健全化計画に基づく資金不足の解消（平成３０年度で解消）や、一般会計の「返す以上に借りない」を基本方針とした公債費の縮減などにより、今後も比率の抑制に努める。</t>
    <rPh sb="153" eb="156">
      <t>コウサイヒ</t>
    </rPh>
    <rPh sb="157" eb="159">
      <t>シュクゲン</t>
    </rPh>
    <phoneticPr fontId="5"/>
  </si>
  <si>
    <t>釧路広域連合</t>
    <rPh sb="0" eb="2">
      <t>クシロ</t>
    </rPh>
    <rPh sb="2" eb="4">
      <t>コウイキ</t>
    </rPh>
    <rPh sb="4" eb="6">
      <t>レンゴウ</t>
    </rPh>
    <phoneticPr fontId="4"/>
  </si>
  <si>
    <t>釧路公立大学事務組合</t>
    <rPh sb="0" eb="2">
      <t>クシロ</t>
    </rPh>
    <rPh sb="2" eb="4">
      <t>コウリツ</t>
    </rPh>
    <rPh sb="4" eb="6">
      <t>ダイガク</t>
    </rPh>
    <rPh sb="6" eb="8">
      <t>ジム</t>
    </rPh>
    <rPh sb="8" eb="10">
      <t>クミアイ</t>
    </rPh>
    <phoneticPr fontId="4"/>
  </si>
  <si>
    <t>釧路白糠工業用水道企業団</t>
    <rPh sb="0" eb="2">
      <t>クシロ</t>
    </rPh>
    <rPh sb="2" eb="4">
      <t>シラヌカ</t>
    </rPh>
    <rPh sb="4" eb="7">
      <t>コウギョウヨウ</t>
    </rPh>
    <rPh sb="7" eb="9">
      <t>スイドウ</t>
    </rPh>
    <rPh sb="9" eb="11">
      <t>キギョウ</t>
    </rPh>
    <rPh sb="11" eb="12">
      <t>ダン</t>
    </rPh>
    <phoneticPr fontId="4"/>
  </si>
  <si>
    <t>釧路熱供給公社</t>
  </si>
  <si>
    <t>釧路西港開発埠頭</t>
  </si>
  <si>
    <t>釧路水産団地公社</t>
  </si>
  <si>
    <t>釧路根室圏産業技術振興センター</t>
  </si>
  <si>
    <t>釧路空港ビル</t>
  </si>
  <si>
    <t>釧路河畔開発公社</t>
  </si>
  <si>
    <t>阿寒町観光振興公社</t>
  </si>
  <si>
    <t>釧路広域振興公社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</si>
</sst>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xmlns:c16r2="http://schemas.microsoft.com/office/drawing/2015/06/chart">
            <c:ext xmlns:c16="http://schemas.microsoft.com/office/drawing/2014/chart" uri="{C3380CC4-5D6E-409C-BE32-E72D297353CC}">
              <c16:uniqueId val="{00000000-748B-45C6-8D8F-F0301A0E14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56652</c:v>
                </c:pt>
                <c:pt idx="1">
                  <c:v>92139</c:v>
                </c:pt>
                <c:pt idx="2">
                  <c:v>69420</c:v>
                </c:pt>
                <c:pt idx="3">
                  <c:v>53995</c:v>
                </c:pt>
                <c:pt idx="4">
                  <c:v>57240</c:v>
                </c:pt>
              </c:numCache>
            </c:numRef>
          </c:val>
          <c:smooth val="0"/>
          <c:extLst xmlns:c16r2="http://schemas.microsoft.com/office/drawing/2015/06/chart">
            <c:ext xmlns:c16="http://schemas.microsoft.com/office/drawing/2014/chart" uri="{C3380CC4-5D6E-409C-BE32-E72D297353CC}">
              <c16:uniqueId val="{00000001-748B-45C6-8D8F-F0301A0E1497}"/>
            </c:ext>
          </c:extLst>
        </c:ser>
        <c:dLbls>
          <c:showLegendKey val="0"/>
          <c:showVal val="0"/>
          <c:showCatName val="0"/>
          <c:showSerName val="0"/>
          <c:showPercent val="0"/>
          <c:showBubbleSize val="0"/>
        </c:dLbls>
        <c:marker val="1"/>
        <c:smooth val="0"/>
        <c:axId val="472622960"/>
        <c:axId val="472617864"/>
      </c:lineChart>
      <c:catAx>
        <c:axId val="472622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617864"/>
        <c:crosses val="autoZero"/>
        <c:auto val="1"/>
        <c:lblAlgn val="ctr"/>
        <c:lblOffset val="100"/>
        <c:tickLblSkip val="1"/>
        <c:tickMarkSkip val="1"/>
        <c:noMultiLvlLbl val="0"/>
      </c:catAx>
      <c:valAx>
        <c:axId val="4726178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622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c:v>
                </c:pt>
                <c:pt idx="1">
                  <c:v>0.7</c:v>
                </c:pt>
                <c:pt idx="2">
                  <c:v>3.57</c:v>
                </c:pt>
                <c:pt idx="3">
                  <c:v>1.24</c:v>
                </c:pt>
                <c:pt idx="4">
                  <c:v>0.11</c:v>
                </c:pt>
              </c:numCache>
            </c:numRef>
          </c:val>
          <c:extLst xmlns:c16r2="http://schemas.microsoft.com/office/drawing/2015/06/chart">
            <c:ext xmlns:c16="http://schemas.microsoft.com/office/drawing/2014/chart" uri="{C3380CC4-5D6E-409C-BE32-E72D297353CC}">
              <c16:uniqueId val="{00000000-5AB4-419E-94A1-0D7E01502C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c:v>
                </c:pt>
                <c:pt idx="1">
                  <c:v>0</c:v>
                </c:pt>
                <c:pt idx="2">
                  <c:v>0</c:v>
                </c:pt>
                <c:pt idx="3">
                  <c:v>1.85</c:v>
                </c:pt>
                <c:pt idx="4">
                  <c:v>1.96</c:v>
                </c:pt>
              </c:numCache>
            </c:numRef>
          </c:val>
          <c:extLst xmlns:c16r2="http://schemas.microsoft.com/office/drawing/2015/06/chart">
            <c:ext xmlns:c16="http://schemas.microsoft.com/office/drawing/2014/chart" uri="{C3380CC4-5D6E-409C-BE32-E72D297353CC}">
              <c16:uniqueId val="{00000001-5AB4-419E-94A1-0D7E01502CC6}"/>
            </c:ext>
          </c:extLst>
        </c:ser>
        <c:dLbls>
          <c:showLegendKey val="0"/>
          <c:showVal val="0"/>
          <c:showCatName val="0"/>
          <c:showSerName val="0"/>
          <c:showPercent val="0"/>
          <c:showBubbleSize val="0"/>
        </c:dLbls>
        <c:gapWidth val="250"/>
        <c:overlap val="100"/>
        <c:axId val="472619432"/>
        <c:axId val="472618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0.85</c:v>
                </c:pt>
                <c:pt idx="1">
                  <c:v>-0.3</c:v>
                </c:pt>
                <c:pt idx="2">
                  <c:v>2.88</c:v>
                </c:pt>
                <c:pt idx="3">
                  <c:v>-2.41</c:v>
                </c:pt>
                <c:pt idx="4">
                  <c:v>-1.64</c:v>
                </c:pt>
              </c:numCache>
            </c:numRef>
          </c:val>
          <c:smooth val="0"/>
          <c:extLst xmlns:c16r2="http://schemas.microsoft.com/office/drawing/2015/06/chart">
            <c:ext xmlns:c16="http://schemas.microsoft.com/office/drawing/2014/chart" uri="{C3380CC4-5D6E-409C-BE32-E72D297353CC}">
              <c16:uniqueId val="{00000002-5AB4-419E-94A1-0D7E01502CC6}"/>
            </c:ext>
          </c:extLst>
        </c:ser>
        <c:dLbls>
          <c:showLegendKey val="0"/>
          <c:showVal val="0"/>
          <c:showCatName val="0"/>
          <c:showSerName val="0"/>
          <c:showPercent val="0"/>
          <c:showBubbleSize val="0"/>
        </c:dLbls>
        <c:marker val="1"/>
        <c:smooth val="0"/>
        <c:axId val="472619432"/>
        <c:axId val="472618256"/>
      </c:lineChart>
      <c:catAx>
        <c:axId val="472619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618256"/>
        <c:crosses val="autoZero"/>
        <c:auto val="1"/>
        <c:lblAlgn val="ctr"/>
        <c:lblOffset val="100"/>
        <c:tickLblSkip val="1"/>
        <c:tickMarkSkip val="1"/>
        <c:noMultiLvlLbl val="0"/>
      </c:catAx>
      <c:valAx>
        <c:axId val="47261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19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1.08</c:v>
                </c:pt>
                <c:pt idx="2">
                  <c:v>#N/A</c:v>
                </c:pt>
                <c:pt idx="3">
                  <c:v>0.78</c:v>
                </c:pt>
                <c:pt idx="4">
                  <c:v>#N/A</c:v>
                </c:pt>
                <c:pt idx="5">
                  <c:v>3.65</c:v>
                </c:pt>
                <c:pt idx="6">
                  <c:v>#N/A</c:v>
                </c:pt>
                <c:pt idx="7">
                  <c:v>1.31</c:v>
                </c:pt>
                <c:pt idx="8">
                  <c:v>#N/A</c:v>
                </c:pt>
                <c:pt idx="9">
                  <c:v>0.21</c:v>
                </c:pt>
              </c:numCache>
            </c:numRef>
          </c:val>
          <c:extLst xmlns:c16r2="http://schemas.microsoft.com/office/drawing/2015/06/chart">
            <c:ext xmlns:c16="http://schemas.microsoft.com/office/drawing/2014/chart" uri="{C3380CC4-5D6E-409C-BE32-E72D297353CC}">
              <c16:uniqueId val="{00000000-F553-4B80-95B1-E74BD764FF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553-4B80-95B1-E74BD764FF72}"/>
            </c:ext>
          </c:extLst>
        </c:ser>
        <c:ser>
          <c:idx val="2"/>
          <c:order val="2"/>
          <c:tx>
            <c:strRef>
              <c:f>データシート!$A$29</c:f>
              <c:strCache>
                <c:ptCount val="1"/>
                <c:pt idx="0">
                  <c:v>釧路市工業用水道事業会計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0.15</c:v>
                </c:pt>
                <c:pt idx="4">
                  <c:v>#N/A</c:v>
                </c:pt>
                <c:pt idx="5">
                  <c:v>0.18</c:v>
                </c:pt>
                <c:pt idx="6">
                  <c:v>#N/A</c:v>
                </c:pt>
                <c:pt idx="7">
                  <c:v>0.24</c:v>
                </c:pt>
                <c:pt idx="8">
                  <c:v>#N/A</c:v>
                </c:pt>
                <c:pt idx="9">
                  <c:v>0.28999999999999998</c:v>
                </c:pt>
              </c:numCache>
            </c:numRef>
          </c:val>
          <c:extLst xmlns:c16r2="http://schemas.microsoft.com/office/drawing/2015/06/chart">
            <c:ext xmlns:c16="http://schemas.microsoft.com/office/drawing/2014/chart" uri="{C3380CC4-5D6E-409C-BE32-E72D297353CC}">
              <c16:uniqueId val="{00000002-F553-4B80-95B1-E74BD764FF72}"/>
            </c:ext>
          </c:extLst>
        </c:ser>
        <c:ser>
          <c:idx val="3"/>
          <c:order val="3"/>
          <c:tx>
            <c:strRef>
              <c:f>データシート!$A$30</c:f>
              <c:strCache>
                <c:ptCount val="1"/>
                <c:pt idx="0">
                  <c:v>釧路市公設地方卸売市場事業会計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0.13</c:v>
                </c:pt>
                <c:pt idx="4">
                  <c:v>#N/A</c:v>
                </c:pt>
                <c:pt idx="5">
                  <c:v>0.18</c:v>
                </c:pt>
                <c:pt idx="6">
                  <c:v>#N/A</c:v>
                </c:pt>
                <c:pt idx="7">
                  <c:v>0.3</c:v>
                </c:pt>
                <c:pt idx="8">
                  <c:v>#N/A</c:v>
                </c:pt>
                <c:pt idx="9">
                  <c:v>0.38</c:v>
                </c:pt>
              </c:numCache>
            </c:numRef>
          </c:val>
          <c:extLst xmlns:c16r2="http://schemas.microsoft.com/office/drawing/2015/06/chart">
            <c:ext xmlns:c16="http://schemas.microsoft.com/office/drawing/2014/chart" uri="{C3380CC4-5D6E-409C-BE32-E72D297353CC}">
              <c16:uniqueId val="{00000003-F553-4B80-95B1-E74BD764FF7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0.61</c:v>
                </c:pt>
                <c:pt idx="2">
                  <c:v>#N/A</c:v>
                </c:pt>
                <c:pt idx="3">
                  <c:v>0.52</c:v>
                </c:pt>
                <c:pt idx="4">
                  <c:v>#N/A</c:v>
                </c:pt>
                <c:pt idx="5">
                  <c:v>0.31</c:v>
                </c:pt>
                <c:pt idx="6">
                  <c:v>#N/A</c:v>
                </c:pt>
                <c:pt idx="7">
                  <c:v>0.34</c:v>
                </c:pt>
                <c:pt idx="8">
                  <c:v>#N/A</c:v>
                </c:pt>
                <c:pt idx="9">
                  <c:v>0.56000000000000005</c:v>
                </c:pt>
              </c:numCache>
            </c:numRef>
          </c:val>
          <c:extLst xmlns:c16r2="http://schemas.microsoft.com/office/drawing/2015/06/chart">
            <c:ext xmlns:c16="http://schemas.microsoft.com/office/drawing/2014/chart" uri="{C3380CC4-5D6E-409C-BE32-E72D297353CC}">
              <c16:uniqueId val="{00000004-F553-4B80-95B1-E74BD764FF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0.65</c:v>
                </c:pt>
                <c:pt idx="4">
                  <c:v>#N/A</c:v>
                </c:pt>
                <c:pt idx="5">
                  <c:v>0.81</c:v>
                </c:pt>
                <c:pt idx="6">
                  <c:v>#N/A</c:v>
                </c:pt>
                <c:pt idx="7">
                  <c:v>0.76</c:v>
                </c:pt>
                <c:pt idx="8">
                  <c:v>#N/A</c:v>
                </c:pt>
                <c:pt idx="9">
                  <c:v>0.76</c:v>
                </c:pt>
              </c:numCache>
            </c:numRef>
          </c:val>
          <c:extLst xmlns:c16r2="http://schemas.microsoft.com/office/drawing/2015/06/chart">
            <c:ext xmlns:c16="http://schemas.microsoft.com/office/drawing/2014/chart" uri="{C3380CC4-5D6E-409C-BE32-E72D297353CC}">
              <c16:uniqueId val="{00000005-F553-4B80-95B1-E74BD764FF72}"/>
            </c:ext>
          </c:extLst>
        </c:ser>
        <c:ser>
          <c:idx val="6"/>
          <c:order val="6"/>
          <c:tx>
            <c:strRef>
              <c:f>データシート!$A$33</c:f>
              <c:strCache>
                <c:ptCount val="1"/>
                <c:pt idx="0">
                  <c:v>釧路市病院事業会計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2.97</c:v>
                </c:pt>
                <c:pt idx="2">
                  <c:v>#N/A</c:v>
                </c:pt>
                <c:pt idx="3">
                  <c:v>4.7699999999999996</c:v>
                </c:pt>
                <c:pt idx="4">
                  <c:v>#N/A</c:v>
                </c:pt>
                <c:pt idx="5">
                  <c:v>4.59</c:v>
                </c:pt>
                <c:pt idx="6">
                  <c:v>#N/A</c:v>
                </c:pt>
                <c:pt idx="7">
                  <c:v>5.03</c:v>
                </c:pt>
                <c:pt idx="8">
                  <c:v>#N/A</c:v>
                </c:pt>
                <c:pt idx="9">
                  <c:v>4.1900000000000004</c:v>
                </c:pt>
              </c:numCache>
            </c:numRef>
          </c:val>
          <c:extLst xmlns:c16r2="http://schemas.microsoft.com/office/drawing/2015/06/chart">
            <c:ext xmlns:c16="http://schemas.microsoft.com/office/drawing/2014/chart" uri="{C3380CC4-5D6E-409C-BE32-E72D297353CC}">
              <c16:uniqueId val="{00000006-F553-4B80-95B1-E74BD764FF72}"/>
            </c:ext>
          </c:extLst>
        </c:ser>
        <c:ser>
          <c:idx val="7"/>
          <c:order val="7"/>
          <c:tx>
            <c:strRef>
              <c:f>データシート!$A$34</c:f>
              <c:strCache>
                <c:ptCount val="1"/>
                <c:pt idx="0">
                  <c:v>釧路市港湾整備事業会計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1.65</c:v>
                </c:pt>
                <c:pt idx="2">
                  <c:v>#N/A</c:v>
                </c:pt>
                <c:pt idx="3">
                  <c:v>3.27</c:v>
                </c:pt>
                <c:pt idx="4">
                  <c:v>#N/A</c:v>
                </c:pt>
                <c:pt idx="5">
                  <c:v>3.78</c:v>
                </c:pt>
                <c:pt idx="6">
                  <c:v>#N/A</c:v>
                </c:pt>
                <c:pt idx="7">
                  <c:v>4.1900000000000004</c:v>
                </c:pt>
                <c:pt idx="8">
                  <c:v>#N/A</c:v>
                </c:pt>
                <c:pt idx="9">
                  <c:v>4.2</c:v>
                </c:pt>
              </c:numCache>
            </c:numRef>
          </c:val>
          <c:extLst xmlns:c16r2="http://schemas.microsoft.com/office/drawing/2015/06/chart">
            <c:ext xmlns:c16="http://schemas.microsoft.com/office/drawing/2014/chart" uri="{C3380CC4-5D6E-409C-BE32-E72D297353CC}">
              <c16:uniqueId val="{00000007-F553-4B80-95B1-E74BD764FF72}"/>
            </c:ext>
          </c:extLst>
        </c:ser>
        <c:ser>
          <c:idx val="8"/>
          <c:order val="8"/>
          <c:tx>
            <c:strRef>
              <c:f>データシート!$A$35</c:f>
              <c:strCache>
                <c:ptCount val="1"/>
                <c:pt idx="0">
                  <c:v>釧路市水道事業会計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5.54</c:v>
                </c:pt>
                <c:pt idx="2">
                  <c:v>#N/A</c:v>
                </c:pt>
                <c:pt idx="3">
                  <c:v>5.44</c:v>
                </c:pt>
                <c:pt idx="4">
                  <c:v>#N/A</c:v>
                </c:pt>
                <c:pt idx="5">
                  <c:v>5.01</c:v>
                </c:pt>
                <c:pt idx="6">
                  <c:v>#N/A</c:v>
                </c:pt>
                <c:pt idx="7">
                  <c:v>5.23</c:v>
                </c:pt>
                <c:pt idx="8">
                  <c:v>#N/A</c:v>
                </c:pt>
                <c:pt idx="9">
                  <c:v>4.7</c:v>
                </c:pt>
              </c:numCache>
            </c:numRef>
          </c:val>
          <c:extLst xmlns:c16r2="http://schemas.microsoft.com/office/drawing/2015/06/chart">
            <c:ext xmlns:c16="http://schemas.microsoft.com/office/drawing/2014/chart" uri="{C3380CC4-5D6E-409C-BE32-E72D297353CC}">
              <c16:uniqueId val="{00000008-F553-4B80-95B1-E74BD764FF72}"/>
            </c:ext>
          </c:extLst>
        </c:ser>
        <c:ser>
          <c:idx val="9"/>
          <c:order val="9"/>
          <c:tx>
            <c:strRef>
              <c:f>データシート!$A$36</c:f>
              <c:strCache>
                <c:ptCount val="1"/>
                <c:pt idx="0">
                  <c:v>釧路市設魚揚場事業会計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2.92</c:v>
                </c:pt>
                <c:pt idx="1">
                  <c:v>#N/A</c:v>
                </c:pt>
                <c:pt idx="2">
                  <c:v>2.27</c:v>
                </c:pt>
                <c:pt idx="3">
                  <c:v>#N/A</c:v>
                </c:pt>
                <c:pt idx="4">
                  <c:v>1.63</c:v>
                </c:pt>
                <c:pt idx="5">
                  <c:v>#N/A</c:v>
                </c:pt>
                <c:pt idx="6">
                  <c:v>1.02</c:v>
                </c:pt>
                <c:pt idx="7">
                  <c:v>#N/A</c:v>
                </c:pt>
                <c:pt idx="8">
                  <c:v>0.41</c:v>
                </c:pt>
                <c:pt idx="9">
                  <c:v>#N/A</c:v>
                </c:pt>
              </c:numCache>
            </c:numRef>
          </c:val>
          <c:extLst xmlns:c16r2="http://schemas.microsoft.com/office/drawing/2015/06/chart">
            <c:ext xmlns:c16="http://schemas.microsoft.com/office/drawing/2014/chart" uri="{C3380CC4-5D6E-409C-BE32-E72D297353CC}">
              <c16:uniqueId val="{00000009-F553-4B80-95B1-E74BD764FF72}"/>
            </c:ext>
          </c:extLst>
        </c:ser>
        <c:dLbls>
          <c:showLegendKey val="0"/>
          <c:showVal val="0"/>
          <c:showCatName val="0"/>
          <c:showSerName val="0"/>
          <c:showPercent val="0"/>
          <c:showBubbleSize val="0"/>
        </c:dLbls>
        <c:gapWidth val="150"/>
        <c:overlap val="100"/>
        <c:axId val="472617080"/>
        <c:axId val="472620216"/>
      </c:barChart>
      <c:catAx>
        <c:axId val="47261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620216"/>
        <c:crosses val="autoZero"/>
        <c:auto val="1"/>
        <c:lblAlgn val="ctr"/>
        <c:lblOffset val="100"/>
        <c:tickLblSkip val="1"/>
        <c:tickMarkSkip val="1"/>
        <c:noMultiLvlLbl val="0"/>
      </c:catAx>
      <c:valAx>
        <c:axId val="472620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17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10964</c:v>
                </c:pt>
                <c:pt idx="5">
                  <c:v>11057</c:v>
                </c:pt>
                <c:pt idx="8">
                  <c:v>10749</c:v>
                </c:pt>
                <c:pt idx="11">
                  <c:v>10670</c:v>
                </c:pt>
                <c:pt idx="14">
                  <c:v>10543</c:v>
                </c:pt>
              </c:numCache>
            </c:numRef>
          </c:val>
          <c:extLst xmlns:c16r2="http://schemas.microsoft.com/office/drawing/2015/06/chart">
            <c:ext xmlns:c16="http://schemas.microsoft.com/office/drawing/2014/chart" uri="{C3380CC4-5D6E-409C-BE32-E72D297353CC}">
              <c16:uniqueId val="{00000000-A0BA-4837-AA89-B3C73C5067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9</c:v>
                </c:pt>
                <c:pt idx="3">
                  <c:v>3</c:v>
                </c:pt>
                <c:pt idx="6">
                  <c:v>2</c:v>
                </c:pt>
                <c:pt idx="9">
                  <c:v>1</c:v>
                </c:pt>
                <c:pt idx="12">
                  <c:v>0</c:v>
                </c:pt>
              </c:numCache>
            </c:numRef>
          </c:val>
          <c:extLst xmlns:c16r2="http://schemas.microsoft.com/office/drawing/2015/06/chart">
            <c:ext xmlns:c16="http://schemas.microsoft.com/office/drawing/2014/chart" uri="{C3380CC4-5D6E-409C-BE32-E72D297353CC}">
              <c16:uniqueId val="{00000001-A0BA-4837-AA89-B3C73C5067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314</c:v>
                </c:pt>
                <c:pt idx="3">
                  <c:v>313</c:v>
                </c:pt>
                <c:pt idx="6">
                  <c:v>241</c:v>
                </c:pt>
                <c:pt idx="9">
                  <c:v>236</c:v>
                </c:pt>
                <c:pt idx="12">
                  <c:v>231</c:v>
                </c:pt>
              </c:numCache>
            </c:numRef>
          </c:val>
          <c:extLst xmlns:c16r2="http://schemas.microsoft.com/office/drawing/2015/06/chart">
            <c:ext xmlns:c16="http://schemas.microsoft.com/office/drawing/2014/chart" uri="{C3380CC4-5D6E-409C-BE32-E72D297353CC}">
              <c16:uniqueId val="{00000002-A0BA-4837-AA89-B3C73C5067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342</c:v>
                </c:pt>
                <c:pt idx="3">
                  <c:v>340</c:v>
                </c:pt>
                <c:pt idx="6">
                  <c:v>340</c:v>
                </c:pt>
                <c:pt idx="9">
                  <c:v>303</c:v>
                </c:pt>
                <c:pt idx="12">
                  <c:v>303</c:v>
                </c:pt>
              </c:numCache>
            </c:numRef>
          </c:val>
          <c:extLst xmlns:c16r2="http://schemas.microsoft.com/office/drawing/2015/06/chart">
            <c:ext xmlns:c16="http://schemas.microsoft.com/office/drawing/2014/chart" uri="{C3380CC4-5D6E-409C-BE32-E72D297353CC}">
              <c16:uniqueId val="{00000003-A0BA-4837-AA89-B3C73C5067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2315</c:v>
                </c:pt>
                <c:pt idx="3">
                  <c:v>1899</c:v>
                </c:pt>
                <c:pt idx="6">
                  <c:v>2023</c:v>
                </c:pt>
                <c:pt idx="9">
                  <c:v>1926</c:v>
                </c:pt>
                <c:pt idx="12">
                  <c:v>1869</c:v>
                </c:pt>
              </c:numCache>
            </c:numRef>
          </c:val>
          <c:extLst xmlns:c16r2="http://schemas.microsoft.com/office/drawing/2015/06/chart">
            <c:ext xmlns:c16="http://schemas.microsoft.com/office/drawing/2014/chart" uri="{C3380CC4-5D6E-409C-BE32-E72D297353CC}">
              <c16:uniqueId val="{00000004-A0BA-4837-AA89-B3C73C5067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BA-4837-AA89-B3C73C5067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0BA-4837-AA89-B3C73C5067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13078</c:v>
                </c:pt>
                <c:pt idx="3">
                  <c:v>13138</c:v>
                </c:pt>
                <c:pt idx="6">
                  <c:v>12487</c:v>
                </c:pt>
                <c:pt idx="9">
                  <c:v>12703</c:v>
                </c:pt>
                <c:pt idx="12">
                  <c:v>12482</c:v>
                </c:pt>
              </c:numCache>
            </c:numRef>
          </c:val>
          <c:extLst xmlns:c16r2="http://schemas.microsoft.com/office/drawing/2015/06/chart">
            <c:ext xmlns:c16="http://schemas.microsoft.com/office/drawing/2014/chart" uri="{C3380CC4-5D6E-409C-BE32-E72D297353CC}">
              <c16:uniqueId val="{00000007-A0BA-4837-AA89-B3C73C506719}"/>
            </c:ext>
          </c:extLst>
        </c:ser>
        <c:dLbls>
          <c:showLegendKey val="0"/>
          <c:showVal val="0"/>
          <c:showCatName val="0"/>
          <c:showSerName val="0"/>
          <c:showPercent val="0"/>
          <c:showBubbleSize val="0"/>
        </c:dLbls>
        <c:gapWidth val="100"/>
        <c:overlap val="100"/>
        <c:axId val="472618648"/>
        <c:axId val="472621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5094</c:v>
                </c:pt>
                <c:pt idx="2">
                  <c:v>#N/A</c:v>
                </c:pt>
                <c:pt idx="3">
                  <c:v>#N/A</c:v>
                </c:pt>
                <c:pt idx="4">
                  <c:v>4636</c:v>
                </c:pt>
                <c:pt idx="5">
                  <c:v>#N/A</c:v>
                </c:pt>
                <c:pt idx="6">
                  <c:v>#N/A</c:v>
                </c:pt>
                <c:pt idx="7">
                  <c:v>4344</c:v>
                </c:pt>
                <c:pt idx="8">
                  <c:v>#N/A</c:v>
                </c:pt>
                <c:pt idx="9">
                  <c:v>#N/A</c:v>
                </c:pt>
                <c:pt idx="10">
                  <c:v>4499</c:v>
                </c:pt>
                <c:pt idx="11">
                  <c:v>#N/A</c:v>
                </c:pt>
                <c:pt idx="12">
                  <c:v>#N/A</c:v>
                </c:pt>
                <c:pt idx="13">
                  <c:v>4342</c:v>
                </c:pt>
                <c:pt idx="14">
                  <c:v>#N/A</c:v>
                </c:pt>
              </c:numCache>
            </c:numRef>
          </c:val>
          <c:smooth val="0"/>
          <c:extLst xmlns:c16r2="http://schemas.microsoft.com/office/drawing/2015/06/chart">
            <c:ext xmlns:c16="http://schemas.microsoft.com/office/drawing/2014/chart" uri="{C3380CC4-5D6E-409C-BE32-E72D297353CC}">
              <c16:uniqueId val="{00000008-A0BA-4837-AA89-B3C73C506719}"/>
            </c:ext>
          </c:extLst>
        </c:ser>
        <c:dLbls>
          <c:showLegendKey val="0"/>
          <c:showVal val="0"/>
          <c:showCatName val="0"/>
          <c:showSerName val="0"/>
          <c:showPercent val="0"/>
          <c:showBubbleSize val="0"/>
        </c:dLbls>
        <c:marker val="1"/>
        <c:smooth val="0"/>
        <c:axId val="472618648"/>
        <c:axId val="472621392"/>
      </c:lineChart>
      <c:catAx>
        <c:axId val="47261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621392"/>
        <c:crosses val="autoZero"/>
        <c:auto val="1"/>
        <c:lblAlgn val="ctr"/>
        <c:lblOffset val="100"/>
        <c:tickLblSkip val="1"/>
        <c:tickMarkSkip val="1"/>
        <c:noMultiLvlLbl val="0"/>
      </c:catAx>
      <c:valAx>
        <c:axId val="47262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18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86966</c:v>
                </c:pt>
                <c:pt idx="5">
                  <c:v>89728</c:v>
                </c:pt>
                <c:pt idx="8">
                  <c:v>90084</c:v>
                </c:pt>
                <c:pt idx="11">
                  <c:v>88326</c:v>
                </c:pt>
                <c:pt idx="14">
                  <c:v>86704</c:v>
                </c:pt>
              </c:numCache>
            </c:numRef>
          </c:val>
          <c:extLst xmlns:c16r2="http://schemas.microsoft.com/office/drawing/2015/06/chart">
            <c:ext xmlns:c16="http://schemas.microsoft.com/office/drawing/2014/chart" uri="{C3380CC4-5D6E-409C-BE32-E72D297353CC}">
              <c16:uniqueId val="{00000000-6207-49C2-986A-FCCE823A30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16698</c:v>
                </c:pt>
                <c:pt idx="5">
                  <c:v>16224</c:v>
                </c:pt>
                <c:pt idx="8">
                  <c:v>16666</c:v>
                </c:pt>
                <c:pt idx="11">
                  <c:v>17806</c:v>
                </c:pt>
                <c:pt idx="14">
                  <c:v>18978</c:v>
                </c:pt>
              </c:numCache>
            </c:numRef>
          </c:val>
          <c:extLst xmlns:c16r2="http://schemas.microsoft.com/office/drawing/2015/06/chart">
            <c:ext xmlns:c16="http://schemas.microsoft.com/office/drawing/2014/chart" uri="{C3380CC4-5D6E-409C-BE32-E72D297353CC}">
              <c16:uniqueId val="{00000001-6207-49C2-986A-FCCE823A30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5017</c:v>
                </c:pt>
                <c:pt idx="5">
                  <c:v>5623</c:v>
                </c:pt>
                <c:pt idx="8">
                  <c:v>7423</c:v>
                </c:pt>
                <c:pt idx="11">
                  <c:v>8801</c:v>
                </c:pt>
                <c:pt idx="14">
                  <c:v>9375</c:v>
                </c:pt>
              </c:numCache>
            </c:numRef>
          </c:val>
          <c:extLst xmlns:c16r2="http://schemas.microsoft.com/office/drawing/2015/06/chart">
            <c:ext xmlns:c16="http://schemas.microsoft.com/office/drawing/2014/chart" uri="{C3380CC4-5D6E-409C-BE32-E72D297353CC}">
              <c16:uniqueId val="{00000002-6207-49C2-986A-FCCE823A30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207-49C2-986A-FCCE823A30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207-49C2-986A-FCCE823A30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5-6207-49C2-986A-FCCE823A30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14242</c:v>
                </c:pt>
                <c:pt idx="3">
                  <c:v>12748</c:v>
                </c:pt>
                <c:pt idx="6">
                  <c:v>11921</c:v>
                </c:pt>
                <c:pt idx="9">
                  <c:v>11570</c:v>
                </c:pt>
                <c:pt idx="12">
                  <c:v>11485</c:v>
                </c:pt>
              </c:numCache>
            </c:numRef>
          </c:val>
          <c:extLst xmlns:c16r2="http://schemas.microsoft.com/office/drawing/2015/06/chart">
            <c:ext xmlns:c16="http://schemas.microsoft.com/office/drawing/2014/chart" uri="{C3380CC4-5D6E-409C-BE32-E72D297353CC}">
              <c16:uniqueId val="{00000006-6207-49C2-986A-FCCE823A30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2273</c:v>
                </c:pt>
                <c:pt idx="3">
                  <c:v>1944</c:v>
                </c:pt>
                <c:pt idx="6">
                  <c:v>1616</c:v>
                </c:pt>
                <c:pt idx="9">
                  <c:v>1317</c:v>
                </c:pt>
                <c:pt idx="12">
                  <c:v>1012</c:v>
                </c:pt>
              </c:numCache>
            </c:numRef>
          </c:val>
          <c:extLst xmlns:c16r2="http://schemas.microsoft.com/office/drawing/2015/06/chart">
            <c:ext xmlns:c16="http://schemas.microsoft.com/office/drawing/2014/chart" uri="{C3380CC4-5D6E-409C-BE32-E72D297353CC}">
              <c16:uniqueId val="{00000007-6207-49C2-986A-FCCE823A30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23054</c:v>
                </c:pt>
                <c:pt idx="3">
                  <c:v>19817</c:v>
                </c:pt>
                <c:pt idx="6">
                  <c:v>19305</c:v>
                </c:pt>
                <c:pt idx="9">
                  <c:v>18831</c:v>
                </c:pt>
                <c:pt idx="12">
                  <c:v>18877</c:v>
                </c:pt>
              </c:numCache>
            </c:numRef>
          </c:val>
          <c:extLst xmlns:c16r2="http://schemas.microsoft.com/office/drawing/2015/06/chart">
            <c:ext xmlns:c16="http://schemas.microsoft.com/office/drawing/2014/chart" uri="{C3380CC4-5D6E-409C-BE32-E72D297353CC}">
              <c16:uniqueId val="{00000008-6207-49C2-986A-FCCE823A30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1546</c:v>
                </c:pt>
                <c:pt idx="3">
                  <c:v>1542</c:v>
                </c:pt>
                <c:pt idx="6">
                  <c:v>1344</c:v>
                </c:pt>
                <c:pt idx="9">
                  <c:v>1145</c:v>
                </c:pt>
                <c:pt idx="12">
                  <c:v>943</c:v>
                </c:pt>
              </c:numCache>
            </c:numRef>
          </c:val>
          <c:extLst xmlns:c16r2="http://schemas.microsoft.com/office/drawing/2015/06/chart">
            <c:ext xmlns:c16="http://schemas.microsoft.com/office/drawing/2014/chart" uri="{C3380CC4-5D6E-409C-BE32-E72D297353CC}">
              <c16:uniqueId val="{00000009-6207-49C2-986A-FCCE823A30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126562</c:v>
                </c:pt>
                <c:pt idx="3">
                  <c:v>128769</c:v>
                </c:pt>
                <c:pt idx="6">
                  <c:v>129011</c:v>
                </c:pt>
                <c:pt idx="9">
                  <c:v>126596</c:v>
                </c:pt>
                <c:pt idx="12">
                  <c:v>123898</c:v>
                </c:pt>
              </c:numCache>
            </c:numRef>
          </c:val>
          <c:extLst xmlns:c16r2="http://schemas.microsoft.com/office/drawing/2015/06/chart">
            <c:ext xmlns:c16="http://schemas.microsoft.com/office/drawing/2014/chart" uri="{C3380CC4-5D6E-409C-BE32-E72D297353CC}">
              <c16:uniqueId val="{0000000A-6207-49C2-986A-FCCE823A300A}"/>
            </c:ext>
          </c:extLst>
        </c:ser>
        <c:dLbls>
          <c:showLegendKey val="0"/>
          <c:showVal val="0"/>
          <c:showCatName val="0"/>
          <c:showSerName val="0"/>
          <c:showPercent val="0"/>
          <c:showBubbleSize val="0"/>
        </c:dLbls>
        <c:gapWidth val="100"/>
        <c:overlap val="100"/>
        <c:axId val="472627272"/>
        <c:axId val="472619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58998</c:v>
                </c:pt>
                <c:pt idx="2">
                  <c:v>#N/A</c:v>
                </c:pt>
                <c:pt idx="3">
                  <c:v>#N/A</c:v>
                </c:pt>
                <c:pt idx="4">
                  <c:v>53247</c:v>
                </c:pt>
                <c:pt idx="5">
                  <c:v>#N/A</c:v>
                </c:pt>
                <c:pt idx="6">
                  <c:v>#N/A</c:v>
                </c:pt>
                <c:pt idx="7">
                  <c:v>49023</c:v>
                </c:pt>
                <c:pt idx="8">
                  <c:v>#N/A</c:v>
                </c:pt>
                <c:pt idx="9">
                  <c:v>#N/A</c:v>
                </c:pt>
                <c:pt idx="10">
                  <c:v>44525</c:v>
                </c:pt>
                <c:pt idx="11">
                  <c:v>#N/A</c:v>
                </c:pt>
                <c:pt idx="12">
                  <c:v>#N/A</c:v>
                </c:pt>
                <c:pt idx="13">
                  <c:v>41159</c:v>
                </c:pt>
                <c:pt idx="14">
                  <c:v>#N/A</c:v>
                </c:pt>
              </c:numCache>
            </c:numRef>
          </c:val>
          <c:smooth val="0"/>
          <c:extLst xmlns:c16r2="http://schemas.microsoft.com/office/drawing/2015/06/chart">
            <c:ext xmlns:c16="http://schemas.microsoft.com/office/drawing/2014/chart" uri="{C3380CC4-5D6E-409C-BE32-E72D297353CC}">
              <c16:uniqueId val="{0000000B-6207-49C2-986A-FCCE823A300A}"/>
            </c:ext>
          </c:extLst>
        </c:ser>
        <c:dLbls>
          <c:showLegendKey val="0"/>
          <c:showVal val="0"/>
          <c:showCatName val="0"/>
          <c:showSerName val="0"/>
          <c:showPercent val="0"/>
          <c:showBubbleSize val="0"/>
        </c:dLbls>
        <c:marker val="1"/>
        <c:smooth val="0"/>
        <c:axId val="472627272"/>
        <c:axId val="472619824"/>
      </c:lineChart>
      <c:catAx>
        <c:axId val="47262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619824"/>
        <c:crosses val="autoZero"/>
        <c:auto val="1"/>
        <c:lblAlgn val="ctr"/>
        <c:lblOffset val="100"/>
        <c:tickLblSkip val="1"/>
        <c:tickMarkSkip val="1"/>
        <c:noMultiLvlLbl val="0"/>
      </c:catAx>
      <c:valAx>
        <c:axId val="47261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27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0</c:v>
                </c:pt>
                <c:pt idx="1">
                  <c:v>900</c:v>
                </c:pt>
                <c:pt idx="2">
                  <c:v>950</c:v>
                </c:pt>
              </c:numCache>
            </c:numRef>
          </c:val>
          <c:extLst xmlns:c16r2="http://schemas.microsoft.com/office/drawing/2015/06/chart">
            <c:ext xmlns:c16="http://schemas.microsoft.com/office/drawing/2014/chart" uri="{C3380CC4-5D6E-409C-BE32-E72D297353CC}">
              <c16:uniqueId val="{00000000-2139-4E24-9576-7619D31720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5901</c:v>
                </c:pt>
                <c:pt idx="1">
                  <c:v>5913</c:v>
                </c:pt>
                <c:pt idx="2">
                  <c:v>5915</c:v>
                </c:pt>
              </c:numCache>
            </c:numRef>
          </c:val>
          <c:extLst xmlns:c16r2="http://schemas.microsoft.com/office/drawing/2015/06/chart">
            <c:ext xmlns:c16="http://schemas.microsoft.com/office/drawing/2014/chart" uri="{C3380CC4-5D6E-409C-BE32-E72D297353CC}">
              <c16:uniqueId val="{00000001-2139-4E24-9576-7619D31720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3663</c:v>
                </c:pt>
                <c:pt idx="1">
                  <c:v>3495</c:v>
                </c:pt>
                <c:pt idx="2">
                  <c:v>3210</c:v>
                </c:pt>
              </c:numCache>
            </c:numRef>
          </c:val>
          <c:extLst xmlns:c16r2="http://schemas.microsoft.com/office/drawing/2015/06/chart">
            <c:ext xmlns:c16="http://schemas.microsoft.com/office/drawing/2014/chart" uri="{C3380CC4-5D6E-409C-BE32-E72D297353CC}">
              <c16:uniqueId val="{00000002-2139-4E24-9576-7619D31720C2}"/>
            </c:ext>
          </c:extLst>
        </c:ser>
        <c:dLbls>
          <c:showLegendKey val="0"/>
          <c:showVal val="0"/>
          <c:showCatName val="0"/>
          <c:showSerName val="0"/>
          <c:showPercent val="0"/>
          <c:showBubbleSize val="0"/>
        </c:dLbls>
        <c:gapWidth val="120"/>
        <c:overlap val="100"/>
        <c:axId val="472627664"/>
        <c:axId val="472623352"/>
      </c:barChart>
      <c:catAx>
        <c:axId val="47262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2623352"/>
        <c:crosses val="autoZero"/>
        <c:auto val="1"/>
        <c:lblAlgn val="ctr"/>
        <c:lblOffset val="100"/>
        <c:tickLblSkip val="1"/>
        <c:tickMarkSkip val="1"/>
        <c:noMultiLvlLbl val="0"/>
      </c:catAx>
      <c:valAx>
        <c:axId val="472623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262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3D3-4C6F-90DA-42CD39D97D07}"/>
                </c:ext>
                <c:ext xmlns:c15="http://schemas.microsoft.com/office/drawing/2012/chart" uri="{CE6537A1-D6FC-4f65-9D91-7224C49458BB}">
                  <c15:dlblFieldTable>
                    <c15:dlblFTEntry>
                      <c15:txfldGUID>{F7BFCDE1-F4C3-4295-BC44-E9F6C9D56753}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D3-4C6F-90DA-42CD39D97D07}"/>
                </c:ext>
                <c:ext xmlns:c15="http://schemas.microsoft.com/office/drawing/2012/chart" uri="{CE6537A1-D6FC-4f65-9D91-7224C49458BB}">
                  <c15:dlblFieldTable>
                    <c15:dlblFTEntry>
                      <c15:txfldGUID>{7A4D7CC1-61A6-4F0B-8F89-AECD30E54A88}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D3-4C6F-90DA-42CD39D97D07}"/>
                </c:ext>
                <c:ext xmlns:c15="http://schemas.microsoft.com/office/drawing/2012/chart" uri="{CE6537A1-D6FC-4f65-9D91-7224C49458BB}">
                  <c15:dlblFieldTable>
                    <c15:dlblFTEntry>
                      <c15:txfldGUID>{DB7C99E3-8A02-4FED-82F3-9493B15FD778}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D3-4C6F-90DA-42CD39D97D07}"/>
                </c:ext>
                <c:ext xmlns:c15="http://schemas.microsoft.com/office/drawing/2012/chart" uri="{CE6537A1-D6FC-4f65-9D91-7224C49458BB}">
                  <c15:dlblFieldTable>
                    <c15:dlblFTEntry>
                      <c15:txfldGUID>{9CF198BB-9E6E-413C-A894-BBD5005BE416}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3D3-4C6F-90DA-42CD39D97D07}"/>
                </c:ext>
                <c:ext xmlns:c15="http://schemas.microsoft.com/office/drawing/2012/chart" uri="{CE6537A1-D6FC-4f65-9D91-7224C49458BB}">
                  <c15:dlblFieldTable>
                    <c15:dlblFTEntry>
                      <c15:txfldGUID>{A82A1BA9-191C-436C-AD2A-705060B7F50F}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D3-4C6F-90DA-42CD39D97D07}"/>
                </c:ext>
                <c:ext xmlns:c15="http://schemas.microsoft.com/office/drawing/2012/chart" uri="{CE6537A1-D6FC-4f65-9D91-7224C49458BB}">
                  <c15:dlblFieldTable>
                    <c15:dlblFTEntry>
                      <c15:txfldGUID>{5FD63674-31AA-4D9A-AF0B-8156F2E641C8}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3D3-4C6F-90DA-42CD39D97D07}"/>
                </c:ext>
                <c:ext xmlns:c15="http://schemas.microsoft.com/office/drawing/2012/chart" uri="{CE6537A1-D6FC-4f65-9D91-7224C49458BB}">
                  <c15:dlblFieldTable>
                    <c15:dlblFTEntry>
                      <c15:txfldGUID>{A97FFACF-6460-4345-9A04-D2BDA199370B}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D3-4C6F-90DA-42CD39D97D07}"/>
                </c:ext>
                <c:ext xmlns:c15="http://schemas.microsoft.com/office/drawing/2012/chart" uri="{CE6537A1-D6FC-4f65-9D91-7224C49458BB}">
                  <c15:dlblFieldTable>
                    <c15:dlblFTEntry>
                      <c15:txfldGUID>{73108DC3-FB95-4336-9F9F-B46B359D9F77}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3D3-4C6F-90DA-42CD39D97D07}"/>
                </c:ext>
                <c:ext xmlns:c15="http://schemas.microsoft.com/office/drawing/2012/chart" uri="{CE6537A1-D6FC-4f65-9D91-7224C49458BB}">
                  <c15:dlblFieldTable>
                    <c15:dlblFTEntry>
                      <c15:txfldGUID>{6CAD5D95-5E98-48B0-A667-A7879E4984FE}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c:v>
                </c:pt>
              </c:numCache>
            </c:numRef>
          </c:xVal>
          <c:yVal>
            <c:numRef>
              <c:f>公会計指標分析・財政指標組合せ分析表!$BP$51:$DC$51</c:f>
              <c:numCache>
                <c:formatCode>#,##0.0;"▲ "#,##0.0</c:formatCode>
                <c:ptCount val="40"/>
                <c:pt idx="24">
                  <c:v>111.5</c:v>
                </c:pt>
              </c:numCache>
            </c:numRef>
          </c:yVal>
          <c:smooth val="0"/>
          <c:extLst xmlns:c16r2="http://schemas.microsoft.com/office/drawing/2015/06/chart">
            <c:ext xmlns:c16="http://schemas.microsoft.com/office/drawing/2014/chart" uri="{C3380CC4-5D6E-409C-BE32-E72D297353CC}">
              <c16:uniqueId val="{00000009-13D3-4C6F-90DA-42CD39D97D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3D3-4C6F-90DA-42CD39D97D07}"/>
                </c:ext>
                <c:ext xmlns:c15="http://schemas.microsoft.com/office/drawing/2012/chart" uri="{CE6537A1-D6FC-4f65-9D91-7224C49458BB}">
                  <c15:dlblFieldTable>
                    <c15:dlblFTEntry>
                      <c15:txfldGUID>{3567BBC8-D5CA-4B58-8F7E-19DDC537A2E9}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3D3-4C6F-90DA-42CD39D97D07}"/>
                </c:ext>
                <c:ext xmlns:c15="http://schemas.microsoft.com/office/drawing/2012/chart" uri="{CE6537A1-D6FC-4f65-9D91-7224C49458BB}">
                  <c15:dlblFieldTable>
                    <c15:dlblFTEntry>
                      <c15:txfldGUID>{A0523E18-16C5-44A6-9E31-946B4531EF59}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3D3-4C6F-90DA-42CD39D97D07}"/>
                </c:ext>
                <c:ext xmlns:c15="http://schemas.microsoft.com/office/drawing/2012/chart" uri="{CE6537A1-D6FC-4f65-9D91-7224C49458BB}">
                  <c15:dlblFieldTable>
                    <c15:dlblFTEntry>
                      <c15:txfldGUID>{7B56917C-36B8-4B47-8575-72F04AD69154}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3D3-4C6F-90DA-42CD39D97D07}"/>
                </c:ext>
                <c:ext xmlns:c15="http://schemas.microsoft.com/office/drawing/2012/chart" uri="{CE6537A1-D6FC-4f65-9D91-7224C49458BB}">
                  <c15:dlblFieldTable>
                    <c15:dlblFTEntry>
                      <c15:txfldGUID>{087CAE14-9F1C-4189-B817-86487E253B07}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3D3-4C6F-90DA-42CD39D97D07}"/>
                </c:ext>
                <c:ext xmlns:c15="http://schemas.microsoft.com/office/drawing/2012/chart" uri="{CE6537A1-D6FC-4f65-9D91-7224C49458BB}">
                  <c15:dlblFieldTable>
                    <c15:dlblFTEntry>
                      <c15:txfldGUID>{2D9639C8-77D2-491A-96E2-3509F5BBE411}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3D3-4C6F-90DA-42CD39D97D07}"/>
                </c:ext>
                <c:ext xmlns:c15="http://schemas.microsoft.com/office/drawing/2012/chart" uri="{CE6537A1-D6FC-4f65-9D91-7224C49458BB}">
                  <c15:dlblFieldTable>
                    <c15:dlblFTEntry>
                      <c15:txfldGUID>{4FD3EF83-A617-4550-878C-95277F5887EF}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3D3-4C6F-90DA-42CD39D97D07}"/>
                </c:ext>
                <c:ext xmlns:c15="http://schemas.microsoft.com/office/drawing/2012/chart" uri="{CE6537A1-D6FC-4f65-9D91-7224C49458BB}">
                  <c15:dlblFieldTable>
                    <c15:dlblFTEntry>
                      <c15:txfldGUID>{935A6AE6-7F39-4576-9A26-B818DBCFE2E7}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3D3-4C6F-90DA-42CD39D97D07}"/>
                </c:ext>
                <c:ext xmlns:c15="http://schemas.microsoft.com/office/drawing/2012/chart" uri="{CE6537A1-D6FC-4f65-9D91-7224C49458BB}">
                  <c15:dlblFieldTable>
                    <c15:dlblFTEntry>
                      <c15:txfldGUID>{85E364B6-D574-41B1-A64A-A582B57EC8C0}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3D3-4C6F-90DA-42CD39D97D07}"/>
                </c:ext>
                <c:ext xmlns:c15="http://schemas.microsoft.com/office/drawing/2012/chart" uri="{CE6537A1-D6FC-4f65-9D91-7224C49458BB}">
                  <c15:dlblFieldTable>
                    <c15:dlblFTEntry>
                      <c15:txfldGUID>{A38309F2-93B2-4821-8FFD-AF0CC9D9E260}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16.600000000000001</c:v>
                </c:pt>
              </c:numCache>
            </c:numRef>
          </c:yVal>
          <c:smooth val="0"/>
          <c:extLst xmlns:c16r2="http://schemas.microsoft.com/office/drawing/2015/06/chart">
            <c:ext xmlns:c16="http://schemas.microsoft.com/office/drawing/2014/chart" uri="{C3380CC4-5D6E-409C-BE32-E72D297353CC}">
              <c16:uniqueId val="{00000013-13D3-4C6F-90DA-42CD39D97D07}"/>
            </c:ext>
          </c:extLst>
        </c:ser>
        <c:dLbls>
          <c:showLegendKey val="0"/>
          <c:showVal val="1"/>
          <c:showCatName val="0"/>
          <c:showSerName val="0"/>
          <c:showPercent val="0"/>
          <c:showBubbleSize val="0"/>
        </c:dLbls>
        <c:axId val="472624136"/>
        <c:axId val="472622176"/>
      </c:scatterChart>
      <c:valAx>
        <c:axId val="472624136"/>
        <c:scaling>
          <c:orientation val="minMax"/>
          <c:max val="58.7"/>
          <c:min val="57.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622176"/>
        <c:crosses val="autoZero"/>
        <c:crossBetween val="midCat"/>
      </c:valAx>
      <c:valAx>
        <c:axId val="472622176"/>
        <c:scaling>
          <c:orientation val="minMax"/>
          <c:max val="12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624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D4F-47C4-B46F-BA47E67F5D68}"/>
                </c:ext>
                <c:ext xmlns:c15="http://schemas.microsoft.com/office/drawing/2012/chart" uri="{CE6537A1-D6FC-4f65-9D91-7224C49458BB}">
                  <c15:dlblFieldTable>
                    <c15:dlblFTEntry>
                      <c15:txfldGUID>{D7015A91-6D64-4A77-BB2A-3E3C0C7DC69E}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D4F-47C4-B46F-BA47E67F5D68}"/>
                </c:ext>
                <c:ext xmlns:c15="http://schemas.microsoft.com/office/drawing/2012/chart" uri="{CE6537A1-D6FC-4f65-9D91-7224C49458BB}">
                  <c15:dlblFieldTable>
                    <c15:dlblFTEntry>
                      <c15:txfldGUID>{CB1A8029-4C99-4D71-9E85-9ED7445A7222}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D4F-47C4-B46F-BA47E67F5D68}"/>
                </c:ext>
                <c:ext xmlns:c15="http://schemas.microsoft.com/office/drawing/2012/chart" uri="{CE6537A1-D6FC-4f65-9D91-7224C49458BB}">
                  <c15:dlblFieldTable>
                    <c15:dlblFTEntry>
                      <c15:txfldGUID>{B63E6DDD-0CB3-453D-BB79-99AA152B98B0}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D4F-47C4-B46F-BA47E67F5D68}"/>
                </c:ext>
                <c:ext xmlns:c15="http://schemas.microsoft.com/office/drawing/2012/chart" uri="{CE6537A1-D6FC-4f65-9D91-7224C49458BB}">
                  <c15:dlblFieldTable>
                    <c15:dlblFTEntry>
                      <c15:txfldGUID>{E6B42DF5-84A4-4DA0-9587-AB98329405FB}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D4F-47C4-B46F-BA47E67F5D68}"/>
                </c:ext>
                <c:ext xmlns:c15="http://schemas.microsoft.com/office/drawing/2012/chart" uri="{CE6537A1-D6FC-4f65-9D91-7224C49458BB}">
                  <c15:dlblFieldTable>
                    <c15:dlblFTEntry>
                      <c15:txfldGUID>{82F45748-B891-406A-AAAF-28380A2AE9C7}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D4F-47C4-B46F-BA47E67F5D68}"/>
                </c:ext>
                <c:ext xmlns:c15="http://schemas.microsoft.com/office/drawing/2012/chart" uri="{CE6537A1-D6FC-4f65-9D91-7224C49458BB}">
                  <c15:dlblFieldTable>
                    <c15:dlblFTEntry>
                      <c15:txfldGUID>{68B95CA9-9259-4C88-B80E-472BDA90CEB5}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D4F-47C4-B46F-BA47E67F5D68}"/>
                </c:ext>
                <c:ext xmlns:c15="http://schemas.microsoft.com/office/drawing/2012/chart" uri="{CE6537A1-D6FC-4f65-9D91-7224C49458BB}">
                  <c15:dlblFieldTable>
                    <c15:dlblFTEntry>
                      <c15:txfldGUID>{81B4199F-24AF-4ACB-94ED-74412354587D}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D4F-47C4-B46F-BA47E67F5D68}"/>
                </c:ext>
                <c:ext xmlns:c15="http://schemas.microsoft.com/office/drawing/2012/chart" uri="{CE6537A1-D6FC-4f65-9D91-7224C49458BB}">
                  <c15:dlblFieldTable>
                    <c15:dlblFTEntry>
                      <c15:txfldGUID>{A466393E-4DBD-42BE-B98F-96D17CE80E21}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D4F-47C4-B46F-BA47E67F5D68}"/>
                </c:ext>
                <c:ext xmlns:c15="http://schemas.microsoft.com/office/drawing/2012/chart" uri="{CE6537A1-D6FC-4f65-9D91-7224C49458BB}">
                  <c15:dlblFieldTable>
                    <c15:dlblFTEntry>
                      <c15:txfldGUID>{F5CEB758-AD9C-4FD8-B4C9-9C163A009752}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12.3</c:v>
                </c:pt>
                <c:pt idx="16">
                  <c:v>11.6</c:v>
                </c:pt>
                <c:pt idx="24">
                  <c:v>11.1</c:v>
                </c:pt>
                <c:pt idx="32">
                  <c:v>10.9</c:v>
                </c:pt>
              </c:numCache>
            </c:numRef>
          </c:xVal>
          <c:yVal>
            <c:numRef>
              <c:f>公会計指標分析・財政指標組合せ分析表!$BP$73:$DC$73</c:f>
              <c:numCache>
                <c:formatCode>#,##0.0;"▲ "#,##0.0</c:formatCode>
                <c:ptCount val="40"/>
                <c:pt idx="0">
                  <c:v>146.5</c:v>
                </c:pt>
                <c:pt idx="8">
                  <c:v>132.4</c:v>
                </c:pt>
                <c:pt idx="16">
                  <c:v>119.9</c:v>
                </c:pt>
                <c:pt idx="24">
                  <c:v>111.5</c:v>
                </c:pt>
                <c:pt idx="32">
                  <c:v>103.2</c:v>
                </c:pt>
              </c:numCache>
            </c:numRef>
          </c:yVal>
          <c:smooth val="0"/>
          <c:extLst xmlns:c16r2="http://schemas.microsoft.com/office/drawing/2015/06/chart">
            <c:ext xmlns:c16="http://schemas.microsoft.com/office/drawing/2014/chart" uri="{C3380CC4-5D6E-409C-BE32-E72D297353CC}">
              <c16:uniqueId val="{00000009-1D4F-47C4-B46F-BA47E67F5D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D4F-47C4-B46F-BA47E67F5D68}"/>
                </c:ext>
                <c:ext xmlns:c15="http://schemas.microsoft.com/office/drawing/2012/chart" uri="{CE6537A1-D6FC-4f65-9D91-7224C49458BB}">
                  <c15:dlblFieldTable>
                    <c15:dlblFTEntry>
                      <c15:txfldGUID>{A9DFBF0E-FE30-44B8-9292-5D79349C3DCF}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D4F-47C4-B46F-BA47E67F5D68}"/>
                </c:ext>
                <c:ext xmlns:c15="http://schemas.microsoft.com/office/drawing/2012/chart" uri="{CE6537A1-D6FC-4f65-9D91-7224C49458BB}">
                  <c15:dlblFieldTable>
                    <c15:dlblFTEntry>
                      <c15:txfldGUID>{E4E23E49-AD78-4425-8D5D-A3B6D415DC9E}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D4F-47C4-B46F-BA47E67F5D68}"/>
                </c:ext>
                <c:ext xmlns:c15="http://schemas.microsoft.com/office/drawing/2012/chart" uri="{CE6537A1-D6FC-4f65-9D91-7224C49458BB}">
                  <c15:dlblFieldTable>
                    <c15:dlblFTEntry>
                      <c15:txfldGUID>{CCF47906-ED91-4E14-B107-25EC0344F5AB}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D4F-47C4-B46F-BA47E67F5D68}"/>
                </c:ext>
                <c:ext xmlns:c15="http://schemas.microsoft.com/office/drawing/2012/chart" uri="{CE6537A1-D6FC-4f65-9D91-7224C49458BB}">
                  <c15:dlblFieldTable>
                    <c15:dlblFTEntry>
                      <c15:txfldGUID>{03ABC19A-84AD-4A1E-8F2C-AB8156A7C056}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D4F-47C4-B46F-BA47E67F5D68}"/>
                </c:ext>
                <c:ext xmlns:c15="http://schemas.microsoft.com/office/drawing/2012/chart" uri="{CE6537A1-D6FC-4f65-9D91-7224C49458BB}">
                  <c15:dlblFieldTable>
                    <c15:dlblFTEntry>
                      <c15:txfldGUID>{2B85060B-7661-4D9A-8521-EA2AE3D134B8}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D4F-47C4-B46F-BA47E67F5D68}"/>
                </c:ext>
                <c:ext xmlns:c15="http://schemas.microsoft.com/office/drawing/2012/chart" uri="{CE6537A1-D6FC-4f65-9D91-7224C49458BB}">
                  <c15:dlblFieldTable>
                    <c15:dlblFTEntry>
                      <c15:txfldGUID>{9B5C1B6D-13CB-45FC-A345-9746291EDB64}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D4F-47C4-B46F-BA47E67F5D68}"/>
                </c:ext>
                <c:ext xmlns:c15="http://schemas.microsoft.com/office/drawing/2012/chart" uri="{CE6537A1-D6FC-4f65-9D91-7224C49458BB}">
                  <c15:dlblFieldTable>
                    <c15:dlblFTEntry>
                      <c15:txfldGUID>{1992D8D0-2557-4AF6-99FC-CDC53EF39457}</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D4F-47C4-B46F-BA47E67F5D68}"/>
                </c:ext>
                <c:ext xmlns:c15="http://schemas.microsoft.com/office/drawing/2012/chart" uri="{CE6537A1-D6FC-4f65-9D91-7224C49458BB}">
                  <c15:dlblFieldTable>
                    <c15:dlblFTEntry>
                      <c15:txfldGUID>{B5E4BE94-9712-441B-B7A3-8640E9129E7D}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D4F-47C4-B46F-BA47E67F5D68}"/>
                </c:ext>
                <c:ext xmlns:c15="http://schemas.microsoft.com/office/drawing/2012/chart" uri="{CE6537A1-D6FC-4f65-9D91-7224C49458BB}">
                  <c15:dlblFieldTable>
                    <c15:dlblFTEntry>
                      <c15:txfldGUID>{03090881-5527-488B-92FB-D9C653CC6902}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1D4F-47C4-B46F-BA47E67F5D68}"/>
            </c:ext>
          </c:extLst>
        </c:ser>
        <c:dLbls>
          <c:showLegendKey val="0"/>
          <c:showVal val="1"/>
          <c:showCatName val="0"/>
          <c:showSerName val="0"/>
          <c:showPercent val="0"/>
          <c:showBubbleSize val="0"/>
        </c:dLbls>
        <c:axId val="472622568"/>
        <c:axId val="472624920"/>
      </c:scatterChart>
      <c:valAx>
        <c:axId val="472622568"/>
        <c:scaling>
          <c:orientation val="minMax"/>
          <c:max val="13.2"/>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624920"/>
        <c:crosses val="autoZero"/>
        <c:crossBetween val="midCat"/>
      </c:valAx>
      <c:valAx>
        <c:axId val="47262492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622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実質公債費比率の分子は元利償還金の減等により平成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年度からは年々減少傾向にある。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年度以降は、学校施設耐震化</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や防災庁舎整備事業などの大型事業で借り入れた起債の元金償還が順次始まる影響で元利償還金の増加要素はあるものの、過去に借り入れした起債の償還が終了することや、過疎債等の交付税措置のある有利な起債を活用することで減少要素もあることから、実質公債費比率は大幅な増減はしない見込みである。</a:t>
          </a:r>
        </a:p>
        <a:p>
          <a:r>
            <a:rPr kumimoji="1" lang="ja-JP" altLang="en-US" sz="1400">
              <a:latin typeface="ＭＳ ゴシック" pitchFamily="49" charset="-128"/>
              <a:ea typeface="ＭＳ ゴシック" pitchFamily="49" charset="-128"/>
            </a:rPr>
            <a:t>　今後も「返す以上に借りない」という方針に基づき、公債費の縮減に努めていく。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将来負担比率の分子は、一般会計等に係る地方債の現在高や公営企業債等繰入見込額の減、充当可能基金や充当可能特定歳入の増などにより年々減少している。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年度以降は、一般会計に加え、企業会計でも大型事業が予定されていること、また、基金残高が取り崩しにより減少予定であることから、将来負担比率は横ばいまたは微増する見込みである。</a:t>
          </a:r>
        </a:p>
        <a:p>
          <a:r>
            <a:rPr kumimoji="1" lang="ja-JP" altLang="en-US" sz="1400">
              <a:latin typeface="ＭＳ ゴシック" pitchFamily="49" charset="-128"/>
              <a:ea typeface="ＭＳ ゴシック" pitchFamily="49" charset="-128"/>
            </a:rPr>
            <a:t>　今後も財政健全化推進プランの着実な実行により、健全な財政運営に努めていく。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北海道釧路市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決算剰余金の積立等により財政調整基金は５千万円の増となったが、高齢者バス等利用助成事業や海外観光客誘致事業費等の実施のため地域振興基金を約３億円取り崩したこと等により、基金全体としては約２億３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一般会計において基金からの長期借入金が約２０億円あり、２０２５年度までに償還を完了する予定であることから、順次償還し、それぞれの基金の設置目的に応じた有効活用を図っていく。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・地域振興基金：社会の環境変化に対応し、時代に即した社会基盤整備、活力創造、地域の資源活用、地域の団体・住民等との協働推進その他の地域振興を図る資金に充てる。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・公用施設整備基金：公用施設の整備に要する資金に充てる。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高齢者バス等利用助成事業や海外観光客誘致事業等の実施のため地域振興基金を約３億円取り崩したこと等により、特定目的基金全体としては約２億９千万円の減となった。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一般会計において基金からの長期借入金が約２０億円あり、それらは全て特定目的基金からの借入であることから、順次償還し、それぞれの基金の設置目的に応じた有効活用を図っていく。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平成２８年度決算剰余金の積立額は３億円だったが、平成２９年度決算における財源不足の補填のため２億５千万円を取り崩したことから、結果として５千万円の増となった。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人口減少による税収減や、普通交付税の合併算定替による特例措置の終了等に備え、必要な額を堅持していく。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運用利子の積立により２百万円増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人口減少による税収減や、普通交付税の合併算定替による特例措置の終了等に備え、必要な額を堅持していく。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172,391
171,644
1,362.90
94,965,331
94,772,700
54,655
48,420,555
123,898,085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有形固定減価償却率は類似団体平均を若干下回っている。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本市の施設は昭和５０年代中盤に建設が集中しており、資産の老朽化が進行している。</a:t>
          </a:r>
        </a:p>
        <a:p>
          <a:r>
            <a:rPr kumimoji="1" lang="ja-JP" altLang="en-US" sz="1100">
              <a:latin typeface="ＭＳ Ｐゴシック" panose="020B0600070205080204" pitchFamily="50" charset="-128"/>
              <a:ea typeface="ＭＳ Ｐゴシック" panose="020B0600070205080204" pitchFamily="50" charset="-128"/>
            </a:rPr>
            <a:t>平成２７年９月に策定した釧路市公共施設等総合管理計画に基づき、維持管理コストの縮減、更新費用の負担軽減と平準化などを勘案して施設保有量の最適化を図るなど、今後も適切な運営に努める。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67"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76" name="楕円 75"/>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29354</xdr:rowOff>
    </xdr:from>
    <xdr:ext cx="405111" cy="259045"/>
    <xdr:sp macro="" textlink="">
      <xdr:nvSpPr>
        <xdr:cNvPr id="77"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78"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29862</xdr:rowOff>
    </xdr:from>
    <xdr:ext cx="405111" cy="259045"/>
    <xdr:sp macro="" textlink="">
      <xdr:nvSpPr>
        <xdr:cNvPr id="79" name="n_1mainValue有形固定資産減価償却率"/>
        <xdr:cNvSpPr txBox="1"/>
      </xdr:nvSpPr>
      <xdr:spPr>
        <a:xfrm>
          <a:off x="38360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「返す以上に借りない」を基本方針として市債の借入を抑制し、また、職員数の削減により人件費を削減するなど行財政改革の取組を通じて、今後も債務償還可能年数の引下げに努める。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5" name="直線コネクタ 9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6" name="テキスト ボックス 9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7" name="直線コネクタ 9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98" name="テキスト ボックス 9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9" name="直線コネクタ 9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0" name="テキスト ボックス 9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1" name="直線コネクタ 10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2" name="テキスト ボックス 10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3" name="直線コネクタ 10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4" name="テキスト ボックス 103"/>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5" name="直線コネクタ 10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6" name="テキスト ボックス 10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0" name="直線コネクタ 109"/>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2" name="直線コネクタ 11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3"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4" name="直線コネクタ 113"/>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15" name="債務償還可能年数平均値テキスト"/>
        <xdr:cNvSpPr txBox="1"/>
      </xdr:nvSpPr>
      <xdr:spPr>
        <a:xfrm>
          <a:off x="14846300" y="5867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16" name="フローチャート: 判断 115"/>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25853</xdr:rowOff>
    </xdr:from>
    <xdr:to>
      <xdr:col>76</xdr:col>
      <xdr:colOff>73025</xdr:colOff>
      <xdr:row>27</xdr:row>
      <xdr:rowOff>127453</xdr:rowOff>
    </xdr:to>
    <xdr:sp macro="" textlink="">
      <xdr:nvSpPr>
        <xdr:cNvPr id="122" name="楕円 121"/>
        <xdr:cNvSpPr/>
      </xdr:nvSpPr>
      <xdr:spPr>
        <a:xfrm>
          <a:off x="14744700" y="54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48730</xdr:rowOff>
    </xdr:from>
    <xdr:ext cx="340478" cy="259045"/>
    <xdr:sp macro="" textlink="">
      <xdr:nvSpPr>
        <xdr:cNvPr id="123" name="債務償還可能年数該当値テキスト"/>
        <xdr:cNvSpPr txBox="1"/>
      </xdr:nvSpPr>
      <xdr:spPr>
        <a:xfrm>
          <a:off x="14846300" y="5277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172,391
171,644
1,362.90
94,965,331
94,772,700
54,655
48,420,555
123,898,085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132080</xdr:rowOff>
    </xdr:from>
    <xdr:to>
      <xdr:col>20</xdr:col>
      <xdr:colOff>38100</xdr:colOff>
      <xdr:row>39</xdr:row>
      <xdr:rowOff>62230</xdr:rowOff>
    </xdr:to>
    <xdr:sp macro="" textlink="">
      <xdr:nvSpPr>
        <xdr:cNvPr id="70" name="楕円 69"/>
        <xdr:cNvSpPr/>
      </xdr:nvSpPr>
      <xdr:spPr>
        <a:xfrm>
          <a:off x="3746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105427</xdr:rowOff>
    </xdr:from>
    <xdr:ext cx="405111" cy="259045"/>
    <xdr:sp macro="" textlink="">
      <xdr:nvSpPr>
        <xdr:cNvPr id="71" name="n_1ave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2"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53357</xdr:rowOff>
    </xdr:from>
    <xdr:ext cx="405111" cy="259045"/>
    <xdr:sp macro="" textlink="">
      <xdr:nvSpPr>
        <xdr:cNvPr id="73" name="n_1mainValue【道路】&#10;有形固定資産減価償却率"/>
        <xdr:cNvSpPr txBox="1"/>
      </xdr:nvSpPr>
      <xdr:spPr>
        <a:xfrm>
          <a:off x="3582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5" name="直線コネクタ 94"/>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6"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97" name="直線コネクタ 96"/>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98"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99" name="直線コネクタ 98"/>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37111</xdr:rowOff>
    </xdr:from>
    <xdr:ext cx="469744" cy="259045"/>
    <xdr:sp macro="" textlink="">
      <xdr:nvSpPr>
        <xdr:cNvPr id="100" name="【道路】&#10;一人当たり延長平均値テキスト"/>
        <xdr:cNvSpPr txBox="1"/>
      </xdr:nvSpPr>
      <xdr:spPr>
        <a:xfrm>
          <a:off x="10515600" y="689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1" name="フローチャート: 判断 100"/>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2" name="フローチャート: 判断 101"/>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3" name="フローチャート: 判断 102"/>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41448</xdr:rowOff>
    </xdr:from>
    <xdr:to>
      <xdr:col>50</xdr:col>
      <xdr:colOff>165100</xdr:colOff>
      <xdr:row>40</xdr:row>
      <xdr:rowOff>143048</xdr:rowOff>
    </xdr:to>
    <xdr:sp macro="" textlink="">
      <xdr:nvSpPr>
        <xdr:cNvPr id="109" name="楕円 108"/>
        <xdr:cNvSpPr/>
      </xdr:nvSpPr>
      <xdr:spPr>
        <a:xfrm>
          <a:off x="9588500" y="6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155368</xdr:rowOff>
    </xdr:from>
    <xdr:ext cx="469744" cy="259045"/>
    <xdr:sp macro="" textlink="">
      <xdr:nvSpPr>
        <xdr:cNvPr id="110"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1"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134175</xdr:rowOff>
    </xdr:from>
    <xdr:ext cx="469744" cy="259045"/>
    <xdr:sp macro="" textlink="">
      <xdr:nvSpPr>
        <xdr:cNvPr id="112" name="n_1mainValue【道路】&#10;一人当たり延長"/>
        <xdr:cNvSpPr txBox="1"/>
      </xdr:nvSpPr>
      <xdr:spPr>
        <a:xfrm>
          <a:off x="9391727" y="69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4" name="テキスト ボックス 12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36" name="直線コネクタ 135"/>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37"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38" name="直線コネクタ 137"/>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39"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0" name="直線コネクタ 139"/>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41"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2" name="フローチャート: 判断 141"/>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3" name="フローチャート: 判断 142"/>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44" name="フローチャート: 判断 143"/>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36830</xdr:rowOff>
    </xdr:from>
    <xdr:to>
      <xdr:col>20</xdr:col>
      <xdr:colOff>38100</xdr:colOff>
      <xdr:row>58</xdr:row>
      <xdr:rowOff>138430</xdr:rowOff>
    </xdr:to>
    <xdr:sp macro="" textlink="">
      <xdr:nvSpPr>
        <xdr:cNvPr id="150" name="楕円 149"/>
        <xdr:cNvSpPr/>
      </xdr:nvSpPr>
      <xdr:spPr>
        <a:xfrm>
          <a:off x="3746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131462</xdr:rowOff>
    </xdr:from>
    <xdr:ext cx="405111" cy="259045"/>
    <xdr:sp macro="" textlink="">
      <xdr:nvSpPr>
        <xdr:cNvPr id="151"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52"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154957</xdr:rowOff>
    </xdr:from>
    <xdr:ext cx="405111" cy="259045"/>
    <xdr:sp macro="" textlink="">
      <xdr:nvSpPr>
        <xdr:cNvPr id="153" name="n_1mainValue【橋りょう・トンネル】&#10;有形固定資産減価償却率"/>
        <xdr:cNvSpPr txBox="1"/>
      </xdr:nvSpPr>
      <xdr:spPr>
        <a:xfrm>
          <a:off x="3582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4" name="直線コネクタ 16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65" name="テキスト ボックス 16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68" name="直線コネクタ 16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69" name="テキスト ボックス 16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138657</xdr:rowOff>
    </xdr:from>
    <xdr:to>
      <xdr:col>54</xdr:col>
      <xdr:colOff>189865</xdr:colOff>
      <xdr:row>63</xdr:row>
      <xdr:rowOff>52801</xdr:rowOff>
    </xdr:to>
    <xdr:cxnSp macro="">
      <xdr:nvCxnSpPr>
        <xdr:cNvPr id="173" name="直線コネクタ 172"/>
        <xdr:cNvCxnSpPr/>
      </xdr:nvCxnSpPr>
      <xdr:spPr>
        <a:xfrm flipV="1">
          <a:off x="10476865" y="9739857"/>
          <a:ext cx="0" cy="1114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56628</xdr:rowOff>
    </xdr:from>
    <xdr:ext cx="378565" cy="259045"/>
    <xdr:sp macro="" textlink="">
      <xdr:nvSpPr>
        <xdr:cNvPr id="174" name="【橋りょう・トンネル】&#10;一人当たり有形固定資産（償却資産）額最小値テキスト"/>
        <xdr:cNvSpPr txBox="1"/>
      </xdr:nvSpPr>
      <xdr:spPr>
        <a:xfrm>
          <a:off x="10515600" y="1085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52801</xdr:rowOff>
    </xdr:from>
    <xdr:to>
      <xdr:col>55</xdr:col>
      <xdr:colOff>88900</xdr:colOff>
      <xdr:row>63</xdr:row>
      <xdr:rowOff>52801</xdr:rowOff>
    </xdr:to>
    <xdr:cxnSp macro="">
      <xdr:nvCxnSpPr>
        <xdr:cNvPr id="175" name="直線コネクタ 174"/>
        <xdr:cNvCxnSpPr/>
      </xdr:nvCxnSpPr>
      <xdr:spPr>
        <a:xfrm>
          <a:off x="10388600" y="10854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85334</xdr:rowOff>
    </xdr:from>
    <xdr:ext cx="599010" cy="259045"/>
    <xdr:sp macro="" textlink="">
      <xdr:nvSpPr>
        <xdr:cNvPr id="176" name="【橋りょう・トンネル】&#10;一人当たり有形固定資産（償却資産）額最大値テキスト"/>
        <xdr:cNvSpPr txBox="1"/>
      </xdr:nvSpPr>
      <xdr:spPr>
        <a:xfrm>
          <a:off x="10515600" y="951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138657</xdr:rowOff>
    </xdr:from>
    <xdr:to>
      <xdr:col>55</xdr:col>
      <xdr:colOff>88900</xdr:colOff>
      <xdr:row>56</xdr:row>
      <xdr:rowOff>138657</xdr:rowOff>
    </xdr:to>
    <xdr:cxnSp macro="">
      <xdr:nvCxnSpPr>
        <xdr:cNvPr id="177" name="直線コネクタ 176"/>
        <xdr:cNvCxnSpPr/>
      </xdr:nvCxnSpPr>
      <xdr:spPr>
        <a:xfrm>
          <a:off x="10388600" y="973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47556</xdr:rowOff>
    </xdr:from>
    <xdr:ext cx="534377" cy="259045"/>
    <xdr:sp macro="" textlink="">
      <xdr:nvSpPr>
        <xdr:cNvPr id="178" name="【橋りょう・トンネル】&#10;一人当たり有形固定資産（償却資産）額平均値テキスト"/>
        <xdr:cNvSpPr txBox="1"/>
      </xdr:nvSpPr>
      <xdr:spPr>
        <a:xfrm>
          <a:off x="10515600" y="10334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69129</xdr:rowOff>
    </xdr:from>
    <xdr:to>
      <xdr:col>55</xdr:col>
      <xdr:colOff>50800</xdr:colOff>
      <xdr:row>60</xdr:row>
      <xdr:rowOff>170729</xdr:rowOff>
    </xdr:to>
    <xdr:sp macro="" textlink="">
      <xdr:nvSpPr>
        <xdr:cNvPr id="179" name="フローチャート: 判断 178"/>
        <xdr:cNvSpPr/>
      </xdr:nvSpPr>
      <xdr:spPr>
        <a:xfrm>
          <a:off x="10426700" y="103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137978</xdr:rowOff>
    </xdr:from>
    <xdr:to>
      <xdr:col>50</xdr:col>
      <xdr:colOff>165100</xdr:colOff>
      <xdr:row>60</xdr:row>
      <xdr:rowOff>68128</xdr:rowOff>
    </xdr:to>
    <xdr:sp macro="" textlink="">
      <xdr:nvSpPr>
        <xdr:cNvPr id="180" name="フローチャート: 判断 179"/>
        <xdr:cNvSpPr/>
      </xdr:nvSpPr>
      <xdr:spPr>
        <a:xfrm>
          <a:off x="9588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81119</xdr:rowOff>
    </xdr:from>
    <xdr:to>
      <xdr:col>46</xdr:col>
      <xdr:colOff>38100</xdr:colOff>
      <xdr:row>61</xdr:row>
      <xdr:rowOff>11269</xdr:rowOff>
    </xdr:to>
    <xdr:sp macro="" textlink="">
      <xdr:nvSpPr>
        <xdr:cNvPr id="181" name="フローチャート: 判断 180"/>
        <xdr:cNvSpPr/>
      </xdr:nvSpPr>
      <xdr:spPr>
        <a:xfrm>
          <a:off x="8699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49092</xdr:rowOff>
    </xdr:from>
    <xdr:to>
      <xdr:col>50</xdr:col>
      <xdr:colOff>165100</xdr:colOff>
      <xdr:row>56</xdr:row>
      <xdr:rowOff>150692</xdr:rowOff>
    </xdr:to>
    <xdr:sp macro="" textlink="">
      <xdr:nvSpPr>
        <xdr:cNvPr id="187" name="楕円 186"/>
        <xdr:cNvSpPr/>
      </xdr:nvSpPr>
      <xdr:spPr>
        <a:xfrm>
          <a:off x="9588500" y="9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59255</xdr:rowOff>
    </xdr:from>
    <xdr:ext cx="534377" cy="259045"/>
    <xdr:sp macro="" textlink="">
      <xdr:nvSpPr>
        <xdr:cNvPr id="188" name="n_1aveValue【橋りょう・トンネル】&#10;一人当たり有形固定資産（償却資産）額"/>
        <xdr:cNvSpPr txBox="1"/>
      </xdr:nvSpPr>
      <xdr:spPr>
        <a:xfrm>
          <a:off x="93594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27796</xdr:rowOff>
    </xdr:from>
    <xdr:ext cx="534377" cy="259045"/>
    <xdr:sp macro="" textlink="">
      <xdr:nvSpPr>
        <xdr:cNvPr id="189" name="n_2aveValue【橋りょう・トンネル】&#10;一人当たり有形固定資産（償却資産）額"/>
        <xdr:cNvSpPr txBox="1"/>
      </xdr:nvSpPr>
      <xdr:spPr>
        <a:xfrm>
          <a:off x="8483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167219</xdr:rowOff>
    </xdr:from>
    <xdr:ext cx="599010" cy="259045"/>
    <xdr:sp macro="" textlink="">
      <xdr:nvSpPr>
        <xdr:cNvPr id="190" name="n_1mainValue【橋りょう・トンネル】&#10;一人当たり有形固定資産（償却資産）額"/>
        <xdr:cNvSpPr txBox="1"/>
      </xdr:nvSpPr>
      <xdr:spPr>
        <a:xfrm>
          <a:off x="9327095" y="94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13" name="直線コネクタ 212"/>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14"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15" name="直線コネクタ 214"/>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16"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17" name="直線コネクタ 21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18"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19" name="フローチャート: 判断 218"/>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20" name="フローチャート: 判断 219"/>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21" name="フローチャート: 判断 220"/>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27" name="楕円 226"/>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134890</xdr:rowOff>
    </xdr:from>
    <xdr:ext cx="405111" cy="259045"/>
    <xdr:sp macro="" textlink="">
      <xdr:nvSpPr>
        <xdr:cNvPr id="228"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29"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36847</xdr:rowOff>
    </xdr:from>
    <xdr:ext cx="405111" cy="259045"/>
    <xdr:sp macro="" textlink="">
      <xdr:nvSpPr>
        <xdr:cNvPr id="230" name="n_1mainValue【公営住宅】&#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1" name="直線コネクタ 24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2" name="テキスト ボックス 24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3" name="直線コネクタ 24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44" name="テキスト ボックス 24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5" name="直線コネクタ 24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6" name="テキスト ボックス 24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7" name="直線コネクタ 24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8" name="テキスト ボックス 24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52" name="直線コネクタ 251"/>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53"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54" name="直線コネクタ 253"/>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55"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56" name="直線コネクタ 255"/>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129404</xdr:rowOff>
    </xdr:from>
    <xdr:ext cx="469744" cy="259045"/>
    <xdr:sp macro="" textlink="">
      <xdr:nvSpPr>
        <xdr:cNvPr id="257" name="【公営住宅】&#10;一人当たり面積平均値テキスト"/>
        <xdr:cNvSpPr txBox="1"/>
      </xdr:nvSpPr>
      <xdr:spPr>
        <a:xfrm>
          <a:off x="10515600" y="14531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58" name="フローチャート: 判断 257"/>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59" name="フローチャート: 判断 258"/>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60" name="フローチャート: 判断 259"/>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7874</xdr:rowOff>
    </xdr:from>
    <xdr:to>
      <xdr:col>50</xdr:col>
      <xdr:colOff>165100</xdr:colOff>
      <xdr:row>79</xdr:row>
      <xdr:rowOff>109474</xdr:rowOff>
    </xdr:to>
    <xdr:sp macro="" textlink="">
      <xdr:nvSpPr>
        <xdr:cNvPr id="266" name="楕円 265"/>
        <xdr:cNvSpPr/>
      </xdr:nvSpPr>
      <xdr:spPr>
        <a:xfrm>
          <a:off x="9588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34765</xdr:rowOff>
    </xdr:from>
    <xdr:ext cx="469744" cy="259045"/>
    <xdr:sp macro="" textlink="">
      <xdr:nvSpPr>
        <xdr:cNvPr id="267" name="n_1aveValue【公営住宅】&#10;一人当たり面積"/>
        <xdr:cNvSpPr txBox="1"/>
      </xdr:nvSpPr>
      <xdr:spPr>
        <a:xfrm>
          <a:off x="93917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68"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126001</xdr:rowOff>
    </xdr:from>
    <xdr:ext cx="469744" cy="259045"/>
    <xdr:sp macro="" textlink="">
      <xdr:nvSpPr>
        <xdr:cNvPr id="269" name="n_1mainValue【公営住宅】&#10;一人当たり面積"/>
        <xdr:cNvSpPr txBox="1"/>
      </xdr:nvSpPr>
      <xdr:spPr>
        <a:xfrm>
          <a:off x="93917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1" name="テキスト ボックス 28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9" name="テキスト ボックス 28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81914</xdr:rowOff>
    </xdr:from>
    <xdr:to>
      <xdr:col>24</xdr:col>
      <xdr:colOff>62865</xdr:colOff>
      <xdr:row>108</xdr:row>
      <xdr:rowOff>15239</xdr:rowOff>
    </xdr:to>
    <xdr:cxnSp macro="">
      <xdr:nvCxnSpPr>
        <xdr:cNvPr id="293" name="直線コネクタ 292"/>
        <xdr:cNvCxnSpPr/>
      </xdr:nvCxnSpPr>
      <xdr:spPr>
        <a:xfrm flipV="1">
          <a:off x="4634865" y="17055464"/>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19066</xdr:rowOff>
    </xdr:from>
    <xdr:ext cx="340478" cy="259045"/>
    <xdr:sp macro="" textlink="">
      <xdr:nvSpPr>
        <xdr:cNvPr id="294" name="【港湾・漁港】&#10;有形固定資産減価償却率最小値テキスト"/>
        <xdr:cNvSpPr txBox="1"/>
      </xdr:nvSpPr>
      <xdr:spPr>
        <a:xfrm>
          <a:off x="4673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15239</xdr:rowOff>
    </xdr:from>
    <xdr:to>
      <xdr:col>24</xdr:col>
      <xdr:colOff>152400</xdr:colOff>
      <xdr:row>108</xdr:row>
      <xdr:rowOff>15239</xdr:rowOff>
    </xdr:to>
    <xdr:cxnSp macro="">
      <xdr:nvCxnSpPr>
        <xdr:cNvPr id="295" name="直線コネクタ 294"/>
        <xdr:cNvCxnSpPr/>
      </xdr:nvCxnSpPr>
      <xdr:spPr>
        <a:xfrm>
          <a:off x="4546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28591</xdr:rowOff>
    </xdr:from>
    <xdr:ext cx="405111" cy="259045"/>
    <xdr:sp macro="" textlink="">
      <xdr:nvSpPr>
        <xdr:cNvPr id="296" name="【港湾・漁港】&#10;有形固定資産減価償却率最大値テキスト"/>
        <xdr:cNvSpPr txBox="1"/>
      </xdr:nvSpPr>
      <xdr:spPr>
        <a:xfrm>
          <a:off x="4673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81914</xdr:rowOff>
    </xdr:from>
    <xdr:to>
      <xdr:col>24</xdr:col>
      <xdr:colOff>152400</xdr:colOff>
      <xdr:row>99</xdr:row>
      <xdr:rowOff>81914</xdr:rowOff>
    </xdr:to>
    <xdr:cxnSp macro="">
      <xdr:nvCxnSpPr>
        <xdr:cNvPr id="297" name="直線コネクタ 296"/>
        <xdr:cNvCxnSpPr/>
      </xdr:nvCxnSpPr>
      <xdr:spPr>
        <a:xfrm>
          <a:off x="4546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116222</xdr:rowOff>
    </xdr:from>
    <xdr:ext cx="405111" cy="259045"/>
    <xdr:sp macro="" textlink="">
      <xdr:nvSpPr>
        <xdr:cNvPr id="298" name="【港湾・漁港】&#10;有形固定資産減価償却率平均値テキスト"/>
        <xdr:cNvSpPr txBox="1"/>
      </xdr:nvSpPr>
      <xdr:spPr>
        <a:xfrm>
          <a:off x="4673600" y="17432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299" name="フローチャート: 判断 298"/>
        <xdr:cNvSpPr/>
      </xdr:nvSpPr>
      <xdr:spPr>
        <a:xfrm>
          <a:off x="4584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2539</xdr:rowOff>
    </xdr:from>
    <xdr:to>
      <xdr:col>20</xdr:col>
      <xdr:colOff>38100</xdr:colOff>
      <xdr:row>102</xdr:row>
      <xdr:rowOff>104139</xdr:rowOff>
    </xdr:to>
    <xdr:sp macro="" textlink="">
      <xdr:nvSpPr>
        <xdr:cNvPr id="300" name="フローチャート: 判断 299"/>
        <xdr:cNvSpPr/>
      </xdr:nvSpPr>
      <xdr:spPr>
        <a:xfrm>
          <a:off x="3746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36830</xdr:rowOff>
    </xdr:from>
    <xdr:to>
      <xdr:col>15</xdr:col>
      <xdr:colOff>101600</xdr:colOff>
      <xdr:row>103</xdr:row>
      <xdr:rowOff>138430</xdr:rowOff>
    </xdr:to>
    <xdr:sp macro="" textlink="">
      <xdr:nvSpPr>
        <xdr:cNvPr id="301" name="フローチャート: 判断 300"/>
        <xdr:cNvSpPr/>
      </xdr:nvSpPr>
      <xdr:spPr>
        <a:xfrm>
          <a:off x="2857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67311</xdr:rowOff>
    </xdr:from>
    <xdr:to>
      <xdr:col>20</xdr:col>
      <xdr:colOff>38100</xdr:colOff>
      <xdr:row>101</xdr:row>
      <xdr:rowOff>168911</xdr:rowOff>
    </xdr:to>
    <xdr:sp macro="" textlink="">
      <xdr:nvSpPr>
        <xdr:cNvPr id="307" name="楕円 306"/>
        <xdr:cNvSpPr/>
      </xdr:nvSpPr>
      <xdr:spPr>
        <a:xfrm>
          <a:off x="3746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95266</xdr:rowOff>
    </xdr:from>
    <xdr:ext cx="405111" cy="259045"/>
    <xdr:sp macro="" textlink="">
      <xdr:nvSpPr>
        <xdr:cNvPr id="308" name="n_1aveValue【港湾・漁港】&#10;有形固定資産減価償却率"/>
        <xdr:cNvSpPr txBox="1"/>
      </xdr:nvSpPr>
      <xdr:spPr>
        <a:xfrm>
          <a:off x="35820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309" name="n_2aveValue【港湾・漁港】&#10;有形固定資産減価償却率"/>
        <xdr:cNvSpPr txBox="1"/>
      </xdr:nvSpPr>
      <xdr:spPr>
        <a:xfrm>
          <a:off x="2705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13988</xdr:rowOff>
    </xdr:from>
    <xdr:ext cx="405111" cy="259045"/>
    <xdr:sp macro="" textlink="">
      <xdr:nvSpPr>
        <xdr:cNvPr id="310" name="n_1mainValue【港湾・漁港】&#10;有形固定資産減価償却率"/>
        <xdr:cNvSpPr txBox="1"/>
      </xdr:nvSpPr>
      <xdr:spPr>
        <a:xfrm>
          <a:off x="35820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22" name="テキスト ボックス 32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24" name="テキスト ボックス 32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26" name="テキスト ボックス 325"/>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28" name="テキスト ボックス 327"/>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30" name="テキスト ボックス 32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32" name="テキスト ボックス 33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77648</xdr:rowOff>
    </xdr:from>
    <xdr:to>
      <xdr:col>54</xdr:col>
      <xdr:colOff>189865</xdr:colOff>
      <xdr:row>108</xdr:row>
      <xdr:rowOff>107755</xdr:rowOff>
    </xdr:to>
    <xdr:cxnSp macro="">
      <xdr:nvCxnSpPr>
        <xdr:cNvPr id="334" name="直線コネクタ 333"/>
        <xdr:cNvCxnSpPr/>
      </xdr:nvCxnSpPr>
      <xdr:spPr>
        <a:xfrm flipV="1">
          <a:off x="10476865" y="18251348"/>
          <a:ext cx="0" cy="373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111582</xdr:rowOff>
    </xdr:from>
    <xdr:ext cx="469744" cy="259045"/>
    <xdr:sp macro="" textlink="">
      <xdr:nvSpPr>
        <xdr:cNvPr id="335" name="【港湾・漁港】&#10;一人当たり有形固定資産（償却資産）額最小値テキスト"/>
        <xdr:cNvSpPr txBox="1"/>
      </xdr:nvSpPr>
      <xdr:spPr>
        <a:xfrm>
          <a:off x="10515600" y="186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107755</xdr:rowOff>
    </xdr:from>
    <xdr:to>
      <xdr:col>55</xdr:col>
      <xdr:colOff>88900</xdr:colOff>
      <xdr:row>108</xdr:row>
      <xdr:rowOff>107755</xdr:rowOff>
    </xdr:to>
    <xdr:cxnSp macro="">
      <xdr:nvCxnSpPr>
        <xdr:cNvPr id="336" name="直線コネクタ 335"/>
        <xdr:cNvCxnSpPr/>
      </xdr:nvCxnSpPr>
      <xdr:spPr>
        <a:xfrm>
          <a:off x="10388600" y="1862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24325</xdr:rowOff>
    </xdr:from>
    <xdr:ext cx="534377" cy="259045"/>
    <xdr:sp macro="" textlink="">
      <xdr:nvSpPr>
        <xdr:cNvPr id="337" name="【港湾・漁港】&#10;一人当たり有形固定資産（償却資産）額最大値テキスト"/>
        <xdr:cNvSpPr txBox="1"/>
      </xdr:nvSpPr>
      <xdr:spPr>
        <a:xfrm>
          <a:off x="10515600" y="180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77648</xdr:rowOff>
    </xdr:from>
    <xdr:to>
      <xdr:col>55</xdr:col>
      <xdr:colOff>88900</xdr:colOff>
      <xdr:row>106</xdr:row>
      <xdr:rowOff>77648</xdr:rowOff>
    </xdr:to>
    <xdr:cxnSp macro="">
      <xdr:nvCxnSpPr>
        <xdr:cNvPr id="338" name="直線コネクタ 337"/>
        <xdr:cNvCxnSpPr/>
      </xdr:nvCxnSpPr>
      <xdr:spPr>
        <a:xfrm>
          <a:off x="10388600" y="18251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103588</xdr:rowOff>
    </xdr:from>
    <xdr:ext cx="534377" cy="259045"/>
    <xdr:sp macro="" textlink="">
      <xdr:nvSpPr>
        <xdr:cNvPr id="339" name="【港湾・漁港】&#10;一人当たり有形固定資産（償却資産）額平均値テキスト"/>
        <xdr:cNvSpPr txBox="1"/>
      </xdr:nvSpPr>
      <xdr:spPr>
        <a:xfrm>
          <a:off x="10515600" y="1844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125161</xdr:rowOff>
    </xdr:from>
    <xdr:to>
      <xdr:col>55</xdr:col>
      <xdr:colOff>50800</xdr:colOff>
      <xdr:row>108</xdr:row>
      <xdr:rowOff>55311</xdr:rowOff>
    </xdr:to>
    <xdr:sp macro="" textlink="">
      <xdr:nvSpPr>
        <xdr:cNvPr id="340" name="フローチャート: 判断 339"/>
        <xdr:cNvSpPr/>
      </xdr:nvSpPr>
      <xdr:spPr>
        <a:xfrm>
          <a:off x="10426700" y="1847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136835</xdr:rowOff>
    </xdr:from>
    <xdr:to>
      <xdr:col>50</xdr:col>
      <xdr:colOff>165100</xdr:colOff>
      <xdr:row>107</xdr:row>
      <xdr:rowOff>66985</xdr:rowOff>
    </xdr:to>
    <xdr:sp macro="" textlink="">
      <xdr:nvSpPr>
        <xdr:cNvPr id="341" name="フローチャート: 判断 340"/>
        <xdr:cNvSpPr/>
      </xdr:nvSpPr>
      <xdr:spPr>
        <a:xfrm>
          <a:off x="9588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45929</xdr:rowOff>
    </xdr:from>
    <xdr:to>
      <xdr:col>46</xdr:col>
      <xdr:colOff>38100</xdr:colOff>
      <xdr:row>107</xdr:row>
      <xdr:rowOff>147529</xdr:rowOff>
    </xdr:to>
    <xdr:sp macro="" textlink="">
      <xdr:nvSpPr>
        <xdr:cNvPr id="342" name="フローチャート: 判断 341"/>
        <xdr:cNvSpPr/>
      </xdr:nvSpPr>
      <xdr:spPr>
        <a:xfrm>
          <a:off x="8699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141002</xdr:rowOff>
    </xdr:from>
    <xdr:to>
      <xdr:col>50</xdr:col>
      <xdr:colOff>165100</xdr:colOff>
      <xdr:row>101</xdr:row>
      <xdr:rowOff>71152</xdr:rowOff>
    </xdr:to>
    <xdr:sp macro="" textlink="">
      <xdr:nvSpPr>
        <xdr:cNvPr id="348" name="楕円 347"/>
        <xdr:cNvSpPr/>
      </xdr:nvSpPr>
      <xdr:spPr>
        <a:xfrm>
          <a:off x="9588500" y="1728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107</xdr:row>
      <xdr:rowOff>58112</xdr:rowOff>
    </xdr:from>
    <xdr:ext cx="534377" cy="259045"/>
    <xdr:sp macro="" textlink="">
      <xdr:nvSpPr>
        <xdr:cNvPr id="349" name="n_1aveValue【港湾・漁港】&#10;一人当たり有形固定資産（償却資産）額"/>
        <xdr:cNvSpPr txBox="1"/>
      </xdr:nvSpPr>
      <xdr:spPr>
        <a:xfrm>
          <a:off x="9359411" y="184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164056</xdr:rowOff>
    </xdr:from>
    <xdr:ext cx="534377" cy="259045"/>
    <xdr:sp macro="" textlink="">
      <xdr:nvSpPr>
        <xdr:cNvPr id="350" name="n_2aveValue【港湾・漁港】&#10;一人当たり有形固定資産（償却資産）額"/>
        <xdr:cNvSpPr txBox="1"/>
      </xdr:nvSpPr>
      <xdr:spPr>
        <a:xfrm>
          <a:off x="8483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87679</xdr:rowOff>
    </xdr:from>
    <xdr:ext cx="599010" cy="259045"/>
    <xdr:sp macro="" textlink="">
      <xdr:nvSpPr>
        <xdr:cNvPr id="351" name="n_1mainValue【港湾・漁港】&#10;一人当たり有形固定資産（償却資産）額"/>
        <xdr:cNvSpPr txBox="1"/>
      </xdr:nvSpPr>
      <xdr:spPr>
        <a:xfrm>
          <a:off x="9327095" y="1706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2" name="テキスト ボックス 3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76" name="直線コネクタ 375"/>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77"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78" name="直線コネクタ 377"/>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79"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80" name="直線コネクタ 379"/>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81"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82" name="フローチャート: 判断 381"/>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83" name="フローチャート: 判断 382"/>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84" name="フローチャート: 判断 383"/>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xdr:rowOff>
    </xdr:from>
    <xdr:to>
      <xdr:col>81</xdr:col>
      <xdr:colOff>101600</xdr:colOff>
      <xdr:row>38</xdr:row>
      <xdr:rowOff>106045</xdr:rowOff>
    </xdr:to>
    <xdr:sp macro="" textlink="">
      <xdr:nvSpPr>
        <xdr:cNvPr id="390" name="楕円 389"/>
        <xdr:cNvSpPr/>
      </xdr:nvSpPr>
      <xdr:spPr>
        <a:xfrm>
          <a:off x="15430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27322</xdr:rowOff>
    </xdr:from>
    <xdr:ext cx="405111" cy="259045"/>
    <xdr:sp macro="" textlink="">
      <xdr:nvSpPr>
        <xdr:cNvPr id="391" name="n_1aveValue【認定こども園・幼稚園・保育所】&#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92"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97172</xdr:rowOff>
    </xdr:from>
    <xdr:ext cx="405111" cy="259045"/>
    <xdr:sp macro="" textlink="">
      <xdr:nvSpPr>
        <xdr:cNvPr id="393" name="n_1main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5" name="テキスト ボックス 40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7" name="テキスト ボックス 40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9" name="テキスト ボックス 40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1" name="テキスト ボックス 41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3" name="テキスト ボックス 41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415" name="直線コネクタ 414"/>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416"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417" name="直線コネクタ 416"/>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1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9" name="直線コネクタ 41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420"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21" name="フローチャート: 判断 420"/>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22" name="フローチャート: 判断 421"/>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423" name="フローチャート: 判断 422"/>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429" name="楕円 428"/>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70375</xdr:rowOff>
    </xdr:from>
    <xdr:ext cx="469744" cy="259045"/>
    <xdr:sp macro="" textlink="">
      <xdr:nvSpPr>
        <xdr:cNvPr id="430"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431"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432" name="n_1mainValue【認定こども園・幼稚園・保育所】&#10;一人当たり面積"/>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3" name="テキスト ボックス 4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4" name="直線コネクタ 4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5" name="テキスト ボックス 4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6" name="直線コネクタ 4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7" name="テキスト ボックス 4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8" name="直線コネクタ 4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9" name="テキスト ボックス 4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0" name="直線コネクタ 4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1" name="テキスト ボックス 4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2" name="直線コネクタ 4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3" name="テキスト ボックス 45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57" name="直線コネクタ 456"/>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58"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59" name="直線コネクタ 458"/>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60"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61" name="直線コネクタ 460"/>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62"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63" name="フローチャート: 判断 462"/>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64" name="フローチャート: 判断 463"/>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65" name="フローチャート: 判断 464"/>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471" name="楕円 470"/>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59707</xdr:rowOff>
    </xdr:from>
    <xdr:ext cx="405111" cy="259045"/>
    <xdr:sp macro="" textlink="">
      <xdr:nvSpPr>
        <xdr:cNvPr id="472"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73"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3827</xdr:rowOff>
    </xdr:from>
    <xdr:ext cx="405111" cy="259045"/>
    <xdr:sp macro="" textlink="">
      <xdr:nvSpPr>
        <xdr:cNvPr id="474" name="n_1mainValue【学校施設】&#10;有形固定資産減価償却率"/>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5" name="テキスト ボックス 4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6" name="直線コネクタ 4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7" name="テキスト ボックス 4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8" name="直線コネクタ 4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9" name="テキスト ボックス 4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0" name="直線コネクタ 4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1" name="テキスト ボックス 4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2" name="直線コネクタ 4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3" name="テキスト ボックス 4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97" name="直線コネクタ 496"/>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98"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99" name="直線コネクタ 498"/>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500"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501" name="直線コネクタ 500"/>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128338</xdr:rowOff>
    </xdr:from>
    <xdr:ext cx="469744" cy="259045"/>
    <xdr:sp macro="" textlink="">
      <xdr:nvSpPr>
        <xdr:cNvPr id="502" name="【学校施設】&#10;一人当たり面積平均値テキスト"/>
        <xdr:cNvSpPr txBox="1"/>
      </xdr:nvSpPr>
      <xdr:spPr>
        <a:xfrm>
          <a:off x="22199600" y="1075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503" name="フローチャート: 判断 502"/>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504" name="フローチャート: 判断 503"/>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505" name="フローチャート: 判断 504"/>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57556</xdr:rowOff>
    </xdr:from>
    <xdr:to>
      <xdr:col>112</xdr:col>
      <xdr:colOff>38100</xdr:colOff>
      <xdr:row>62</xdr:row>
      <xdr:rowOff>159156</xdr:rowOff>
    </xdr:to>
    <xdr:sp macro="" textlink="">
      <xdr:nvSpPr>
        <xdr:cNvPr id="511" name="楕円 510"/>
        <xdr:cNvSpPr/>
      </xdr:nvSpPr>
      <xdr:spPr>
        <a:xfrm>
          <a:off x="21272500" y="106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98162</xdr:rowOff>
    </xdr:from>
    <xdr:ext cx="469744" cy="259045"/>
    <xdr:sp macro="" textlink="">
      <xdr:nvSpPr>
        <xdr:cNvPr id="512" name="n_1aveValue【学校施設】&#10;一人当たり面積"/>
        <xdr:cNvSpPr txBox="1"/>
      </xdr:nvSpPr>
      <xdr:spPr>
        <a:xfrm>
          <a:off x="210757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513"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4233</xdr:rowOff>
    </xdr:from>
    <xdr:ext cx="469744" cy="259045"/>
    <xdr:sp macro="" textlink="">
      <xdr:nvSpPr>
        <xdr:cNvPr id="514" name="n_1mainValue【学校施設】&#10;一人当たり面積"/>
        <xdr:cNvSpPr txBox="1"/>
      </xdr:nvSpPr>
      <xdr:spPr>
        <a:xfrm>
          <a:off x="21075727" y="104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5" name="テキスト ボックス 52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6" name="直線コネクタ 5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7" name="テキスト ボックス 52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8" name="直線コネクタ 5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9" name="テキスト ボックス 5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0" name="直線コネクタ 5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1" name="テキスト ボックス 5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2" name="直線コネクタ 5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3" name="テキスト ボックス 5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4" name="直線コネクタ 5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5" name="テキスト ボックス 53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7" name="テキスト ボックス 5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39" name="直線コネクタ 538"/>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40"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41" name="直線コネクタ 540"/>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3" name="直線コネクタ 54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44"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45" name="フローチャート: 判断 544"/>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46" name="フローチャート: 判断 545"/>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47" name="フローチャート: 判断 546"/>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xdr:rowOff>
    </xdr:from>
    <xdr:to>
      <xdr:col>81</xdr:col>
      <xdr:colOff>101600</xdr:colOff>
      <xdr:row>82</xdr:row>
      <xdr:rowOff>107950</xdr:rowOff>
    </xdr:to>
    <xdr:sp macro="" textlink="">
      <xdr:nvSpPr>
        <xdr:cNvPr id="553" name="楕円 552"/>
        <xdr:cNvSpPr/>
      </xdr:nvSpPr>
      <xdr:spPr>
        <a:xfrm>
          <a:off x="15430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28591</xdr:rowOff>
    </xdr:from>
    <xdr:ext cx="405111" cy="259045"/>
    <xdr:sp macro="" textlink="">
      <xdr:nvSpPr>
        <xdr:cNvPr id="554"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555"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124477</xdr:rowOff>
    </xdr:from>
    <xdr:ext cx="405111" cy="259045"/>
    <xdr:sp macro="" textlink="">
      <xdr:nvSpPr>
        <xdr:cNvPr id="556" name="n_1mainValue【児童館】&#10;有形固定資産減価償却率"/>
        <xdr:cNvSpPr txBox="1"/>
      </xdr:nvSpPr>
      <xdr:spPr>
        <a:xfrm>
          <a:off x="15266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80" name="直線コネクタ 579"/>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2" name="直線コネクタ 58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83"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84" name="直線コネクタ 58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85"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86" name="フローチャート: 判断 58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87" name="フローチャート: 判断 58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88" name="フローチャート: 判断 587"/>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44450</xdr:rowOff>
    </xdr:from>
    <xdr:to>
      <xdr:col>112</xdr:col>
      <xdr:colOff>38100</xdr:colOff>
      <xdr:row>77</xdr:row>
      <xdr:rowOff>146050</xdr:rowOff>
    </xdr:to>
    <xdr:sp macro="" textlink="">
      <xdr:nvSpPr>
        <xdr:cNvPr id="594" name="楕円 593"/>
        <xdr:cNvSpPr/>
      </xdr:nvSpPr>
      <xdr:spPr>
        <a:xfrm>
          <a:off x="21272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41927</xdr:rowOff>
    </xdr:from>
    <xdr:ext cx="469744" cy="259045"/>
    <xdr:sp macro="" textlink="">
      <xdr:nvSpPr>
        <xdr:cNvPr id="595"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96"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162577</xdr:rowOff>
    </xdr:from>
    <xdr:ext cx="469744" cy="259045"/>
    <xdr:sp macro="" textlink="">
      <xdr:nvSpPr>
        <xdr:cNvPr id="597" name="n_1mainValue【児童館】&#10;一人当たり面積"/>
        <xdr:cNvSpPr txBox="1"/>
      </xdr:nvSpPr>
      <xdr:spPr>
        <a:xfrm>
          <a:off x="210757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8" name="テキスト ボックス 6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9" name="直線コネクタ 6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0" name="テキスト ボックス 6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1" name="直線コネクタ 6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2" name="テキスト ボックス 6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3" name="直線コネクタ 6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4" name="テキスト ボックス 6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5" name="直線コネクタ 6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6" name="テキスト ボックス 6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7" name="直線コネクタ 6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8" name="テキスト ボックス 6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0" name="テキスト ボックス 6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622" name="直線コネクタ 621"/>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23"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24" name="直線コネクタ 623"/>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25"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26" name="直線コネクタ 625"/>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27"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28" name="フローチャート: 判断 627"/>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9" name="フローチャート: 判断 62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30" name="フローチャート: 判断 629"/>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1" name="テキスト ボックス 6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2" name="テキスト ボックス 6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3" name="テキスト ボックス 6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4" name="テキスト ボックス 6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5" name="テキスト ボックス 6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12064</xdr:rowOff>
    </xdr:from>
    <xdr:to>
      <xdr:col>81</xdr:col>
      <xdr:colOff>101600</xdr:colOff>
      <xdr:row>104</xdr:row>
      <xdr:rowOff>113664</xdr:rowOff>
    </xdr:to>
    <xdr:sp macro="" textlink="">
      <xdr:nvSpPr>
        <xdr:cNvPr id="636" name="楕円 635"/>
        <xdr:cNvSpPr/>
      </xdr:nvSpPr>
      <xdr:spPr>
        <a:xfrm>
          <a:off x="15430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7638</xdr:rowOff>
    </xdr:from>
    <xdr:ext cx="405111" cy="259045"/>
    <xdr:sp macro="" textlink="">
      <xdr:nvSpPr>
        <xdr:cNvPr id="637"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638"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130191</xdr:rowOff>
    </xdr:from>
    <xdr:ext cx="405111" cy="259045"/>
    <xdr:sp macro="" textlink="">
      <xdr:nvSpPr>
        <xdr:cNvPr id="639" name="n_1mainValue【公民館】&#10;有形固定資産減価償却率"/>
        <xdr:cNvSpPr txBox="1"/>
      </xdr:nvSpPr>
      <xdr:spPr>
        <a:xfrm>
          <a:off x="152660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0" name="直線コネクタ 6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1" name="テキスト ボックス 6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2" name="直線コネクタ 6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3" name="テキスト ボックス 6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4" name="直線コネクタ 6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5" name="テキスト ボックス 6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6" name="直線コネクタ 6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7" name="テキスト ボックス 6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8" name="直線コネクタ 6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9" name="テキスト ボックス 6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63" name="直線コネクタ 662"/>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64"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65" name="直線コネクタ 664"/>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66"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67" name="直線コネクタ 666"/>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668"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69" name="フローチャート: 判断 668"/>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70" name="フローチャート: 判断 669"/>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71" name="フローチャート: 判断 670"/>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120650</xdr:rowOff>
    </xdr:from>
    <xdr:to>
      <xdr:col>112</xdr:col>
      <xdr:colOff>38100</xdr:colOff>
      <xdr:row>107</xdr:row>
      <xdr:rowOff>50800</xdr:rowOff>
    </xdr:to>
    <xdr:sp macro="" textlink="">
      <xdr:nvSpPr>
        <xdr:cNvPr id="677" name="楕円 676"/>
        <xdr:cNvSpPr/>
      </xdr:nvSpPr>
      <xdr:spPr>
        <a:xfrm>
          <a:off x="2127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48277</xdr:rowOff>
    </xdr:from>
    <xdr:ext cx="469744" cy="259045"/>
    <xdr:sp macro="" textlink="">
      <xdr:nvSpPr>
        <xdr:cNvPr id="678"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79"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41927</xdr:rowOff>
    </xdr:from>
    <xdr:ext cx="469744" cy="259045"/>
    <xdr:sp macro="" textlink="">
      <xdr:nvSpPr>
        <xdr:cNvPr id="680" name="n_1mainValue【公民館】&#10;一人当たり面積"/>
        <xdr:cNvSpPr txBox="1"/>
      </xdr:nvSpPr>
      <xdr:spPr>
        <a:xfrm>
          <a:off x="21075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公営住宅の有形固定資産減価償却率は、類似団体平均よりも高い数値となっている。</a:t>
          </a:r>
        </a:p>
        <a:p>
          <a:r>
            <a:rPr kumimoji="1" lang="ja-JP" altLang="en-US" sz="1300">
              <a:latin typeface="ＭＳ Ｐゴシック" panose="020B0600070205080204" pitchFamily="50" charset="-128"/>
              <a:ea typeface="ＭＳ Ｐゴシック" panose="020B0600070205080204" pitchFamily="50" charset="-128"/>
            </a:rPr>
            <a:t>昭和４０年後半から５０年中盤に建設した施設が多く、老朽化が進んでいることから、釧路市公営住宅等長寿命化計画に基づき、大規模改修による長寿命化や建替など、引き続き老朽化対策の検討に取り組み、適切な運営に努める。</a:t>
          </a:r>
        </a:p>
        <a:p>
          <a:r>
            <a:rPr kumimoji="1" lang="ja-JP" altLang="en-US" sz="1300">
              <a:latin typeface="ＭＳ Ｐゴシック" panose="020B0600070205080204" pitchFamily="50" charset="-128"/>
              <a:ea typeface="ＭＳ Ｐゴシック" panose="020B0600070205080204" pitchFamily="50" charset="-128"/>
            </a:rPr>
            <a:t>また、漁港・港湾の有形固定資産減価償却率も類似団体平均を上回っており、一人当たり有形固定資産額も全国や全道平均を大きく上回っているが、釧路港は、古くから東北海道を背後圏とした物流拠点港湾として重要な役割を担い、港湾機能が整備されてきたためであり、今後も、釧路港港湾計画などに基づき機能強化を図りつつ、施設の適切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172,391
171,644
1,362.90
94,965,331
94,772,700
54,655
48,420,555
123,898,085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66692</xdr:rowOff>
    </xdr:from>
    <xdr:ext cx="405111" cy="259045"/>
    <xdr:sp macro="" textlink="">
      <xdr:nvSpPr>
        <xdr:cNvPr id="64"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57785</xdr:rowOff>
    </xdr:from>
    <xdr:to>
      <xdr:col>15</xdr:col>
      <xdr:colOff>101600</xdr:colOff>
      <xdr:row>39</xdr:row>
      <xdr:rowOff>159385</xdr:rowOff>
    </xdr:to>
    <xdr:sp macro="" textlink="">
      <xdr:nvSpPr>
        <xdr:cNvPr id="65" name="フローチャート: 判断 64"/>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4462</xdr:rowOff>
    </xdr:from>
    <xdr:ext cx="405111" cy="259045"/>
    <xdr:sp macro="" textlink="">
      <xdr:nvSpPr>
        <xdr:cNvPr id="66"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2" name="楕円 71"/>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95902</xdr:rowOff>
    </xdr:from>
    <xdr:ext cx="405111" cy="259045"/>
    <xdr:sp macro="" textlink="">
      <xdr:nvSpPr>
        <xdr:cNvPr id="73" name="n_1mainValue【図書館】&#10;有形固定資産減価償却率"/>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5" name="直線コネクタ 94"/>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6"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97" name="直線コネクタ 96"/>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98"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99" name="直線コネクタ 98"/>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0"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1" name="フローチャート: 判断 100"/>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2" name="フローチャート: 判断 101"/>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49547</xdr:rowOff>
    </xdr:from>
    <xdr:ext cx="469744" cy="259045"/>
    <xdr:sp macro="" textlink="">
      <xdr:nvSpPr>
        <xdr:cNvPr id="103"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116840</xdr:rowOff>
    </xdr:from>
    <xdr:to>
      <xdr:col>46</xdr:col>
      <xdr:colOff>38100</xdr:colOff>
      <xdr:row>39</xdr:row>
      <xdr:rowOff>46990</xdr:rowOff>
    </xdr:to>
    <xdr:sp macro="" textlink="">
      <xdr:nvSpPr>
        <xdr:cNvPr id="104" name="フローチャート: 判断 103"/>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63517</xdr:rowOff>
    </xdr:from>
    <xdr:ext cx="469744" cy="259045"/>
    <xdr:sp macro="" textlink="">
      <xdr:nvSpPr>
        <xdr:cNvPr id="105"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13970</xdr:rowOff>
    </xdr:from>
    <xdr:to>
      <xdr:col>50</xdr:col>
      <xdr:colOff>165100</xdr:colOff>
      <xdr:row>33</xdr:row>
      <xdr:rowOff>115570</xdr:rowOff>
    </xdr:to>
    <xdr:sp macro="" textlink="">
      <xdr:nvSpPr>
        <xdr:cNvPr id="111" name="楕円 110"/>
        <xdr:cNvSpPr/>
      </xdr:nvSpPr>
      <xdr:spPr>
        <a:xfrm>
          <a:off x="9588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31</xdr:row>
      <xdr:rowOff>132097</xdr:rowOff>
    </xdr:from>
    <xdr:ext cx="469744" cy="259045"/>
    <xdr:sp macro="" textlink="">
      <xdr:nvSpPr>
        <xdr:cNvPr id="112" name="n_1mainValue【図書館】&#10;一人当たり面積"/>
        <xdr:cNvSpPr txBox="1"/>
      </xdr:nvSpPr>
      <xdr:spPr>
        <a:xfrm>
          <a:off x="9391727" y="54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38" name="直線コネクタ 137"/>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39"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0" name="直線コネクタ 139"/>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1"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2" name="直線コネクタ 141"/>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43"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44" name="フローチャート: 判断 14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45" name="フローチャート: 判断 144"/>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142439</xdr:rowOff>
    </xdr:from>
    <xdr:ext cx="405111" cy="259045"/>
    <xdr:sp macro="" textlink="">
      <xdr:nvSpPr>
        <xdr:cNvPr id="146" name="n_1aveValue【体育館・プール】&#10;有形固定資産減価償却率"/>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17780</xdr:rowOff>
    </xdr:from>
    <xdr:to>
      <xdr:col>15</xdr:col>
      <xdr:colOff>101600</xdr:colOff>
      <xdr:row>59</xdr:row>
      <xdr:rowOff>119380</xdr:rowOff>
    </xdr:to>
    <xdr:sp macro="" textlink="">
      <xdr:nvSpPr>
        <xdr:cNvPr id="147" name="フローチャート: 判断 146"/>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135907</xdr:rowOff>
    </xdr:from>
    <xdr:ext cx="405111" cy="259045"/>
    <xdr:sp macro="" textlink="">
      <xdr:nvSpPr>
        <xdr:cNvPr id="148"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114119</xdr:rowOff>
    </xdr:from>
    <xdr:to>
      <xdr:col>20</xdr:col>
      <xdr:colOff>38100</xdr:colOff>
      <xdr:row>61</xdr:row>
      <xdr:rowOff>44269</xdr:rowOff>
    </xdr:to>
    <xdr:sp macro="" textlink="">
      <xdr:nvSpPr>
        <xdr:cNvPr id="154" name="楕円 153"/>
        <xdr:cNvSpPr/>
      </xdr:nvSpPr>
      <xdr:spPr>
        <a:xfrm>
          <a:off x="3746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35396</xdr:rowOff>
    </xdr:from>
    <xdr:ext cx="405111" cy="259045"/>
    <xdr:sp macro="" textlink="">
      <xdr:nvSpPr>
        <xdr:cNvPr id="155" name="n_1mainValue【体育館・プー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77" name="直線コネクタ 176"/>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7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79" name="直線コネクタ 17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0"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81" name="直線コネクタ 180"/>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25925</xdr:rowOff>
    </xdr:from>
    <xdr:ext cx="469744" cy="259045"/>
    <xdr:sp macro="" textlink="">
      <xdr:nvSpPr>
        <xdr:cNvPr id="182" name="【体育館・プール】&#10;一人当たり面積平均値テキスト"/>
        <xdr:cNvSpPr txBox="1"/>
      </xdr:nvSpPr>
      <xdr:spPr>
        <a:xfrm>
          <a:off x="10515600" y="1048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83" name="フローチャート: 判断 182"/>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84" name="フローチャート: 判断 183"/>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163085</xdr:rowOff>
    </xdr:from>
    <xdr:ext cx="469744" cy="259045"/>
    <xdr:sp macro="" textlink="">
      <xdr:nvSpPr>
        <xdr:cNvPr id="185"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148082</xdr:rowOff>
    </xdr:from>
    <xdr:to>
      <xdr:col>46</xdr:col>
      <xdr:colOff>38100</xdr:colOff>
      <xdr:row>62</xdr:row>
      <xdr:rowOff>78232</xdr:rowOff>
    </xdr:to>
    <xdr:sp macro="" textlink="">
      <xdr:nvSpPr>
        <xdr:cNvPr id="186" name="フローチャート: 判断 185"/>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94759</xdr:rowOff>
    </xdr:from>
    <xdr:ext cx="469744" cy="259045"/>
    <xdr:sp macro="" textlink="">
      <xdr:nvSpPr>
        <xdr:cNvPr id="187"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56642</xdr:rowOff>
    </xdr:from>
    <xdr:to>
      <xdr:col>50</xdr:col>
      <xdr:colOff>165100</xdr:colOff>
      <xdr:row>59</xdr:row>
      <xdr:rowOff>158242</xdr:rowOff>
    </xdr:to>
    <xdr:sp macro="" textlink="">
      <xdr:nvSpPr>
        <xdr:cNvPr id="193" name="楕円 192"/>
        <xdr:cNvSpPr/>
      </xdr:nvSpPr>
      <xdr:spPr>
        <a:xfrm>
          <a:off x="9588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3319</xdr:rowOff>
    </xdr:from>
    <xdr:ext cx="469744" cy="259045"/>
    <xdr:sp macro="" textlink="">
      <xdr:nvSpPr>
        <xdr:cNvPr id="194" name="n_1mainValue【体育館・プール】&#10;一人当たり面積"/>
        <xdr:cNvSpPr txBox="1"/>
      </xdr:nvSpPr>
      <xdr:spPr>
        <a:xfrm>
          <a:off x="93917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06" name="テキスト ボックス 20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18" name="直線コネクタ 217"/>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19"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20" name="直線コネクタ 219"/>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1"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2" name="直線コネクタ 22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23"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24" name="フローチャート: 判断 223"/>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25" name="フローチャート: 判断 224"/>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226"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15875</xdr:rowOff>
    </xdr:from>
    <xdr:to>
      <xdr:col>15</xdr:col>
      <xdr:colOff>101600</xdr:colOff>
      <xdr:row>81</xdr:row>
      <xdr:rowOff>117475</xdr:rowOff>
    </xdr:to>
    <xdr:sp macro="" textlink="">
      <xdr:nvSpPr>
        <xdr:cNvPr id="227" name="フローチャート: 判断 226"/>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134002</xdr:rowOff>
    </xdr:from>
    <xdr:ext cx="405111" cy="259045"/>
    <xdr:sp macro="" textlink="">
      <xdr:nvSpPr>
        <xdr:cNvPr id="228"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105411</xdr:rowOff>
    </xdr:from>
    <xdr:to>
      <xdr:col>20</xdr:col>
      <xdr:colOff>38100</xdr:colOff>
      <xdr:row>79</xdr:row>
      <xdr:rowOff>35561</xdr:rowOff>
    </xdr:to>
    <xdr:sp macro="" textlink="">
      <xdr:nvSpPr>
        <xdr:cNvPr id="234" name="楕円 233"/>
        <xdr:cNvSpPr/>
      </xdr:nvSpPr>
      <xdr:spPr>
        <a:xfrm>
          <a:off x="3746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52088</xdr:rowOff>
    </xdr:from>
    <xdr:ext cx="405111" cy="259045"/>
    <xdr:sp macro="" textlink="">
      <xdr:nvSpPr>
        <xdr:cNvPr id="235" name="n_1mainValue【福祉施設】&#10;有形固定資産減価償却率"/>
        <xdr:cNvSpPr txBox="1"/>
      </xdr:nvSpPr>
      <xdr:spPr>
        <a:xfrm>
          <a:off x="35820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6" name="直線コネクタ 24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7" name="テキスト ボックス 24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8" name="直線コネクタ 24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9" name="テキスト ボックス 24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2" name="直線コネクタ 25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3" name="テキスト ボックス 25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4" name="直線コネクタ 25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5" name="テキスト ボックス 25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82550</xdr:rowOff>
    </xdr:from>
    <xdr:to>
      <xdr:col>54</xdr:col>
      <xdr:colOff>189865</xdr:colOff>
      <xdr:row>86</xdr:row>
      <xdr:rowOff>0</xdr:rowOff>
    </xdr:to>
    <xdr:cxnSp macro="">
      <xdr:nvCxnSpPr>
        <xdr:cNvPr id="259" name="直線コネクタ 258"/>
        <xdr:cNvCxnSpPr/>
      </xdr:nvCxnSpPr>
      <xdr:spPr>
        <a:xfrm flipV="1">
          <a:off x="10476865" y="136271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3827</xdr:rowOff>
    </xdr:from>
    <xdr:ext cx="469744" cy="259045"/>
    <xdr:sp macro="" textlink="">
      <xdr:nvSpPr>
        <xdr:cNvPr id="260" name="【福祉施設】&#10;一人当たり面積最小値テキスト"/>
        <xdr:cNvSpPr txBox="1"/>
      </xdr:nvSpPr>
      <xdr:spPr>
        <a:xfrm>
          <a:off x="10515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0</xdr:rowOff>
    </xdr:from>
    <xdr:to>
      <xdr:col>55</xdr:col>
      <xdr:colOff>88900</xdr:colOff>
      <xdr:row>86</xdr:row>
      <xdr:rowOff>0</xdr:rowOff>
    </xdr:to>
    <xdr:cxnSp macro="">
      <xdr:nvCxnSpPr>
        <xdr:cNvPr id="261" name="直線コネクタ 260"/>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29227</xdr:rowOff>
    </xdr:from>
    <xdr:ext cx="469744" cy="259045"/>
    <xdr:sp macro="" textlink="">
      <xdr:nvSpPr>
        <xdr:cNvPr id="262" name="【福祉施設】&#10;一人当たり面積最大値テキスト"/>
        <xdr:cNvSpPr txBox="1"/>
      </xdr:nvSpPr>
      <xdr:spPr>
        <a:xfrm>
          <a:off x="105156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82550</xdr:rowOff>
    </xdr:from>
    <xdr:to>
      <xdr:col>55</xdr:col>
      <xdr:colOff>88900</xdr:colOff>
      <xdr:row>79</xdr:row>
      <xdr:rowOff>82550</xdr:rowOff>
    </xdr:to>
    <xdr:cxnSp macro="">
      <xdr:nvCxnSpPr>
        <xdr:cNvPr id="263" name="直線コネクタ 262"/>
        <xdr:cNvCxnSpPr/>
      </xdr:nvCxnSpPr>
      <xdr:spPr>
        <a:xfrm>
          <a:off x="10388600" y="136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92727</xdr:rowOff>
    </xdr:from>
    <xdr:ext cx="469744" cy="259045"/>
    <xdr:sp macro="" textlink="">
      <xdr:nvSpPr>
        <xdr:cNvPr id="264" name="【福祉施設】&#10;一人当たり面積平均値テキスト"/>
        <xdr:cNvSpPr txBox="1"/>
      </xdr:nvSpPr>
      <xdr:spPr>
        <a:xfrm>
          <a:off x="10515600" y="1415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114300</xdr:rowOff>
    </xdr:from>
    <xdr:to>
      <xdr:col>55</xdr:col>
      <xdr:colOff>50800</xdr:colOff>
      <xdr:row>83</xdr:row>
      <xdr:rowOff>44450</xdr:rowOff>
    </xdr:to>
    <xdr:sp macro="" textlink="">
      <xdr:nvSpPr>
        <xdr:cNvPr id="265" name="フローチャート: 判断 264"/>
        <xdr:cNvSpPr/>
      </xdr:nvSpPr>
      <xdr:spPr>
        <a:xfrm>
          <a:off x="10426700" y="1417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165100</xdr:rowOff>
    </xdr:from>
    <xdr:to>
      <xdr:col>50</xdr:col>
      <xdr:colOff>165100</xdr:colOff>
      <xdr:row>83</xdr:row>
      <xdr:rowOff>95250</xdr:rowOff>
    </xdr:to>
    <xdr:sp macro="" textlink="">
      <xdr:nvSpPr>
        <xdr:cNvPr id="266" name="フローチャート: 判断 265"/>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86377</xdr:rowOff>
    </xdr:from>
    <xdr:ext cx="469744" cy="259045"/>
    <xdr:sp macro="" textlink="">
      <xdr:nvSpPr>
        <xdr:cNvPr id="267"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120650</xdr:rowOff>
    </xdr:from>
    <xdr:to>
      <xdr:col>46</xdr:col>
      <xdr:colOff>38100</xdr:colOff>
      <xdr:row>84</xdr:row>
      <xdr:rowOff>50800</xdr:rowOff>
    </xdr:to>
    <xdr:sp macro="" textlink="">
      <xdr:nvSpPr>
        <xdr:cNvPr id="268" name="フローチャート: 判断 267"/>
        <xdr:cNvSpPr/>
      </xdr:nvSpPr>
      <xdr:spPr>
        <a:xfrm>
          <a:off x="8699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67327</xdr:rowOff>
    </xdr:from>
    <xdr:ext cx="469744" cy="259045"/>
    <xdr:sp macro="" textlink="">
      <xdr:nvSpPr>
        <xdr:cNvPr id="269" name="n_2aveValue【福祉施設】&#10;一人当たり面積"/>
        <xdr:cNvSpPr txBox="1"/>
      </xdr:nvSpPr>
      <xdr:spPr>
        <a:xfrm>
          <a:off x="8515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275" name="楕円 274"/>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76</xdr:row>
      <xdr:rowOff>92727</xdr:rowOff>
    </xdr:from>
    <xdr:ext cx="469744" cy="259045"/>
    <xdr:sp macro="" textlink="">
      <xdr:nvSpPr>
        <xdr:cNvPr id="276" name="n_1mainValue【福祉施設】&#10;一人当たり面積"/>
        <xdr:cNvSpPr txBox="1"/>
      </xdr:nvSpPr>
      <xdr:spPr>
        <a:xfrm>
          <a:off x="9391727"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7" name="テキスト ボックス 28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9" name="テキスト ボックス 2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01" name="直線コネクタ 300"/>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02"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03" name="直線コネクタ 302"/>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5" name="直線コネクタ 30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06"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07" name="フローチャート: 判断 30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08" name="フローチャート: 判断 307"/>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5732</xdr:rowOff>
    </xdr:from>
    <xdr:ext cx="405111" cy="259045"/>
    <xdr:sp macro="" textlink="">
      <xdr:nvSpPr>
        <xdr:cNvPr id="30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29211</xdr:rowOff>
    </xdr:from>
    <xdr:to>
      <xdr:col>15</xdr:col>
      <xdr:colOff>101600</xdr:colOff>
      <xdr:row>105</xdr:row>
      <xdr:rowOff>130811</xdr:rowOff>
    </xdr:to>
    <xdr:sp macro="" textlink="">
      <xdr:nvSpPr>
        <xdr:cNvPr id="310" name="フローチャート: 判断 309"/>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147338</xdr:rowOff>
    </xdr:from>
    <xdr:ext cx="405111" cy="259045"/>
    <xdr:sp macro="" textlink="">
      <xdr:nvSpPr>
        <xdr:cNvPr id="311"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55880</xdr:rowOff>
    </xdr:from>
    <xdr:to>
      <xdr:col>20</xdr:col>
      <xdr:colOff>38100</xdr:colOff>
      <xdr:row>104</xdr:row>
      <xdr:rowOff>157480</xdr:rowOff>
    </xdr:to>
    <xdr:sp macro="" textlink="">
      <xdr:nvSpPr>
        <xdr:cNvPr id="317" name="楕円 316"/>
        <xdr:cNvSpPr/>
      </xdr:nvSpPr>
      <xdr:spPr>
        <a:xfrm>
          <a:off x="3746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2557</xdr:rowOff>
    </xdr:from>
    <xdr:ext cx="405111" cy="259045"/>
    <xdr:sp macro="" textlink="">
      <xdr:nvSpPr>
        <xdr:cNvPr id="318" name="n_1mainValue【市民会館】&#10;有形固定資産減価償却率"/>
        <xdr:cNvSpPr txBox="1"/>
      </xdr:nvSpPr>
      <xdr:spPr>
        <a:xfrm>
          <a:off x="35820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42" name="直線コネクタ 341"/>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4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44" name="直線コネクタ 34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45"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46" name="直線コネクタ 345"/>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47"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48" name="フローチャート: 判断 347"/>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49" name="フローチャート: 判断 348"/>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72407</xdr:rowOff>
    </xdr:from>
    <xdr:ext cx="469744" cy="259045"/>
    <xdr:sp macro="" textlink="">
      <xdr:nvSpPr>
        <xdr:cNvPr id="350" name="n_1ave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78739</xdr:rowOff>
    </xdr:from>
    <xdr:to>
      <xdr:col>46</xdr:col>
      <xdr:colOff>38100</xdr:colOff>
      <xdr:row>107</xdr:row>
      <xdr:rowOff>8889</xdr:rowOff>
    </xdr:to>
    <xdr:sp macro="" textlink="">
      <xdr:nvSpPr>
        <xdr:cNvPr id="351" name="フローチャート: 判断 350"/>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25416</xdr:rowOff>
    </xdr:from>
    <xdr:ext cx="469744" cy="259045"/>
    <xdr:sp macro="" textlink="">
      <xdr:nvSpPr>
        <xdr:cNvPr id="352"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74930</xdr:rowOff>
    </xdr:from>
    <xdr:to>
      <xdr:col>50</xdr:col>
      <xdr:colOff>165100</xdr:colOff>
      <xdr:row>102</xdr:row>
      <xdr:rowOff>5080</xdr:rowOff>
    </xdr:to>
    <xdr:sp macro="" textlink="">
      <xdr:nvSpPr>
        <xdr:cNvPr id="358" name="楕円 357"/>
        <xdr:cNvSpPr/>
      </xdr:nvSpPr>
      <xdr:spPr>
        <a:xfrm>
          <a:off x="9588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100</xdr:row>
      <xdr:rowOff>21607</xdr:rowOff>
    </xdr:from>
    <xdr:ext cx="469744" cy="259045"/>
    <xdr:sp macro="" textlink="">
      <xdr:nvSpPr>
        <xdr:cNvPr id="359" name="n_1mainValue【市民会館】&#10;一人当たり面積"/>
        <xdr:cNvSpPr txBox="1"/>
      </xdr:nvSpPr>
      <xdr:spPr>
        <a:xfrm>
          <a:off x="93917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0" name="テキスト ボックス 36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1" name="直線コネクタ 3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2" name="テキスト ボックス 37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3" name="直線コネクタ 3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4" name="テキスト ボックス 3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5" name="直線コネクタ 3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6" name="テキスト ボックス 3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7" name="直線コネクタ 3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8" name="テキスト ボックス 3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9" name="直線コネクタ 3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0" name="テキスト ボックス 37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384" name="直線コネクタ 383"/>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85"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86" name="直線コネクタ 385"/>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7"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8" name="直線コネクタ 387"/>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89"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90" name="フローチャート: 判断 389"/>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391" name="フローチャート: 判断 390"/>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88282</xdr:rowOff>
    </xdr:from>
    <xdr:ext cx="405111" cy="259045"/>
    <xdr:sp macro="" textlink="">
      <xdr:nvSpPr>
        <xdr:cNvPr id="392"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71120</xdr:rowOff>
    </xdr:from>
    <xdr:to>
      <xdr:col>76</xdr:col>
      <xdr:colOff>165100</xdr:colOff>
      <xdr:row>37</xdr:row>
      <xdr:rowOff>1270</xdr:rowOff>
    </xdr:to>
    <xdr:sp macro="" textlink="">
      <xdr:nvSpPr>
        <xdr:cNvPr id="393" name="フローチャート: 判断 392"/>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17797</xdr:rowOff>
    </xdr:from>
    <xdr:ext cx="405111" cy="259045"/>
    <xdr:sp macro="" textlink="">
      <xdr:nvSpPr>
        <xdr:cNvPr id="394"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78740</xdr:rowOff>
    </xdr:from>
    <xdr:to>
      <xdr:col>81</xdr:col>
      <xdr:colOff>101600</xdr:colOff>
      <xdr:row>38</xdr:row>
      <xdr:rowOff>8890</xdr:rowOff>
    </xdr:to>
    <xdr:sp macro="" textlink="">
      <xdr:nvSpPr>
        <xdr:cNvPr id="400" name="楕円 399"/>
        <xdr:cNvSpPr/>
      </xdr:nvSpPr>
      <xdr:spPr>
        <a:xfrm>
          <a:off x="15430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17</xdr:rowOff>
    </xdr:from>
    <xdr:ext cx="405111" cy="259045"/>
    <xdr:sp macro="" textlink="">
      <xdr:nvSpPr>
        <xdr:cNvPr id="401" name="n_1mainValue【一般廃棄物処理施設】&#10;有形固定資産減価償却率"/>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0" name="テキスト ボックス 4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1" name="直線コネクタ 4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2" name="直線コネクタ 4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3" name="テキスト ボックス 4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4" name="直線コネクタ 4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5" name="テキスト ボックス 41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6" name="直線コネクタ 4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7" name="テキスト ボックス 4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8" name="直線コネクタ 4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9" name="テキスト ボックス 4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0" name="直線コネクタ 4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1" name="テキスト ボックス 4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3" name="テキスト ボックス 4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25" name="直線コネクタ 424"/>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26"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27" name="直線コネクタ 426"/>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28"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29" name="直線コネクタ 428"/>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30"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31" name="フローチャート: 判断 430"/>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32" name="フローチャート: 判断 431"/>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159483</xdr:rowOff>
    </xdr:from>
    <xdr:ext cx="534377" cy="259045"/>
    <xdr:sp macro="" textlink="">
      <xdr:nvSpPr>
        <xdr:cNvPr id="433"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159733</xdr:rowOff>
    </xdr:from>
    <xdr:to>
      <xdr:col>107</xdr:col>
      <xdr:colOff>101600</xdr:colOff>
      <xdr:row>40</xdr:row>
      <xdr:rowOff>89883</xdr:rowOff>
    </xdr:to>
    <xdr:sp macro="" textlink="">
      <xdr:nvSpPr>
        <xdr:cNvPr id="434" name="フローチャート: 判断 433"/>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106410</xdr:rowOff>
    </xdr:from>
    <xdr:ext cx="534377" cy="259045"/>
    <xdr:sp macro="" textlink="">
      <xdr:nvSpPr>
        <xdr:cNvPr id="435"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53548</xdr:rowOff>
    </xdr:from>
    <xdr:to>
      <xdr:col>112</xdr:col>
      <xdr:colOff>38100</xdr:colOff>
      <xdr:row>41</xdr:row>
      <xdr:rowOff>155148</xdr:rowOff>
    </xdr:to>
    <xdr:sp macro="" textlink="">
      <xdr:nvSpPr>
        <xdr:cNvPr id="441" name="楕円 440"/>
        <xdr:cNvSpPr/>
      </xdr:nvSpPr>
      <xdr:spPr>
        <a:xfrm>
          <a:off x="21272500" y="70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146275</xdr:rowOff>
    </xdr:from>
    <xdr:ext cx="534377" cy="259045"/>
    <xdr:sp macro="" textlink="">
      <xdr:nvSpPr>
        <xdr:cNvPr id="442" name="n_1mainValue【一般廃棄物処理施設】&#10;一人当たり有形固定資産（償却資産）額"/>
        <xdr:cNvSpPr txBox="1"/>
      </xdr:nvSpPr>
      <xdr:spPr>
        <a:xfrm>
          <a:off x="21043411" y="71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4" name="直線コネクタ 45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5" name="テキスト ボックス 45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6" name="直線コネクタ 45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7" name="テキスト ボックス 45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8" name="直線コネクタ 45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9" name="テキスト ボックス 45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0" name="直線コネクタ 45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1" name="テキスト ボックス 46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65" name="直線コネクタ 464"/>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66"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67" name="直線コネクタ 466"/>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68"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69" name="直線コネクタ 468"/>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470"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471" name="フローチャート: 判断 470"/>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2" name="フローチャート: 判断 471"/>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124477</xdr:rowOff>
    </xdr:from>
    <xdr:ext cx="405111" cy="259045"/>
    <xdr:sp macro="" textlink="">
      <xdr:nvSpPr>
        <xdr:cNvPr id="473" name="n_1aveValue【保健センター・保健所】&#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70358</xdr:rowOff>
    </xdr:from>
    <xdr:to>
      <xdr:col>76</xdr:col>
      <xdr:colOff>165100</xdr:colOff>
      <xdr:row>62</xdr:row>
      <xdr:rowOff>508</xdr:rowOff>
    </xdr:to>
    <xdr:sp macro="" textlink="">
      <xdr:nvSpPr>
        <xdr:cNvPr id="474" name="フローチャート: 判断 473"/>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17035</xdr:rowOff>
    </xdr:from>
    <xdr:ext cx="405111" cy="259045"/>
    <xdr:sp macro="" textlink="">
      <xdr:nvSpPr>
        <xdr:cNvPr id="475"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104648</xdr:rowOff>
    </xdr:from>
    <xdr:to>
      <xdr:col>81</xdr:col>
      <xdr:colOff>101600</xdr:colOff>
      <xdr:row>61</xdr:row>
      <xdr:rowOff>34798</xdr:rowOff>
    </xdr:to>
    <xdr:sp macro="" textlink="">
      <xdr:nvSpPr>
        <xdr:cNvPr id="481" name="楕円 480"/>
        <xdr:cNvSpPr/>
      </xdr:nvSpPr>
      <xdr:spPr>
        <a:xfrm>
          <a:off x="15430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25925</xdr:rowOff>
    </xdr:from>
    <xdr:ext cx="405111" cy="259045"/>
    <xdr:sp macro="" textlink="">
      <xdr:nvSpPr>
        <xdr:cNvPr id="482" name="n_1mainValue【保健センター・保健所】&#10;有形固定資産減価償却率"/>
        <xdr:cNvSpPr txBox="1"/>
      </xdr:nvSpPr>
      <xdr:spPr>
        <a:xfrm>
          <a:off x="152660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3" name="直線コネクタ 49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4" name="テキスト ボックス 49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5" name="直線コネクタ 49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6" name="テキスト ボックス 49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7" name="直線コネクタ 49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8" name="テキスト ボックス 49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9" name="直線コネクタ 49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0" name="テキスト ボックス 49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04" name="直線コネクタ 503"/>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0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06" name="直線コネクタ 50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07"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08" name="直線コネクタ 507"/>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09"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10" name="フローチャート: 判断 509"/>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11" name="フローチャート: 判断 510"/>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167657</xdr:rowOff>
    </xdr:from>
    <xdr:ext cx="469744" cy="259045"/>
    <xdr:sp macro="" textlink="">
      <xdr:nvSpPr>
        <xdr:cNvPr id="512" name="n_1aveValue【保健センター・保健所】&#10;一人当たり面積"/>
        <xdr:cNvSpPr txBox="1"/>
      </xdr:nvSpPr>
      <xdr:spPr>
        <a:xfrm>
          <a:off x="21075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17780</xdr:rowOff>
    </xdr:from>
    <xdr:to>
      <xdr:col>107</xdr:col>
      <xdr:colOff>101600</xdr:colOff>
      <xdr:row>58</xdr:row>
      <xdr:rowOff>119380</xdr:rowOff>
    </xdr:to>
    <xdr:sp macro="" textlink="">
      <xdr:nvSpPr>
        <xdr:cNvPr id="513" name="フローチャート: 判断 512"/>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56</xdr:row>
      <xdr:rowOff>135907</xdr:rowOff>
    </xdr:from>
    <xdr:ext cx="469744" cy="259045"/>
    <xdr:sp macro="" textlink="">
      <xdr:nvSpPr>
        <xdr:cNvPr id="514"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154940</xdr:rowOff>
    </xdr:from>
    <xdr:to>
      <xdr:col>112</xdr:col>
      <xdr:colOff>38100</xdr:colOff>
      <xdr:row>59</xdr:row>
      <xdr:rowOff>85090</xdr:rowOff>
    </xdr:to>
    <xdr:sp macro="" textlink="">
      <xdr:nvSpPr>
        <xdr:cNvPr id="520" name="楕円 519"/>
        <xdr:cNvSpPr/>
      </xdr:nvSpPr>
      <xdr:spPr>
        <a:xfrm>
          <a:off x="2127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101617</xdr:rowOff>
    </xdr:from>
    <xdr:ext cx="469744" cy="259045"/>
    <xdr:sp macro="" textlink="">
      <xdr:nvSpPr>
        <xdr:cNvPr id="521" name="n_1mainValue【保健センター・保健所】&#10;一人当たり面積"/>
        <xdr:cNvSpPr txBox="1"/>
      </xdr:nvSpPr>
      <xdr:spPr>
        <a:xfrm>
          <a:off x="210757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2" name="テキスト ボックス 53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34" name="テキスト ボックス 533"/>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44" name="テキスト ボックス 543"/>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6" name="テキスト ボックス 5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48" name="直線コネクタ 547"/>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49"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50" name="直線コネクタ 549"/>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51"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52" name="直線コネクタ 551"/>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53"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54" name="フローチャート: 判断 553"/>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55" name="フローチャート: 判断 554"/>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102161</xdr:rowOff>
    </xdr:from>
    <xdr:ext cx="405111" cy="259045"/>
    <xdr:sp macro="" textlink="">
      <xdr:nvSpPr>
        <xdr:cNvPr id="556" name="n_1aveValue【消防施設】&#10;有形固定資産減価償却率"/>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88537</xdr:rowOff>
    </xdr:from>
    <xdr:to>
      <xdr:col>76</xdr:col>
      <xdr:colOff>165100</xdr:colOff>
      <xdr:row>83</xdr:row>
      <xdr:rowOff>18687</xdr:rowOff>
    </xdr:to>
    <xdr:sp macro="" textlink="">
      <xdr:nvSpPr>
        <xdr:cNvPr id="557" name="フローチャート: 判断 556"/>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35214</xdr:rowOff>
    </xdr:from>
    <xdr:ext cx="405111" cy="259045"/>
    <xdr:sp macro="" textlink="">
      <xdr:nvSpPr>
        <xdr:cNvPr id="558"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90170</xdr:rowOff>
    </xdr:from>
    <xdr:to>
      <xdr:col>81</xdr:col>
      <xdr:colOff>101600</xdr:colOff>
      <xdr:row>86</xdr:row>
      <xdr:rowOff>20320</xdr:rowOff>
    </xdr:to>
    <xdr:sp macro="" textlink="">
      <xdr:nvSpPr>
        <xdr:cNvPr id="564" name="楕円 563"/>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86</xdr:row>
      <xdr:rowOff>11447</xdr:rowOff>
    </xdr:from>
    <xdr:ext cx="405111" cy="259045"/>
    <xdr:sp macro="" textlink="">
      <xdr:nvSpPr>
        <xdr:cNvPr id="565" name="n_1mainValue【消防施設】&#10;有形固定資産減価償却率"/>
        <xdr:cNvSpPr txBox="1"/>
      </xdr:nvSpPr>
      <xdr:spPr>
        <a:xfrm>
          <a:off x="15266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139700</xdr:rowOff>
    </xdr:from>
    <xdr:to>
      <xdr:col>116</xdr:col>
      <xdr:colOff>62864</xdr:colOff>
      <xdr:row>86</xdr:row>
      <xdr:rowOff>50800</xdr:rowOff>
    </xdr:to>
    <xdr:cxnSp macro="">
      <xdr:nvCxnSpPr>
        <xdr:cNvPr id="589" name="直線コネクタ 588"/>
        <xdr:cNvCxnSpPr/>
      </xdr:nvCxnSpPr>
      <xdr:spPr>
        <a:xfrm flipV="1">
          <a:off x="22160864" y="13855700"/>
          <a:ext cx="0" cy="939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54627</xdr:rowOff>
    </xdr:from>
    <xdr:ext cx="469744" cy="259045"/>
    <xdr:sp macro="" textlink="">
      <xdr:nvSpPr>
        <xdr:cNvPr id="590" name="【消防施設】&#10;一人当たり面積最小値テキスト"/>
        <xdr:cNvSpPr txBox="1"/>
      </xdr:nvSpPr>
      <xdr:spPr>
        <a:xfrm>
          <a:off x="221996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50800</xdr:rowOff>
    </xdr:from>
    <xdr:to>
      <xdr:col>116</xdr:col>
      <xdr:colOff>152400</xdr:colOff>
      <xdr:row>86</xdr:row>
      <xdr:rowOff>50800</xdr:rowOff>
    </xdr:to>
    <xdr:cxnSp macro="">
      <xdr:nvCxnSpPr>
        <xdr:cNvPr id="591" name="直線コネクタ 590"/>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86377</xdr:rowOff>
    </xdr:from>
    <xdr:ext cx="469744" cy="259045"/>
    <xdr:sp macro="" textlink="">
      <xdr:nvSpPr>
        <xdr:cNvPr id="592" name="【消防施設】&#10;一人当たり面積最大値テキスト"/>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139700</xdr:rowOff>
    </xdr:from>
    <xdr:to>
      <xdr:col>116</xdr:col>
      <xdr:colOff>152400</xdr:colOff>
      <xdr:row>80</xdr:row>
      <xdr:rowOff>139700</xdr:rowOff>
    </xdr:to>
    <xdr:cxnSp macro="">
      <xdr:nvCxnSpPr>
        <xdr:cNvPr id="593" name="直線コネクタ 592"/>
        <xdr:cNvCxnSpPr/>
      </xdr:nvCxnSpPr>
      <xdr:spPr>
        <a:xfrm>
          <a:off x="22072600" y="138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94" name="【消防施設】&#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95" name="フローチャート: 判断 594"/>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596" name="フローチャート: 判断 595"/>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162577</xdr:rowOff>
    </xdr:from>
    <xdr:ext cx="469744" cy="259045"/>
    <xdr:sp macro="" textlink="">
      <xdr:nvSpPr>
        <xdr:cNvPr id="597" name="n_1aveValue【消防施設】&#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69850</xdr:rowOff>
    </xdr:from>
    <xdr:to>
      <xdr:col>107</xdr:col>
      <xdr:colOff>101600</xdr:colOff>
      <xdr:row>84</xdr:row>
      <xdr:rowOff>0</xdr:rowOff>
    </xdr:to>
    <xdr:sp macro="" textlink="">
      <xdr:nvSpPr>
        <xdr:cNvPr id="598" name="フローチャート: 判断 597"/>
        <xdr:cNvSpPr/>
      </xdr:nvSpPr>
      <xdr:spPr>
        <a:xfrm>
          <a:off x="20383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16527</xdr:rowOff>
    </xdr:from>
    <xdr:ext cx="469744" cy="259045"/>
    <xdr:sp macro="" textlink="">
      <xdr:nvSpPr>
        <xdr:cNvPr id="599" name="n_2aveValue【消防施設】&#10;一人当たり面積"/>
        <xdr:cNvSpPr txBox="1"/>
      </xdr:nvSpPr>
      <xdr:spPr>
        <a:xfrm>
          <a:off x="20199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88900</xdr:rowOff>
    </xdr:from>
    <xdr:to>
      <xdr:col>112</xdr:col>
      <xdr:colOff>38100</xdr:colOff>
      <xdr:row>79</xdr:row>
      <xdr:rowOff>19050</xdr:rowOff>
    </xdr:to>
    <xdr:sp macro="" textlink="">
      <xdr:nvSpPr>
        <xdr:cNvPr id="605" name="楕円 604"/>
        <xdr:cNvSpPr/>
      </xdr:nvSpPr>
      <xdr:spPr>
        <a:xfrm>
          <a:off x="2127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77</xdr:row>
      <xdr:rowOff>35577</xdr:rowOff>
    </xdr:from>
    <xdr:ext cx="469744" cy="259045"/>
    <xdr:sp macro="" textlink="">
      <xdr:nvSpPr>
        <xdr:cNvPr id="606" name="n_1mainValue【消防施設】&#10;一人当たり面積"/>
        <xdr:cNvSpPr txBox="1"/>
      </xdr:nvSpPr>
      <xdr:spPr>
        <a:xfrm>
          <a:off x="210757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18" name="テキスト ボックス 61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6" name="テキスト ボックス 62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30" name="直線コネクタ 629"/>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31"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32" name="直線コネクタ 631"/>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33"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34" name="直線コネクタ 633"/>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35"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36" name="フローチャート: 判断 635"/>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37" name="フローチャート: 判断 636"/>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90188</xdr:rowOff>
    </xdr:from>
    <xdr:ext cx="405111" cy="259045"/>
    <xdr:sp macro="" textlink="">
      <xdr:nvSpPr>
        <xdr:cNvPr id="638" name="n_1aveValue【庁舎】&#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97789</xdr:rowOff>
    </xdr:from>
    <xdr:to>
      <xdr:col>76</xdr:col>
      <xdr:colOff>165100</xdr:colOff>
      <xdr:row>102</xdr:row>
      <xdr:rowOff>27939</xdr:rowOff>
    </xdr:to>
    <xdr:sp macro="" textlink="">
      <xdr:nvSpPr>
        <xdr:cNvPr id="639" name="フローチャート: 判断 638"/>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44466</xdr:rowOff>
    </xdr:from>
    <xdr:ext cx="405111" cy="259045"/>
    <xdr:sp macro="" textlink="">
      <xdr:nvSpPr>
        <xdr:cNvPr id="640"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1" name="テキスト ボックス 6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646" name="楕円 645"/>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106697</xdr:rowOff>
    </xdr:from>
    <xdr:ext cx="405111" cy="259045"/>
    <xdr:sp macro="" textlink="">
      <xdr:nvSpPr>
        <xdr:cNvPr id="647" name="n_1mainValue【庁舎】&#10;有形固定資産減価償却率"/>
        <xdr:cNvSpPr txBox="1"/>
      </xdr:nvSpPr>
      <xdr:spPr>
        <a:xfrm>
          <a:off x="15266044"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671" name="直線コネクタ 670"/>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672"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673" name="直線コネクタ 672"/>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74"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75" name="直線コネクタ 674"/>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676" name="【庁舎】&#10;一人当たり面積平均値テキスト"/>
        <xdr:cNvSpPr txBox="1"/>
      </xdr:nvSpPr>
      <xdr:spPr>
        <a:xfrm>
          <a:off x="221996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677" name="フローチャート: 判断 676"/>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78" name="フローチャート: 判断 677"/>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15257</xdr:rowOff>
    </xdr:from>
    <xdr:ext cx="469744" cy="259045"/>
    <xdr:sp macro="" textlink="">
      <xdr:nvSpPr>
        <xdr:cNvPr id="679"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17780</xdr:rowOff>
    </xdr:from>
    <xdr:to>
      <xdr:col>107</xdr:col>
      <xdr:colOff>101600</xdr:colOff>
      <xdr:row>106</xdr:row>
      <xdr:rowOff>119380</xdr:rowOff>
    </xdr:to>
    <xdr:sp macro="" textlink="">
      <xdr:nvSpPr>
        <xdr:cNvPr id="680" name="フローチャート: 判断 679"/>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135907</xdr:rowOff>
    </xdr:from>
    <xdr:ext cx="469744" cy="259045"/>
    <xdr:sp macro="" textlink="">
      <xdr:nvSpPr>
        <xdr:cNvPr id="681"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29211</xdr:rowOff>
    </xdr:from>
    <xdr:to>
      <xdr:col>112</xdr:col>
      <xdr:colOff>38100</xdr:colOff>
      <xdr:row>105</xdr:row>
      <xdr:rowOff>130811</xdr:rowOff>
    </xdr:to>
    <xdr:sp macro="" textlink="">
      <xdr:nvSpPr>
        <xdr:cNvPr id="687" name="楕円 686"/>
        <xdr:cNvSpPr/>
      </xdr:nvSpPr>
      <xdr:spPr>
        <a:xfrm>
          <a:off x="21272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147338</xdr:rowOff>
    </xdr:from>
    <xdr:ext cx="469744" cy="259045"/>
    <xdr:sp macro="" textlink="">
      <xdr:nvSpPr>
        <xdr:cNvPr id="688" name="n_1mainValue【庁舎】&#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福祉施設、市民会館であり、低くなっている施設は一般廃棄物処理施設、体育館・プール、保健センター・保健所、消防施設、庁舎である。</a:t>
          </a:r>
        </a:p>
        <a:p>
          <a:r>
            <a:rPr kumimoji="1" lang="ja-JP" altLang="en-US" sz="1300">
              <a:latin typeface="ＭＳ Ｐゴシック" panose="020B0600070205080204" pitchFamily="50" charset="-128"/>
              <a:ea typeface="ＭＳ Ｐゴシック" panose="020B0600070205080204" pitchFamily="50" charset="-128"/>
            </a:rPr>
            <a:t>また、一般廃棄物処理施設を除いた施設の一人当たり面積は、軒並み類似団体平均を上回っている。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今後は、釧路市公共施設等総合管理計画に基づき、施設保有量の最適化、維持管理コストの縮減、更新費用の負担軽減と平準化など、適切な運営に努める。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172,391
171,644
1,362.90
94,965,331
94,772,700
54,655
48,420,555
123,898,085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人口の減少や長引く地域経済の低迷により、財政基盤が弱く、類似団体平均を大きく下回っている。この対策として、平成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月に策定した「釧路市財政健全化推進プラン」に沿った各種健全化の着実な実行を基本としながら、事務事業の見直しや市税等の収納強化対策などにより、財政の健全化を図る。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57855</xdr:rowOff>
    </xdr:to>
    <xdr:cxnSp macro="">
      <xdr:nvCxnSpPr>
        <xdr:cNvPr id="72" name="直線コネクタ 71"/>
        <xdr:cNvCxnSpPr/>
      </xdr:nvCxnSpPr>
      <xdr:spPr>
        <a:xfrm flipV="1">
          <a:off x="3225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71261</xdr:rowOff>
    </xdr:to>
    <xdr:cxnSp macro="">
      <xdr:nvCxnSpPr>
        <xdr:cNvPr id="75" name="直線コネクタ 74"/>
        <xdr:cNvCxnSpPr/>
      </xdr:nvCxnSpPr>
      <xdr:spPr>
        <a:xfrm flipV="1">
          <a:off x="2336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71261</xdr:rowOff>
    </xdr:to>
    <xdr:cxnSp macro="">
      <xdr:nvCxnSpPr>
        <xdr:cNvPr id="78" name="直線コネクタ 77"/>
        <xdr:cNvCxnSpPr/>
      </xdr:nvCxnSpPr>
      <xdr:spPr>
        <a:xfrm>
          <a:off x="1447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2" name="楕円 91"/>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3" name="テキスト ボックス 92"/>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市税、地方消費税交付金、地方交付税の増加などにより、経常収支比率は前年度比で</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ポイント減少する結果となった。</a:t>
          </a:r>
        </a:p>
        <a:p>
          <a:r>
            <a:rPr kumimoji="1" lang="ja-JP" altLang="en-US" sz="1100">
              <a:latin typeface="ＭＳ Ｐゴシック" panose="020B0600070205080204" pitchFamily="50" charset="-128"/>
              <a:ea typeface="ＭＳ Ｐゴシック" panose="020B0600070205080204" pitchFamily="50" charset="-128"/>
            </a:rPr>
            <a:t>前年度より改善はしたものの依然として高い水準で推移しており、類似団体平均を上回っていることから、引き続き、財政構造の改善に向け税収をはじめ各種の収入確保に努めるとともに、業務のアウトソーシングや、「返す以上に借りない」という方針に基づく公債費の縮減などにより、財政構造の弾力化を推し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65315</xdr:rowOff>
    </xdr:from>
    <xdr:to>
      <xdr:col>23</xdr:col>
      <xdr:colOff>133350</xdr:colOff>
      <xdr:row>66</xdr:row>
      <xdr:rowOff>157238</xdr:rowOff>
    </xdr:to>
    <xdr:cxnSp macro="">
      <xdr:nvCxnSpPr>
        <xdr:cNvPr id="134" name="直線コネクタ 133"/>
        <xdr:cNvCxnSpPr/>
      </xdr:nvCxnSpPr>
      <xdr:spPr>
        <a:xfrm flipV="1">
          <a:off x="4114800" y="1138101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66</xdr:row>
      <xdr:rowOff>157238</xdr:rowOff>
    </xdr:to>
    <xdr:cxnSp macro="">
      <xdr:nvCxnSpPr>
        <xdr:cNvPr id="137" name="直線コネクタ 136"/>
        <xdr:cNvCxnSpPr/>
      </xdr:nvCxnSpPr>
      <xdr:spPr>
        <a:xfrm>
          <a:off x="3225800" y="10863943"/>
          <a:ext cx="889000" cy="6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62593</xdr:rowOff>
    </xdr:from>
    <xdr:to>
      <xdr:col>15</xdr:col>
      <xdr:colOff>82550</xdr:colOff>
      <xdr:row>66</xdr:row>
      <xdr:rowOff>30843</xdr:rowOff>
    </xdr:to>
    <xdr:cxnSp macro="">
      <xdr:nvCxnSpPr>
        <xdr:cNvPr id="140" name="直線コネクタ 139"/>
        <xdr:cNvCxnSpPr/>
      </xdr:nvCxnSpPr>
      <xdr:spPr>
        <a:xfrm flipV="1">
          <a:off x="2336800" y="1086394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66</xdr:row>
      <xdr:rowOff>30843</xdr:rowOff>
    </xdr:to>
    <xdr:cxnSp macro="">
      <xdr:nvCxnSpPr>
        <xdr:cNvPr id="143" name="直線コネクタ 142"/>
        <xdr:cNvCxnSpPr/>
      </xdr:nvCxnSpPr>
      <xdr:spPr>
        <a:xfrm>
          <a:off x="1447800" y="11116733"/>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14515</xdr:rowOff>
    </xdr:from>
    <xdr:to>
      <xdr:col>23</xdr:col>
      <xdr:colOff>184150</xdr:colOff>
      <xdr:row>66</xdr:row>
      <xdr:rowOff>116115</xdr:rowOff>
    </xdr:to>
    <xdr:sp macro="" textlink="">
      <xdr:nvSpPr>
        <xdr:cNvPr id="153" name="楕円 152"/>
        <xdr:cNvSpPr/>
      </xdr:nvSpPr>
      <xdr:spPr>
        <a:xfrm>
          <a:off x="49022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158042</xdr:rowOff>
    </xdr:from>
    <xdr:ext cx="762000" cy="259045"/>
    <xdr:sp macro="" textlink="">
      <xdr:nvSpPr>
        <xdr:cNvPr id="154" name="財政構造の弾力性該当値テキスト"/>
        <xdr:cNvSpPr txBox="1"/>
      </xdr:nvSpPr>
      <xdr:spPr>
        <a:xfrm>
          <a:off x="5041900" y="113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106438</xdr:rowOff>
    </xdr:from>
    <xdr:to>
      <xdr:col>19</xdr:col>
      <xdr:colOff>184150</xdr:colOff>
      <xdr:row>67</xdr:row>
      <xdr:rowOff>36588</xdr:rowOff>
    </xdr:to>
    <xdr:sp macro="" textlink="">
      <xdr:nvSpPr>
        <xdr:cNvPr id="155" name="楕円 154"/>
        <xdr:cNvSpPr/>
      </xdr:nvSpPr>
      <xdr:spPr>
        <a:xfrm>
          <a:off x="4064000" y="11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21365</xdr:rowOff>
    </xdr:from>
    <xdr:ext cx="736600" cy="259045"/>
    <xdr:sp macro="" textlink="">
      <xdr:nvSpPr>
        <xdr:cNvPr id="156" name="テキスト ボックス 155"/>
        <xdr:cNvSpPr txBox="1"/>
      </xdr:nvSpPr>
      <xdr:spPr>
        <a:xfrm>
          <a:off x="3733800" y="1150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11793</xdr:rowOff>
    </xdr:from>
    <xdr:to>
      <xdr:col>15</xdr:col>
      <xdr:colOff>133350</xdr:colOff>
      <xdr:row>63</xdr:row>
      <xdr:rowOff>113393</xdr:rowOff>
    </xdr:to>
    <xdr:sp macro="" textlink="">
      <xdr:nvSpPr>
        <xdr:cNvPr id="157" name="楕円 156"/>
        <xdr:cNvSpPr/>
      </xdr:nvSpPr>
      <xdr:spPr>
        <a:xfrm>
          <a:off x="3175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98170</xdr:rowOff>
    </xdr:from>
    <xdr:ext cx="762000" cy="259045"/>
    <xdr:sp macro="" textlink="">
      <xdr:nvSpPr>
        <xdr:cNvPr id="158" name="テキスト ボックス 157"/>
        <xdr:cNvSpPr txBox="1"/>
      </xdr:nvSpPr>
      <xdr:spPr>
        <a:xfrm>
          <a:off x="2844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151493</xdr:rowOff>
    </xdr:from>
    <xdr:to>
      <xdr:col>11</xdr:col>
      <xdr:colOff>82550</xdr:colOff>
      <xdr:row>66</xdr:row>
      <xdr:rowOff>81643</xdr:rowOff>
    </xdr:to>
    <xdr:sp macro="" textlink="">
      <xdr:nvSpPr>
        <xdr:cNvPr id="159" name="楕円 158"/>
        <xdr:cNvSpPr/>
      </xdr:nvSpPr>
      <xdr:spPr>
        <a:xfrm>
          <a:off x="2286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66420</xdr:rowOff>
    </xdr:from>
    <xdr:ext cx="762000" cy="259045"/>
    <xdr:sp macro="" textlink="">
      <xdr:nvSpPr>
        <xdr:cNvPr id="160" name="テキスト ボックス 159"/>
        <xdr:cNvSpPr txBox="1"/>
      </xdr:nvSpPr>
      <xdr:spPr>
        <a:xfrm>
          <a:off x="1955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61" name="楕円 160"/>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2" name="テキスト ボックス 161"/>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ついては、消防事務を直接行っていることなどが大きな要因となり、類似団体平均を上回っている。定員適正化計画等に基づき縮減努力を行っているが、市の人口減少が進んでいるため、人口一人当たりの人件費・物件費等の抑制に繋がっていない状況にあると考えている。</a:t>
          </a:r>
        </a:p>
        <a:p>
          <a:r>
            <a:rPr kumimoji="1" lang="ja-JP" altLang="en-US" sz="1100">
              <a:latin typeface="ＭＳ Ｐゴシック" panose="020B0600070205080204" pitchFamily="50" charset="-128"/>
              <a:ea typeface="ＭＳ Ｐゴシック" panose="020B0600070205080204" pitchFamily="50" charset="-128"/>
            </a:rPr>
            <a:t>今後も、定員適正化計画に基づいた適正な定員配置やアウトソーシングの推進等により人件費の抑制に努める。</a:t>
          </a:r>
        </a:p>
        <a:p>
          <a:r>
            <a:rPr kumimoji="1" lang="ja-JP" altLang="en-US" sz="1100">
              <a:latin typeface="ＭＳ Ｐゴシック" panose="020B0600070205080204" pitchFamily="50" charset="-128"/>
              <a:ea typeface="ＭＳ Ｐゴシック" panose="020B0600070205080204" pitchFamily="50" charset="-128"/>
            </a:rPr>
            <a:t>また、物件費については、アウトソーシングを積極的に進めているため、委託料が類似団体平均を上回っている状況にある。その他の経費の圧縮についても、引き続き事務事業の見直し等に取り組み、さらなる圧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2668</xdr:rowOff>
    </xdr:from>
    <xdr:to>
      <xdr:col>23</xdr:col>
      <xdr:colOff>133350</xdr:colOff>
      <xdr:row>85</xdr:row>
      <xdr:rowOff>33852</xdr:rowOff>
    </xdr:to>
    <xdr:cxnSp macro="">
      <xdr:nvCxnSpPr>
        <xdr:cNvPr id="199" name="直線コネクタ 198"/>
        <xdr:cNvCxnSpPr/>
      </xdr:nvCxnSpPr>
      <xdr:spPr>
        <a:xfrm>
          <a:off x="4114800" y="14575918"/>
          <a:ext cx="8382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200"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126926</xdr:rowOff>
    </xdr:from>
    <xdr:to>
      <xdr:col>19</xdr:col>
      <xdr:colOff>133350</xdr:colOff>
      <xdr:row>85</xdr:row>
      <xdr:rowOff>2668</xdr:rowOff>
    </xdr:to>
    <xdr:cxnSp macro="">
      <xdr:nvCxnSpPr>
        <xdr:cNvPr id="202" name="直線コネクタ 201"/>
        <xdr:cNvCxnSpPr/>
      </xdr:nvCxnSpPr>
      <xdr:spPr>
        <a:xfrm>
          <a:off x="3225800" y="14528726"/>
          <a:ext cx="889000" cy="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76962</xdr:rowOff>
    </xdr:from>
    <xdr:ext cx="736600" cy="259045"/>
    <xdr:sp macro="" textlink="">
      <xdr:nvSpPr>
        <xdr:cNvPr id="204" name="テキスト ボックス 203"/>
        <xdr:cNvSpPr txBox="1"/>
      </xdr:nvSpPr>
      <xdr:spPr>
        <a:xfrm>
          <a:off x="3733800" y="1413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122100</xdr:rowOff>
    </xdr:from>
    <xdr:to>
      <xdr:col>15</xdr:col>
      <xdr:colOff>82550</xdr:colOff>
      <xdr:row>84</xdr:row>
      <xdr:rowOff>126926</xdr:rowOff>
    </xdr:to>
    <xdr:cxnSp macro="">
      <xdr:nvCxnSpPr>
        <xdr:cNvPr id="205" name="直線コネクタ 204"/>
        <xdr:cNvCxnSpPr/>
      </xdr:nvCxnSpPr>
      <xdr:spPr>
        <a:xfrm>
          <a:off x="2336800" y="145239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97175</xdr:rowOff>
    </xdr:from>
    <xdr:ext cx="762000" cy="259045"/>
    <xdr:sp macro="" textlink="">
      <xdr:nvSpPr>
        <xdr:cNvPr id="207" name="テキスト ボックス 206"/>
        <xdr:cNvSpPr txBox="1"/>
      </xdr:nvSpPr>
      <xdr:spPr>
        <a:xfrm>
          <a:off x="2844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52377</xdr:rowOff>
    </xdr:from>
    <xdr:to>
      <xdr:col>11</xdr:col>
      <xdr:colOff>31750</xdr:colOff>
      <xdr:row>84</xdr:row>
      <xdr:rowOff>122100</xdr:rowOff>
    </xdr:to>
    <xdr:cxnSp macro="">
      <xdr:nvCxnSpPr>
        <xdr:cNvPr id="208" name="直線コネクタ 207"/>
        <xdr:cNvCxnSpPr/>
      </xdr:nvCxnSpPr>
      <xdr:spPr>
        <a:xfrm>
          <a:off x="1447800" y="1445417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164487</xdr:rowOff>
    </xdr:from>
    <xdr:ext cx="762000" cy="259045"/>
    <xdr:sp macro="" textlink="">
      <xdr:nvSpPr>
        <xdr:cNvPr id="210" name="テキスト ボックス 209"/>
        <xdr:cNvSpPr txBox="1"/>
      </xdr:nvSpPr>
      <xdr:spPr>
        <a:xfrm>
          <a:off x="1955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12" name="テキスト ボックス 211"/>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154502</xdr:rowOff>
    </xdr:from>
    <xdr:to>
      <xdr:col>23</xdr:col>
      <xdr:colOff>184150</xdr:colOff>
      <xdr:row>85</xdr:row>
      <xdr:rowOff>84652</xdr:rowOff>
    </xdr:to>
    <xdr:sp macro="" textlink="">
      <xdr:nvSpPr>
        <xdr:cNvPr id="218" name="楕円 217"/>
        <xdr:cNvSpPr/>
      </xdr:nvSpPr>
      <xdr:spPr>
        <a:xfrm>
          <a:off x="4902200" y="1455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126579</xdr:rowOff>
    </xdr:from>
    <xdr:ext cx="762000" cy="259045"/>
    <xdr:sp macro="" textlink="">
      <xdr:nvSpPr>
        <xdr:cNvPr id="219" name="人件費・物件費等の状況該当値テキスト"/>
        <xdr:cNvSpPr txBox="1"/>
      </xdr:nvSpPr>
      <xdr:spPr>
        <a:xfrm>
          <a:off x="5041900" y="1452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123318</xdr:rowOff>
    </xdr:from>
    <xdr:to>
      <xdr:col>19</xdr:col>
      <xdr:colOff>184150</xdr:colOff>
      <xdr:row>85</xdr:row>
      <xdr:rowOff>53468</xdr:rowOff>
    </xdr:to>
    <xdr:sp macro="" textlink="">
      <xdr:nvSpPr>
        <xdr:cNvPr id="220" name="楕円 219"/>
        <xdr:cNvSpPr/>
      </xdr:nvSpPr>
      <xdr:spPr>
        <a:xfrm>
          <a:off x="4064000" y="145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38245</xdr:rowOff>
    </xdr:from>
    <xdr:ext cx="736600" cy="259045"/>
    <xdr:sp macro="" textlink="">
      <xdr:nvSpPr>
        <xdr:cNvPr id="221" name="テキスト ボックス 220"/>
        <xdr:cNvSpPr txBox="1"/>
      </xdr:nvSpPr>
      <xdr:spPr>
        <a:xfrm>
          <a:off x="3733800" y="1461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76126</xdr:rowOff>
    </xdr:from>
    <xdr:to>
      <xdr:col>15</xdr:col>
      <xdr:colOff>133350</xdr:colOff>
      <xdr:row>85</xdr:row>
      <xdr:rowOff>6276</xdr:rowOff>
    </xdr:to>
    <xdr:sp macro="" textlink="">
      <xdr:nvSpPr>
        <xdr:cNvPr id="222" name="楕円 221"/>
        <xdr:cNvSpPr/>
      </xdr:nvSpPr>
      <xdr:spPr>
        <a:xfrm>
          <a:off x="3175000" y="14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162503</xdr:rowOff>
    </xdr:from>
    <xdr:ext cx="762000" cy="259045"/>
    <xdr:sp macro="" textlink="">
      <xdr:nvSpPr>
        <xdr:cNvPr id="223" name="テキスト ボックス 222"/>
        <xdr:cNvSpPr txBox="1"/>
      </xdr:nvSpPr>
      <xdr:spPr>
        <a:xfrm>
          <a:off x="2844800" y="145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71300</xdr:rowOff>
    </xdr:from>
    <xdr:to>
      <xdr:col>11</xdr:col>
      <xdr:colOff>82550</xdr:colOff>
      <xdr:row>85</xdr:row>
      <xdr:rowOff>1450</xdr:rowOff>
    </xdr:to>
    <xdr:sp macro="" textlink="">
      <xdr:nvSpPr>
        <xdr:cNvPr id="224" name="楕円 223"/>
        <xdr:cNvSpPr/>
      </xdr:nvSpPr>
      <xdr:spPr>
        <a:xfrm>
          <a:off x="2286000" y="144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157677</xdr:rowOff>
    </xdr:from>
    <xdr:ext cx="762000" cy="259045"/>
    <xdr:sp macro="" textlink="">
      <xdr:nvSpPr>
        <xdr:cNvPr id="225" name="テキスト ボックス 224"/>
        <xdr:cNvSpPr txBox="1"/>
      </xdr:nvSpPr>
      <xdr:spPr>
        <a:xfrm>
          <a:off x="1955800" y="145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1577</xdr:rowOff>
    </xdr:from>
    <xdr:to>
      <xdr:col>7</xdr:col>
      <xdr:colOff>31750</xdr:colOff>
      <xdr:row>84</xdr:row>
      <xdr:rowOff>103177</xdr:rowOff>
    </xdr:to>
    <xdr:sp macro="" textlink="">
      <xdr:nvSpPr>
        <xdr:cNvPr id="226" name="楕円 225"/>
        <xdr:cNvSpPr/>
      </xdr:nvSpPr>
      <xdr:spPr>
        <a:xfrm>
          <a:off x="1397000" y="144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87954</xdr:rowOff>
    </xdr:from>
    <xdr:ext cx="762000" cy="259045"/>
    <xdr:sp macro="" textlink="">
      <xdr:nvSpPr>
        <xdr:cNvPr id="227" name="テキスト ボックス 226"/>
        <xdr:cNvSpPr txBox="1"/>
      </xdr:nvSpPr>
      <xdr:spPr>
        <a:xfrm>
          <a:off x="1066800" y="1448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本市は、平成２３年度から５年間、行財政改革取組の一環として給与の独自削減を実施したことから、類似団体平均を下回っている。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平成２７年度をもって給与の独自削減を終了したことから指数は増加したものの、国と同様の給与制度を維持してきたことにより、平成２８年度以降も国と同水準となったと考える。</a:t>
          </a:r>
        </a:p>
        <a:p>
          <a:r>
            <a:rPr kumimoji="1" lang="ja-JP" altLang="en-US" sz="1100">
              <a:latin typeface="ＭＳ Ｐゴシック" panose="020B0600070205080204" pitchFamily="50" charset="-128"/>
              <a:ea typeface="ＭＳ Ｐゴシック" panose="020B0600070205080204" pitchFamily="50" charset="-128"/>
            </a:rPr>
            <a:t>今後も各種手当の見直し等を通じ、給与の適正化に努めていきたいと考えている。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61" name="直線コネクタ 260"/>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11641</xdr:rowOff>
    </xdr:to>
    <xdr:cxnSp macro="">
      <xdr:nvCxnSpPr>
        <xdr:cNvPr id="264" name="直線コネクタ 263"/>
        <xdr:cNvCxnSpPr/>
      </xdr:nvCxnSpPr>
      <xdr:spPr>
        <a:xfrm flipV="1">
          <a:off x="15290800" y="14524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85</xdr:row>
      <xdr:rowOff>11641</xdr:rowOff>
    </xdr:to>
    <xdr:cxnSp macro="">
      <xdr:nvCxnSpPr>
        <xdr:cNvPr id="267" name="直線コネクタ 266"/>
        <xdr:cNvCxnSpPr/>
      </xdr:nvCxnSpPr>
      <xdr:spPr>
        <a:xfrm>
          <a:off x="14401800" y="14001750"/>
          <a:ext cx="889000" cy="5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9" name="テキスト ボックス 268"/>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134409</xdr:rowOff>
    </xdr:to>
    <xdr:cxnSp macro="">
      <xdr:nvCxnSpPr>
        <xdr:cNvPr id="270" name="直線コネクタ 269"/>
        <xdr:cNvCxnSpPr/>
      </xdr:nvCxnSpPr>
      <xdr:spPr>
        <a:xfrm flipV="1">
          <a:off x="13512800" y="140017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2" name="テキスト ボックス 271"/>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4" name="テキスト ボックス 273"/>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80" name="楕円 279"/>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1"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2" name="楕円 281"/>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3" name="テキスト ボックス 28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4" name="楕円 283"/>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5" name="テキスト ボックス 284"/>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6" name="楕円 285"/>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7" name="テキスト ボックス 286"/>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83609</xdr:rowOff>
    </xdr:from>
    <xdr:to>
      <xdr:col>64</xdr:col>
      <xdr:colOff>152400</xdr:colOff>
      <xdr:row>82</xdr:row>
      <xdr:rowOff>13759</xdr:rowOff>
    </xdr:to>
    <xdr:sp macro="" textlink="">
      <xdr:nvSpPr>
        <xdr:cNvPr id="288" name="楕円 287"/>
        <xdr:cNvSpPr/>
      </xdr:nvSpPr>
      <xdr:spPr>
        <a:xfrm>
          <a:off x="13462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23936</xdr:rowOff>
    </xdr:from>
    <xdr:ext cx="762000" cy="259045"/>
    <xdr:sp macro="" textlink="">
      <xdr:nvSpPr>
        <xdr:cNvPr id="289" name="テキスト ボックス 288"/>
        <xdr:cNvSpPr txBox="1"/>
      </xdr:nvSpPr>
      <xdr:spPr>
        <a:xfrm>
          <a:off x="13131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類似団体との比較では平均を上回っているが、これは、当市の生活保護受給率が高水準であり、福祉事務所の職員数が多いことに起因している。</a:t>
          </a:r>
        </a:p>
        <a:p>
          <a:r>
            <a:rPr kumimoji="1" lang="ja-JP" altLang="en-US" sz="1100">
              <a:latin typeface="ＭＳ Ｐゴシック" panose="020B0600070205080204" pitchFamily="50" charset="-128"/>
              <a:ea typeface="ＭＳ Ｐゴシック" panose="020B0600070205080204" pitchFamily="50" charset="-128"/>
            </a:rPr>
            <a:t>また、当市の特徴として、消防部門では、</a:t>
          </a:r>
          <a:r>
            <a:rPr kumimoji="1" lang="en-US" altLang="ja-JP" sz="1100">
              <a:latin typeface="ＭＳ Ｐゴシック" panose="020B0600070205080204" pitchFamily="50" charset="-128"/>
              <a:ea typeface="ＭＳ Ｐゴシック" panose="020B0600070205080204" pitchFamily="50" charset="-128"/>
            </a:rPr>
            <a:t>1,300</a:t>
          </a:r>
          <a:r>
            <a:rPr kumimoji="1" lang="ja-JP" altLang="en-US" sz="1100">
              <a:latin typeface="ＭＳ Ｐゴシック" panose="020B0600070205080204" pitchFamily="50" charset="-128"/>
              <a:ea typeface="ＭＳ Ｐゴシック" panose="020B0600070205080204" pitchFamily="50" charset="-128"/>
            </a:rPr>
            <a:t>平方キロメートルを超える全国でも有数の広大な面積を管轄していることや、隣町から消防事務を受託していること、さらには、港湾、市立高校、動物園部門を有していることなども職員数が多くなっている要因である。平成２７年に策定した定員適正化計画に基づき、アウトソーシングの推進、組織機構の見直しなどの取り組みを行い、職員数の更なる適正化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141151</xdr:rowOff>
    </xdr:from>
    <xdr:to>
      <xdr:col>81</xdr:col>
      <xdr:colOff>44450</xdr:colOff>
      <xdr:row>67</xdr:row>
      <xdr:rowOff>7620</xdr:rowOff>
    </xdr:to>
    <xdr:cxnSp macro="">
      <xdr:nvCxnSpPr>
        <xdr:cNvPr id="326" name="直線コネクタ 325"/>
        <xdr:cNvCxnSpPr/>
      </xdr:nvCxnSpPr>
      <xdr:spPr>
        <a:xfrm>
          <a:off x="16179800" y="11456851"/>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113574</xdr:rowOff>
    </xdr:from>
    <xdr:to>
      <xdr:col>77</xdr:col>
      <xdr:colOff>44450</xdr:colOff>
      <xdr:row>66</xdr:row>
      <xdr:rowOff>141151</xdr:rowOff>
    </xdr:to>
    <xdr:cxnSp macro="">
      <xdr:nvCxnSpPr>
        <xdr:cNvPr id="329" name="直線コネクタ 328"/>
        <xdr:cNvCxnSpPr/>
      </xdr:nvCxnSpPr>
      <xdr:spPr>
        <a:xfrm>
          <a:off x="15290800" y="114292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113574</xdr:rowOff>
    </xdr:from>
    <xdr:to>
      <xdr:col>72</xdr:col>
      <xdr:colOff>203200</xdr:colOff>
      <xdr:row>66</xdr:row>
      <xdr:rowOff>117022</xdr:rowOff>
    </xdr:to>
    <xdr:cxnSp macro="">
      <xdr:nvCxnSpPr>
        <xdr:cNvPr id="332" name="直線コネクタ 331"/>
        <xdr:cNvCxnSpPr/>
      </xdr:nvCxnSpPr>
      <xdr:spPr>
        <a:xfrm flipV="1">
          <a:off x="14401800" y="1142927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126110</xdr:rowOff>
    </xdr:from>
    <xdr:ext cx="762000" cy="259045"/>
    <xdr:sp macro="" textlink="">
      <xdr:nvSpPr>
        <xdr:cNvPr id="334" name="テキスト ボックス 333"/>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117022</xdr:rowOff>
    </xdr:from>
    <xdr:to>
      <xdr:col>68</xdr:col>
      <xdr:colOff>152400</xdr:colOff>
      <xdr:row>66</xdr:row>
      <xdr:rowOff>144599</xdr:rowOff>
    </xdr:to>
    <xdr:cxnSp macro="">
      <xdr:nvCxnSpPr>
        <xdr:cNvPr id="335" name="直線コネクタ 334"/>
        <xdr:cNvCxnSpPr/>
      </xdr:nvCxnSpPr>
      <xdr:spPr>
        <a:xfrm flipV="1">
          <a:off x="13512800" y="1143272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9" name="テキスト ボックス 338"/>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128270</xdr:rowOff>
    </xdr:from>
    <xdr:to>
      <xdr:col>81</xdr:col>
      <xdr:colOff>95250</xdr:colOff>
      <xdr:row>67</xdr:row>
      <xdr:rowOff>58420</xdr:rowOff>
    </xdr:to>
    <xdr:sp macro="" textlink="">
      <xdr:nvSpPr>
        <xdr:cNvPr id="345" name="楕円 344"/>
        <xdr:cNvSpPr/>
      </xdr:nvSpPr>
      <xdr:spPr>
        <a:xfrm>
          <a:off x="16967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24147</xdr:rowOff>
    </xdr:from>
    <xdr:ext cx="762000" cy="259045"/>
    <xdr:sp macro="" textlink="">
      <xdr:nvSpPr>
        <xdr:cNvPr id="346" name="定員管理の状況該当値テキスト"/>
        <xdr:cNvSpPr txBox="1"/>
      </xdr:nvSpPr>
      <xdr:spPr>
        <a:xfrm>
          <a:off x="17106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90351</xdr:rowOff>
    </xdr:from>
    <xdr:to>
      <xdr:col>77</xdr:col>
      <xdr:colOff>95250</xdr:colOff>
      <xdr:row>67</xdr:row>
      <xdr:rowOff>20501</xdr:rowOff>
    </xdr:to>
    <xdr:sp macro="" textlink="">
      <xdr:nvSpPr>
        <xdr:cNvPr id="347" name="楕円 346"/>
        <xdr:cNvSpPr/>
      </xdr:nvSpPr>
      <xdr:spPr>
        <a:xfrm>
          <a:off x="16129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5278</xdr:rowOff>
    </xdr:from>
    <xdr:ext cx="736600" cy="259045"/>
    <xdr:sp macro="" textlink="">
      <xdr:nvSpPr>
        <xdr:cNvPr id="348" name="テキスト ボックス 347"/>
        <xdr:cNvSpPr txBox="1"/>
      </xdr:nvSpPr>
      <xdr:spPr>
        <a:xfrm>
          <a:off x="15798800" y="1149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62774</xdr:rowOff>
    </xdr:from>
    <xdr:to>
      <xdr:col>73</xdr:col>
      <xdr:colOff>44450</xdr:colOff>
      <xdr:row>66</xdr:row>
      <xdr:rowOff>164374</xdr:rowOff>
    </xdr:to>
    <xdr:sp macro="" textlink="">
      <xdr:nvSpPr>
        <xdr:cNvPr id="349" name="楕円 348"/>
        <xdr:cNvSpPr/>
      </xdr:nvSpPr>
      <xdr:spPr>
        <a:xfrm>
          <a:off x="15240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149151</xdr:rowOff>
    </xdr:from>
    <xdr:ext cx="762000" cy="259045"/>
    <xdr:sp macro="" textlink="">
      <xdr:nvSpPr>
        <xdr:cNvPr id="350" name="テキスト ボックス 349"/>
        <xdr:cNvSpPr txBox="1"/>
      </xdr:nvSpPr>
      <xdr:spPr>
        <a:xfrm>
          <a:off x="14909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66222</xdr:rowOff>
    </xdr:from>
    <xdr:to>
      <xdr:col>68</xdr:col>
      <xdr:colOff>203200</xdr:colOff>
      <xdr:row>66</xdr:row>
      <xdr:rowOff>167822</xdr:rowOff>
    </xdr:to>
    <xdr:sp macro="" textlink="">
      <xdr:nvSpPr>
        <xdr:cNvPr id="351" name="楕円 350"/>
        <xdr:cNvSpPr/>
      </xdr:nvSpPr>
      <xdr:spPr>
        <a:xfrm>
          <a:off x="143510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152599</xdr:rowOff>
    </xdr:from>
    <xdr:ext cx="762000" cy="259045"/>
    <xdr:sp macro="" textlink="">
      <xdr:nvSpPr>
        <xdr:cNvPr id="352" name="テキスト ボックス 351"/>
        <xdr:cNvSpPr txBox="1"/>
      </xdr:nvSpPr>
      <xdr:spPr>
        <a:xfrm>
          <a:off x="14020800" y="1146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93799</xdr:rowOff>
    </xdr:from>
    <xdr:to>
      <xdr:col>64</xdr:col>
      <xdr:colOff>152400</xdr:colOff>
      <xdr:row>67</xdr:row>
      <xdr:rowOff>23949</xdr:rowOff>
    </xdr:to>
    <xdr:sp macro="" textlink="">
      <xdr:nvSpPr>
        <xdr:cNvPr id="353" name="楕円 352"/>
        <xdr:cNvSpPr/>
      </xdr:nvSpPr>
      <xdr:spPr>
        <a:xfrm>
          <a:off x="13462000" y="11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8726</xdr:rowOff>
    </xdr:from>
    <xdr:ext cx="762000" cy="259045"/>
    <xdr:sp macro="" textlink="">
      <xdr:nvSpPr>
        <xdr:cNvPr id="354" name="テキスト ボックス 353"/>
        <xdr:cNvSpPr txBox="1"/>
      </xdr:nvSpPr>
      <xdr:spPr>
        <a:xfrm>
          <a:off x="13131800" y="1149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第三セクター等改革推進債（振興公社分）の償還が始まった平成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％以上で高止まり傾向にあったが、その他の元利償還金の減等により、平成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年度は前年度比で</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今後も「返す以上に借りない」という方針に基づき、公債費の縮減に努める。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5141</xdr:rowOff>
    </xdr:from>
    <xdr:to>
      <xdr:col>81</xdr:col>
      <xdr:colOff>44450</xdr:colOff>
      <xdr:row>45</xdr:row>
      <xdr:rowOff>28122</xdr:rowOff>
    </xdr:to>
    <xdr:cxnSp macro="">
      <xdr:nvCxnSpPr>
        <xdr:cNvPr id="389" name="直線コネクタ 388"/>
        <xdr:cNvCxnSpPr/>
      </xdr:nvCxnSpPr>
      <xdr:spPr>
        <a:xfrm flipV="1">
          <a:off x="16179800" y="77203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28122</xdr:rowOff>
    </xdr:from>
    <xdr:to>
      <xdr:col>77</xdr:col>
      <xdr:colOff>44450</xdr:colOff>
      <xdr:row>45</xdr:row>
      <xdr:rowOff>85574</xdr:rowOff>
    </xdr:to>
    <xdr:cxnSp macro="">
      <xdr:nvCxnSpPr>
        <xdr:cNvPr id="392" name="直線コネクタ 391"/>
        <xdr:cNvCxnSpPr/>
      </xdr:nvCxnSpPr>
      <xdr:spPr>
        <a:xfrm flipV="1">
          <a:off x="15290800" y="77433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85574</xdr:rowOff>
    </xdr:from>
    <xdr:to>
      <xdr:col>72</xdr:col>
      <xdr:colOff>203200</xdr:colOff>
      <xdr:row>45</xdr:row>
      <xdr:rowOff>166007</xdr:rowOff>
    </xdr:to>
    <xdr:cxnSp macro="">
      <xdr:nvCxnSpPr>
        <xdr:cNvPr id="395" name="直線コネクタ 394"/>
        <xdr:cNvCxnSpPr/>
      </xdr:nvCxnSpPr>
      <xdr:spPr>
        <a:xfrm flipV="1">
          <a:off x="14401800" y="78008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166007</xdr:rowOff>
    </xdr:from>
    <xdr:to>
      <xdr:col>68</xdr:col>
      <xdr:colOff>152400</xdr:colOff>
      <xdr:row>46</xdr:row>
      <xdr:rowOff>6048</xdr:rowOff>
    </xdr:to>
    <xdr:cxnSp macro="">
      <xdr:nvCxnSpPr>
        <xdr:cNvPr id="398" name="直線コネクタ 397"/>
        <xdr:cNvCxnSpPr/>
      </xdr:nvCxnSpPr>
      <xdr:spPr>
        <a:xfrm flipV="1">
          <a:off x="13512800" y="78812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2" name="テキスト ボックス 40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125791</xdr:rowOff>
    </xdr:from>
    <xdr:to>
      <xdr:col>81</xdr:col>
      <xdr:colOff>95250</xdr:colOff>
      <xdr:row>45</xdr:row>
      <xdr:rowOff>55941</xdr:rowOff>
    </xdr:to>
    <xdr:sp macro="" textlink="">
      <xdr:nvSpPr>
        <xdr:cNvPr id="408" name="楕円 407"/>
        <xdr:cNvSpPr/>
      </xdr:nvSpPr>
      <xdr:spPr>
        <a:xfrm>
          <a:off x="16967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21668</xdr:rowOff>
    </xdr:from>
    <xdr:ext cx="762000" cy="259045"/>
    <xdr:sp macro="" textlink="">
      <xdr:nvSpPr>
        <xdr:cNvPr id="409" name="公債費負担の状況該当値テキスト"/>
        <xdr:cNvSpPr txBox="1"/>
      </xdr:nvSpPr>
      <xdr:spPr>
        <a:xfrm>
          <a:off x="17106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148772</xdr:rowOff>
    </xdr:from>
    <xdr:to>
      <xdr:col>77</xdr:col>
      <xdr:colOff>95250</xdr:colOff>
      <xdr:row>45</xdr:row>
      <xdr:rowOff>78922</xdr:rowOff>
    </xdr:to>
    <xdr:sp macro="" textlink="">
      <xdr:nvSpPr>
        <xdr:cNvPr id="410" name="楕円 409"/>
        <xdr:cNvSpPr/>
      </xdr:nvSpPr>
      <xdr:spPr>
        <a:xfrm>
          <a:off x="16129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63699</xdr:rowOff>
    </xdr:from>
    <xdr:ext cx="736600" cy="259045"/>
    <xdr:sp macro="" textlink="">
      <xdr:nvSpPr>
        <xdr:cNvPr id="411" name="テキスト ボックス 410"/>
        <xdr:cNvSpPr txBox="1"/>
      </xdr:nvSpPr>
      <xdr:spPr>
        <a:xfrm>
          <a:off x="15798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34774</xdr:rowOff>
    </xdr:from>
    <xdr:to>
      <xdr:col>73</xdr:col>
      <xdr:colOff>44450</xdr:colOff>
      <xdr:row>45</xdr:row>
      <xdr:rowOff>136374</xdr:rowOff>
    </xdr:to>
    <xdr:sp macro="" textlink="">
      <xdr:nvSpPr>
        <xdr:cNvPr id="412" name="楕円 411"/>
        <xdr:cNvSpPr/>
      </xdr:nvSpPr>
      <xdr:spPr>
        <a:xfrm>
          <a:off x="15240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121151</xdr:rowOff>
    </xdr:from>
    <xdr:ext cx="762000" cy="259045"/>
    <xdr:sp macro="" textlink="">
      <xdr:nvSpPr>
        <xdr:cNvPr id="413" name="テキスト ボックス 412"/>
        <xdr:cNvSpPr txBox="1"/>
      </xdr:nvSpPr>
      <xdr:spPr>
        <a:xfrm>
          <a:off x="14909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115207</xdr:rowOff>
    </xdr:from>
    <xdr:to>
      <xdr:col>68</xdr:col>
      <xdr:colOff>203200</xdr:colOff>
      <xdr:row>46</xdr:row>
      <xdr:rowOff>45357</xdr:rowOff>
    </xdr:to>
    <xdr:sp macro="" textlink="">
      <xdr:nvSpPr>
        <xdr:cNvPr id="414" name="楕円 413"/>
        <xdr:cNvSpPr/>
      </xdr:nvSpPr>
      <xdr:spPr>
        <a:xfrm>
          <a:off x="14351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46</xdr:row>
      <xdr:rowOff>30134</xdr:rowOff>
    </xdr:from>
    <xdr:ext cx="762000" cy="259045"/>
    <xdr:sp macro="" textlink="">
      <xdr:nvSpPr>
        <xdr:cNvPr id="415" name="テキスト ボックス 414"/>
        <xdr:cNvSpPr txBox="1"/>
      </xdr:nvSpPr>
      <xdr:spPr>
        <a:xfrm>
          <a:off x="14020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126698</xdr:rowOff>
    </xdr:from>
    <xdr:to>
      <xdr:col>64</xdr:col>
      <xdr:colOff>152400</xdr:colOff>
      <xdr:row>46</xdr:row>
      <xdr:rowOff>56848</xdr:rowOff>
    </xdr:to>
    <xdr:sp macro="" textlink="">
      <xdr:nvSpPr>
        <xdr:cNvPr id="416" name="楕円 415"/>
        <xdr:cNvSpPr/>
      </xdr:nvSpPr>
      <xdr:spPr>
        <a:xfrm>
          <a:off x="13462000" y="78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41625</xdr:rowOff>
    </xdr:from>
    <xdr:ext cx="762000" cy="259045"/>
    <xdr:sp macro="" textlink="">
      <xdr:nvSpPr>
        <xdr:cNvPr id="417" name="テキスト ボックス 416"/>
        <xdr:cNvSpPr txBox="1"/>
      </xdr:nvSpPr>
      <xdr:spPr>
        <a:xfrm>
          <a:off x="13131800" y="79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地方債残高の減少や充当可能基金の増などにより、将来負担比率は年々減少しており、平成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年度は前年度比で</a:t>
          </a:r>
          <a:r>
            <a:rPr kumimoji="1" lang="en-US" altLang="ja-JP" sz="1100">
              <a:latin typeface="ＭＳ Ｐゴシック" panose="020B0600070205080204" pitchFamily="50" charset="-128"/>
              <a:ea typeface="ＭＳ Ｐゴシック" panose="020B0600070205080204" pitchFamily="50" charset="-128"/>
            </a:rPr>
            <a:t>8.3</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依然として類似団体平均を大きく上回っているため、今後なお一層の収支改善に取り組み、財政健全化に努める。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105652</xdr:rowOff>
    </xdr:to>
    <xdr:cxnSp macro="">
      <xdr:nvCxnSpPr>
        <xdr:cNvPr id="448" name="直線コネクタ 447"/>
        <xdr:cNvCxnSpPr/>
      </xdr:nvCxnSpPr>
      <xdr:spPr>
        <a:xfrm flipV="1">
          <a:off x="17018000" y="2313214"/>
          <a:ext cx="0" cy="1221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77729</xdr:rowOff>
    </xdr:from>
    <xdr:ext cx="762000" cy="259045"/>
    <xdr:sp macro="" textlink="">
      <xdr:nvSpPr>
        <xdr:cNvPr id="449" name="将来負担の状況最小値テキスト"/>
        <xdr:cNvSpPr txBox="1"/>
      </xdr:nvSpPr>
      <xdr:spPr>
        <a:xfrm>
          <a:off x="17106900" y="35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105652</xdr:rowOff>
    </xdr:from>
    <xdr:to>
      <xdr:col>81</xdr:col>
      <xdr:colOff>133350</xdr:colOff>
      <xdr:row>20</xdr:row>
      <xdr:rowOff>105652</xdr:rowOff>
    </xdr:to>
    <xdr:cxnSp macro="">
      <xdr:nvCxnSpPr>
        <xdr:cNvPr id="450" name="直線コネクタ 449"/>
        <xdr:cNvCxnSpPr/>
      </xdr:nvCxnSpPr>
      <xdr:spPr>
        <a:xfrm>
          <a:off x="16929100" y="353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70031</xdr:rowOff>
    </xdr:from>
    <xdr:to>
      <xdr:col>81</xdr:col>
      <xdr:colOff>44450</xdr:colOff>
      <xdr:row>20</xdr:row>
      <xdr:rowOff>165402</xdr:rowOff>
    </xdr:to>
    <xdr:cxnSp macro="">
      <xdr:nvCxnSpPr>
        <xdr:cNvPr id="453" name="直線コネクタ 452"/>
        <xdr:cNvCxnSpPr/>
      </xdr:nvCxnSpPr>
      <xdr:spPr>
        <a:xfrm flipV="1">
          <a:off x="16179800" y="3499031"/>
          <a:ext cx="8382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78576</xdr:rowOff>
    </xdr:from>
    <xdr:ext cx="762000" cy="259045"/>
    <xdr:sp macro="" textlink="">
      <xdr:nvSpPr>
        <xdr:cNvPr id="454" name="将来負担の状況平均値テキスト"/>
        <xdr:cNvSpPr txBox="1"/>
      </xdr:nvSpPr>
      <xdr:spPr>
        <a:xfrm>
          <a:off x="17106900" y="2307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62049</xdr:rowOff>
    </xdr:from>
    <xdr:to>
      <xdr:col>81</xdr:col>
      <xdr:colOff>95250</xdr:colOff>
      <xdr:row>14</xdr:row>
      <xdr:rowOff>163649</xdr:rowOff>
    </xdr:to>
    <xdr:sp macro="" textlink="">
      <xdr:nvSpPr>
        <xdr:cNvPr id="455" name="フローチャート: 判断 454"/>
        <xdr:cNvSpPr/>
      </xdr:nvSpPr>
      <xdr:spPr>
        <a:xfrm>
          <a:off x="16967200" y="246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165402</xdr:rowOff>
    </xdr:from>
    <xdr:to>
      <xdr:col>77</xdr:col>
      <xdr:colOff>44450</xdr:colOff>
      <xdr:row>21</xdr:row>
      <xdr:rowOff>90472</xdr:rowOff>
    </xdr:to>
    <xdr:cxnSp macro="">
      <xdr:nvCxnSpPr>
        <xdr:cNvPr id="456" name="直線コネクタ 455"/>
        <xdr:cNvCxnSpPr/>
      </xdr:nvCxnSpPr>
      <xdr:spPr>
        <a:xfrm flipV="1">
          <a:off x="15290800" y="35944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52856</xdr:rowOff>
    </xdr:from>
    <xdr:to>
      <xdr:col>77</xdr:col>
      <xdr:colOff>95250</xdr:colOff>
      <xdr:row>14</xdr:row>
      <xdr:rowOff>154456</xdr:rowOff>
    </xdr:to>
    <xdr:sp macro="" textlink="">
      <xdr:nvSpPr>
        <xdr:cNvPr id="457" name="フローチャート: 判断 456"/>
        <xdr:cNvSpPr/>
      </xdr:nvSpPr>
      <xdr:spPr>
        <a:xfrm>
          <a:off x="16129000" y="245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164633</xdr:rowOff>
    </xdr:from>
    <xdr:ext cx="736600" cy="259045"/>
    <xdr:sp macro="" textlink="">
      <xdr:nvSpPr>
        <xdr:cNvPr id="458" name="テキスト ボックス 457"/>
        <xdr:cNvSpPr txBox="1"/>
      </xdr:nvSpPr>
      <xdr:spPr>
        <a:xfrm>
          <a:off x="15798800" y="222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90472</xdr:rowOff>
    </xdr:from>
    <xdr:to>
      <xdr:col>72</xdr:col>
      <xdr:colOff>203200</xdr:colOff>
      <xdr:row>22</xdr:row>
      <xdr:rowOff>62653</xdr:rowOff>
    </xdr:to>
    <xdr:cxnSp macro="">
      <xdr:nvCxnSpPr>
        <xdr:cNvPr id="459" name="直線コネクタ 458"/>
        <xdr:cNvCxnSpPr/>
      </xdr:nvCxnSpPr>
      <xdr:spPr>
        <a:xfrm flipV="1">
          <a:off x="14401800" y="3690922"/>
          <a:ext cx="889000" cy="14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0" name="フローチャート: 判断 459"/>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1" name="テキスト ボックス 460"/>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62653</xdr:rowOff>
    </xdr:from>
    <xdr:to>
      <xdr:col>68</xdr:col>
      <xdr:colOff>152400</xdr:colOff>
      <xdr:row>23</xdr:row>
      <xdr:rowOff>53219</xdr:rowOff>
    </xdr:to>
    <xdr:cxnSp macro="">
      <xdr:nvCxnSpPr>
        <xdr:cNvPr id="462" name="直線コネクタ 461"/>
        <xdr:cNvCxnSpPr/>
      </xdr:nvCxnSpPr>
      <xdr:spPr>
        <a:xfrm flipV="1">
          <a:off x="13512800" y="3834553"/>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41124</xdr:rowOff>
    </xdr:from>
    <xdr:to>
      <xdr:col>68</xdr:col>
      <xdr:colOff>203200</xdr:colOff>
      <xdr:row>15</xdr:row>
      <xdr:rowOff>142724</xdr:rowOff>
    </xdr:to>
    <xdr:sp macro="" textlink="">
      <xdr:nvSpPr>
        <xdr:cNvPr id="463" name="フローチャート: 判断 462"/>
        <xdr:cNvSpPr/>
      </xdr:nvSpPr>
      <xdr:spPr>
        <a:xfrm>
          <a:off x="14351000" y="26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152901</xdr:rowOff>
    </xdr:from>
    <xdr:ext cx="762000" cy="259045"/>
    <xdr:sp macro="" textlink="">
      <xdr:nvSpPr>
        <xdr:cNvPr id="464" name="テキスト ボックス 463"/>
        <xdr:cNvSpPr txBox="1"/>
      </xdr:nvSpPr>
      <xdr:spPr>
        <a:xfrm>
          <a:off x="14020800" y="238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65254</xdr:rowOff>
    </xdr:from>
    <xdr:to>
      <xdr:col>64</xdr:col>
      <xdr:colOff>152400</xdr:colOff>
      <xdr:row>15</xdr:row>
      <xdr:rowOff>166854</xdr:rowOff>
    </xdr:to>
    <xdr:sp macro="" textlink="">
      <xdr:nvSpPr>
        <xdr:cNvPr id="465" name="フローチャート: 判断 464"/>
        <xdr:cNvSpPr/>
      </xdr:nvSpPr>
      <xdr:spPr>
        <a:xfrm>
          <a:off x="13462000" y="26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5581</xdr:rowOff>
    </xdr:from>
    <xdr:ext cx="762000" cy="259045"/>
    <xdr:sp macro="" textlink="">
      <xdr:nvSpPr>
        <xdr:cNvPr id="466" name="テキスト ボックス 465"/>
        <xdr:cNvSpPr txBox="1"/>
      </xdr:nvSpPr>
      <xdr:spPr>
        <a:xfrm>
          <a:off x="13131800" y="240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19231</xdr:rowOff>
    </xdr:from>
    <xdr:to>
      <xdr:col>81</xdr:col>
      <xdr:colOff>95250</xdr:colOff>
      <xdr:row>20</xdr:row>
      <xdr:rowOff>120831</xdr:rowOff>
    </xdr:to>
    <xdr:sp macro="" textlink="">
      <xdr:nvSpPr>
        <xdr:cNvPr id="472" name="楕円 471"/>
        <xdr:cNvSpPr/>
      </xdr:nvSpPr>
      <xdr:spPr>
        <a:xfrm>
          <a:off x="16967200" y="34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86558</xdr:rowOff>
    </xdr:from>
    <xdr:ext cx="762000" cy="259045"/>
    <xdr:sp macro="" textlink="">
      <xdr:nvSpPr>
        <xdr:cNvPr id="473" name="将来負担の状況該当値テキスト"/>
        <xdr:cNvSpPr txBox="1"/>
      </xdr:nvSpPr>
      <xdr:spPr>
        <a:xfrm>
          <a:off x="17106900" y="334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114602</xdr:rowOff>
    </xdr:from>
    <xdr:to>
      <xdr:col>77</xdr:col>
      <xdr:colOff>95250</xdr:colOff>
      <xdr:row>21</xdr:row>
      <xdr:rowOff>44752</xdr:rowOff>
    </xdr:to>
    <xdr:sp macro="" textlink="">
      <xdr:nvSpPr>
        <xdr:cNvPr id="474" name="楕円 473"/>
        <xdr:cNvSpPr/>
      </xdr:nvSpPr>
      <xdr:spPr>
        <a:xfrm>
          <a:off x="16129000" y="35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29529</xdr:rowOff>
    </xdr:from>
    <xdr:ext cx="736600" cy="259045"/>
    <xdr:sp macro="" textlink="">
      <xdr:nvSpPr>
        <xdr:cNvPr id="475" name="テキスト ボックス 474"/>
        <xdr:cNvSpPr txBox="1"/>
      </xdr:nvSpPr>
      <xdr:spPr>
        <a:xfrm>
          <a:off x="15798800" y="3629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39672</xdr:rowOff>
    </xdr:from>
    <xdr:to>
      <xdr:col>73</xdr:col>
      <xdr:colOff>44450</xdr:colOff>
      <xdr:row>21</xdr:row>
      <xdr:rowOff>141272</xdr:rowOff>
    </xdr:to>
    <xdr:sp macro="" textlink="">
      <xdr:nvSpPr>
        <xdr:cNvPr id="476" name="楕円 475"/>
        <xdr:cNvSpPr/>
      </xdr:nvSpPr>
      <xdr:spPr>
        <a:xfrm>
          <a:off x="15240000" y="364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126049</xdr:rowOff>
    </xdr:from>
    <xdr:ext cx="762000" cy="259045"/>
    <xdr:sp macro="" textlink="">
      <xdr:nvSpPr>
        <xdr:cNvPr id="477" name="テキスト ボックス 476"/>
        <xdr:cNvSpPr txBox="1"/>
      </xdr:nvSpPr>
      <xdr:spPr>
        <a:xfrm>
          <a:off x="14909800" y="372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11853</xdr:rowOff>
    </xdr:from>
    <xdr:to>
      <xdr:col>68</xdr:col>
      <xdr:colOff>203200</xdr:colOff>
      <xdr:row>22</xdr:row>
      <xdr:rowOff>113453</xdr:rowOff>
    </xdr:to>
    <xdr:sp macro="" textlink="">
      <xdr:nvSpPr>
        <xdr:cNvPr id="478" name="楕円 477"/>
        <xdr:cNvSpPr/>
      </xdr:nvSpPr>
      <xdr:spPr>
        <a:xfrm>
          <a:off x="14351000" y="37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98230</xdr:rowOff>
    </xdr:from>
    <xdr:ext cx="762000" cy="259045"/>
    <xdr:sp macro="" textlink="">
      <xdr:nvSpPr>
        <xdr:cNvPr id="479" name="テキスト ボックス 478"/>
        <xdr:cNvSpPr txBox="1"/>
      </xdr:nvSpPr>
      <xdr:spPr>
        <a:xfrm>
          <a:off x="14020800" y="387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2419</xdr:rowOff>
    </xdr:from>
    <xdr:to>
      <xdr:col>64</xdr:col>
      <xdr:colOff>152400</xdr:colOff>
      <xdr:row>23</xdr:row>
      <xdr:rowOff>104019</xdr:rowOff>
    </xdr:to>
    <xdr:sp macro="" textlink="">
      <xdr:nvSpPr>
        <xdr:cNvPr id="480" name="楕円 479"/>
        <xdr:cNvSpPr/>
      </xdr:nvSpPr>
      <xdr:spPr>
        <a:xfrm>
          <a:off x="13462000" y="39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88796</xdr:rowOff>
    </xdr:from>
    <xdr:ext cx="762000" cy="259045"/>
    <xdr:sp macro="" textlink="">
      <xdr:nvSpPr>
        <xdr:cNvPr id="481" name="テキスト ボックス 480"/>
        <xdr:cNvSpPr txBox="1"/>
      </xdr:nvSpPr>
      <xdr:spPr>
        <a:xfrm>
          <a:off x="13131800" y="403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172,391
171,644
1,362.90
94,965,331
94,772,700
54,655
48,420,555
123,898,085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定員適正化計画等に基づく職員定数の見直しや財政健全化推進プランに基づいた業務のアウトソーシング、給与の独自削減等により年々その割合は減少し、類似団体平均を下回る結果となった。引き続き業務のアウトソーシングや職員の適正配置により、人件費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31750</xdr:rowOff>
    </xdr:from>
    <xdr:to>
      <xdr:col>24</xdr:col>
      <xdr:colOff>25400</xdr:colOff>
      <xdr:row>36</xdr:row>
      <xdr:rowOff>41275</xdr:rowOff>
    </xdr:to>
    <xdr:cxnSp macro="">
      <xdr:nvCxnSpPr>
        <xdr:cNvPr id="70" name="直線コネクタ 69"/>
        <xdr:cNvCxnSpPr/>
      </xdr:nvCxnSpPr>
      <xdr:spPr>
        <a:xfrm flipV="1">
          <a:off x="3987800" y="6203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79375</xdr:rowOff>
    </xdr:from>
    <xdr:to>
      <xdr:col>19</xdr:col>
      <xdr:colOff>187325</xdr:colOff>
      <xdr:row>36</xdr:row>
      <xdr:rowOff>41275</xdr:rowOff>
    </xdr:to>
    <xdr:cxnSp macro="">
      <xdr:nvCxnSpPr>
        <xdr:cNvPr id="73" name="直線コネクタ 72"/>
        <xdr:cNvCxnSpPr/>
      </xdr:nvCxnSpPr>
      <xdr:spPr>
        <a:xfrm>
          <a:off x="3098800" y="60801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79375</xdr:rowOff>
    </xdr:from>
    <xdr:to>
      <xdr:col>15</xdr:col>
      <xdr:colOff>98425</xdr:colOff>
      <xdr:row>36</xdr:row>
      <xdr:rowOff>12700</xdr:rowOff>
    </xdr:to>
    <xdr:cxnSp macro="">
      <xdr:nvCxnSpPr>
        <xdr:cNvPr id="76" name="直線コネクタ 75"/>
        <xdr:cNvCxnSpPr/>
      </xdr:nvCxnSpPr>
      <xdr:spPr>
        <a:xfrm flipV="1">
          <a:off x="2209800" y="60801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31750</xdr:rowOff>
    </xdr:to>
    <xdr:cxnSp macro="">
      <xdr:nvCxnSpPr>
        <xdr:cNvPr id="79" name="直線コネクタ 78"/>
        <xdr:cNvCxnSpPr/>
      </xdr:nvCxnSpPr>
      <xdr:spPr>
        <a:xfrm flipV="1">
          <a:off x="1320800" y="618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57802</xdr:rowOff>
    </xdr:from>
    <xdr:ext cx="762000" cy="259045"/>
    <xdr:sp macro="" textlink="">
      <xdr:nvSpPr>
        <xdr:cNvPr id="83" name="テキスト ボックス 82"/>
        <xdr:cNvSpPr txBox="1"/>
      </xdr:nvSpPr>
      <xdr:spPr>
        <a:xfrm>
          <a:off x="939800" y="657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152400</xdr:rowOff>
    </xdr:from>
    <xdr:to>
      <xdr:col>24</xdr:col>
      <xdr:colOff>76200</xdr:colOff>
      <xdr:row>36</xdr:row>
      <xdr:rowOff>82550</xdr:rowOff>
    </xdr:to>
    <xdr:sp macro="" textlink="">
      <xdr:nvSpPr>
        <xdr:cNvPr id="89" name="楕円 88"/>
        <xdr:cNvSpPr/>
      </xdr:nvSpPr>
      <xdr:spPr>
        <a:xfrm>
          <a:off x="4775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168927</xdr:rowOff>
    </xdr:from>
    <xdr:ext cx="762000" cy="259045"/>
    <xdr:sp macro="" textlink="">
      <xdr:nvSpPr>
        <xdr:cNvPr id="90" name="人件費該当値テキスト"/>
        <xdr:cNvSpPr txBox="1"/>
      </xdr:nvSpPr>
      <xdr:spPr>
        <a:xfrm>
          <a:off x="4914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161925</xdr:rowOff>
    </xdr:from>
    <xdr:to>
      <xdr:col>20</xdr:col>
      <xdr:colOff>38100</xdr:colOff>
      <xdr:row>36</xdr:row>
      <xdr:rowOff>92075</xdr:rowOff>
    </xdr:to>
    <xdr:sp macro="" textlink="">
      <xdr:nvSpPr>
        <xdr:cNvPr id="91" name="楕円 90"/>
        <xdr:cNvSpPr/>
      </xdr:nvSpPr>
      <xdr:spPr>
        <a:xfrm>
          <a:off x="3937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102252</xdr:rowOff>
    </xdr:from>
    <xdr:ext cx="736600" cy="259045"/>
    <xdr:sp macro="" textlink="">
      <xdr:nvSpPr>
        <xdr:cNvPr id="92" name="テキスト ボックス 91"/>
        <xdr:cNvSpPr txBox="1"/>
      </xdr:nvSpPr>
      <xdr:spPr>
        <a:xfrm>
          <a:off x="3606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28575</xdr:rowOff>
    </xdr:from>
    <xdr:to>
      <xdr:col>15</xdr:col>
      <xdr:colOff>149225</xdr:colOff>
      <xdr:row>35</xdr:row>
      <xdr:rowOff>130175</xdr:rowOff>
    </xdr:to>
    <xdr:sp macro="" textlink="">
      <xdr:nvSpPr>
        <xdr:cNvPr id="93" name="楕円 92"/>
        <xdr:cNvSpPr/>
      </xdr:nvSpPr>
      <xdr:spPr>
        <a:xfrm>
          <a:off x="3048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140352</xdr:rowOff>
    </xdr:from>
    <xdr:ext cx="762000" cy="259045"/>
    <xdr:sp macro="" textlink="">
      <xdr:nvSpPr>
        <xdr:cNvPr id="94" name="テキスト ボックス 93"/>
        <xdr:cNvSpPr txBox="1"/>
      </xdr:nvSpPr>
      <xdr:spPr>
        <a:xfrm>
          <a:off x="2717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5" name="楕円 94"/>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6" name="テキスト ボックス 95"/>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152400</xdr:rowOff>
    </xdr:from>
    <xdr:to>
      <xdr:col>6</xdr:col>
      <xdr:colOff>171450</xdr:colOff>
      <xdr:row>36</xdr:row>
      <xdr:rowOff>82550</xdr:rowOff>
    </xdr:to>
    <xdr:sp macro="" textlink="">
      <xdr:nvSpPr>
        <xdr:cNvPr id="97" name="楕円 96"/>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92727</xdr:rowOff>
    </xdr:from>
    <xdr:ext cx="762000" cy="259045"/>
    <xdr:sp macro="" textlink="">
      <xdr:nvSpPr>
        <xdr:cNvPr id="98" name="テキスト ボックス 97"/>
        <xdr:cNvSpPr txBox="1"/>
      </xdr:nvSpPr>
      <xdr:spPr>
        <a:xfrm>
          <a:off x="939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平均を下回っているが、その割合は横ばい傾向にある。これは、財政健全化推進プランに基づいた事務事業の見直しにより物件費の支出が減少している一方で、業務のアウトソーシングの推進を着実に実行した結果、委託料が増加したことによるものである。引き続き、事務事業の見直しによる歳出の抑制とともに業務のアウトソーシングを積極的に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30988</xdr:rowOff>
    </xdr:to>
    <xdr:cxnSp macro="">
      <xdr:nvCxnSpPr>
        <xdr:cNvPr id="129" name="直線コネクタ 128"/>
        <xdr:cNvCxnSpPr/>
      </xdr:nvCxnSpPr>
      <xdr:spPr>
        <a:xfrm>
          <a:off x="15671800" y="24130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165862</xdr:rowOff>
    </xdr:from>
    <xdr:to>
      <xdr:col>78</xdr:col>
      <xdr:colOff>69850</xdr:colOff>
      <xdr:row>14</xdr:row>
      <xdr:rowOff>12700</xdr:rowOff>
    </xdr:to>
    <xdr:cxnSp macro="">
      <xdr:nvCxnSpPr>
        <xdr:cNvPr id="132" name="直線コネクタ 131"/>
        <xdr:cNvCxnSpPr/>
      </xdr:nvCxnSpPr>
      <xdr:spPr>
        <a:xfrm>
          <a:off x="14782800" y="23947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165862</xdr:rowOff>
    </xdr:from>
    <xdr:to>
      <xdr:col>73</xdr:col>
      <xdr:colOff>180975</xdr:colOff>
      <xdr:row>14</xdr:row>
      <xdr:rowOff>8128</xdr:rowOff>
    </xdr:to>
    <xdr:cxnSp macro="">
      <xdr:nvCxnSpPr>
        <xdr:cNvPr id="135" name="直線コネクタ 134"/>
        <xdr:cNvCxnSpPr/>
      </xdr:nvCxnSpPr>
      <xdr:spPr>
        <a:xfrm flipV="1">
          <a:off x="13893800" y="23947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37" name="テキスト ボックス 136"/>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156718</xdr:rowOff>
    </xdr:from>
    <xdr:to>
      <xdr:col>69</xdr:col>
      <xdr:colOff>92075</xdr:colOff>
      <xdr:row>14</xdr:row>
      <xdr:rowOff>8128</xdr:rowOff>
    </xdr:to>
    <xdr:cxnSp macro="">
      <xdr:nvCxnSpPr>
        <xdr:cNvPr id="138" name="直線コネクタ 137"/>
        <xdr:cNvCxnSpPr/>
      </xdr:nvCxnSpPr>
      <xdr:spPr>
        <a:xfrm>
          <a:off x="13004800" y="23855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45991</xdr:rowOff>
    </xdr:from>
    <xdr:ext cx="762000" cy="259045"/>
    <xdr:sp macro="" textlink="">
      <xdr:nvSpPr>
        <xdr:cNvPr id="140" name="テキスト ボックス 139"/>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27703</xdr:rowOff>
    </xdr:from>
    <xdr:ext cx="762000" cy="259045"/>
    <xdr:sp macro="" textlink="">
      <xdr:nvSpPr>
        <xdr:cNvPr id="142" name="テキスト ボックス 141"/>
        <xdr:cNvSpPr txBox="1"/>
      </xdr:nvSpPr>
      <xdr:spPr>
        <a:xfrm>
          <a:off x="12623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151638</xdr:rowOff>
    </xdr:from>
    <xdr:to>
      <xdr:col>82</xdr:col>
      <xdr:colOff>158750</xdr:colOff>
      <xdr:row>14</xdr:row>
      <xdr:rowOff>81788</xdr:rowOff>
    </xdr:to>
    <xdr:sp macro="" textlink="">
      <xdr:nvSpPr>
        <xdr:cNvPr id="148" name="楕円 147"/>
        <xdr:cNvSpPr/>
      </xdr:nvSpPr>
      <xdr:spPr>
        <a:xfrm>
          <a:off x="164592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60215</xdr:rowOff>
    </xdr:from>
    <xdr:ext cx="762000" cy="259045"/>
    <xdr:sp macro="" textlink="">
      <xdr:nvSpPr>
        <xdr:cNvPr id="149" name="物件費該当値テキスト"/>
        <xdr:cNvSpPr txBox="1"/>
      </xdr:nvSpPr>
      <xdr:spPr>
        <a:xfrm>
          <a:off x="16598900" y="22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50" name="楕円 149"/>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51" name="テキスト ボックス 150"/>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115062</xdr:rowOff>
    </xdr:from>
    <xdr:to>
      <xdr:col>74</xdr:col>
      <xdr:colOff>31750</xdr:colOff>
      <xdr:row>14</xdr:row>
      <xdr:rowOff>45212</xdr:rowOff>
    </xdr:to>
    <xdr:sp macro="" textlink="">
      <xdr:nvSpPr>
        <xdr:cNvPr id="152" name="楕円 151"/>
        <xdr:cNvSpPr/>
      </xdr:nvSpPr>
      <xdr:spPr>
        <a:xfrm>
          <a:off x="14732000" y="23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55389</xdr:rowOff>
    </xdr:from>
    <xdr:ext cx="762000" cy="259045"/>
    <xdr:sp macro="" textlink="">
      <xdr:nvSpPr>
        <xdr:cNvPr id="153" name="テキスト ボックス 152"/>
        <xdr:cNvSpPr txBox="1"/>
      </xdr:nvSpPr>
      <xdr:spPr>
        <a:xfrm>
          <a:off x="14401800" y="21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128778</xdr:rowOff>
    </xdr:from>
    <xdr:to>
      <xdr:col>69</xdr:col>
      <xdr:colOff>142875</xdr:colOff>
      <xdr:row>14</xdr:row>
      <xdr:rowOff>58928</xdr:rowOff>
    </xdr:to>
    <xdr:sp macro="" textlink="">
      <xdr:nvSpPr>
        <xdr:cNvPr id="154" name="楕円 153"/>
        <xdr:cNvSpPr/>
      </xdr:nvSpPr>
      <xdr:spPr>
        <a:xfrm>
          <a:off x="13843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69105</xdr:rowOff>
    </xdr:from>
    <xdr:ext cx="762000" cy="259045"/>
    <xdr:sp macro="" textlink="">
      <xdr:nvSpPr>
        <xdr:cNvPr id="155" name="テキスト ボックス 154"/>
        <xdr:cNvSpPr txBox="1"/>
      </xdr:nvSpPr>
      <xdr:spPr>
        <a:xfrm>
          <a:off x="13512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105918</xdr:rowOff>
    </xdr:from>
    <xdr:to>
      <xdr:col>65</xdr:col>
      <xdr:colOff>53975</xdr:colOff>
      <xdr:row>14</xdr:row>
      <xdr:rowOff>36068</xdr:rowOff>
    </xdr:to>
    <xdr:sp macro="" textlink="">
      <xdr:nvSpPr>
        <xdr:cNvPr id="156" name="楕円 155"/>
        <xdr:cNvSpPr/>
      </xdr:nvSpPr>
      <xdr:spPr>
        <a:xfrm>
          <a:off x="12954000" y="23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46245</xdr:rowOff>
    </xdr:from>
    <xdr:ext cx="762000" cy="259045"/>
    <xdr:sp macro="" textlink="">
      <xdr:nvSpPr>
        <xdr:cNvPr id="157" name="テキスト ボックス 156"/>
        <xdr:cNvSpPr txBox="1"/>
      </xdr:nvSpPr>
      <xdr:spPr>
        <a:xfrm>
          <a:off x="12623800" y="210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生活保護受給者の自立支援を目的とした釧路市自立支援プログラムの推進などにより、生活保護費は減少傾向にあるものの、平成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年度は障害福祉サービス費などの増加により、前年度比で</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ポイントの減少にとどまった。</a:t>
          </a:r>
        </a:p>
        <a:p>
          <a:r>
            <a:rPr kumimoji="1" lang="ja-JP" altLang="en-US" sz="1100">
              <a:latin typeface="ＭＳ Ｐゴシック" panose="020B0600070205080204" pitchFamily="50" charset="-128"/>
              <a:ea typeface="ＭＳ Ｐゴシック" panose="020B0600070205080204" pitchFamily="50" charset="-128"/>
            </a:rPr>
            <a:t>また、経常的一般財源の扶助費に占める生活保護費の割合は</a:t>
          </a:r>
          <a:r>
            <a:rPr kumimoji="1" lang="en-US" altLang="ja-JP" sz="1100">
              <a:latin typeface="ＭＳ Ｐゴシック" panose="020B0600070205080204" pitchFamily="50" charset="-128"/>
              <a:ea typeface="ＭＳ Ｐゴシック" panose="020B0600070205080204" pitchFamily="50" charset="-128"/>
            </a:rPr>
            <a:t>39.1</a:t>
          </a:r>
          <a:r>
            <a:rPr kumimoji="1" lang="ja-JP" altLang="en-US" sz="1100">
              <a:latin typeface="ＭＳ Ｐゴシック" panose="020B0600070205080204" pitchFamily="50" charset="-128"/>
              <a:ea typeface="ＭＳ Ｐゴシック" panose="020B0600070205080204" pitchFamily="50" charset="-128"/>
            </a:rPr>
            <a:t>％と依然として大きいことから、今後も、自立支援プログラムの推進による生活保護費の抑制に努めていく。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12700</xdr:rowOff>
    </xdr:to>
    <xdr:cxnSp macro="">
      <xdr:nvCxnSpPr>
        <xdr:cNvPr id="190" name="直線コネクタ 189"/>
        <xdr:cNvCxnSpPr/>
      </xdr:nvCxnSpPr>
      <xdr:spPr>
        <a:xfrm flipV="1">
          <a:off x="3987800" y="10109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59</xdr:row>
      <xdr:rowOff>12700</xdr:rowOff>
    </xdr:to>
    <xdr:cxnSp macro="">
      <xdr:nvCxnSpPr>
        <xdr:cNvPr id="193" name="直線コネクタ 192"/>
        <xdr:cNvCxnSpPr/>
      </xdr:nvCxnSpPr>
      <xdr:spPr>
        <a:xfrm>
          <a:off x="3098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69850</xdr:rowOff>
    </xdr:to>
    <xdr:cxnSp macro="">
      <xdr:nvCxnSpPr>
        <xdr:cNvPr id="196" name="直線コネクタ 195"/>
        <xdr:cNvCxnSpPr/>
      </xdr:nvCxnSpPr>
      <xdr:spPr>
        <a:xfrm flipV="1">
          <a:off x="2209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69850</xdr:rowOff>
    </xdr:to>
    <xdr:cxnSp macro="">
      <xdr:nvCxnSpPr>
        <xdr:cNvPr id="199" name="直線コネクタ 198"/>
        <xdr:cNvCxnSpPr/>
      </xdr:nvCxnSpPr>
      <xdr:spPr>
        <a:xfrm>
          <a:off x="1320800" y="10090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9" name="楕円 208"/>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10"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11" name="楕円 210"/>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2" name="テキスト ボックス 211"/>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13" name="楕円 212"/>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4" name="テキスト ボックス 213"/>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7" name="楕円 216"/>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8" name="テキスト ボックス 217"/>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類似団体と比較すると平均を下回っており、特別会計への繰出金の減少などにより、前年度比で微減となった。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15422</xdr:rowOff>
    </xdr:to>
    <xdr:cxnSp macro="">
      <xdr:nvCxnSpPr>
        <xdr:cNvPr id="253" name="直線コネクタ 252"/>
        <xdr:cNvCxnSpPr/>
      </xdr:nvCxnSpPr>
      <xdr:spPr>
        <a:xfrm flipV="1">
          <a:off x="15671800" y="9777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57</xdr:row>
      <xdr:rowOff>15422</xdr:rowOff>
    </xdr:to>
    <xdr:cxnSp macro="">
      <xdr:nvCxnSpPr>
        <xdr:cNvPr id="256" name="直線コネクタ 255"/>
        <xdr:cNvCxnSpPr/>
      </xdr:nvCxnSpPr>
      <xdr:spPr>
        <a:xfrm>
          <a:off x="14782800" y="9668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8" name="テキスト ボックス 257"/>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56</xdr:row>
      <xdr:rowOff>67128</xdr:rowOff>
    </xdr:to>
    <xdr:cxnSp macro="">
      <xdr:nvCxnSpPr>
        <xdr:cNvPr id="259" name="直線コネクタ 258"/>
        <xdr:cNvCxnSpPr/>
      </xdr:nvCxnSpPr>
      <xdr:spPr>
        <a:xfrm>
          <a:off x="13893800" y="9668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1" name="テキスト ボックス 26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140607</xdr:rowOff>
    </xdr:from>
    <xdr:to>
      <xdr:col>69</xdr:col>
      <xdr:colOff>92075</xdr:colOff>
      <xdr:row>56</xdr:row>
      <xdr:rowOff>67128</xdr:rowOff>
    </xdr:to>
    <xdr:cxnSp macro="">
      <xdr:nvCxnSpPr>
        <xdr:cNvPr id="262" name="直線コネクタ 261"/>
        <xdr:cNvCxnSpPr/>
      </xdr:nvCxnSpPr>
      <xdr:spPr>
        <a:xfrm>
          <a:off x="13004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6" name="テキスト ボックス 265"/>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2" name="楕円 271"/>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3"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4" name="楕円 273"/>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75" name="テキスト ボックス 274"/>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6" name="楕円 275"/>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7" name="テキスト ボックス 276"/>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78" name="楕円 277"/>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128105</xdr:rowOff>
    </xdr:from>
    <xdr:ext cx="762000" cy="259045"/>
    <xdr:sp macro="" textlink="">
      <xdr:nvSpPr>
        <xdr:cNvPr id="279" name="テキスト ボックス 278"/>
        <xdr:cNvSpPr txBox="1"/>
      </xdr:nvSpPr>
      <xdr:spPr>
        <a:xfrm>
          <a:off x="13512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80" name="楕円 279"/>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81" name="テキスト ボックス 280"/>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補助費等の経常収支比率が類似団体平均を上回っているのは、建設投資に係る企業債の償還のための企業会計への補助費が多いためである。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80736</xdr:rowOff>
    </xdr:to>
    <xdr:cxnSp macro="">
      <xdr:nvCxnSpPr>
        <xdr:cNvPr id="316" name="直線コネクタ 315"/>
        <xdr:cNvCxnSpPr/>
      </xdr:nvCxnSpPr>
      <xdr:spPr>
        <a:xfrm flipV="1">
          <a:off x="15671800" y="64135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15422</xdr:rowOff>
    </xdr:from>
    <xdr:to>
      <xdr:col>78</xdr:col>
      <xdr:colOff>69850</xdr:colOff>
      <xdr:row>37</xdr:row>
      <xdr:rowOff>80736</xdr:rowOff>
    </xdr:to>
    <xdr:cxnSp macro="">
      <xdr:nvCxnSpPr>
        <xdr:cNvPr id="319" name="直線コネクタ 318"/>
        <xdr:cNvCxnSpPr/>
      </xdr:nvCxnSpPr>
      <xdr:spPr>
        <a:xfrm>
          <a:off x="14782800" y="63590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15422</xdr:rowOff>
    </xdr:from>
    <xdr:to>
      <xdr:col>73</xdr:col>
      <xdr:colOff>180975</xdr:colOff>
      <xdr:row>37</xdr:row>
      <xdr:rowOff>58964</xdr:rowOff>
    </xdr:to>
    <xdr:cxnSp macro="">
      <xdr:nvCxnSpPr>
        <xdr:cNvPr id="322" name="直線コネクタ 321"/>
        <xdr:cNvCxnSpPr/>
      </xdr:nvCxnSpPr>
      <xdr:spPr>
        <a:xfrm flipV="1">
          <a:off x="13893800" y="6359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24" name="テキスト ボックス 32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48078</xdr:rowOff>
    </xdr:from>
    <xdr:to>
      <xdr:col>69</xdr:col>
      <xdr:colOff>92075</xdr:colOff>
      <xdr:row>37</xdr:row>
      <xdr:rowOff>58964</xdr:rowOff>
    </xdr:to>
    <xdr:cxnSp macro="">
      <xdr:nvCxnSpPr>
        <xdr:cNvPr id="325" name="直線コネクタ 324"/>
        <xdr:cNvCxnSpPr/>
      </xdr:nvCxnSpPr>
      <xdr:spPr>
        <a:xfrm>
          <a:off x="13004800" y="63917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5" name="楕円 334"/>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6"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29936</xdr:rowOff>
    </xdr:from>
    <xdr:to>
      <xdr:col>78</xdr:col>
      <xdr:colOff>120650</xdr:colOff>
      <xdr:row>37</xdr:row>
      <xdr:rowOff>131536</xdr:rowOff>
    </xdr:to>
    <xdr:sp macro="" textlink="">
      <xdr:nvSpPr>
        <xdr:cNvPr id="337" name="楕円 336"/>
        <xdr:cNvSpPr/>
      </xdr:nvSpPr>
      <xdr:spPr>
        <a:xfrm>
          <a:off x="15621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38" name="テキスト ボックス 337"/>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136072</xdr:rowOff>
    </xdr:from>
    <xdr:to>
      <xdr:col>74</xdr:col>
      <xdr:colOff>31750</xdr:colOff>
      <xdr:row>37</xdr:row>
      <xdr:rowOff>66222</xdr:rowOff>
    </xdr:to>
    <xdr:sp macro="" textlink="">
      <xdr:nvSpPr>
        <xdr:cNvPr id="339" name="楕円 338"/>
        <xdr:cNvSpPr/>
      </xdr:nvSpPr>
      <xdr:spPr>
        <a:xfrm>
          <a:off x="14732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40" name="テキスト ボックス 339"/>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8164</xdr:rowOff>
    </xdr:from>
    <xdr:to>
      <xdr:col>69</xdr:col>
      <xdr:colOff>142875</xdr:colOff>
      <xdr:row>37</xdr:row>
      <xdr:rowOff>109764</xdr:rowOff>
    </xdr:to>
    <xdr:sp macro="" textlink="">
      <xdr:nvSpPr>
        <xdr:cNvPr id="341" name="楕円 340"/>
        <xdr:cNvSpPr/>
      </xdr:nvSpPr>
      <xdr:spPr>
        <a:xfrm>
          <a:off x="13843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94542</xdr:rowOff>
    </xdr:from>
    <xdr:ext cx="762000" cy="259045"/>
    <xdr:sp macro="" textlink="">
      <xdr:nvSpPr>
        <xdr:cNvPr id="342" name="テキスト ボックス 341"/>
        <xdr:cNvSpPr txBox="1"/>
      </xdr:nvSpPr>
      <xdr:spPr>
        <a:xfrm>
          <a:off x="13512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168728</xdr:rowOff>
    </xdr:from>
    <xdr:to>
      <xdr:col>65</xdr:col>
      <xdr:colOff>53975</xdr:colOff>
      <xdr:row>37</xdr:row>
      <xdr:rowOff>98878</xdr:rowOff>
    </xdr:to>
    <xdr:sp macro="" textlink="">
      <xdr:nvSpPr>
        <xdr:cNvPr id="343" name="楕円 342"/>
        <xdr:cNvSpPr/>
      </xdr:nvSpPr>
      <xdr:spPr>
        <a:xfrm>
          <a:off x="12954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83655</xdr:rowOff>
    </xdr:from>
    <xdr:ext cx="762000" cy="259045"/>
    <xdr:sp macro="" textlink="">
      <xdr:nvSpPr>
        <xdr:cNvPr id="344" name="テキスト ボックス 343"/>
        <xdr:cNvSpPr txBox="1"/>
      </xdr:nvSpPr>
      <xdr:spPr>
        <a:xfrm>
          <a:off x="12623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通常、県が行っている港湾や空港の建設費用を当市が負担しており、これらに係る公債費の経常収支比率は</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％である。これを当市の比率</a:t>
          </a:r>
          <a:r>
            <a:rPr kumimoji="1" lang="en-US" altLang="ja-JP" sz="1100">
              <a:latin typeface="ＭＳ Ｐゴシック" panose="020B0600070205080204" pitchFamily="50" charset="-128"/>
              <a:ea typeface="ＭＳ Ｐゴシック" panose="020B0600070205080204" pitchFamily="50" charset="-128"/>
            </a:rPr>
            <a:t>23.1</a:t>
          </a:r>
          <a:r>
            <a:rPr kumimoji="1" lang="ja-JP" altLang="en-US" sz="1100">
              <a:latin typeface="ＭＳ Ｐゴシック" panose="020B0600070205080204" pitchFamily="50" charset="-128"/>
              <a:ea typeface="ＭＳ Ｐゴシック" panose="020B0600070205080204" pitchFamily="50" charset="-128"/>
            </a:rPr>
            <a:t>％から差し引くと</a:t>
          </a:r>
          <a:r>
            <a:rPr kumimoji="1" lang="en-US" altLang="ja-JP" sz="1100">
              <a:latin typeface="ＭＳ Ｐゴシック" panose="020B0600070205080204" pitchFamily="50" charset="-128"/>
              <a:ea typeface="ＭＳ Ｐゴシック" panose="020B0600070205080204" pitchFamily="50" charset="-128"/>
            </a:rPr>
            <a:t>20.0</a:t>
          </a:r>
          <a:r>
            <a:rPr kumimoji="1" lang="ja-JP" altLang="en-US" sz="1100">
              <a:latin typeface="ＭＳ Ｐゴシック" panose="020B0600070205080204" pitchFamily="50" charset="-128"/>
              <a:ea typeface="ＭＳ Ｐゴシック" panose="020B0600070205080204" pitchFamily="50" charset="-128"/>
            </a:rPr>
            <a:t>％まで低下する。</a:t>
          </a:r>
        </a:p>
        <a:p>
          <a:r>
            <a:rPr kumimoji="1" lang="ja-JP" altLang="en-US" sz="1100">
              <a:latin typeface="ＭＳ Ｐゴシック" panose="020B0600070205080204" pitchFamily="50" charset="-128"/>
              <a:ea typeface="ＭＳ Ｐゴシック" panose="020B0600070205080204" pitchFamily="50" charset="-128"/>
            </a:rPr>
            <a:t>しかし、それでも類似団体平均を大きく上回っていることから、今後も、「返す以上に借りない」という方針を守り、比率の低下に努める。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1270</xdr:rowOff>
    </xdr:from>
    <xdr:to>
      <xdr:col>24</xdr:col>
      <xdr:colOff>25400</xdr:colOff>
      <xdr:row>81</xdr:row>
      <xdr:rowOff>62230</xdr:rowOff>
    </xdr:to>
    <xdr:cxnSp macro="">
      <xdr:nvCxnSpPr>
        <xdr:cNvPr id="377" name="直線コネクタ 376"/>
        <xdr:cNvCxnSpPr/>
      </xdr:nvCxnSpPr>
      <xdr:spPr>
        <a:xfrm flipV="1">
          <a:off x="3987800" y="13888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142239</xdr:rowOff>
    </xdr:from>
    <xdr:to>
      <xdr:col>19</xdr:col>
      <xdr:colOff>187325</xdr:colOff>
      <xdr:row>81</xdr:row>
      <xdr:rowOff>62230</xdr:rowOff>
    </xdr:to>
    <xdr:cxnSp macro="">
      <xdr:nvCxnSpPr>
        <xdr:cNvPr id="380" name="直線コネクタ 379"/>
        <xdr:cNvCxnSpPr/>
      </xdr:nvCxnSpPr>
      <xdr:spPr>
        <a:xfrm>
          <a:off x="3098800" y="13858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142239</xdr:rowOff>
    </xdr:from>
    <xdr:to>
      <xdr:col>15</xdr:col>
      <xdr:colOff>98425</xdr:colOff>
      <xdr:row>81</xdr:row>
      <xdr:rowOff>85089</xdr:rowOff>
    </xdr:to>
    <xdr:cxnSp macro="">
      <xdr:nvCxnSpPr>
        <xdr:cNvPr id="383" name="直線コネクタ 382"/>
        <xdr:cNvCxnSpPr/>
      </xdr:nvCxnSpPr>
      <xdr:spPr>
        <a:xfrm flipV="1">
          <a:off x="2209800" y="13858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5" name="テキスト ボックス 38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69850</xdr:rowOff>
    </xdr:from>
    <xdr:to>
      <xdr:col>11</xdr:col>
      <xdr:colOff>9525</xdr:colOff>
      <xdr:row>81</xdr:row>
      <xdr:rowOff>85089</xdr:rowOff>
    </xdr:to>
    <xdr:cxnSp macro="">
      <xdr:nvCxnSpPr>
        <xdr:cNvPr id="386" name="直線コネクタ 385"/>
        <xdr:cNvCxnSpPr/>
      </xdr:nvCxnSpPr>
      <xdr:spPr>
        <a:xfrm>
          <a:off x="1320800" y="13957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121920</xdr:rowOff>
    </xdr:from>
    <xdr:to>
      <xdr:col>24</xdr:col>
      <xdr:colOff>76200</xdr:colOff>
      <xdr:row>81</xdr:row>
      <xdr:rowOff>52070</xdr:rowOff>
    </xdr:to>
    <xdr:sp macro="" textlink="">
      <xdr:nvSpPr>
        <xdr:cNvPr id="396" name="楕円 395"/>
        <xdr:cNvSpPr/>
      </xdr:nvSpPr>
      <xdr:spPr>
        <a:xfrm>
          <a:off x="4775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30497</xdr:rowOff>
    </xdr:from>
    <xdr:ext cx="762000" cy="259045"/>
    <xdr:sp macro="" textlink="">
      <xdr:nvSpPr>
        <xdr:cNvPr id="397" name="公債費該当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11430</xdr:rowOff>
    </xdr:from>
    <xdr:to>
      <xdr:col>20</xdr:col>
      <xdr:colOff>38100</xdr:colOff>
      <xdr:row>81</xdr:row>
      <xdr:rowOff>113030</xdr:rowOff>
    </xdr:to>
    <xdr:sp macro="" textlink="">
      <xdr:nvSpPr>
        <xdr:cNvPr id="398" name="楕円 397"/>
        <xdr:cNvSpPr/>
      </xdr:nvSpPr>
      <xdr:spPr>
        <a:xfrm>
          <a:off x="3937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97807</xdr:rowOff>
    </xdr:from>
    <xdr:ext cx="736600" cy="259045"/>
    <xdr:sp macro="" textlink="">
      <xdr:nvSpPr>
        <xdr:cNvPr id="399" name="テキスト ボックス 398"/>
        <xdr:cNvSpPr txBox="1"/>
      </xdr:nvSpPr>
      <xdr:spPr>
        <a:xfrm>
          <a:off x="3606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91439</xdr:rowOff>
    </xdr:from>
    <xdr:to>
      <xdr:col>15</xdr:col>
      <xdr:colOff>149225</xdr:colOff>
      <xdr:row>81</xdr:row>
      <xdr:rowOff>21589</xdr:rowOff>
    </xdr:to>
    <xdr:sp macro="" textlink="">
      <xdr:nvSpPr>
        <xdr:cNvPr id="400" name="楕円 399"/>
        <xdr:cNvSpPr/>
      </xdr:nvSpPr>
      <xdr:spPr>
        <a:xfrm>
          <a:off x="3048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6366</xdr:rowOff>
    </xdr:from>
    <xdr:ext cx="762000" cy="259045"/>
    <xdr:sp macro="" textlink="">
      <xdr:nvSpPr>
        <xdr:cNvPr id="401" name="テキスト ボックス 400"/>
        <xdr:cNvSpPr txBox="1"/>
      </xdr:nvSpPr>
      <xdr:spPr>
        <a:xfrm>
          <a:off x="2717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34289</xdr:rowOff>
    </xdr:from>
    <xdr:to>
      <xdr:col>11</xdr:col>
      <xdr:colOff>60325</xdr:colOff>
      <xdr:row>81</xdr:row>
      <xdr:rowOff>135889</xdr:rowOff>
    </xdr:to>
    <xdr:sp macro="" textlink="">
      <xdr:nvSpPr>
        <xdr:cNvPr id="402" name="楕円 401"/>
        <xdr:cNvSpPr/>
      </xdr:nvSpPr>
      <xdr:spPr>
        <a:xfrm>
          <a:off x="2159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120666</xdr:rowOff>
    </xdr:from>
    <xdr:ext cx="762000" cy="259045"/>
    <xdr:sp macro="" textlink="">
      <xdr:nvSpPr>
        <xdr:cNvPr id="403" name="テキスト ボックス 402"/>
        <xdr:cNvSpPr txBox="1"/>
      </xdr:nvSpPr>
      <xdr:spPr>
        <a:xfrm>
          <a:off x="1828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404" name="楕円 403"/>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405" name="テキスト ボックス 404"/>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公債費以外では、類似団体平均を下回っている。これは、人件費や物件費の割合が類似団体平均より低いことが要因である。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88900</xdr:rowOff>
    </xdr:from>
    <xdr:to>
      <xdr:col>82</xdr:col>
      <xdr:colOff>107950</xdr:colOff>
      <xdr:row>74</xdr:row>
      <xdr:rowOff>88900</xdr:rowOff>
    </xdr:to>
    <xdr:cxnSp macro="">
      <xdr:nvCxnSpPr>
        <xdr:cNvPr id="438" name="直線コネクタ 437"/>
        <xdr:cNvCxnSpPr/>
      </xdr:nvCxnSpPr>
      <xdr:spPr>
        <a:xfrm>
          <a:off x="15671800" y="1277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39"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119380</xdr:rowOff>
    </xdr:from>
    <xdr:to>
      <xdr:col>78</xdr:col>
      <xdr:colOff>69850</xdr:colOff>
      <xdr:row>74</xdr:row>
      <xdr:rowOff>88900</xdr:rowOff>
    </xdr:to>
    <xdr:cxnSp macro="">
      <xdr:nvCxnSpPr>
        <xdr:cNvPr id="441" name="直線コネクタ 440"/>
        <xdr:cNvCxnSpPr/>
      </xdr:nvCxnSpPr>
      <xdr:spPr>
        <a:xfrm>
          <a:off x="14782800" y="124637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119380</xdr:rowOff>
    </xdr:from>
    <xdr:to>
      <xdr:col>73</xdr:col>
      <xdr:colOff>180975</xdr:colOff>
      <xdr:row>73</xdr:row>
      <xdr:rowOff>153670</xdr:rowOff>
    </xdr:to>
    <xdr:cxnSp macro="">
      <xdr:nvCxnSpPr>
        <xdr:cNvPr id="444" name="直線コネクタ 443"/>
        <xdr:cNvCxnSpPr/>
      </xdr:nvCxnSpPr>
      <xdr:spPr>
        <a:xfrm flipV="1">
          <a:off x="13893800" y="12463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6" name="テキスト ボックス 445"/>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16510</xdr:rowOff>
    </xdr:from>
    <xdr:to>
      <xdr:col>69</xdr:col>
      <xdr:colOff>92075</xdr:colOff>
      <xdr:row>73</xdr:row>
      <xdr:rowOff>153670</xdr:rowOff>
    </xdr:to>
    <xdr:cxnSp macro="">
      <xdr:nvCxnSpPr>
        <xdr:cNvPr id="447" name="直線コネクタ 446"/>
        <xdr:cNvCxnSpPr/>
      </xdr:nvCxnSpPr>
      <xdr:spPr>
        <a:xfrm>
          <a:off x="13004800" y="12532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49" name="テキスト ボックス 44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51" name="テキスト ボックス 450"/>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38100</xdr:rowOff>
    </xdr:from>
    <xdr:to>
      <xdr:col>82</xdr:col>
      <xdr:colOff>158750</xdr:colOff>
      <xdr:row>74</xdr:row>
      <xdr:rowOff>139700</xdr:rowOff>
    </xdr:to>
    <xdr:sp macro="" textlink="">
      <xdr:nvSpPr>
        <xdr:cNvPr id="457" name="楕円 456"/>
        <xdr:cNvSpPr/>
      </xdr:nvSpPr>
      <xdr:spPr>
        <a:xfrm>
          <a:off x="16459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54627</xdr:rowOff>
    </xdr:from>
    <xdr:ext cx="762000" cy="259045"/>
    <xdr:sp macro="" textlink="">
      <xdr:nvSpPr>
        <xdr:cNvPr id="458" name="公債費以外該当値テキスト"/>
        <xdr:cNvSpPr txBox="1"/>
      </xdr:nvSpPr>
      <xdr:spPr>
        <a:xfrm>
          <a:off x="16598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38100</xdr:rowOff>
    </xdr:from>
    <xdr:to>
      <xdr:col>78</xdr:col>
      <xdr:colOff>120650</xdr:colOff>
      <xdr:row>74</xdr:row>
      <xdr:rowOff>139700</xdr:rowOff>
    </xdr:to>
    <xdr:sp macro="" textlink="">
      <xdr:nvSpPr>
        <xdr:cNvPr id="459" name="楕円 458"/>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149877</xdr:rowOff>
    </xdr:from>
    <xdr:ext cx="736600" cy="259045"/>
    <xdr:sp macro="" textlink="">
      <xdr:nvSpPr>
        <xdr:cNvPr id="460" name="テキスト ボックス 459"/>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68580</xdr:rowOff>
    </xdr:from>
    <xdr:to>
      <xdr:col>74</xdr:col>
      <xdr:colOff>31750</xdr:colOff>
      <xdr:row>72</xdr:row>
      <xdr:rowOff>170180</xdr:rowOff>
    </xdr:to>
    <xdr:sp macro="" textlink="">
      <xdr:nvSpPr>
        <xdr:cNvPr id="461" name="楕円 460"/>
        <xdr:cNvSpPr/>
      </xdr:nvSpPr>
      <xdr:spPr>
        <a:xfrm>
          <a:off x="14732000" y="124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8907</xdr:rowOff>
    </xdr:from>
    <xdr:ext cx="762000" cy="259045"/>
    <xdr:sp macro="" textlink="">
      <xdr:nvSpPr>
        <xdr:cNvPr id="462" name="テキスト ボックス 461"/>
        <xdr:cNvSpPr txBox="1"/>
      </xdr:nvSpPr>
      <xdr:spPr>
        <a:xfrm>
          <a:off x="14401800" y="121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102870</xdr:rowOff>
    </xdr:from>
    <xdr:to>
      <xdr:col>69</xdr:col>
      <xdr:colOff>142875</xdr:colOff>
      <xdr:row>74</xdr:row>
      <xdr:rowOff>33020</xdr:rowOff>
    </xdr:to>
    <xdr:sp macro="" textlink="">
      <xdr:nvSpPr>
        <xdr:cNvPr id="463" name="楕円 462"/>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43197</xdr:rowOff>
    </xdr:from>
    <xdr:ext cx="762000" cy="259045"/>
    <xdr:sp macro="" textlink="">
      <xdr:nvSpPr>
        <xdr:cNvPr id="464" name="テキスト ボックス 463"/>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137160</xdr:rowOff>
    </xdr:from>
    <xdr:to>
      <xdr:col>65</xdr:col>
      <xdr:colOff>53975</xdr:colOff>
      <xdr:row>73</xdr:row>
      <xdr:rowOff>67310</xdr:rowOff>
    </xdr:to>
    <xdr:sp macro="" textlink="">
      <xdr:nvSpPr>
        <xdr:cNvPr id="465" name="楕円 464"/>
        <xdr:cNvSpPr/>
      </xdr:nvSpPr>
      <xdr:spPr>
        <a:xfrm>
          <a:off x="12954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77487</xdr:rowOff>
    </xdr:from>
    <xdr:ext cx="762000" cy="259045"/>
    <xdr:sp macro="" textlink="">
      <xdr:nvSpPr>
        <xdr:cNvPr id="466" name="テキスト ボックス 465"/>
        <xdr:cNvSpPr txBox="1"/>
      </xdr:nvSpPr>
      <xdr:spPr>
        <a:xfrm>
          <a:off x="1262380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101382</xdr:rowOff>
    </xdr:from>
    <xdr:to>
      <xdr:col>29</xdr:col>
      <xdr:colOff>127000</xdr:colOff>
      <xdr:row>13</xdr:row>
      <xdr:rowOff>1392</xdr:rowOff>
    </xdr:to>
    <xdr:cxnSp macro="">
      <xdr:nvCxnSpPr>
        <xdr:cNvPr id="48" name="直線コネクタ 47"/>
        <xdr:cNvCxnSpPr/>
      </xdr:nvCxnSpPr>
      <xdr:spPr bwMode="auto">
        <a:xfrm flipV="1">
          <a:off x="5003800" y="2206407"/>
          <a:ext cx="647700" cy="7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1392</xdr:rowOff>
    </xdr:from>
    <xdr:to>
      <xdr:col>26</xdr:col>
      <xdr:colOff>50800</xdr:colOff>
      <xdr:row>13</xdr:row>
      <xdr:rowOff>8341</xdr:rowOff>
    </xdr:to>
    <xdr:cxnSp macro="">
      <xdr:nvCxnSpPr>
        <xdr:cNvPr id="51" name="直線コネクタ 50"/>
        <xdr:cNvCxnSpPr/>
      </xdr:nvCxnSpPr>
      <xdr:spPr bwMode="auto">
        <a:xfrm flipV="1">
          <a:off x="4305300" y="2277867"/>
          <a:ext cx="698500" cy="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6787</xdr:rowOff>
    </xdr:from>
    <xdr:to>
      <xdr:col>22</xdr:col>
      <xdr:colOff>114300</xdr:colOff>
      <xdr:row>13</xdr:row>
      <xdr:rowOff>8341</xdr:rowOff>
    </xdr:to>
    <xdr:cxnSp macro="">
      <xdr:nvCxnSpPr>
        <xdr:cNvPr id="54" name="直線コネクタ 53"/>
        <xdr:cNvCxnSpPr/>
      </xdr:nvCxnSpPr>
      <xdr:spPr bwMode="auto">
        <a:xfrm>
          <a:off x="3606800" y="2283262"/>
          <a:ext cx="698500" cy="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6787</xdr:rowOff>
    </xdr:from>
    <xdr:to>
      <xdr:col>18</xdr:col>
      <xdr:colOff>177800</xdr:colOff>
      <xdr:row>13</xdr:row>
      <xdr:rowOff>23429</xdr:rowOff>
    </xdr:to>
    <xdr:cxnSp macro="">
      <xdr:nvCxnSpPr>
        <xdr:cNvPr id="57" name="直線コネクタ 56"/>
        <xdr:cNvCxnSpPr/>
      </xdr:nvCxnSpPr>
      <xdr:spPr bwMode="auto">
        <a:xfrm flipV="1">
          <a:off x="2908300" y="2283262"/>
          <a:ext cx="698500" cy="1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50582</xdr:rowOff>
    </xdr:from>
    <xdr:to>
      <xdr:col>29</xdr:col>
      <xdr:colOff>177800</xdr:colOff>
      <xdr:row>12</xdr:row>
      <xdr:rowOff>152182</xdr:rowOff>
    </xdr:to>
    <xdr:sp macro="" textlink="">
      <xdr:nvSpPr>
        <xdr:cNvPr id="67" name="楕円 66"/>
        <xdr:cNvSpPr/>
      </xdr:nvSpPr>
      <xdr:spPr bwMode="auto">
        <a:xfrm>
          <a:off x="5600700" y="215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67109</xdr:rowOff>
    </xdr:from>
    <xdr:ext cx="762000" cy="259045"/>
    <xdr:sp macro="" textlink="">
      <xdr:nvSpPr>
        <xdr:cNvPr id="68" name="人口1人当たり決算額の推移該当値テキスト130"/>
        <xdr:cNvSpPr txBox="1"/>
      </xdr:nvSpPr>
      <xdr:spPr>
        <a:xfrm>
          <a:off x="5740400" y="200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122042</xdr:rowOff>
    </xdr:from>
    <xdr:to>
      <xdr:col>26</xdr:col>
      <xdr:colOff>101600</xdr:colOff>
      <xdr:row>13</xdr:row>
      <xdr:rowOff>52192</xdr:rowOff>
    </xdr:to>
    <xdr:sp macro="" textlink="">
      <xdr:nvSpPr>
        <xdr:cNvPr id="69" name="楕円 68"/>
        <xdr:cNvSpPr/>
      </xdr:nvSpPr>
      <xdr:spPr bwMode="auto">
        <a:xfrm>
          <a:off x="4953000" y="222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62369</xdr:rowOff>
    </xdr:from>
    <xdr:ext cx="736600" cy="259045"/>
    <xdr:sp macro="" textlink="">
      <xdr:nvSpPr>
        <xdr:cNvPr id="70" name="テキスト ボックス 69"/>
        <xdr:cNvSpPr txBox="1"/>
      </xdr:nvSpPr>
      <xdr:spPr>
        <a:xfrm>
          <a:off x="4622800" y="1995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128991</xdr:rowOff>
    </xdr:from>
    <xdr:to>
      <xdr:col>22</xdr:col>
      <xdr:colOff>165100</xdr:colOff>
      <xdr:row>13</xdr:row>
      <xdr:rowOff>59141</xdr:rowOff>
    </xdr:to>
    <xdr:sp macro="" textlink="">
      <xdr:nvSpPr>
        <xdr:cNvPr id="71" name="楕円 70"/>
        <xdr:cNvSpPr/>
      </xdr:nvSpPr>
      <xdr:spPr bwMode="auto">
        <a:xfrm>
          <a:off x="4254500" y="2234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69318</xdr:rowOff>
    </xdr:from>
    <xdr:ext cx="762000" cy="259045"/>
    <xdr:sp macro="" textlink="">
      <xdr:nvSpPr>
        <xdr:cNvPr id="72" name="テキスト ボックス 71"/>
        <xdr:cNvSpPr txBox="1"/>
      </xdr:nvSpPr>
      <xdr:spPr>
        <a:xfrm>
          <a:off x="3924300" y="200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127437</xdr:rowOff>
    </xdr:from>
    <xdr:to>
      <xdr:col>19</xdr:col>
      <xdr:colOff>38100</xdr:colOff>
      <xdr:row>13</xdr:row>
      <xdr:rowOff>57587</xdr:rowOff>
    </xdr:to>
    <xdr:sp macro="" textlink="">
      <xdr:nvSpPr>
        <xdr:cNvPr id="73" name="楕円 72"/>
        <xdr:cNvSpPr/>
      </xdr:nvSpPr>
      <xdr:spPr bwMode="auto">
        <a:xfrm>
          <a:off x="3556000" y="223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67764</xdr:rowOff>
    </xdr:from>
    <xdr:ext cx="762000" cy="259045"/>
    <xdr:sp macro="" textlink="">
      <xdr:nvSpPr>
        <xdr:cNvPr id="74" name="テキスト ボックス 73"/>
        <xdr:cNvSpPr txBox="1"/>
      </xdr:nvSpPr>
      <xdr:spPr>
        <a:xfrm>
          <a:off x="3225800" y="200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144079</xdr:rowOff>
    </xdr:from>
    <xdr:to>
      <xdr:col>15</xdr:col>
      <xdr:colOff>101600</xdr:colOff>
      <xdr:row>13</xdr:row>
      <xdr:rowOff>74229</xdr:rowOff>
    </xdr:to>
    <xdr:sp macro="" textlink="">
      <xdr:nvSpPr>
        <xdr:cNvPr id="75" name="楕円 74"/>
        <xdr:cNvSpPr/>
      </xdr:nvSpPr>
      <xdr:spPr bwMode="auto">
        <a:xfrm>
          <a:off x="2857500" y="2249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84406</xdr:rowOff>
    </xdr:from>
    <xdr:ext cx="762000" cy="259045"/>
    <xdr:sp macro="" textlink="">
      <xdr:nvSpPr>
        <xdr:cNvPr id="76" name="テキスト ボックス 75"/>
        <xdr:cNvSpPr txBox="1"/>
      </xdr:nvSpPr>
      <xdr:spPr>
        <a:xfrm>
          <a:off x="2527300" y="201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268884</xdr:rowOff>
    </xdr:from>
    <xdr:to>
      <xdr:col>29</xdr:col>
      <xdr:colOff>127000</xdr:colOff>
      <xdr:row>33</xdr:row>
      <xdr:rowOff>291135</xdr:rowOff>
    </xdr:to>
    <xdr:cxnSp macro="">
      <xdr:nvCxnSpPr>
        <xdr:cNvPr id="109" name="直線コネクタ 108"/>
        <xdr:cNvCxnSpPr/>
      </xdr:nvCxnSpPr>
      <xdr:spPr bwMode="auto">
        <a:xfrm>
          <a:off x="5003800" y="6193434"/>
          <a:ext cx="6477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268884</xdr:rowOff>
    </xdr:from>
    <xdr:to>
      <xdr:col>26</xdr:col>
      <xdr:colOff>50800</xdr:colOff>
      <xdr:row>33</xdr:row>
      <xdr:rowOff>313728</xdr:rowOff>
    </xdr:to>
    <xdr:cxnSp macro="">
      <xdr:nvCxnSpPr>
        <xdr:cNvPr id="112" name="直線コネクタ 111"/>
        <xdr:cNvCxnSpPr/>
      </xdr:nvCxnSpPr>
      <xdr:spPr bwMode="auto">
        <a:xfrm flipV="1">
          <a:off x="4305300" y="6193434"/>
          <a:ext cx="6985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260655</xdr:rowOff>
    </xdr:from>
    <xdr:to>
      <xdr:col>22</xdr:col>
      <xdr:colOff>114300</xdr:colOff>
      <xdr:row>33</xdr:row>
      <xdr:rowOff>313728</xdr:rowOff>
    </xdr:to>
    <xdr:cxnSp macro="">
      <xdr:nvCxnSpPr>
        <xdr:cNvPr id="115" name="直線コネクタ 114"/>
        <xdr:cNvCxnSpPr/>
      </xdr:nvCxnSpPr>
      <xdr:spPr bwMode="auto">
        <a:xfrm>
          <a:off x="3606800" y="6185205"/>
          <a:ext cx="6985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173215</xdr:rowOff>
    </xdr:from>
    <xdr:to>
      <xdr:col>18</xdr:col>
      <xdr:colOff>177800</xdr:colOff>
      <xdr:row>33</xdr:row>
      <xdr:rowOff>260655</xdr:rowOff>
    </xdr:to>
    <xdr:cxnSp macro="">
      <xdr:nvCxnSpPr>
        <xdr:cNvPr id="118" name="直線コネクタ 117"/>
        <xdr:cNvCxnSpPr/>
      </xdr:nvCxnSpPr>
      <xdr:spPr bwMode="auto">
        <a:xfrm>
          <a:off x="2908300" y="6097765"/>
          <a:ext cx="698500" cy="8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240335</xdr:rowOff>
    </xdr:from>
    <xdr:to>
      <xdr:col>29</xdr:col>
      <xdr:colOff>177800</xdr:colOff>
      <xdr:row>33</xdr:row>
      <xdr:rowOff>341935</xdr:rowOff>
    </xdr:to>
    <xdr:sp macro="" textlink="">
      <xdr:nvSpPr>
        <xdr:cNvPr id="128" name="楕円 127"/>
        <xdr:cNvSpPr/>
      </xdr:nvSpPr>
      <xdr:spPr bwMode="auto">
        <a:xfrm>
          <a:off x="5600700" y="616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187012</xdr:rowOff>
    </xdr:from>
    <xdr:ext cx="762000" cy="259045"/>
    <xdr:sp macro="" textlink="">
      <xdr:nvSpPr>
        <xdr:cNvPr id="129" name="人口1人当たり決算額の推移該当値テキスト445"/>
        <xdr:cNvSpPr txBox="1"/>
      </xdr:nvSpPr>
      <xdr:spPr>
        <a:xfrm>
          <a:off x="5740400" y="61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218084</xdr:rowOff>
    </xdr:from>
    <xdr:to>
      <xdr:col>26</xdr:col>
      <xdr:colOff>101600</xdr:colOff>
      <xdr:row>33</xdr:row>
      <xdr:rowOff>319684</xdr:rowOff>
    </xdr:to>
    <xdr:sp macro="" textlink="">
      <xdr:nvSpPr>
        <xdr:cNvPr id="130" name="楕円 129"/>
        <xdr:cNvSpPr/>
      </xdr:nvSpPr>
      <xdr:spPr bwMode="auto">
        <a:xfrm>
          <a:off x="4953000" y="614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158411</xdr:rowOff>
    </xdr:from>
    <xdr:ext cx="736600" cy="259045"/>
    <xdr:sp macro="" textlink="">
      <xdr:nvSpPr>
        <xdr:cNvPr id="131" name="テキスト ボックス 130"/>
        <xdr:cNvSpPr txBox="1"/>
      </xdr:nvSpPr>
      <xdr:spPr>
        <a:xfrm>
          <a:off x="4622800" y="591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262928</xdr:rowOff>
    </xdr:from>
    <xdr:to>
      <xdr:col>22</xdr:col>
      <xdr:colOff>165100</xdr:colOff>
      <xdr:row>34</xdr:row>
      <xdr:rowOff>21628</xdr:rowOff>
    </xdr:to>
    <xdr:sp macro="" textlink="">
      <xdr:nvSpPr>
        <xdr:cNvPr id="132" name="楕円 131"/>
        <xdr:cNvSpPr/>
      </xdr:nvSpPr>
      <xdr:spPr bwMode="auto">
        <a:xfrm>
          <a:off x="4254500" y="6187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31805</xdr:rowOff>
    </xdr:from>
    <xdr:ext cx="762000" cy="259045"/>
    <xdr:sp macro="" textlink="">
      <xdr:nvSpPr>
        <xdr:cNvPr id="133" name="テキスト ボックス 132"/>
        <xdr:cNvSpPr txBox="1"/>
      </xdr:nvSpPr>
      <xdr:spPr>
        <a:xfrm>
          <a:off x="3924300" y="59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209855</xdr:rowOff>
    </xdr:from>
    <xdr:to>
      <xdr:col>19</xdr:col>
      <xdr:colOff>38100</xdr:colOff>
      <xdr:row>33</xdr:row>
      <xdr:rowOff>311455</xdr:rowOff>
    </xdr:to>
    <xdr:sp macro="" textlink="">
      <xdr:nvSpPr>
        <xdr:cNvPr id="134" name="楕円 133"/>
        <xdr:cNvSpPr/>
      </xdr:nvSpPr>
      <xdr:spPr bwMode="auto">
        <a:xfrm>
          <a:off x="3556000" y="613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150182</xdr:rowOff>
    </xdr:from>
    <xdr:ext cx="762000" cy="259045"/>
    <xdr:sp macro="" textlink="">
      <xdr:nvSpPr>
        <xdr:cNvPr id="135" name="テキスト ボックス 134"/>
        <xdr:cNvSpPr txBox="1"/>
      </xdr:nvSpPr>
      <xdr:spPr>
        <a:xfrm>
          <a:off x="3225800" y="590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122415</xdr:rowOff>
    </xdr:from>
    <xdr:to>
      <xdr:col>15</xdr:col>
      <xdr:colOff>101600</xdr:colOff>
      <xdr:row>33</xdr:row>
      <xdr:rowOff>224015</xdr:rowOff>
    </xdr:to>
    <xdr:sp macro="" textlink="">
      <xdr:nvSpPr>
        <xdr:cNvPr id="136" name="楕円 135"/>
        <xdr:cNvSpPr/>
      </xdr:nvSpPr>
      <xdr:spPr bwMode="auto">
        <a:xfrm>
          <a:off x="2857500" y="604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62742</xdr:rowOff>
    </xdr:from>
    <xdr:ext cx="762000" cy="259045"/>
    <xdr:sp macro="" textlink="">
      <xdr:nvSpPr>
        <xdr:cNvPr id="137" name="テキスト ボックス 136"/>
        <xdr:cNvSpPr txBox="1"/>
      </xdr:nvSpPr>
      <xdr:spPr>
        <a:xfrm>
          <a:off x="2527300" y="581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172,391
171,644
1,362.90
94,965,331
94,772,700
54,655
48,420,555
123,898,085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127317</xdr:rowOff>
    </xdr:from>
    <xdr:to>
      <xdr:col>24</xdr:col>
      <xdr:colOff>63500</xdr:colOff>
      <xdr:row>31</xdr:row>
      <xdr:rowOff>163284</xdr:rowOff>
    </xdr:to>
    <xdr:cxnSp macro="">
      <xdr:nvCxnSpPr>
        <xdr:cNvPr id="61" name="直線コネクタ 60"/>
        <xdr:cNvCxnSpPr/>
      </xdr:nvCxnSpPr>
      <xdr:spPr>
        <a:xfrm flipV="1">
          <a:off x="3797300" y="5442267"/>
          <a:ext cx="8382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163284</xdr:rowOff>
    </xdr:from>
    <xdr:to>
      <xdr:col>19</xdr:col>
      <xdr:colOff>177800</xdr:colOff>
      <xdr:row>32</xdr:row>
      <xdr:rowOff>58090</xdr:rowOff>
    </xdr:to>
    <xdr:cxnSp macro="">
      <xdr:nvCxnSpPr>
        <xdr:cNvPr id="64" name="直線コネクタ 63"/>
        <xdr:cNvCxnSpPr/>
      </xdr:nvCxnSpPr>
      <xdr:spPr>
        <a:xfrm flipV="1">
          <a:off x="2908300" y="5478234"/>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101295</xdr:rowOff>
    </xdr:from>
    <xdr:to>
      <xdr:col>15</xdr:col>
      <xdr:colOff>50800</xdr:colOff>
      <xdr:row>32</xdr:row>
      <xdr:rowOff>58090</xdr:rowOff>
    </xdr:to>
    <xdr:cxnSp macro="">
      <xdr:nvCxnSpPr>
        <xdr:cNvPr id="67" name="直線コネクタ 66"/>
        <xdr:cNvCxnSpPr/>
      </xdr:nvCxnSpPr>
      <xdr:spPr>
        <a:xfrm>
          <a:off x="2019300" y="5416245"/>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60604</xdr:rowOff>
    </xdr:from>
    <xdr:to>
      <xdr:col>10</xdr:col>
      <xdr:colOff>114300</xdr:colOff>
      <xdr:row>31</xdr:row>
      <xdr:rowOff>101295</xdr:rowOff>
    </xdr:to>
    <xdr:cxnSp macro="">
      <xdr:nvCxnSpPr>
        <xdr:cNvPr id="70" name="直線コネクタ 69"/>
        <xdr:cNvCxnSpPr/>
      </xdr:nvCxnSpPr>
      <xdr:spPr>
        <a:xfrm>
          <a:off x="1130300" y="5375554"/>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76517</xdr:rowOff>
    </xdr:from>
    <xdr:to>
      <xdr:col>24</xdr:col>
      <xdr:colOff>114300</xdr:colOff>
      <xdr:row>32</xdr:row>
      <xdr:rowOff>6667</xdr:rowOff>
    </xdr:to>
    <xdr:sp macro="" textlink="">
      <xdr:nvSpPr>
        <xdr:cNvPr id="80" name="楕円 79"/>
        <xdr:cNvSpPr/>
      </xdr:nvSpPr>
      <xdr:spPr>
        <a:xfrm>
          <a:off x="4584700" y="53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29544</xdr:rowOff>
    </xdr:from>
    <xdr:ext cx="534377" cy="259045"/>
    <xdr:sp macro="" textlink="">
      <xdr:nvSpPr>
        <xdr:cNvPr id="81" name="人件費該当値テキスト"/>
        <xdr:cNvSpPr txBox="1"/>
      </xdr:nvSpPr>
      <xdr:spPr>
        <a:xfrm>
          <a:off x="4686300" y="534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112484</xdr:rowOff>
    </xdr:from>
    <xdr:to>
      <xdr:col>20</xdr:col>
      <xdr:colOff>38100</xdr:colOff>
      <xdr:row>32</xdr:row>
      <xdr:rowOff>42634</xdr:rowOff>
    </xdr:to>
    <xdr:sp macro="" textlink="">
      <xdr:nvSpPr>
        <xdr:cNvPr id="82" name="楕円 81"/>
        <xdr:cNvSpPr/>
      </xdr:nvSpPr>
      <xdr:spPr>
        <a:xfrm>
          <a:off x="3746500" y="5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59161</xdr:rowOff>
    </xdr:from>
    <xdr:ext cx="534377" cy="259045"/>
    <xdr:sp macro="" textlink="">
      <xdr:nvSpPr>
        <xdr:cNvPr id="83" name="テキスト ボックス 82"/>
        <xdr:cNvSpPr txBox="1"/>
      </xdr:nvSpPr>
      <xdr:spPr>
        <a:xfrm>
          <a:off x="3530111" y="52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7290</xdr:rowOff>
    </xdr:from>
    <xdr:to>
      <xdr:col>15</xdr:col>
      <xdr:colOff>101600</xdr:colOff>
      <xdr:row>32</xdr:row>
      <xdr:rowOff>108890</xdr:rowOff>
    </xdr:to>
    <xdr:sp macro="" textlink="">
      <xdr:nvSpPr>
        <xdr:cNvPr id="84" name="楕円 83"/>
        <xdr:cNvSpPr/>
      </xdr:nvSpPr>
      <xdr:spPr>
        <a:xfrm>
          <a:off x="2857500" y="54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125417</xdr:rowOff>
    </xdr:from>
    <xdr:ext cx="534377" cy="259045"/>
    <xdr:sp macro="" textlink="">
      <xdr:nvSpPr>
        <xdr:cNvPr id="85" name="テキスト ボックス 84"/>
        <xdr:cNvSpPr txBox="1"/>
      </xdr:nvSpPr>
      <xdr:spPr>
        <a:xfrm>
          <a:off x="2641111" y="52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50495</xdr:rowOff>
    </xdr:from>
    <xdr:to>
      <xdr:col>10</xdr:col>
      <xdr:colOff>165100</xdr:colOff>
      <xdr:row>31</xdr:row>
      <xdr:rowOff>152095</xdr:rowOff>
    </xdr:to>
    <xdr:sp macro="" textlink="">
      <xdr:nvSpPr>
        <xdr:cNvPr id="86" name="楕円 85"/>
        <xdr:cNvSpPr/>
      </xdr:nvSpPr>
      <xdr:spPr>
        <a:xfrm>
          <a:off x="1968500" y="53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168622</xdr:rowOff>
    </xdr:from>
    <xdr:ext cx="534377" cy="259045"/>
    <xdr:sp macro="" textlink="">
      <xdr:nvSpPr>
        <xdr:cNvPr id="87" name="テキスト ボックス 86"/>
        <xdr:cNvSpPr txBox="1"/>
      </xdr:nvSpPr>
      <xdr:spPr>
        <a:xfrm>
          <a:off x="1752111" y="514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9804</xdr:rowOff>
    </xdr:from>
    <xdr:to>
      <xdr:col>6</xdr:col>
      <xdr:colOff>38100</xdr:colOff>
      <xdr:row>31</xdr:row>
      <xdr:rowOff>111404</xdr:rowOff>
    </xdr:to>
    <xdr:sp macro="" textlink="">
      <xdr:nvSpPr>
        <xdr:cNvPr id="88" name="楕円 87"/>
        <xdr:cNvSpPr/>
      </xdr:nvSpPr>
      <xdr:spPr>
        <a:xfrm>
          <a:off x="1079500" y="53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127931</xdr:rowOff>
    </xdr:from>
    <xdr:ext cx="534377" cy="259045"/>
    <xdr:sp macro="" textlink="">
      <xdr:nvSpPr>
        <xdr:cNvPr id="89" name="テキスト ボックス 88"/>
        <xdr:cNvSpPr txBox="1"/>
      </xdr:nvSpPr>
      <xdr:spPr>
        <a:xfrm>
          <a:off x="863111" y="50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22937</xdr:rowOff>
    </xdr:from>
    <xdr:to>
      <xdr:col>24</xdr:col>
      <xdr:colOff>63500</xdr:colOff>
      <xdr:row>57</xdr:row>
      <xdr:rowOff>62446</xdr:rowOff>
    </xdr:to>
    <xdr:cxnSp macro="">
      <xdr:nvCxnSpPr>
        <xdr:cNvPr id="119" name="直線コネクタ 118"/>
        <xdr:cNvCxnSpPr/>
      </xdr:nvCxnSpPr>
      <xdr:spPr>
        <a:xfrm flipV="1">
          <a:off x="3797300" y="9795587"/>
          <a:ext cx="8382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164482</xdr:rowOff>
    </xdr:from>
    <xdr:ext cx="534377" cy="259045"/>
    <xdr:sp macro="" textlink="">
      <xdr:nvSpPr>
        <xdr:cNvPr id="120" name="物件費平均値テキスト"/>
        <xdr:cNvSpPr txBox="1"/>
      </xdr:nvSpPr>
      <xdr:spPr>
        <a:xfrm>
          <a:off x="4686300" y="976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62446</xdr:rowOff>
    </xdr:from>
    <xdr:to>
      <xdr:col>19</xdr:col>
      <xdr:colOff>177800</xdr:colOff>
      <xdr:row>57</xdr:row>
      <xdr:rowOff>82372</xdr:rowOff>
    </xdr:to>
    <xdr:cxnSp macro="">
      <xdr:nvCxnSpPr>
        <xdr:cNvPr id="122" name="直線コネクタ 121"/>
        <xdr:cNvCxnSpPr/>
      </xdr:nvCxnSpPr>
      <xdr:spPr>
        <a:xfrm flipV="1">
          <a:off x="2908300" y="9835096"/>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82372</xdr:rowOff>
    </xdr:from>
    <xdr:to>
      <xdr:col>15</xdr:col>
      <xdr:colOff>50800</xdr:colOff>
      <xdr:row>57</xdr:row>
      <xdr:rowOff>101778</xdr:rowOff>
    </xdr:to>
    <xdr:cxnSp macro="">
      <xdr:nvCxnSpPr>
        <xdr:cNvPr id="125" name="直線コネクタ 124"/>
        <xdr:cNvCxnSpPr/>
      </xdr:nvCxnSpPr>
      <xdr:spPr>
        <a:xfrm flipV="1">
          <a:off x="2019300" y="9855022"/>
          <a:ext cx="889000" cy="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101778</xdr:rowOff>
    </xdr:from>
    <xdr:to>
      <xdr:col>10</xdr:col>
      <xdr:colOff>114300</xdr:colOff>
      <xdr:row>57</xdr:row>
      <xdr:rowOff>150355</xdr:rowOff>
    </xdr:to>
    <xdr:cxnSp macro="">
      <xdr:nvCxnSpPr>
        <xdr:cNvPr id="128" name="直線コネクタ 127"/>
        <xdr:cNvCxnSpPr/>
      </xdr:nvCxnSpPr>
      <xdr:spPr>
        <a:xfrm flipV="1">
          <a:off x="1130300" y="9874428"/>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143587</xdr:rowOff>
    </xdr:from>
    <xdr:to>
      <xdr:col>24</xdr:col>
      <xdr:colOff>114300</xdr:colOff>
      <xdr:row>57</xdr:row>
      <xdr:rowOff>73737</xdr:rowOff>
    </xdr:to>
    <xdr:sp macro="" textlink="">
      <xdr:nvSpPr>
        <xdr:cNvPr id="138" name="楕円 137"/>
        <xdr:cNvSpPr/>
      </xdr:nvSpPr>
      <xdr:spPr>
        <a:xfrm>
          <a:off x="4584700" y="97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166464</xdr:rowOff>
    </xdr:from>
    <xdr:ext cx="534377" cy="259045"/>
    <xdr:sp macro="" textlink="">
      <xdr:nvSpPr>
        <xdr:cNvPr id="139" name="物件費該当値テキスト"/>
        <xdr:cNvSpPr txBox="1"/>
      </xdr:nvSpPr>
      <xdr:spPr>
        <a:xfrm>
          <a:off x="4686300" y="959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11646</xdr:rowOff>
    </xdr:from>
    <xdr:to>
      <xdr:col>20</xdr:col>
      <xdr:colOff>38100</xdr:colOff>
      <xdr:row>57</xdr:row>
      <xdr:rowOff>113246</xdr:rowOff>
    </xdr:to>
    <xdr:sp macro="" textlink="">
      <xdr:nvSpPr>
        <xdr:cNvPr id="140" name="楕円 139"/>
        <xdr:cNvSpPr/>
      </xdr:nvSpPr>
      <xdr:spPr>
        <a:xfrm>
          <a:off x="3746500" y="97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104373</xdr:rowOff>
    </xdr:from>
    <xdr:ext cx="534377" cy="259045"/>
    <xdr:sp macro="" textlink="">
      <xdr:nvSpPr>
        <xdr:cNvPr id="141" name="テキスト ボックス 140"/>
        <xdr:cNvSpPr txBox="1"/>
      </xdr:nvSpPr>
      <xdr:spPr>
        <a:xfrm>
          <a:off x="3530111" y="98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31572</xdr:rowOff>
    </xdr:from>
    <xdr:to>
      <xdr:col>15</xdr:col>
      <xdr:colOff>101600</xdr:colOff>
      <xdr:row>57</xdr:row>
      <xdr:rowOff>133172</xdr:rowOff>
    </xdr:to>
    <xdr:sp macro="" textlink="">
      <xdr:nvSpPr>
        <xdr:cNvPr id="142" name="楕円 141"/>
        <xdr:cNvSpPr/>
      </xdr:nvSpPr>
      <xdr:spPr>
        <a:xfrm>
          <a:off x="2857500" y="98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124299</xdr:rowOff>
    </xdr:from>
    <xdr:ext cx="534377" cy="259045"/>
    <xdr:sp macro="" textlink="">
      <xdr:nvSpPr>
        <xdr:cNvPr id="143" name="テキスト ボックス 142"/>
        <xdr:cNvSpPr txBox="1"/>
      </xdr:nvSpPr>
      <xdr:spPr>
        <a:xfrm>
          <a:off x="2641111" y="989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50978</xdr:rowOff>
    </xdr:from>
    <xdr:to>
      <xdr:col>10</xdr:col>
      <xdr:colOff>165100</xdr:colOff>
      <xdr:row>57</xdr:row>
      <xdr:rowOff>152578</xdr:rowOff>
    </xdr:to>
    <xdr:sp macro="" textlink="">
      <xdr:nvSpPr>
        <xdr:cNvPr id="144" name="楕円 143"/>
        <xdr:cNvSpPr/>
      </xdr:nvSpPr>
      <xdr:spPr>
        <a:xfrm>
          <a:off x="1968500" y="98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143705</xdr:rowOff>
    </xdr:from>
    <xdr:ext cx="534377" cy="259045"/>
    <xdr:sp macro="" textlink="">
      <xdr:nvSpPr>
        <xdr:cNvPr id="145" name="テキスト ボックス 144"/>
        <xdr:cNvSpPr txBox="1"/>
      </xdr:nvSpPr>
      <xdr:spPr>
        <a:xfrm>
          <a:off x="1752111" y="99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99555</xdr:rowOff>
    </xdr:from>
    <xdr:to>
      <xdr:col>6</xdr:col>
      <xdr:colOff>38100</xdr:colOff>
      <xdr:row>58</xdr:row>
      <xdr:rowOff>29705</xdr:rowOff>
    </xdr:to>
    <xdr:sp macro="" textlink="">
      <xdr:nvSpPr>
        <xdr:cNvPr id="146" name="楕円 145"/>
        <xdr:cNvSpPr/>
      </xdr:nvSpPr>
      <xdr:spPr>
        <a:xfrm>
          <a:off x="1079500" y="98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20832</xdr:rowOff>
    </xdr:from>
    <xdr:ext cx="534377" cy="259045"/>
    <xdr:sp macro="" textlink="">
      <xdr:nvSpPr>
        <xdr:cNvPr id="147" name="テキスト ボックス 146"/>
        <xdr:cNvSpPr txBox="1"/>
      </xdr:nvSpPr>
      <xdr:spPr>
        <a:xfrm>
          <a:off x="863111" y="99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30843</xdr:rowOff>
    </xdr:from>
    <xdr:to>
      <xdr:col>24</xdr:col>
      <xdr:colOff>63500</xdr:colOff>
      <xdr:row>74</xdr:row>
      <xdr:rowOff>160383</xdr:rowOff>
    </xdr:to>
    <xdr:cxnSp macro="">
      <xdr:nvCxnSpPr>
        <xdr:cNvPr id="178" name="直線コネクタ 177"/>
        <xdr:cNvCxnSpPr/>
      </xdr:nvCxnSpPr>
      <xdr:spPr>
        <a:xfrm>
          <a:off x="3797300" y="12718143"/>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30843</xdr:rowOff>
    </xdr:from>
    <xdr:to>
      <xdr:col>19</xdr:col>
      <xdr:colOff>177800</xdr:colOff>
      <xdr:row>75</xdr:row>
      <xdr:rowOff>18324</xdr:rowOff>
    </xdr:to>
    <xdr:cxnSp macro="">
      <xdr:nvCxnSpPr>
        <xdr:cNvPr id="181" name="直線コネクタ 180"/>
        <xdr:cNvCxnSpPr/>
      </xdr:nvCxnSpPr>
      <xdr:spPr>
        <a:xfrm flipV="1">
          <a:off x="2908300" y="12718143"/>
          <a:ext cx="8890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69269</xdr:rowOff>
    </xdr:from>
    <xdr:to>
      <xdr:col>15</xdr:col>
      <xdr:colOff>50800</xdr:colOff>
      <xdr:row>75</xdr:row>
      <xdr:rowOff>18324</xdr:rowOff>
    </xdr:to>
    <xdr:cxnSp macro="">
      <xdr:nvCxnSpPr>
        <xdr:cNvPr id="184" name="直線コネクタ 183"/>
        <xdr:cNvCxnSpPr/>
      </xdr:nvCxnSpPr>
      <xdr:spPr>
        <a:xfrm>
          <a:off x="2019300" y="12756569"/>
          <a:ext cx="889000" cy="1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145487</xdr:rowOff>
    </xdr:from>
    <xdr:ext cx="469744" cy="259045"/>
    <xdr:sp macro="" textlink="">
      <xdr:nvSpPr>
        <xdr:cNvPr id="186" name="テキスト ボックス 185"/>
        <xdr:cNvSpPr txBox="1"/>
      </xdr:nvSpPr>
      <xdr:spPr>
        <a:xfrm>
          <a:off x="2673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69269</xdr:rowOff>
    </xdr:from>
    <xdr:to>
      <xdr:col>10</xdr:col>
      <xdr:colOff>114300</xdr:colOff>
      <xdr:row>75</xdr:row>
      <xdr:rowOff>128379</xdr:rowOff>
    </xdr:to>
    <xdr:cxnSp macro="">
      <xdr:nvCxnSpPr>
        <xdr:cNvPr id="187" name="直線コネクタ 186"/>
        <xdr:cNvCxnSpPr/>
      </xdr:nvCxnSpPr>
      <xdr:spPr>
        <a:xfrm flipV="1">
          <a:off x="1130300" y="12756569"/>
          <a:ext cx="889000" cy="23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106515</xdr:rowOff>
    </xdr:from>
    <xdr:ext cx="469744" cy="259045"/>
    <xdr:sp macro="" textlink="">
      <xdr:nvSpPr>
        <xdr:cNvPr id="189" name="テキスト ボックス 188"/>
        <xdr:cNvSpPr txBox="1"/>
      </xdr:nvSpPr>
      <xdr:spPr>
        <a:xfrm>
          <a:off x="1784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112285</xdr:rowOff>
    </xdr:from>
    <xdr:ext cx="469744" cy="259045"/>
    <xdr:sp macro="" textlink="">
      <xdr:nvSpPr>
        <xdr:cNvPr id="191" name="テキスト ボックス 190"/>
        <xdr:cNvSpPr txBox="1"/>
      </xdr:nvSpPr>
      <xdr:spPr>
        <a:xfrm>
          <a:off x="895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109583</xdr:rowOff>
    </xdr:from>
    <xdr:to>
      <xdr:col>24</xdr:col>
      <xdr:colOff>114300</xdr:colOff>
      <xdr:row>75</xdr:row>
      <xdr:rowOff>39733</xdr:rowOff>
    </xdr:to>
    <xdr:sp macro="" textlink="">
      <xdr:nvSpPr>
        <xdr:cNvPr id="197" name="楕円 196"/>
        <xdr:cNvSpPr/>
      </xdr:nvSpPr>
      <xdr:spPr>
        <a:xfrm>
          <a:off x="4584700" y="1279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132460</xdr:rowOff>
    </xdr:from>
    <xdr:ext cx="469744" cy="259045"/>
    <xdr:sp macro="" textlink="">
      <xdr:nvSpPr>
        <xdr:cNvPr id="198" name="維持補修費該当値テキスト"/>
        <xdr:cNvSpPr txBox="1"/>
      </xdr:nvSpPr>
      <xdr:spPr>
        <a:xfrm>
          <a:off x="4686300" y="1264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151493</xdr:rowOff>
    </xdr:from>
    <xdr:to>
      <xdr:col>20</xdr:col>
      <xdr:colOff>38100</xdr:colOff>
      <xdr:row>74</xdr:row>
      <xdr:rowOff>81643</xdr:rowOff>
    </xdr:to>
    <xdr:sp macro="" textlink="">
      <xdr:nvSpPr>
        <xdr:cNvPr id="199" name="楕円 198"/>
        <xdr:cNvSpPr/>
      </xdr:nvSpPr>
      <xdr:spPr>
        <a:xfrm>
          <a:off x="3746500" y="126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98170</xdr:rowOff>
    </xdr:from>
    <xdr:ext cx="469744" cy="259045"/>
    <xdr:sp macro="" textlink="">
      <xdr:nvSpPr>
        <xdr:cNvPr id="200" name="テキスト ボックス 199"/>
        <xdr:cNvSpPr txBox="1"/>
      </xdr:nvSpPr>
      <xdr:spPr>
        <a:xfrm>
          <a:off x="3562428" y="1244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138974</xdr:rowOff>
    </xdr:from>
    <xdr:to>
      <xdr:col>15</xdr:col>
      <xdr:colOff>101600</xdr:colOff>
      <xdr:row>75</xdr:row>
      <xdr:rowOff>69124</xdr:rowOff>
    </xdr:to>
    <xdr:sp macro="" textlink="">
      <xdr:nvSpPr>
        <xdr:cNvPr id="201" name="楕円 200"/>
        <xdr:cNvSpPr/>
      </xdr:nvSpPr>
      <xdr:spPr>
        <a:xfrm>
          <a:off x="2857500" y="1282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85651</xdr:rowOff>
    </xdr:from>
    <xdr:ext cx="469744" cy="259045"/>
    <xdr:sp macro="" textlink="">
      <xdr:nvSpPr>
        <xdr:cNvPr id="202" name="テキスト ボックス 201"/>
        <xdr:cNvSpPr txBox="1"/>
      </xdr:nvSpPr>
      <xdr:spPr>
        <a:xfrm>
          <a:off x="2673428" y="1260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18469</xdr:rowOff>
    </xdr:from>
    <xdr:to>
      <xdr:col>10</xdr:col>
      <xdr:colOff>165100</xdr:colOff>
      <xdr:row>74</xdr:row>
      <xdr:rowOff>120069</xdr:rowOff>
    </xdr:to>
    <xdr:sp macro="" textlink="">
      <xdr:nvSpPr>
        <xdr:cNvPr id="203" name="楕円 202"/>
        <xdr:cNvSpPr/>
      </xdr:nvSpPr>
      <xdr:spPr>
        <a:xfrm>
          <a:off x="1968500" y="127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136596</xdr:rowOff>
    </xdr:from>
    <xdr:ext cx="469744" cy="259045"/>
    <xdr:sp macro="" textlink="">
      <xdr:nvSpPr>
        <xdr:cNvPr id="204" name="テキスト ボックス 203"/>
        <xdr:cNvSpPr txBox="1"/>
      </xdr:nvSpPr>
      <xdr:spPr>
        <a:xfrm>
          <a:off x="1784428" y="1248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77579</xdr:rowOff>
    </xdr:from>
    <xdr:to>
      <xdr:col>6</xdr:col>
      <xdr:colOff>38100</xdr:colOff>
      <xdr:row>76</xdr:row>
      <xdr:rowOff>7730</xdr:rowOff>
    </xdr:to>
    <xdr:sp macro="" textlink="">
      <xdr:nvSpPr>
        <xdr:cNvPr id="205" name="楕円 204"/>
        <xdr:cNvSpPr/>
      </xdr:nvSpPr>
      <xdr:spPr>
        <a:xfrm>
          <a:off x="1079500" y="129363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24256</xdr:rowOff>
    </xdr:from>
    <xdr:ext cx="469744" cy="259045"/>
    <xdr:sp macro="" textlink="">
      <xdr:nvSpPr>
        <xdr:cNvPr id="206" name="テキスト ボックス 205"/>
        <xdr:cNvSpPr txBox="1"/>
      </xdr:nvSpPr>
      <xdr:spPr>
        <a:xfrm>
          <a:off x="895428" y="1271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142362</xdr:rowOff>
    </xdr:from>
    <xdr:to>
      <xdr:col>24</xdr:col>
      <xdr:colOff>63500</xdr:colOff>
      <xdr:row>90</xdr:row>
      <xdr:rowOff>35785</xdr:rowOff>
    </xdr:to>
    <xdr:cxnSp macro="">
      <xdr:nvCxnSpPr>
        <xdr:cNvPr id="238" name="直線コネクタ 237"/>
        <xdr:cNvCxnSpPr/>
      </xdr:nvCxnSpPr>
      <xdr:spPr>
        <a:xfrm flipV="1">
          <a:off x="3797300" y="15401412"/>
          <a:ext cx="8382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35785</xdr:rowOff>
    </xdr:from>
    <xdr:to>
      <xdr:col>19</xdr:col>
      <xdr:colOff>177800</xdr:colOff>
      <xdr:row>90</xdr:row>
      <xdr:rowOff>126702</xdr:rowOff>
    </xdr:to>
    <xdr:cxnSp macro="">
      <xdr:nvCxnSpPr>
        <xdr:cNvPr id="241" name="直線コネクタ 240"/>
        <xdr:cNvCxnSpPr/>
      </xdr:nvCxnSpPr>
      <xdr:spPr>
        <a:xfrm flipV="1">
          <a:off x="2908300" y="15466285"/>
          <a:ext cx="889000" cy="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126702</xdr:rowOff>
    </xdr:from>
    <xdr:to>
      <xdr:col>15</xdr:col>
      <xdr:colOff>50800</xdr:colOff>
      <xdr:row>90</xdr:row>
      <xdr:rowOff>143602</xdr:rowOff>
    </xdr:to>
    <xdr:cxnSp macro="">
      <xdr:nvCxnSpPr>
        <xdr:cNvPr id="244" name="直線コネクタ 243"/>
        <xdr:cNvCxnSpPr/>
      </xdr:nvCxnSpPr>
      <xdr:spPr>
        <a:xfrm flipV="1">
          <a:off x="2019300" y="15557202"/>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74756</xdr:rowOff>
    </xdr:from>
    <xdr:ext cx="534377" cy="259045"/>
    <xdr:sp macro="" textlink="">
      <xdr:nvSpPr>
        <xdr:cNvPr id="246" name="テキスト ボックス 245"/>
        <xdr:cNvSpPr txBox="1"/>
      </xdr:nvSpPr>
      <xdr:spPr>
        <a:xfrm>
          <a:off x="2641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143602</xdr:rowOff>
    </xdr:from>
    <xdr:to>
      <xdr:col>10</xdr:col>
      <xdr:colOff>114300</xdr:colOff>
      <xdr:row>91</xdr:row>
      <xdr:rowOff>66140</xdr:rowOff>
    </xdr:to>
    <xdr:cxnSp macro="">
      <xdr:nvCxnSpPr>
        <xdr:cNvPr id="247" name="直線コネクタ 246"/>
        <xdr:cNvCxnSpPr/>
      </xdr:nvCxnSpPr>
      <xdr:spPr>
        <a:xfrm flipV="1">
          <a:off x="1130300" y="15574102"/>
          <a:ext cx="889000" cy="9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91562</xdr:rowOff>
    </xdr:from>
    <xdr:to>
      <xdr:col>24</xdr:col>
      <xdr:colOff>114300</xdr:colOff>
      <xdr:row>90</xdr:row>
      <xdr:rowOff>21712</xdr:rowOff>
    </xdr:to>
    <xdr:sp macro="" textlink="">
      <xdr:nvSpPr>
        <xdr:cNvPr id="257" name="楕円 256"/>
        <xdr:cNvSpPr/>
      </xdr:nvSpPr>
      <xdr:spPr>
        <a:xfrm>
          <a:off x="4584700" y="1535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44589</xdr:rowOff>
    </xdr:from>
    <xdr:ext cx="599010" cy="259045"/>
    <xdr:sp macro="" textlink="">
      <xdr:nvSpPr>
        <xdr:cNvPr id="258" name="扶助費該当値テキスト"/>
        <xdr:cNvSpPr txBox="1"/>
      </xdr:nvSpPr>
      <xdr:spPr>
        <a:xfrm>
          <a:off x="4686300" y="153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156435</xdr:rowOff>
    </xdr:from>
    <xdr:to>
      <xdr:col>20</xdr:col>
      <xdr:colOff>38100</xdr:colOff>
      <xdr:row>90</xdr:row>
      <xdr:rowOff>86585</xdr:rowOff>
    </xdr:to>
    <xdr:sp macro="" textlink="">
      <xdr:nvSpPr>
        <xdr:cNvPr id="259" name="楕円 258"/>
        <xdr:cNvSpPr/>
      </xdr:nvSpPr>
      <xdr:spPr>
        <a:xfrm>
          <a:off x="3746500" y="154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103112</xdr:rowOff>
    </xdr:from>
    <xdr:ext cx="599010" cy="259045"/>
    <xdr:sp macro="" textlink="">
      <xdr:nvSpPr>
        <xdr:cNvPr id="260" name="テキスト ボックス 259"/>
        <xdr:cNvSpPr txBox="1"/>
      </xdr:nvSpPr>
      <xdr:spPr>
        <a:xfrm>
          <a:off x="3497795" y="1519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75902</xdr:rowOff>
    </xdr:from>
    <xdr:to>
      <xdr:col>15</xdr:col>
      <xdr:colOff>101600</xdr:colOff>
      <xdr:row>91</xdr:row>
      <xdr:rowOff>6052</xdr:rowOff>
    </xdr:to>
    <xdr:sp macro="" textlink="">
      <xdr:nvSpPr>
        <xdr:cNvPr id="261" name="楕円 260"/>
        <xdr:cNvSpPr/>
      </xdr:nvSpPr>
      <xdr:spPr>
        <a:xfrm>
          <a:off x="2857500" y="155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22579</xdr:rowOff>
    </xdr:from>
    <xdr:ext cx="599010" cy="259045"/>
    <xdr:sp macro="" textlink="">
      <xdr:nvSpPr>
        <xdr:cNvPr id="262" name="テキスト ボックス 261"/>
        <xdr:cNvSpPr txBox="1"/>
      </xdr:nvSpPr>
      <xdr:spPr>
        <a:xfrm>
          <a:off x="2608795" y="1528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92802</xdr:rowOff>
    </xdr:from>
    <xdr:to>
      <xdr:col>10</xdr:col>
      <xdr:colOff>165100</xdr:colOff>
      <xdr:row>91</xdr:row>
      <xdr:rowOff>22952</xdr:rowOff>
    </xdr:to>
    <xdr:sp macro="" textlink="">
      <xdr:nvSpPr>
        <xdr:cNvPr id="263" name="楕円 262"/>
        <xdr:cNvSpPr/>
      </xdr:nvSpPr>
      <xdr:spPr>
        <a:xfrm>
          <a:off x="1968500" y="155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39479</xdr:rowOff>
    </xdr:from>
    <xdr:ext cx="599010" cy="259045"/>
    <xdr:sp macro="" textlink="">
      <xdr:nvSpPr>
        <xdr:cNvPr id="264" name="テキスト ボックス 263"/>
        <xdr:cNvSpPr txBox="1"/>
      </xdr:nvSpPr>
      <xdr:spPr>
        <a:xfrm>
          <a:off x="1719795" y="1529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15340</xdr:rowOff>
    </xdr:from>
    <xdr:to>
      <xdr:col>6</xdr:col>
      <xdr:colOff>38100</xdr:colOff>
      <xdr:row>91</xdr:row>
      <xdr:rowOff>116940</xdr:rowOff>
    </xdr:to>
    <xdr:sp macro="" textlink="">
      <xdr:nvSpPr>
        <xdr:cNvPr id="265" name="楕円 264"/>
        <xdr:cNvSpPr/>
      </xdr:nvSpPr>
      <xdr:spPr>
        <a:xfrm>
          <a:off x="1079500" y="156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133467</xdr:rowOff>
    </xdr:from>
    <xdr:ext cx="599010" cy="259045"/>
    <xdr:sp macro="" textlink="">
      <xdr:nvSpPr>
        <xdr:cNvPr id="266" name="テキスト ボックス 265"/>
        <xdr:cNvSpPr txBox="1"/>
      </xdr:nvSpPr>
      <xdr:spPr>
        <a:xfrm>
          <a:off x="830795" y="1539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120269</xdr:rowOff>
    </xdr:from>
    <xdr:to>
      <xdr:col>55</xdr:col>
      <xdr:colOff>0</xdr:colOff>
      <xdr:row>30</xdr:row>
      <xdr:rowOff>130670</xdr:rowOff>
    </xdr:to>
    <xdr:cxnSp macro="">
      <xdr:nvCxnSpPr>
        <xdr:cNvPr id="296" name="直線コネクタ 295"/>
        <xdr:cNvCxnSpPr/>
      </xdr:nvCxnSpPr>
      <xdr:spPr>
        <a:xfrm flipV="1">
          <a:off x="9639300" y="5263769"/>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130670</xdr:rowOff>
    </xdr:from>
    <xdr:to>
      <xdr:col>50</xdr:col>
      <xdr:colOff>114300</xdr:colOff>
      <xdr:row>31</xdr:row>
      <xdr:rowOff>160998</xdr:rowOff>
    </xdr:to>
    <xdr:cxnSp macro="">
      <xdr:nvCxnSpPr>
        <xdr:cNvPr id="299" name="直線コネクタ 298"/>
        <xdr:cNvCxnSpPr/>
      </xdr:nvCxnSpPr>
      <xdr:spPr>
        <a:xfrm flipV="1">
          <a:off x="8750300" y="5274170"/>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160998</xdr:rowOff>
    </xdr:from>
    <xdr:to>
      <xdr:col>45</xdr:col>
      <xdr:colOff>177800</xdr:colOff>
      <xdr:row>31</xdr:row>
      <xdr:rowOff>164922</xdr:rowOff>
    </xdr:to>
    <xdr:cxnSp macro="">
      <xdr:nvCxnSpPr>
        <xdr:cNvPr id="302" name="直線コネクタ 301"/>
        <xdr:cNvCxnSpPr/>
      </xdr:nvCxnSpPr>
      <xdr:spPr>
        <a:xfrm flipV="1">
          <a:off x="7861300" y="5475948"/>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43286</xdr:rowOff>
    </xdr:from>
    <xdr:ext cx="534377" cy="259045"/>
    <xdr:sp macro="" textlink="">
      <xdr:nvSpPr>
        <xdr:cNvPr id="304" name="テキスト ボックス 303"/>
        <xdr:cNvSpPr txBox="1"/>
      </xdr:nvSpPr>
      <xdr:spPr>
        <a:xfrm>
          <a:off x="8483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152997</xdr:rowOff>
    </xdr:from>
    <xdr:to>
      <xdr:col>41</xdr:col>
      <xdr:colOff>50800</xdr:colOff>
      <xdr:row>31</xdr:row>
      <xdr:rowOff>164922</xdr:rowOff>
    </xdr:to>
    <xdr:cxnSp macro="">
      <xdr:nvCxnSpPr>
        <xdr:cNvPr id="305" name="直線コネクタ 304"/>
        <xdr:cNvCxnSpPr/>
      </xdr:nvCxnSpPr>
      <xdr:spPr>
        <a:xfrm>
          <a:off x="6972300" y="5467947"/>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39971</xdr:rowOff>
    </xdr:from>
    <xdr:ext cx="534377" cy="259045"/>
    <xdr:sp macro="" textlink="">
      <xdr:nvSpPr>
        <xdr:cNvPr id="309" name="テキスト ボックス 308"/>
        <xdr:cNvSpPr txBox="1"/>
      </xdr:nvSpPr>
      <xdr:spPr>
        <a:xfrm>
          <a:off x="6705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69469</xdr:rowOff>
    </xdr:from>
    <xdr:to>
      <xdr:col>55</xdr:col>
      <xdr:colOff>50800</xdr:colOff>
      <xdr:row>30</xdr:row>
      <xdr:rowOff>171069</xdr:rowOff>
    </xdr:to>
    <xdr:sp macro="" textlink="">
      <xdr:nvSpPr>
        <xdr:cNvPr id="315" name="楕円 314"/>
        <xdr:cNvSpPr/>
      </xdr:nvSpPr>
      <xdr:spPr>
        <a:xfrm>
          <a:off x="10426700" y="52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155846</xdr:rowOff>
    </xdr:from>
    <xdr:ext cx="534377" cy="259045"/>
    <xdr:sp macro="" textlink="">
      <xdr:nvSpPr>
        <xdr:cNvPr id="316" name="補助費等該当値テキスト"/>
        <xdr:cNvSpPr txBox="1"/>
      </xdr:nvSpPr>
      <xdr:spPr>
        <a:xfrm>
          <a:off x="10528300" y="512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79870</xdr:rowOff>
    </xdr:from>
    <xdr:to>
      <xdr:col>50</xdr:col>
      <xdr:colOff>165100</xdr:colOff>
      <xdr:row>31</xdr:row>
      <xdr:rowOff>10020</xdr:rowOff>
    </xdr:to>
    <xdr:sp macro="" textlink="">
      <xdr:nvSpPr>
        <xdr:cNvPr id="317" name="楕円 316"/>
        <xdr:cNvSpPr/>
      </xdr:nvSpPr>
      <xdr:spPr>
        <a:xfrm>
          <a:off x="9588500" y="52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26547</xdr:rowOff>
    </xdr:from>
    <xdr:ext cx="534377" cy="259045"/>
    <xdr:sp macro="" textlink="">
      <xdr:nvSpPr>
        <xdr:cNvPr id="318" name="テキスト ボックス 317"/>
        <xdr:cNvSpPr txBox="1"/>
      </xdr:nvSpPr>
      <xdr:spPr>
        <a:xfrm>
          <a:off x="9372111" y="49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110198</xdr:rowOff>
    </xdr:from>
    <xdr:to>
      <xdr:col>46</xdr:col>
      <xdr:colOff>38100</xdr:colOff>
      <xdr:row>32</xdr:row>
      <xdr:rowOff>40348</xdr:rowOff>
    </xdr:to>
    <xdr:sp macro="" textlink="">
      <xdr:nvSpPr>
        <xdr:cNvPr id="319" name="楕円 318"/>
        <xdr:cNvSpPr/>
      </xdr:nvSpPr>
      <xdr:spPr>
        <a:xfrm>
          <a:off x="8699500" y="54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56875</xdr:rowOff>
    </xdr:from>
    <xdr:ext cx="534377" cy="259045"/>
    <xdr:sp macro="" textlink="">
      <xdr:nvSpPr>
        <xdr:cNvPr id="320" name="テキスト ボックス 319"/>
        <xdr:cNvSpPr txBox="1"/>
      </xdr:nvSpPr>
      <xdr:spPr>
        <a:xfrm>
          <a:off x="8483111" y="52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114122</xdr:rowOff>
    </xdr:from>
    <xdr:to>
      <xdr:col>41</xdr:col>
      <xdr:colOff>101600</xdr:colOff>
      <xdr:row>32</xdr:row>
      <xdr:rowOff>44272</xdr:rowOff>
    </xdr:to>
    <xdr:sp macro="" textlink="">
      <xdr:nvSpPr>
        <xdr:cNvPr id="321" name="楕円 320"/>
        <xdr:cNvSpPr/>
      </xdr:nvSpPr>
      <xdr:spPr>
        <a:xfrm>
          <a:off x="7810500" y="54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60799</xdr:rowOff>
    </xdr:from>
    <xdr:ext cx="534377" cy="259045"/>
    <xdr:sp macro="" textlink="">
      <xdr:nvSpPr>
        <xdr:cNvPr id="322" name="テキスト ボックス 321"/>
        <xdr:cNvSpPr txBox="1"/>
      </xdr:nvSpPr>
      <xdr:spPr>
        <a:xfrm>
          <a:off x="7594111" y="520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102197</xdr:rowOff>
    </xdr:from>
    <xdr:to>
      <xdr:col>36</xdr:col>
      <xdr:colOff>165100</xdr:colOff>
      <xdr:row>32</xdr:row>
      <xdr:rowOff>32347</xdr:rowOff>
    </xdr:to>
    <xdr:sp macro="" textlink="">
      <xdr:nvSpPr>
        <xdr:cNvPr id="323" name="楕円 322"/>
        <xdr:cNvSpPr/>
      </xdr:nvSpPr>
      <xdr:spPr>
        <a:xfrm>
          <a:off x="6921500" y="54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48874</xdr:rowOff>
    </xdr:from>
    <xdr:ext cx="534377" cy="259045"/>
    <xdr:sp macro="" textlink="">
      <xdr:nvSpPr>
        <xdr:cNvPr id="324" name="テキスト ボックス 323"/>
        <xdr:cNvSpPr txBox="1"/>
      </xdr:nvSpPr>
      <xdr:spPr>
        <a:xfrm>
          <a:off x="6705111" y="51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45565</xdr:rowOff>
    </xdr:from>
    <xdr:to>
      <xdr:col>54</xdr:col>
      <xdr:colOff>189865</xdr:colOff>
      <xdr:row>58</xdr:row>
      <xdr:rowOff>48505</xdr:rowOff>
    </xdr:to>
    <xdr:cxnSp macro="">
      <xdr:nvCxnSpPr>
        <xdr:cNvPr id="350" name="直線コネクタ 349"/>
        <xdr:cNvCxnSpPr/>
      </xdr:nvCxnSpPr>
      <xdr:spPr>
        <a:xfrm flipV="1">
          <a:off x="10475595" y="8960965"/>
          <a:ext cx="1270" cy="103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52332</xdr:rowOff>
    </xdr:from>
    <xdr:ext cx="534377" cy="259045"/>
    <xdr:sp macro="" textlink="">
      <xdr:nvSpPr>
        <xdr:cNvPr id="351" name="普通建設事業費最小値テキスト"/>
        <xdr:cNvSpPr txBox="1"/>
      </xdr:nvSpPr>
      <xdr:spPr>
        <a:xfrm>
          <a:off x="10528300" y="999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48505</xdr:rowOff>
    </xdr:from>
    <xdr:to>
      <xdr:col>55</xdr:col>
      <xdr:colOff>88900</xdr:colOff>
      <xdr:row>58</xdr:row>
      <xdr:rowOff>48505</xdr:rowOff>
    </xdr:to>
    <xdr:cxnSp macro="">
      <xdr:nvCxnSpPr>
        <xdr:cNvPr id="352" name="直線コネクタ 351"/>
        <xdr:cNvCxnSpPr/>
      </xdr:nvCxnSpPr>
      <xdr:spPr>
        <a:xfrm>
          <a:off x="10388600" y="999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163692</xdr:rowOff>
    </xdr:from>
    <xdr:ext cx="534377" cy="259045"/>
    <xdr:sp macro="" textlink="">
      <xdr:nvSpPr>
        <xdr:cNvPr id="353" name="普通建設事業費最大値テキスト"/>
        <xdr:cNvSpPr txBox="1"/>
      </xdr:nvSpPr>
      <xdr:spPr>
        <a:xfrm>
          <a:off x="10528300" y="87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45565</xdr:rowOff>
    </xdr:from>
    <xdr:to>
      <xdr:col>55</xdr:col>
      <xdr:colOff>88900</xdr:colOff>
      <xdr:row>52</xdr:row>
      <xdr:rowOff>45565</xdr:rowOff>
    </xdr:to>
    <xdr:cxnSp macro="">
      <xdr:nvCxnSpPr>
        <xdr:cNvPr id="354" name="直線コネクタ 353"/>
        <xdr:cNvCxnSpPr/>
      </xdr:nvCxnSpPr>
      <xdr:spPr>
        <a:xfrm>
          <a:off x="10388600" y="8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21481</xdr:rowOff>
    </xdr:from>
    <xdr:to>
      <xdr:col>55</xdr:col>
      <xdr:colOff>0</xdr:colOff>
      <xdr:row>54</xdr:row>
      <xdr:rowOff>74468</xdr:rowOff>
    </xdr:to>
    <xdr:cxnSp macro="">
      <xdr:nvCxnSpPr>
        <xdr:cNvPr id="355" name="直線コネクタ 354"/>
        <xdr:cNvCxnSpPr/>
      </xdr:nvCxnSpPr>
      <xdr:spPr>
        <a:xfrm flipV="1">
          <a:off x="9639300" y="9279781"/>
          <a:ext cx="838200" cy="5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41528</xdr:rowOff>
    </xdr:from>
    <xdr:ext cx="534377" cy="259045"/>
    <xdr:sp macro="" textlink="">
      <xdr:nvSpPr>
        <xdr:cNvPr id="356" name="普通建設事業費平均値テキスト"/>
        <xdr:cNvSpPr txBox="1"/>
      </xdr:nvSpPr>
      <xdr:spPr>
        <a:xfrm>
          <a:off x="10528300" y="947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63101</xdr:rowOff>
    </xdr:from>
    <xdr:to>
      <xdr:col>55</xdr:col>
      <xdr:colOff>50800</xdr:colOff>
      <xdr:row>55</xdr:row>
      <xdr:rowOff>164701</xdr:rowOff>
    </xdr:to>
    <xdr:sp macro="" textlink="">
      <xdr:nvSpPr>
        <xdr:cNvPr id="357" name="フローチャート: 判断 356"/>
        <xdr:cNvSpPr/>
      </xdr:nvSpPr>
      <xdr:spPr>
        <a:xfrm>
          <a:off x="10426700" y="94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165499</xdr:rowOff>
    </xdr:from>
    <xdr:to>
      <xdr:col>50</xdr:col>
      <xdr:colOff>114300</xdr:colOff>
      <xdr:row>54</xdr:row>
      <xdr:rowOff>74468</xdr:rowOff>
    </xdr:to>
    <xdr:cxnSp macro="">
      <xdr:nvCxnSpPr>
        <xdr:cNvPr id="358" name="直線コネクタ 357"/>
        <xdr:cNvCxnSpPr/>
      </xdr:nvCxnSpPr>
      <xdr:spPr>
        <a:xfrm>
          <a:off x="8750300" y="9080899"/>
          <a:ext cx="889000" cy="2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82483</xdr:rowOff>
    </xdr:from>
    <xdr:to>
      <xdr:col>50</xdr:col>
      <xdr:colOff>165100</xdr:colOff>
      <xdr:row>56</xdr:row>
      <xdr:rowOff>12633</xdr:rowOff>
    </xdr:to>
    <xdr:sp macro="" textlink="">
      <xdr:nvSpPr>
        <xdr:cNvPr id="359" name="フローチャート: 判断 358"/>
        <xdr:cNvSpPr/>
      </xdr:nvSpPr>
      <xdr:spPr>
        <a:xfrm>
          <a:off x="9588500" y="951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3760</xdr:rowOff>
    </xdr:from>
    <xdr:ext cx="534377" cy="259045"/>
    <xdr:sp macro="" textlink="">
      <xdr:nvSpPr>
        <xdr:cNvPr id="360" name="テキスト ボックス 359"/>
        <xdr:cNvSpPr txBox="1"/>
      </xdr:nvSpPr>
      <xdr:spPr>
        <a:xfrm>
          <a:off x="9372111" y="960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137430</xdr:rowOff>
    </xdr:from>
    <xdr:to>
      <xdr:col>45</xdr:col>
      <xdr:colOff>177800</xdr:colOff>
      <xdr:row>52</xdr:row>
      <xdr:rowOff>165499</xdr:rowOff>
    </xdr:to>
    <xdr:cxnSp macro="">
      <xdr:nvCxnSpPr>
        <xdr:cNvPr id="361" name="直線コネクタ 360"/>
        <xdr:cNvCxnSpPr/>
      </xdr:nvCxnSpPr>
      <xdr:spPr>
        <a:xfrm>
          <a:off x="7861300" y="8709930"/>
          <a:ext cx="889000" cy="37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81536</xdr:rowOff>
    </xdr:from>
    <xdr:to>
      <xdr:col>46</xdr:col>
      <xdr:colOff>38100</xdr:colOff>
      <xdr:row>56</xdr:row>
      <xdr:rowOff>11686</xdr:rowOff>
    </xdr:to>
    <xdr:sp macro="" textlink="">
      <xdr:nvSpPr>
        <xdr:cNvPr id="362" name="フローチャート: 判断 361"/>
        <xdr:cNvSpPr/>
      </xdr:nvSpPr>
      <xdr:spPr>
        <a:xfrm>
          <a:off x="8699500" y="951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2813</xdr:rowOff>
    </xdr:from>
    <xdr:ext cx="534377" cy="259045"/>
    <xdr:sp macro="" textlink="">
      <xdr:nvSpPr>
        <xdr:cNvPr id="363" name="テキスト ボックス 362"/>
        <xdr:cNvSpPr txBox="1"/>
      </xdr:nvSpPr>
      <xdr:spPr>
        <a:xfrm>
          <a:off x="8483111" y="960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137430</xdr:rowOff>
    </xdr:from>
    <xdr:to>
      <xdr:col>41</xdr:col>
      <xdr:colOff>50800</xdr:colOff>
      <xdr:row>54</xdr:row>
      <xdr:rowOff>31083</xdr:rowOff>
    </xdr:to>
    <xdr:cxnSp macro="">
      <xdr:nvCxnSpPr>
        <xdr:cNvPr id="364" name="直線コネクタ 363"/>
        <xdr:cNvCxnSpPr/>
      </xdr:nvCxnSpPr>
      <xdr:spPr>
        <a:xfrm flipV="1">
          <a:off x="6972300" y="8709930"/>
          <a:ext cx="889000" cy="57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168632</xdr:rowOff>
    </xdr:from>
    <xdr:to>
      <xdr:col>41</xdr:col>
      <xdr:colOff>101600</xdr:colOff>
      <xdr:row>55</xdr:row>
      <xdr:rowOff>98782</xdr:rowOff>
    </xdr:to>
    <xdr:sp macro="" textlink="">
      <xdr:nvSpPr>
        <xdr:cNvPr id="365" name="フローチャート: 判断 364"/>
        <xdr:cNvSpPr/>
      </xdr:nvSpPr>
      <xdr:spPr>
        <a:xfrm>
          <a:off x="7810500" y="942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89909</xdr:rowOff>
    </xdr:from>
    <xdr:ext cx="534377" cy="259045"/>
    <xdr:sp macro="" textlink="">
      <xdr:nvSpPr>
        <xdr:cNvPr id="366" name="テキスト ボックス 365"/>
        <xdr:cNvSpPr txBox="1"/>
      </xdr:nvSpPr>
      <xdr:spPr>
        <a:xfrm>
          <a:off x="7594111" y="951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29448</xdr:rowOff>
    </xdr:from>
    <xdr:to>
      <xdr:col>36</xdr:col>
      <xdr:colOff>165100</xdr:colOff>
      <xdr:row>55</xdr:row>
      <xdr:rowOff>131048</xdr:rowOff>
    </xdr:to>
    <xdr:sp macro="" textlink="">
      <xdr:nvSpPr>
        <xdr:cNvPr id="367" name="フローチャート: 判断 366"/>
        <xdr:cNvSpPr/>
      </xdr:nvSpPr>
      <xdr:spPr>
        <a:xfrm>
          <a:off x="6921500" y="945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122175</xdr:rowOff>
    </xdr:from>
    <xdr:ext cx="534377" cy="259045"/>
    <xdr:sp macro="" textlink="">
      <xdr:nvSpPr>
        <xdr:cNvPr id="368" name="テキスト ボックス 367"/>
        <xdr:cNvSpPr txBox="1"/>
      </xdr:nvSpPr>
      <xdr:spPr>
        <a:xfrm>
          <a:off x="6705111" y="955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142131</xdr:rowOff>
    </xdr:from>
    <xdr:to>
      <xdr:col>55</xdr:col>
      <xdr:colOff>50800</xdr:colOff>
      <xdr:row>54</xdr:row>
      <xdr:rowOff>72281</xdr:rowOff>
    </xdr:to>
    <xdr:sp macro="" textlink="">
      <xdr:nvSpPr>
        <xdr:cNvPr id="374" name="楕円 373"/>
        <xdr:cNvSpPr/>
      </xdr:nvSpPr>
      <xdr:spPr>
        <a:xfrm>
          <a:off x="10426700" y="92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165008</xdr:rowOff>
    </xdr:from>
    <xdr:ext cx="534377" cy="259045"/>
    <xdr:sp macro="" textlink="">
      <xdr:nvSpPr>
        <xdr:cNvPr id="375" name="普通建設事業費該当値テキスト"/>
        <xdr:cNvSpPr txBox="1"/>
      </xdr:nvSpPr>
      <xdr:spPr>
        <a:xfrm>
          <a:off x="10528300" y="90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23668</xdr:rowOff>
    </xdr:from>
    <xdr:to>
      <xdr:col>50</xdr:col>
      <xdr:colOff>165100</xdr:colOff>
      <xdr:row>54</xdr:row>
      <xdr:rowOff>125268</xdr:rowOff>
    </xdr:to>
    <xdr:sp macro="" textlink="">
      <xdr:nvSpPr>
        <xdr:cNvPr id="376" name="楕円 375"/>
        <xdr:cNvSpPr/>
      </xdr:nvSpPr>
      <xdr:spPr>
        <a:xfrm>
          <a:off x="9588500" y="92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141795</xdr:rowOff>
    </xdr:from>
    <xdr:ext cx="534377" cy="259045"/>
    <xdr:sp macro="" textlink="">
      <xdr:nvSpPr>
        <xdr:cNvPr id="377" name="テキスト ボックス 376"/>
        <xdr:cNvSpPr txBox="1"/>
      </xdr:nvSpPr>
      <xdr:spPr>
        <a:xfrm>
          <a:off x="9372111" y="90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114699</xdr:rowOff>
    </xdr:from>
    <xdr:to>
      <xdr:col>46</xdr:col>
      <xdr:colOff>38100</xdr:colOff>
      <xdr:row>53</xdr:row>
      <xdr:rowOff>44849</xdr:rowOff>
    </xdr:to>
    <xdr:sp macro="" textlink="">
      <xdr:nvSpPr>
        <xdr:cNvPr id="378" name="楕円 377"/>
        <xdr:cNvSpPr/>
      </xdr:nvSpPr>
      <xdr:spPr>
        <a:xfrm>
          <a:off x="8699500" y="90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61376</xdr:rowOff>
    </xdr:from>
    <xdr:ext cx="534377" cy="259045"/>
    <xdr:sp macro="" textlink="">
      <xdr:nvSpPr>
        <xdr:cNvPr id="379" name="テキスト ボックス 378"/>
        <xdr:cNvSpPr txBox="1"/>
      </xdr:nvSpPr>
      <xdr:spPr>
        <a:xfrm>
          <a:off x="8483111" y="88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86630</xdr:rowOff>
    </xdr:from>
    <xdr:to>
      <xdr:col>41</xdr:col>
      <xdr:colOff>101600</xdr:colOff>
      <xdr:row>51</xdr:row>
      <xdr:rowOff>16780</xdr:rowOff>
    </xdr:to>
    <xdr:sp macro="" textlink="">
      <xdr:nvSpPr>
        <xdr:cNvPr id="380" name="楕円 379"/>
        <xdr:cNvSpPr/>
      </xdr:nvSpPr>
      <xdr:spPr>
        <a:xfrm>
          <a:off x="7810500" y="86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33307</xdr:rowOff>
    </xdr:from>
    <xdr:ext cx="534377" cy="259045"/>
    <xdr:sp macro="" textlink="">
      <xdr:nvSpPr>
        <xdr:cNvPr id="381" name="テキスト ボックス 380"/>
        <xdr:cNvSpPr txBox="1"/>
      </xdr:nvSpPr>
      <xdr:spPr>
        <a:xfrm>
          <a:off x="7594111" y="843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151733</xdr:rowOff>
    </xdr:from>
    <xdr:to>
      <xdr:col>36</xdr:col>
      <xdr:colOff>165100</xdr:colOff>
      <xdr:row>54</xdr:row>
      <xdr:rowOff>81883</xdr:rowOff>
    </xdr:to>
    <xdr:sp macro="" textlink="">
      <xdr:nvSpPr>
        <xdr:cNvPr id="382" name="楕円 381"/>
        <xdr:cNvSpPr/>
      </xdr:nvSpPr>
      <xdr:spPr>
        <a:xfrm>
          <a:off x="6921500" y="92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98410</xdr:rowOff>
    </xdr:from>
    <xdr:ext cx="534377" cy="259045"/>
    <xdr:sp macro="" textlink="">
      <xdr:nvSpPr>
        <xdr:cNvPr id="383" name="テキスト ボックス 382"/>
        <xdr:cNvSpPr txBox="1"/>
      </xdr:nvSpPr>
      <xdr:spPr>
        <a:xfrm>
          <a:off x="6705111" y="901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7" name="直線コネクタ 406"/>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8"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9" name="直線コネクタ 408"/>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10"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11" name="直線コネクタ 410"/>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77749</xdr:rowOff>
    </xdr:from>
    <xdr:to>
      <xdr:col>55</xdr:col>
      <xdr:colOff>0</xdr:colOff>
      <xdr:row>79</xdr:row>
      <xdr:rowOff>31992</xdr:rowOff>
    </xdr:to>
    <xdr:cxnSp macro="">
      <xdr:nvCxnSpPr>
        <xdr:cNvPr id="412" name="直線コネクタ 411"/>
        <xdr:cNvCxnSpPr/>
      </xdr:nvCxnSpPr>
      <xdr:spPr>
        <a:xfrm>
          <a:off x="9639300" y="13450849"/>
          <a:ext cx="838200" cy="12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3"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4" name="フローチャート: 判断 413"/>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77749</xdr:rowOff>
    </xdr:from>
    <xdr:to>
      <xdr:col>50</xdr:col>
      <xdr:colOff>114300</xdr:colOff>
      <xdr:row>79</xdr:row>
      <xdr:rowOff>5855</xdr:rowOff>
    </xdr:to>
    <xdr:cxnSp macro="">
      <xdr:nvCxnSpPr>
        <xdr:cNvPr id="415" name="直線コネクタ 414"/>
        <xdr:cNvCxnSpPr/>
      </xdr:nvCxnSpPr>
      <xdr:spPr>
        <a:xfrm flipV="1">
          <a:off x="8750300" y="13450849"/>
          <a:ext cx="889000" cy="9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6" name="フローチャート: 判断 415"/>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7" name="テキスト ボックス 416"/>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21361</xdr:rowOff>
    </xdr:from>
    <xdr:to>
      <xdr:col>45</xdr:col>
      <xdr:colOff>177800</xdr:colOff>
      <xdr:row>79</xdr:row>
      <xdr:rowOff>5855</xdr:rowOff>
    </xdr:to>
    <xdr:cxnSp macro="">
      <xdr:nvCxnSpPr>
        <xdr:cNvPr id="418" name="直線コネクタ 417"/>
        <xdr:cNvCxnSpPr/>
      </xdr:nvCxnSpPr>
      <xdr:spPr>
        <a:xfrm>
          <a:off x="7861300" y="13051561"/>
          <a:ext cx="889000" cy="4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9" name="フローチャート: 判断 418"/>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20" name="テキスト ボックス 419"/>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21" name="フローチャート: 判断 420"/>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2" name="テキスト ボックス 421"/>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152642</xdr:rowOff>
    </xdr:from>
    <xdr:to>
      <xdr:col>55</xdr:col>
      <xdr:colOff>50800</xdr:colOff>
      <xdr:row>79</xdr:row>
      <xdr:rowOff>82792</xdr:rowOff>
    </xdr:to>
    <xdr:sp macro="" textlink="">
      <xdr:nvSpPr>
        <xdr:cNvPr id="428" name="楕円 427"/>
        <xdr:cNvSpPr/>
      </xdr:nvSpPr>
      <xdr:spPr>
        <a:xfrm>
          <a:off x="10426700" y="135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67569</xdr:rowOff>
    </xdr:from>
    <xdr:ext cx="378565" cy="259045"/>
    <xdr:sp macro="" textlink="">
      <xdr:nvSpPr>
        <xdr:cNvPr id="429" name="普通建設事業費 （ うち新規整備　）該当値テキスト"/>
        <xdr:cNvSpPr txBox="1"/>
      </xdr:nvSpPr>
      <xdr:spPr>
        <a:xfrm>
          <a:off x="10528300" y="13440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26949</xdr:rowOff>
    </xdr:from>
    <xdr:to>
      <xdr:col>50</xdr:col>
      <xdr:colOff>165100</xdr:colOff>
      <xdr:row>78</xdr:row>
      <xdr:rowOff>128549</xdr:rowOff>
    </xdr:to>
    <xdr:sp macro="" textlink="">
      <xdr:nvSpPr>
        <xdr:cNvPr id="430" name="楕円 429"/>
        <xdr:cNvSpPr/>
      </xdr:nvSpPr>
      <xdr:spPr>
        <a:xfrm>
          <a:off x="9588500" y="134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119676</xdr:rowOff>
    </xdr:from>
    <xdr:ext cx="469744" cy="259045"/>
    <xdr:sp macro="" textlink="">
      <xdr:nvSpPr>
        <xdr:cNvPr id="431" name="テキスト ボックス 430"/>
        <xdr:cNvSpPr txBox="1"/>
      </xdr:nvSpPr>
      <xdr:spPr>
        <a:xfrm>
          <a:off x="9404428" y="1349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126505</xdr:rowOff>
    </xdr:from>
    <xdr:to>
      <xdr:col>46</xdr:col>
      <xdr:colOff>38100</xdr:colOff>
      <xdr:row>79</xdr:row>
      <xdr:rowOff>56655</xdr:rowOff>
    </xdr:to>
    <xdr:sp macro="" textlink="">
      <xdr:nvSpPr>
        <xdr:cNvPr id="432" name="楕円 431"/>
        <xdr:cNvSpPr/>
      </xdr:nvSpPr>
      <xdr:spPr>
        <a:xfrm>
          <a:off x="8699500" y="134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47782</xdr:rowOff>
    </xdr:from>
    <xdr:ext cx="469744" cy="259045"/>
    <xdr:sp macro="" textlink="">
      <xdr:nvSpPr>
        <xdr:cNvPr id="433" name="テキスト ボックス 432"/>
        <xdr:cNvSpPr txBox="1"/>
      </xdr:nvSpPr>
      <xdr:spPr>
        <a:xfrm>
          <a:off x="8515428" y="135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142011</xdr:rowOff>
    </xdr:from>
    <xdr:to>
      <xdr:col>41</xdr:col>
      <xdr:colOff>101600</xdr:colOff>
      <xdr:row>76</xdr:row>
      <xdr:rowOff>72161</xdr:rowOff>
    </xdr:to>
    <xdr:sp macro="" textlink="">
      <xdr:nvSpPr>
        <xdr:cNvPr id="434" name="楕円 433"/>
        <xdr:cNvSpPr/>
      </xdr:nvSpPr>
      <xdr:spPr>
        <a:xfrm>
          <a:off x="7810500" y="130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63288</xdr:rowOff>
    </xdr:from>
    <xdr:ext cx="534377" cy="259045"/>
    <xdr:sp macro="" textlink="">
      <xdr:nvSpPr>
        <xdr:cNvPr id="435" name="テキスト ボックス 434"/>
        <xdr:cNvSpPr txBox="1"/>
      </xdr:nvSpPr>
      <xdr:spPr>
        <a:xfrm>
          <a:off x="7594111" y="130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32905</xdr:rowOff>
    </xdr:from>
    <xdr:to>
      <xdr:col>54</xdr:col>
      <xdr:colOff>189865</xdr:colOff>
      <xdr:row>98</xdr:row>
      <xdr:rowOff>151073</xdr:rowOff>
    </xdr:to>
    <xdr:cxnSp macro="">
      <xdr:nvCxnSpPr>
        <xdr:cNvPr id="459" name="直線コネクタ 458"/>
        <xdr:cNvCxnSpPr/>
      </xdr:nvCxnSpPr>
      <xdr:spPr>
        <a:xfrm flipV="1">
          <a:off x="10475595" y="15977755"/>
          <a:ext cx="1270" cy="97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154900</xdr:rowOff>
    </xdr:from>
    <xdr:ext cx="469744" cy="259045"/>
    <xdr:sp macro="" textlink="">
      <xdr:nvSpPr>
        <xdr:cNvPr id="460" name="普通建設事業費 （ うち更新整備　）最小値テキスト"/>
        <xdr:cNvSpPr txBox="1"/>
      </xdr:nvSpPr>
      <xdr:spPr>
        <a:xfrm>
          <a:off x="10528300" y="1695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151073</xdr:rowOff>
    </xdr:from>
    <xdr:to>
      <xdr:col>55</xdr:col>
      <xdr:colOff>88900</xdr:colOff>
      <xdr:row>98</xdr:row>
      <xdr:rowOff>151073</xdr:rowOff>
    </xdr:to>
    <xdr:cxnSp macro="">
      <xdr:nvCxnSpPr>
        <xdr:cNvPr id="461" name="直線コネクタ 460"/>
        <xdr:cNvCxnSpPr/>
      </xdr:nvCxnSpPr>
      <xdr:spPr>
        <a:xfrm>
          <a:off x="10388600" y="1695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151032</xdr:rowOff>
    </xdr:from>
    <xdr:ext cx="534377" cy="259045"/>
    <xdr:sp macro="" textlink="">
      <xdr:nvSpPr>
        <xdr:cNvPr id="462" name="普通建設事業費 （ うち更新整備　）最大値テキスト"/>
        <xdr:cNvSpPr txBox="1"/>
      </xdr:nvSpPr>
      <xdr:spPr>
        <a:xfrm>
          <a:off x="10528300" y="157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32905</xdr:rowOff>
    </xdr:from>
    <xdr:to>
      <xdr:col>55</xdr:col>
      <xdr:colOff>88900</xdr:colOff>
      <xdr:row>93</xdr:row>
      <xdr:rowOff>32905</xdr:rowOff>
    </xdr:to>
    <xdr:cxnSp macro="">
      <xdr:nvCxnSpPr>
        <xdr:cNvPr id="463" name="直線コネクタ 462"/>
        <xdr:cNvCxnSpPr/>
      </xdr:nvCxnSpPr>
      <xdr:spPr>
        <a:xfrm>
          <a:off x="10388600" y="1597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106648</xdr:rowOff>
    </xdr:from>
    <xdr:to>
      <xdr:col>55</xdr:col>
      <xdr:colOff>0</xdr:colOff>
      <xdr:row>94</xdr:row>
      <xdr:rowOff>154787</xdr:rowOff>
    </xdr:to>
    <xdr:cxnSp macro="">
      <xdr:nvCxnSpPr>
        <xdr:cNvPr id="464" name="直線コネクタ 463"/>
        <xdr:cNvCxnSpPr/>
      </xdr:nvCxnSpPr>
      <xdr:spPr>
        <a:xfrm flipV="1">
          <a:off x="9639300" y="16222948"/>
          <a:ext cx="8382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63764</xdr:rowOff>
    </xdr:from>
    <xdr:ext cx="534377" cy="259045"/>
    <xdr:sp macro="" textlink="">
      <xdr:nvSpPr>
        <xdr:cNvPr id="465" name="普通建設事業費 （ うち更新整備　）平均値テキスト"/>
        <xdr:cNvSpPr txBox="1"/>
      </xdr:nvSpPr>
      <xdr:spPr>
        <a:xfrm>
          <a:off x="10528300" y="1652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85337</xdr:rowOff>
    </xdr:from>
    <xdr:to>
      <xdr:col>55</xdr:col>
      <xdr:colOff>50800</xdr:colOff>
      <xdr:row>97</xdr:row>
      <xdr:rowOff>15487</xdr:rowOff>
    </xdr:to>
    <xdr:sp macro="" textlink="">
      <xdr:nvSpPr>
        <xdr:cNvPr id="466" name="フローチャート: 判断 465"/>
        <xdr:cNvSpPr/>
      </xdr:nvSpPr>
      <xdr:spPr>
        <a:xfrm>
          <a:off x="104267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74244</xdr:rowOff>
    </xdr:from>
    <xdr:to>
      <xdr:col>50</xdr:col>
      <xdr:colOff>114300</xdr:colOff>
      <xdr:row>94</xdr:row>
      <xdr:rowOff>154787</xdr:rowOff>
    </xdr:to>
    <xdr:cxnSp macro="">
      <xdr:nvCxnSpPr>
        <xdr:cNvPr id="467" name="直線コネクタ 466"/>
        <xdr:cNvCxnSpPr/>
      </xdr:nvCxnSpPr>
      <xdr:spPr>
        <a:xfrm>
          <a:off x="8750300" y="15847644"/>
          <a:ext cx="889000" cy="4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108026</xdr:rowOff>
    </xdr:from>
    <xdr:to>
      <xdr:col>50</xdr:col>
      <xdr:colOff>165100</xdr:colOff>
      <xdr:row>97</xdr:row>
      <xdr:rowOff>38176</xdr:rowOff>
    </xdr:to>
    <xdr:sp macro="" textlink="">
      <xdr:nvSpPr>
        <xdr:cNvPr id="468" name="フローチャート: 判断 467"/>
        <xdr:cNvSpPr/>
      </xdr:nvSpPr>
      <xdr:spPr>
        <a:xfrm>
          <a:off x="9588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29303</xdr:rowOff>
    </xdr:from>
    <xdr:ext cx="534377" cy="259045"/>
    <xdr:sp macro="" textlink="">
      <xdr:nvSpPr>
        <xdr:cNvPr id="469" name="テキスト ボックス 468"/>
        <xdr:cNvSpPr txBox="1"/>
      </xdr:nvSpPr>
      <xdr:spPr>
        <a:xfrm>
          <a:off x="9372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29153</xdr:rowOff>
    </xdr:from>
    <xdr:to>
      <xdr:col>45</xdr:col>
      <xdr:colOff>177800</xdr:colOff>
      <xdr:row>92</xdr:row>
      <xdr:rowOff>74244</xdr:rowOff>
    </xdr:to>
    <xdr:cxnSp macro="">
      <xdr:nvCxnSpPr>
        <xdr:cNvPr id="470" name="直線コネクタ 469"/>
        <xdr:cNvCxnSpPr/>
      </xdr:nvCxnSpPr>
      <xdr:spPr>
        <a:xfrm>
          <a:off x="7861300" y="15631103"/>
          <a:ext cx="889000" cy="2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161500</xdr:rowOff>
    </xdr:from>
    <xdr:to>
      <xdr:col>46</xdr:col>
      <xdr:colOff>38100</xdr:colOff>
      <xdr:row>97</xdr:row>
      <xdr:rowOff>91650</xdr:rowOff>
    </xdr:to>
    <xdr:sp macro="" textlink="">
      <xdr:nvSpPr>
        <xdr:cNvPr id="471" name="フローチャート: 判断 470"/>
        <xdr:cNvSpPr/>
      </xdr:nvSpPr>
      <xdr:spPr>
        <a:xfrm>
          <a:off x="8699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82777</xdr:rowOff>
    </xdr:from>
    <xdr:ext cx="534377" cy="259045"/>
    <xdr:sp macro="" textlink="">
      <xdr:nvSpPr>
        <xdr:cNvPr id="472" name="テキスト ボックス 471"/>
        <xdr:cNvSpPr txBox="1"/>
      </xdr:nvSpPr>
      <xdr:spPr>
        <a:xfrm>
          <a:off x="8483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3" name="フローチャート: 判断 472"/>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60983</xdr:rowOff>
    </xdr:from>
    <xdr:ext cx="534377" cy="259045"/>
    <xdr:sp macro="" textlink="">
      <xdr:nvSpPr>
        <xdr:cNvPr id="474" name="テキスト ボックス 473"/>
        <xdr:cNvSpPr txBox="1"/>
      </xdr:nvSpPr>
      <xdr:spPr>
        <a:xfrm>
          <a:off x="7594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55848</xdr:rowOff>
    </xdr:from>
    <xdr:to>
      <xdr:col>55</xdr:col>
      <xdr:colOff>50800</xdr:colOff>
      <xdr:row>94</xdr:row>
      <xdr:rowOff>157448</xdr:rowOff>
    </xdr:to>
    <xdr:sp macro="" textlink="">
      <xdr:nvSpPr>
        <xdr:cNvPr id="480" name="楕円 479"/>
        <xdr:cNvSpPr/>
      </xdr:nvSpPr>
      <xdr:spPr>
        <a:xfrm>
          <a:off x="10426700" y="161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78725</xdr:rowOff>
    </xdr:from>
    <xdr:ext cx="534377" cy="259045"/>
    <xdr:sp macro="" textlink="">
      <xdr:nvSpPr>
        <xdr:cNvPr id="481" name="普通建設事業費 （ うち更新整備　）該当値テキスト"/>
        <xdr:cNvSpPr txBox="1"/>
      </xdr:nvSpPr>
      <xdr:spPr>
        <a:xfrm>
          <a:off x="10528300" y="160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103987</xdr:rowOff>
    </xdr:from>
    <xdr:to>
      <xdr:col>50</xdr:col>
      <xdr:colOff>165100</xdr:colOff>
      <xdr:row>95</xdr:row>
      <xdr:rowOff>34137</xdr:rowOff>
    </xdr:to>
    <xdr:sp macro="" textlink="">
      <xdr:nvSpPr>
        <xdr:cNvPr id="482" name="楕円 481"/>
        <xdr:cNvSpPr/>
      </xdr:nvSpPr>
      <xdr:spPr>
        <a:xfrm>
          <a:off x="9588500" y="162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50664</xdr:rowOff>
    </xdr:from>
    <xdr:ext cx="534377" cy="259045"/>
    <xdr:sp macro="" textlink="">
      <xdr:nvSpPr>
        <xdr:cNvPr id="483" name="テキスト ボックス 482"/>
        <xdr:cNvSpPr txBox="1"/>
      </xdr:nvSpPr>
      <xdr:spPr>
        <a:xfrm>
          <a:off x="9372111" y="159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23444</xdr:rowOff>
    </xdr:from>
    <xdr:to>
      <xdr:col>46</xdr:col>
      <xdr:colOff>38100</xdr:colOff>
      <xdr:row>92</xdr:row>
      <xdr:rowOff>125044</xdr:rowOff>
    </xdr:to>
    <xdr:sp macro="" textlink="">
      <xdr:nvSpPr>
        <xdr:cNvPr id="484" name="楕円 483"/>
        <xdr:cNvSpPr/>
      </xdr:nvSpPr>
      <xdr:spPr>
        <a:xfrm>
          <a:off x="8699500" y="157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141571</xdr:rowOff>
    </xdr:from>
    <xdr:ext cx="534377" cy="259045"/>
    <xdr:sp macro="" textlink="">
      <xdr:nvSpPr>
        <xdr:cNvPr id="485" name="テキスト ボックス 484"/>
        <xdr:cNvSpPr txBox="1"/>
      </xdr:nvSpPr>
      <xdr:spPr>
        <a:xfrm>
          <a:off x="8483111" y="155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149803</xdr:rowOff>
    </xdr:from>
    <xdr:to>
      <xdr:col>41</xdr:col>
      <xdr:colOff>101600</xdr:colOff>
      <xdr:row>91</xdr:row>
      <xdr:rowOff>79953</xdr:rowOff>
    </xdr:to>
    <xdr:sp macro="" textlink="">
      <xdr:nvSpPr>
        <xdr:cNvPr id="486" name="楕円 485"/>
        <xdr:cNvSpPr/>
      </xdr:nvSpPr>
      <xdr:spPr>
        <a:xfrm>
          <a:off x="7810500" y="155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96480</xdr:rowOff>
    </xdr:from>
    <xdr:ext cx="534377" cy="259045"/>
    <xdr:sp macro="" textlink="">
      <xdr:nvSpPr>
        <xdr:cNvPr id="487" name="テキスト ボックス 486"/>
        <xdr:cNvSpPr txBox="1"/>
      </xdr:nvSpPr>
      <xdr:spPr>
        <a:xfrm>
          <a:off x="7594111" y="153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9" name="直線コネクタ 508"/>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12"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13" name="直線コネクタ 512"/>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74137</xdr:rowOff>
    </xdr:from>
    <xdr:to>
      <xdr:col>85</xdr:col>
      <xdr:colOff>127000</xdr:colOff>
      <xdr:row>38</xdr:row>
      <xdr:rowOff>132202</xdr:rowOff>
    </xdr:to>
    <xdr:cxnSp macro="">
      <xdr:nvCxnSpPr>
        <xdr:cNvPr id="514" name="直線コネクタ 513"/>
        <xdr:cNvCxnSpPr/>
      </xdr:nvCxnSpPr>
      <xdr:spPr>
        <a:xfrm>
          <a:off x="15481300" y="6589237"/>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5"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6" name="フローチャート: 判断 515"/>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74137</xdr:rowOff>
    </xdr:from>
    <xdr:to>
      <xdr:col>81</xdr:col>
      <xdr:colOff>50800</xdr:colOff>
      <xdr:row>38</xdr:row>
      <xdr:rowOff>121412</xdr:rowOff>
    </xdr:to>
    <xdr:cxnSp macro="">
      <xdr:nvCxnSpPr>
        <xdr:cNvPr id="517" name="直線コネクタ 516"/>
        <xdr:cNvCxnSpPr/>
      </xdr:nvCxnSpPr>
      <xdr:spPr>
        <a:xfrm flipV="1">
          <a:off x="14592300" y="6589237"/>
          <a:ext cx="8890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8" name="フローチャート: 判断 517"/>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9" name="テキスト ボックス 518"/>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116017</xdr:rowOff>
    </xdr:from>
    <xdr:to>
      <xdr:col>76</xdr:col>
      <xdr:colOff>114300</xdr:colOff>
      <xdr:row>38</xdr:row>
      <xdr:rowOff>121412</xdr:rowOff>
    </xdr:to>
    <xdr:cxnSp macro="">
      <xdr:nvCxnSpPr>
        <xdr:cNvPr id="520" name="直線コネクタ 519"/>
        <xdr:cNvCxnSpPr/>
      </xdr:nvCxnSpPr>
      <xdr:spPr>
        <a:xfrm>
          <a:off x="13703300" y="6631117"/>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21" name="フローチャート: 判断 520"/>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22" name="テキスト ボックス 521"/>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103215</xdr:rowOff>
    </xdr:from>
    <xdr:to>
      <xdr:col>71</xdr:col>
      <xdr:colOff>177800</xdr:colOff>
      <xdr:row>38</xdr:row>
      <xdr:rowOff>116017</xdr:rowOff>
    </xdr:to>
    <xdr:cxnSp macro="">
      <xdr:nvCxnSpPr>
        <xdr:cNvPr id="523" name="直線コネクタ 522"/>
        <xdr:cNvCxnSpPr/>
      </xdr:nvCxnSpPr>
      <xdr:spPr>
        <a:xfrm>
          <a:off x="12814300" y="661831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4" name="フローチャート: 判断 523"/>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5" name="テキスト ボックス 524"/>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6" name="フローチャート: 判断 525"/>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7" name="テキスト ボックス 526"/>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81402</xdr:rowOff>
    </xdr:from>
    <xdr:to>
      <xdr:col>85</xdr:col>
      <xdr:colOff>177800</xdr:colOff>
      <xdr:row>39</xdr:row>
      <xdr:rowOff>11552</xdr:rowOff>
    </xdr:to>
    <xdr:sp macro="" textlink="">
      <xdr:nvSpPr>
        <xdr:cNvPr id="533" name="楕円 532"/>
        <xdr:cNvSpPr/>
      </xdr:nvSpPr>
      <xdr:spPr>
        <a:xfrm>
          <a:off x="16268700" y="65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167779</xdr:rowOff>
    </xdr:from>
    <xdr:ext cx="378565" cy="259045"/>
    <xdr:sp macro="" textlink="">
      <xdr:nvSpPr>
        <xdr:cNvPr id="534" name="災害復旧事業費該当値テキスト"/>
        <xdr:cNvSpPr txBox="1"/>
      </xdr:nvSpPr>
      <xdr:spPr>
        <a:xfrm>
          <a:off x="16370300" y="651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23337</xdr:rowOff>
    </xdr:from>
    <xdr:to>
      <xdr:col>81</xdr:col>
      <xdr:colOff>101600</xdr:colOff>
      <xdr:row>38</xdr:row>
      <xdr:rowOff>124937</xdr:rowOff>
    </xdr:to>
    <xdr:sp macro="" textlink="">
      <xdr:nvSpPr>
        <xdr:cNvPr id="535" name="楕円 534"/>
        <xdr:cNvSpPr/>
      </xdr:nvSpPr>
      <xdr:spPr>
        <a:xfrm>
          <a:off x="15430500" y="65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116064</xdr:rowOff>
    </xdr:from>
    <xdr:ext cx="469744" cy="259045"/>
    <xdr:sp macro="" textlink="">
      <xdr:nvSpPr>
        <xdr:cNvPr id="536" name="テキスト ボックス 535"/>
        <xdr:cNvSpPr txBox="1"/>
      </xdr:nvSpPr>
      <xdr:spPr>
        <a:xfrm>
          <a:off x="15246428" y="66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70612</xdr:rowOff>
    </xdr:from>
    <xdr:to>
      <xdr:col>76</xdr:col>
      <xdr:colOff>165100</xdr:colOff>
      <xdr:row>39</xdr:row>
      <xdr:rowOff>762</xdr:rowOff>
    </xdr:to>
    <xdr:sp macro="" textlink="">
      <xdr:nvSpPr>
        <xdr:cNvPr id="537" name="楕円 536"/>
        <xdr:cNvSpPr/>
      </xdr:nvSpPr>
      <xdr:spPr>
        <a:xfrm>
          <a:off x="14541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163339</xdr:rowOff>
    </xdr:from>
    <xdr:ext cx="378565" cy="259045"/>
    <xdr:sp macro="" textlink="">
      <xdr:nvSpPr>
        <xdr:cNvPr id="538" name="テキスト ボックス 537"/>
        <xdr:cNvSpPr txBox="1"/>
      </xdr:nvSpPr>
      <xdr:spPr>
        <a:xfrm>
          <a:off x="14403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65217</xdr:rowOff>
    </xdr:from>
    <xdr:to>
      <xdr:col>72</xdr:col>
      <xdr:colOff>38100</xdr:colOff>
      <xdr:row>38</xdr:row>
      <xdr:rowOff>166817</xdr:rowOff>
    </xdr:to>
    <xdr:sp macro="" textlink="">
      <xdr:nvSpPr>
        <xdr:cNvPr id="539" name="楕円 538"/>
        <xdr:cNvSpPr/>
      </xdr:nvSpPr>
      <xdr:spPr>
        <a:xfrm>
          <a:off x="13652500" y="6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157944</xdr:rowOff>
    </xdr:from>
    <xdr:ext cx="378565" cy="259045"/>
    <xdr:sp macro="" textlink="">
      <xdr:nvSpPr>
        <xdr:cNvPr id="540" name="テキスト ボックス 539"/>
        <xdr:cNvSpPr txBox="1"/>
      </xdr:nvSpPr>
      <xdr:spPr>
        <a:xfrm>
          <a:off x="13514017" y="667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52415</xdr:rowOff>
    </xdr:from>
    <xdr:to>
      <xdr:col>67</xdr:col>
      <xdr:colOff>101600</xdr:colOff>
      <xdr:row>38</xdr:row>
      <xdr:rowOff>154015</xdr:rowOff>
    </xdr:to>
    <xdr:sp macro="" textlink="">
      <xdr:nvSpPr>
        <xdr:cNvPr id="541" name="楕円 540"/>
        <xdr:cNvSpPr/>
      </xdr:nvSpPr>
      <xdr:spPr>
        <a:xfrm>
          <a:off x="12763500" y="656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145142</xdr:rowOff>
    </xdr:from>
    <xdr:ext cx="378565" cy="259045"/>
    <xdr:sp macro="" textlink="">
      <xdr:nvSpPr>
        <xdr:cNvPr id="542" name="テキスト ボックス 541"/>
        <xdr:cNvSpPr txBox="1"/>
      </xdr:nvSpPr>
      <xdr:spPr>
        <a:xfrm>
          <a:off x="12625017" y="6660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4" name="テキスト ボックス 60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4" name="直線コネクタ 613"/>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5"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6" name="直線コネクタ 615"/>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7"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8" name="直線コネクタ 617"/>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132682</xdr:rowOff>
    </xdr:from>
    <xdr:to>
      <xdr:col>85</xdr:col>
      <xdr:colOff>127000</xdr:colOff>
      <xdr:row>71</xdr:row>
      <xdr:rowOff>141574</xdr:rowOff>
    </xdr:to>
    <xdr:cxnSp macro="">
      <xdr:nvCxnSpPr>
        <xdr:cNvPr id="619" name="直線コネクタ 618"/>
        <xdr:cNvCxnSpPr/>
      </xdr:nvCxnSpPr>
      <xdr:spPr>
        <a:xfrm>
          <a:off x="15481300" y="12305632"/>
          <a:ext cx="8382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20"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21" name="フローチャート: 判断 620"/>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132682</xdr:rowOff>
    </xdr:from>
    <xdr:to>
      <xdr:col>81</xdr:col>
      <xdr:colOff>50800</xdr:colOff>
      <xdr:row>71</xdr:row>
      <xdr:rowOff>166904</xdr:rowOff>
    </xdr:to>
    <xdr:cxnSp macro="">
      <xdr:nvCxnSpPr>
        <xdr:cNvPr id="622" name="直線コネクタ 621"/>
        <xdr:cNvCxnSpPr/>
      </xdr:nvCxnSpPr>
      <xdr:spPr>
        <a:xfrm flipV="1">
          <a:off x="14592300" y="12305632"/>
          <a:ext cx="889000" cy="3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23" name="フローチャート: 判断 622"/>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24" name="テキスト ボックス 623"/>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112633</xdr:rowOff>
    </xdr:from>
    <xdr:to>
      <xdr:col>76</xdr:col>
      <xdr:colOff>114300</xdr:colOff>
      <xdr:row>71</xdr:row>
      <xdr:rowOff>166904</xdr:rowOff>
    </xdr:to>
    <xdr:cxnSp macro="">
      <xdr:nvCxnSpPr>
        <xdr:cNvPr id="625" name="直線コネクタ 624"/>
        <xdr:cNvCxnSpPr/>
      </xdr:nvCxnSpPr>
      <xdr:spPr>
        <a:xfrm>
          <a:off x="13703300" y="12285583"/>
          <a:ext cx="889000" cy="5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6" name="フローチャート: 判断 625"/>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7" name="テキスト ボックス 626"/>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112633</xdr:rowOff>
    </xdr:from>
    <xdr:to>
      <xdr:col>71</xdr:col>
      <xdr:colOff>177800</xdr:colOff>
      <xdr:row>71</xdr:row>
      <xdr:rowOff>136340</xdr:rowOff>
    </xdr:to>
    <xdr:cxnSp macro="">
      <xdr:nvCxnSpPr>
        <xdr:cNvPr id="628" name="直線コネクタ 627"/>
        <xdr:cNvCxnSpPr/>
      </xdr:nvCxnSpPr>
      <xdr:spPr>
        <a:xfrm flipV="1">
          <a:off x="12814300" y="12285583"/>
          <a:ext cx="889000" cy="2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9" name="フローチャート: 判断 628"/>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72471</xdr:rowOff>
    </xdr:from>
    <xdr:ext cx="534377" cy="259045"/>
    <xdr:sp macro="" textlink="">
      <xdr:nvSpPr>
        <xdr:cNvPr id="630" name="テキスト ボックス 629"/>
        <xdr:cNvSpPr txBox="1"/>
      </xdr:nvSpPr>
      <xdr:spPr>
        <a:xfrm>
          <a:off x="13436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31" name="フローチャート: 判断 630"/>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52263</xdr:rowOff>
    </xdr:from>
    <xdr:ext cx="534377" cy="259045"/>
    <xdr:sp macro="" textlink="">
      <xdr:nvSpPr>
        <xdr:cNvPr id="632" name="テキスト ボックス 631"/>
        <xdr:cNvSpPr txBox="1"/>
      </xdr:nvSpPr>
      <xdr:spPr>
        <a:xfrm>
          <a:off x="12547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90774</xdr:rowOff>
    </xdr:from>
    <xdr:to>
      <xdr:col>85</xdr:col>
      <xdr:colOff>177800</xdr:colOff>
      <xdr:row>72</xdr:row>
      <xdr:rowOff>20924</xdr:rowOff>
    </xdr:to>
    <xdr:sp macro="" textlink="">
      <xdr:nvSpPr>
        <xdr:cNvPr id="638" name="楕円 637"/>
        <xdr:cNvSpPr/>
      </xdr:nvSpPr>
      <xdr:spPr>
        <a:xfrm>
          <a:off x="16268700" y="122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43801</xdr:rowOff>
    </xdr:from>
    <xdr:ext cx="534377" cy="259045"/>
    <xdr:sp macro="" textlink="">
      <xdr:nvSpPr>
        <xdr:cNvPr id="639" name="公債費該当値テキスト"/>
        <xdr:cNvSpPr txBox="1"/>
      </xdr:nvSpPr>
      <xdr:spPr>
        <a:xfrm>
          <a:off x="16370300" y="1221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81882</xdr:rowOff>
    </xdr:from>
    <xdr:to>
      <xdr:col>81</xdr:col>
      <xdr:colOff>101600</xdr:colOff>
      <xdr:row>72</xdr:row>
      <xdr:rowOff>12032</xdr:rowOff>
    </xdr:to>
    <xdr:sp macro="" textlink="">
      <xdr:nvSpPr>
        <xdr:cNvPr id="640" name="楕円 639"/>
        <xdr:cNvSpPr/>
      </xdr:nvSpPr>
      <xdr:spPr>
        <a:xfrm>
          <a:off x="15430500" y="122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28559</xdr:rowOff>
    </xdr:from>
    <xdr:ext cx="534377" cy="259045"/>
    <xdr:sp macro="" textlink="">
      <xdr:nvSpPr>
        <xdr:cNvPr id="641" name="テキスト ボックス 640"/>
        <xdr:cNvSpPr txBox="1"/>
      </xdr:nvSpPr>
      <xdr:spPr>
        <a:xfrm>
          <a:off x="15214111" y="120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116104</xdr:rowOff>
    </xdr:from>
    <xdr:to>
      <xdr:col>76</xdr:col>
      <xdr:colOff>165100</xdr:colOff>
      <xdr:row>72</xdr:row>
      <xdr:rowOff>46254</xdr:rowOff>
    </xdr:to>
    <xdr:sp macro="" textlink="">
      <xdr:nvSpPr>
        <xdr:cNvPr id="642" name="楕円 641"/>
        <xdr:cNvSpPr/>
      </xdr:nvSpPr>
      <xdr:spPr>
        <a:xfrm>
          <a:off x="14541500" y="122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62781</xdr:rowOff>
    </xdr:from>
    <xdr:ext cx="534377" cy="259045"/>
    <xdr:sp macro="" textlink="">
      <xdr:nvSpPr>
        <xdr:cNvPr id="643" name="テキスト ボックス 642"/>
        <xdr:cNvSpPr txBox="1"/>
      </xdr:nvSpPr>
      <xdr:spPr>
        <a:xfrm>
          <a:off x="14325111" y="1206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61833</xdr:rowOff>
    </xdr:from>
    <xdr:to>
      <xdr:col>72</xdr:col>
      <xdr:colOff>38100</xdr:colOff>
      <xdr:row>71</xdr:row>
      <xdr:rowOff>163433</xdr:rowOff>
    </xdr:to>
    <xdr:sp macro="" textlink="">
      <xdr:nvSpPr>
        <xdr:cNvPr id="644" name="楕円 643"/>
        <xdr:cNvSpPr/>
      </xdr:nvSpPr>
      <xdr:spPr>
        <a:xfrm>
          <a:off x="13652500" y="122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8510</xdr:rowOff>
    </xdr:from>
    <xdr:ext cx="534377" cy="259045"/>
    <xdr:sp macro="" textlink="">
      <xdr:nvSpPr>
        <xdr:cNvPr id="645" name="テキスト ボックス 644"/>
        <xdr:cNvSpPr txBox="1"/>
      </xdr:nvSpPr>
      <xdr:spPr>
        <a:xfrm>
          <a:off x="13436111" y="1201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85540</xdr:rowOff>
    </xdr:from>
    <xdr:to>
      <xdr:col>67</xdr:col>
      <xdr:colOff>101600</xdr:colOff>
      <xdr:row>72</xdr:row>
      <xdr:rowOff>15690</xdr:rowOff>
    </xdr:to>
    <xdr:sp macro="" textlink="">
      <xdr:nvSpPr>
        <xdr:cNvPr id="646" name="楕円 645"/>
        <xdr:cNvSpPr/>
      </xdr:nvSpPr>
      <xdr:spPr>
        <a:xfrm>
          <a:off x="12763500" y="122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32217</xdr:rowOff>
    </xdr:from>
    <xdr:ext cx="534377" cy="259045"/>
    <xdr:sp macro="" textlink="">
      <xdr:nvSpPr>
        <xdr:cNvPr id="647" name="テキスト ボックス 646"/>
        <xdr:cNvSpPr txBox="1"/>
      </xdr:nvSpPr>
      <xdr:spPr>
        <a:xfrm>
          <a:off x="12547111" y="120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7" name="テキスト ボックス 66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9" name="テキスト ボックス 66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73" name="直線コネクタ 672"/>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4"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5" name="直線コネクタ 674"/>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6"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7" name="直線コネクタ 676"/>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48718</xdr:rowOff>
    </xdr:from>
    <xdr:to>
      <xdr:col>85</xdr:col>
      <xdr:colOff>127000</xdr:colOff>
      <xdr:row>99</xdr:row>
      <xdr:rowOff>74941</xdr:rowOff>
    </xdr:to>
    <xdr:cxnSp macro="">
      <xdr:nvCxnSpPr>
        <xdr:cNvPr id="678" name="直線コネクタ 677"/>
        <xdr:cNvCxnSpPr/>
      </xdr:nvCxnSpPr>
      <xdr:spPr>
        <a:xfrm>
          <a:off x="15481300" y="17022268"/>
          <a:ext cx="8382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9"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80" name="フローチャート: 判断 679"/>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82060</xdr:rowOff>
    </xdr:from>
    <xdr:to>
      <xdr:col>81</xdr:col>
      <xdr:colOff>50800</xdr:colOff>
      <xdr:row>99</xdr:row>
      <xdr:rowOff>48718</xdr:rowOff>
    </xdr:to>
    <xdr:cxnSp macro="">
      <xdr:nvCxnSpPr>
        <xdr:cNvPr id="681" name="直線コネクタ 680"/>
        <xdr:cNvCxnSpPr/>
      </xdr:nvCxnSpPr>
      <xdr:spPr>
        <a:xfrm>
          <a:off x="14592300" y="16712710"/>
          <a:ext cx="889000" cy="30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82" name="フローチャート: 判断 681"/>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83" name="テキスト ボックス 682"/>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82060</xdr:rowOff>
    </xdr:from>
    <xdr:to>
      <xdr:col>76</xdr:col>
      <xdr:colOff>114300</xdr:colOff>
      <xdr:row>98</xdr:row>
      <xdr:rowOff>67495</xdr:rowOff>
    </xdr:to>
    <xdr:cxnSp macro="">
      <xdr:nvCxnSpPr>
        <xdr:cNvPr id="684" name="直線コネクタ 683"/>
        <xdr:cNvCxnSpPr/>
      </xdr:nvCxnSpPr>
      <xdr:spPr>
        <a:xfrm flipV="1">
          <a:off x="13703300" y="16712710"/>
          <a:ext cx="889000" cy="15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5" name="フローチャート: 判断 684"/>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61448</xdr:rowOff>
    </xdr:from>
    <xdr:ext cx="469744" cy="259045"/>
    <xdr:sp macro="" textlink="">
      <xdr:nvSpPr>
        <xdr:cNvPr id="686" name="テキスト ボックス 685"/>
        <xdr:cNvSpPr txBox="1"/>
      </xdr:nvSpPr>
      <xdr:spPr>
        <a:xfrm>
          <a:off x="14357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118604</xdr:rowOff>
    </xdr:from>
    <xdr:to>
      <xdr:col>71</xdr:col>
      <xdr:colOff>177800</xdr:colOff>
      <xdr:row>98</xdr:row>
      <xdr:rowOff>67495</xdr:rowOff>
    </xdr:to>
    <xdr:cxnSp macro="">
      <xdr:nvCxnSpPr>
        <xdr:cNvPr id="687" name="直線コネクタ 686"/>
        <xdr:cNvCxnSpPr/>
      </xdr:nvCxnSpPr>
      <xdr:spPr>
        <a:xfrm>
          <a:off x="12814300" y="16577804"/>
          <a:ext cx="889000" cy="29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8" name="フローチャート: 判断 687"/>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9" name="テキスト ボックス 688"/>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90" name="フローチャート: 判断 689"/>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91" name="テキスト ボックス 690"/>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24141</xdr:rowOff>
    </xdr:from>
    <xdr:to>
      <xdr:col>85</xdr:col>
      <xdr:colOff>177800</xdr:colOff>
      <xdr:row>99</xdr:row>
      <xdr:rowOff>125741</xdr:rowOff>
    </xdr:to>
    <xdr:sp macro="" textlink="">
      <xdr:nvSpPr>
        <xdr:cNvPr id="697" name="楕円 696"/>
        <xdr:cNvSpPr/>
      </xdr:nvSpPr>
      <xdr:spPr>
        <a:xfrm>
          <a:off x="16268700" y="1699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110518</xdr:rowOff>
    </xdr:from>
    <xdr:ext cx="378565" cy="259045"/>
    <xdr:sp macro="" textlink="">
      <xdr:nvSpPr>
        <xdr:cNvPr id="698" name="積立金該当値テキスト"/>
        <xdr:cNvSpPr txBox="1"/>
      </xdr:nvSpPr>
      <xdr:spPr>
        <a:xfrm>
          <a:off x="16370300" y="1691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169368</xdr:rowOff>
    </xdr:from>
    <xdr:to>
      <xdr:col>81</xdr:col>
      <xdr:colOff>101600</xdr:colOff>
      <xdr:row>99</xdr:row>
      <xdr:rowOff>99518</xdr:rowOff>
    </xdr:to>
    <xdr:sp macro="" textlink="">
      <xdr:nvSpPr>
        <xdr:cNvPr id="699" name="楕円 698"/>
        <xdr:cNvSpPr/>
      </xdr:nvSpPr>
      <xdr:spPr>
        <a:xfrm>
          <a:off x="15430500" y="169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90645</xdr:rowOff>
    </xdr:from>
    <xdr:ext cx="469744" cy="259045"/>
    <xdr:sp macro="" textlink="">
      <xdr:nvSpPr>
        <xdr:cNvPr id="700" name="テキスト ボックス 699"/>
        <xdr:cNvSpPr txBox="1"/>
      </xdr:nvSpPr>
      <xdr:spPr>
        <a:xfrm>
          <a:off x="15246428" y="1706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31260</xdr:rowOff>
    </xdr:from>
    <xdr:to>
      <xdr:col>76</xdr:col>
      <xdr:colOff>165100</xdr:colOff>
      <xdr:row>97</xdr:row>
      <xdr:rowOff>132860</xdr:rowOff>
    </xdr:to>
    <xdr:sp macro="" textlink="">
      <xdr:nvSpPr>
        <xdr:cNvPr id="701" name="楕円 700"/>
        <xdr:cNvSpPr/>
      </xdr:nvSpPr>
      <xdr:spPr>
        <a:xfrm>
          <a:off x="14541500" y="166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149387</xdr:rowOff>
    </xdr:from>
    <xdr:ext cx="534377" cy="259045"/>
    <xdr:sp macro="" textlink="">
      <xdr:nvSpPr>
        <xdr:cNvPr id="702" name="テキスト ボックス 701"/>
        <xdr:cNvSpPr txBox="1"/>
      </xdr:nvSpPr>
      <xdr:spPr>
        <a:xfrm>
          <a:off x="14325111" y="164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16695</xdr:rowOff>
    </xdr:from>
    <xdr:to>
      <xdr:col>72</xdr:col>
      <xdr:colOff>38100</xdr:colOff>
      <xdr:row>98</xdr:row>
      <xdr:rowOff>118295</xdr:rowOff>
    </xdr:to>
    <xdr:sp macro="" textlink="">
      <xdr:nvSpPr>
        <xdr:cNvPr id="703" name="楕円 702"/>
        <xdr:cNvSpPr/>
      </xdr:nvSpPr>
      <xdr:spPr>
        <a:xfrm>
          <a:off x="13652500" y="168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109422</xdr:rowOff>
    </xdr:from>
    <xdr:ext cx="469744" cy="259045"/>
    <xdr:sp macro="" textlink="">
      <xdr:nvSpPr>
        <xdr:cNvPr id="704" name="テキスト ボックス 703"/>
        <xdr:cNvSpPr txBox="1"/>
      </xdr:nvSpPr>
      <xdr:spPr>
        <a:xfrm>
          <a:off x="13468428" y="1691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67804</xdr:rowOff>
    </xdr:from>
    <xdr:to>
      <xdr:col>67</xdr:col>
      <xdr:colOff>101600</xdr:colOff>
      <xdr:row>96</xdr:row>
      <xdr:rowOff>169404</xdr:rowOff>
    </xdr:to>
    <xdr:sp macro="" textlink="">
      <xdr:nvSpPr>
        <xdr:cNvPr id="705" name="楕円 704"/>
        <xdr:cNvSpPr/>
      </xdr:nvSpPr>
      <xdr:spPr>
        <a:xfrm>
          <a:off x="12763500" y="165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160531</xdr:rowOff>
    </xdr:from>
    <xdr:ext cx="534377" cy="259045"/>
    <xdr:sp macro="" textlink="">
      <xdr:nvSpPr>
        <xdr:cNvPr id="706" name="テキスト ボックス 705"/>
        <xdr:cNvSpPr txBox="1"/>
      </xdr:nvSpPr>
      <xdr:spPr>
        <a:xfrm>
          <a:off x="12547111" y="1661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30" name="直線コネクタ 729"/>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33"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4" name="直線コネクタ 733"/>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161036</xdr:rowOff>
    </xdr:from>
    <xdr:to>
      <xdr:col>116</xdr:col>
      <xdr:colOff>63500</xdr:colOff>
      <xdr:row>38</xdr:row>
      <xdr:rowOff>165989</xdr:rowOff>
    </xdr:to>
    <xdr:cxnSp macro="">
      <xdr:nvCxnSpPr>
        <xdr:cNvPr id="735" name="直線コネクタ 734"/>
        <xdr:cNvCxnSpPr/>
      </xdr:nvCxnSpPr>
      <xdr:spPr>
        <a:xfrm>
          <a:off x="21323300" y="667613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6"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7" name="フローチャート: 判断 736"/>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161036</xdr:rowOff>
    </xdr:from>
    <xdr:to>
      <xdr:col>111</xdr:col>
      <xdr:colOff>177800</xdr:colOff>
      <xdr:row>39</xdr:row>
      <xdr:rowOff>8255</xdr:rowOff>
    </xdr:to>
    <xdr:cxnSp macro="">
      <xdr:nvCxnSpPr>
        <xdr:cNvPr id="738" name="直線コネクタ 737"/>
        <xdr:cNvCxnSpPr/>
      </xdr:nvCxnSpPr>
      <xdr:spPr>
        <a:xfrm flipV="1">
          <a:off x="20434300" y="667613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9" name="フローチャート: 判断 738"/>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40" name="テキスト ボックス 739"/>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3302</xdr:rowOff>
    </xdr:from>
    <xdr:to>
      <xdr:col>107</xdr:col>
      <xdr:colOff>50800</xdr:colOff>
      <xdr:row>39</xdr:row>
      <xdr:rowOff>8255</xdr:rowOff>
    </xdr:to>
    <xdr:cxnSp macro="">
      <xdr:nvCxnSpPr>
        <xdr:cNvPr id="741" name="直線コネクタ 740"/>
        <xdr:cNvCxnSpPr/>
      </xdr:nvCxnSpPr>
      <xdr:spPr>
        <a:xfrm>
          <a:off x="19545300" y="668985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42" name="フローチャート: 判断 741"/>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43" name="テキスト ボックス 742"/>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3302</xdr:rowOff>
    </xdr:from>
    <xdr:to>
      <xdr:col>102</xdr:col>
      <xdr:colOff>114300</xdr:colOff>
      <xdr:row>39</xdr:row>
      <xdr:rowOff>12446</xdr:rowOff>
    </xdr:to>
    <xdr:cxnSp macro="">
      <xdr:nvCxnSpPr>
        <xdr:cNvPr id="744" name="直線コネクタ 743"/>
        <xdr:cNvCxnSpPr/>
      </xdr:nvCxnSpPr>
      <xdr:spPr>
        <a:xfrm flipV="1">
          <a:off x="18656300" y="6689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5" name="フローチャート: 判断 744"/>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6" name="テキスト ボックス 745"/>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7" name="フローチャート: 判断 746"/>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8" name="テキスト ボックス 747"/>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115189</xdr:rowOff>
    </xdr:from>
    <xdr:to>
      <xdr:col>116</xdr:col>
      <xdr:colOff>114300</xdr:colOff>
      <xdr:row>39</xdr:row>
      <xdr:rowOff>45339</xdr:rowOff>
    </xdr:to>
    <xdr:sp macro="" textlink="">
      <xdr:nvSpPr>
        <xdr:cNvPr id="754" name="楕円 753"/>
        <xdr:cNvSpPr/>
      </xdr:nvSpPr>
      <xdr:spPr>
        <a:xfrm>
          <a:off x="22110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30116</xdr:rowOff>
    </xdr:from>
    <xdr:ext cx="378565" cy="259045"/>
    <xdr:sp macro="" textlink="">
      <xdr:nvSpPr>
        <xdr:cNvPr id="755" name="投資及び出資金該当値テキスト"/>
        <xdr:cNvSpPr txBox="1"/>
      </xdr:nvSpPr>
      <xdr:spPr>
        <a:xfrm>
          <a:off x="22212300" y="654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110236</xdr:rowOff>
    </xdr:from>
    <xdr:to>
      <xdr:col>112</xdr:col>
      <xdr:colOff>38100</xdr:colOff>
      <xdr:row>39</xdr:row>
      <xdr:rowOff>40386</xdr:rowOff>
    </xdr:to>
    <xdr:sp macro="" textlink="">
      <xdr:nvSpPr>
        <xdr:cNvPr id="756" name="楕円 755"/>
        <xdr:cNvSpPr/>
      </xdr:nvSpPr>
      <xdr:spPr>
        <a:xfrm>
          <a:off x="21272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31513</xdr:rowOff>
    </xdr:from>
    <xdr:ext cx="378565" cy="259045"/>
    <xdr:sp macro="" textlink="">
      <xdr:nvSpPr>
        <xdr:cNvPr id="757" name="テキスト ボックス 756"/>
        <xdr:cNvSpPr txBox="1"/>
      </xdr:nvSpPr>
      <xdr:spPr>
        <a:xfrm>
          <a:off x="21134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128905</xdr:rowOff>
    </xdr:from>
    <xdr:to>
      <xdr:col>107</xdr:col>
      <xdr:colOff>101600</xdr:colOff>
      <xdr:row>39</xdr:row>
      <xdr:rowOff>59055</xdr:rowOff>
    </xdr:to>
    <xdr:sp macro="" textlink="">
      <xdr:nvSpPr>
        <xdr:cNvPr id="758" name="楕円 757"/>
        <xdr:cNvSpPr/>
      </xdr:nvSpPr>
      <xdr:spPr>
        <a:xfrm>
          <a:off x="20383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50182</xdr:rowOff>
    </xdr:from>
    <xdr:ext cx="313932" cy="259045"/>
    <xdr:sp macro="" textlink="">
      <xdr:nvSpPr>
        <xdr:cNvPr id="759" name="テキスト ボックス 758"/>
        <xdr:cNvSpPr txBox="1"/>
      </xdr:nvSpPr>
      <xdr:spPr>
        <a:xfrm>
          <a:off x="20277333" y="6736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123952</xdr:rowOff>
    </xdr:from>
    <xdr:to>
      <xdr:col>102</xdr:col>
      <xdr:colOff>165100</xdr:colOff>
      <xdr:row>39</xdr:row>
      <xdr:rowOff>54102</xdr:rowOff>
    </xdr:to>
    <xdr:sp macro="" textlink="">
      <xdr:nvSpPr>
        <xdr:cNvPr id="760" name="楕円 759"/>
        <xdr:cNvSpPr/>
      </xdr:nvSpPr>
      <xdr:spPr>
        <a:xfrm>
          <a:off x="19494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45229</xdr:rowOff>
    </xdr:from>
    <xdr:ext cx="378565" cy="259045"/>
    <xdr:sp macro="" textlink="">
      <xdr:nvSpPr>
        <xdr:cNvPr id="761" name="テキスト ボックス 760"/>
        <xdr:cNvSpPr txBox="1"/>
      </xdr:nvSpPr>
      <xdr:spPr>
        <a:xfrm>
          <a:off x="19356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62" name="楕円 761"/>
        <xdr:cNvSpPr/>
      </xdr:nvSpPr>
      <xdr:spPr>
        <a:xfrm>
          <a:off x="18605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54373</xdr:rowOff>
    </xdr:from>
    <xdr:ext cx="313932" cy="259045"/>
    <xdr:sp macro="" textlink="">
      <xdr:nvSpPr>
        <xdr:cNvPr id="763" name="テキスト ボックス 762"/>
        <xdr:cNvSpPr txBox="1"/>
      </xdr:nvSpPr>
      <xdr:spPr>
        <a:xfrm>
          <a:off x="18499333" y="6740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5" name="直線コネクタ 784"/>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8"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9" name="直線コネクタ 788"/>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2540</xdr:rowOff>
    </xdr:from>
    <xdr:to>
      <xdr:col>116</xdr:col>
      <xdr:colOff>63500</xdr:colOff>
      <xdr:row>51</xdr:row>
      <xdr:rowOff>64399</xdr:rowOff>
    </xdr:to>
    <xdr:cxnSp macro="">
      <xdr:nvCxnSpPr>
        <xdr:cNvPr id="790" name="直線コネクタ 789"/>
        <xdr:cNvCxnSpPr/>
      </xdr:nvCxnSpPr>
      <xdr:spPr>
        <a:xfrm>
          <a:off x="21323300" y="8575040"/>
          <a:ext cx="838200" cy="2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97868</xdr:rowOff>
    </xdr:from>
    <xdr:ext cx="469744" cy="259045"/>
    <xdr:sp macro="" textlink="">
      <xdr:nvSpPr>
        <xdr:cNvPr id="791" name="貸付金平均値テキスト"/>
        <xdr:cNvSpPr txBox="1"/>
      </xdr:nvSpPr>
      <xdr:spPr>
        <a:xfrm>
          <a:off x="22212300" y="987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92" name="フローチャート: 判断 791"/>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2540</xdr:rowOff>
    </xdr:from>
    <xdr:to>
      <xdr:col>111</xdr:col>
      <xdr:colOff>177800</xdr:colOff>
      <xdr:row>51</xdr:row>
      <xdr:rowOff>11684</xdr:rowOff>
    </xdr:to>
    <xdr:cxnSp macro="">
      <xdr:nvCxnSpPr>
        <xdr:cNvPr id="793" name="直線コネクタ 792"/>
        <xdr:cNvCxnSpPr/>
      </xdr:nvCxnSpPr>
      <xdr:spPr>
        <a:xfrm flipV="1">
          <a:off x="20434300" y="8575040"/>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4" name="フローチャート: 判断 793"/>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30339</xdr:rowOff>
    </xdr:from>
    <xdr:ext cx="469744" cy="259045"/>
    <xdr:sp macro="" textlink="">
      <xdr:nvSpPr>
        <xdr:cNvPr id="795" name="テキスト ボックス 794"/>
        <xdr:cNvSpPr txBox="1"/>
      </xdr:nvSpPr>
      <xdr:spPr>
        <a:xfrm>
          <a:off x="21088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99832</xdr:rowOff>
    </xdr:from>
    <xdr:to>
      <xdr:col>107</xdr:col>
      <xdr:colOff>50800</xdr:colOff>
      <xdr:row>51</xdr:row>
      <xdr:rowOff>11684</xdr:rowOff>
    </xdr:to>
    <xdr:cxnSp macro="">
      <xdr:nvCxnSpPr>
        <xdr:cNvPr id="796" name="直線コネクタ 795"/>
        <xdr:cNvCxnSpPr/>
      </xdr:nvCxnSpPr>
      <xdr:spPr>
        <a:xfrm>
          <a:off x="19545300" y="8672332"/>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7" name="フローチャート: 判断 796"/>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157212</xdr:rowOff>
    </xdr:from>
    <xdr:ext cx="469744" cy="259045"/>
    <xdr:sp macro="" textlink="">
      <xdr:nvSpPr>
        <xdr:cNvPr id="798" name="テキスト ボックス 797"/>
        <xdr:cNvSpPr txBox="1"/>
      </xdr:nvSpPr>
      <xdr:spPr>
        <a:xfrm>
          <a:off x="20199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99832</xdr:rowOff>
    </xdr:from>
    <xdr:to>
      <xdr:col>102</xdr:col>
      <xdr:colOff>114300</xdr:colOff>
      <xdr:row>50</xdr:row>
      <xdr:rowOff>110439</xdr:rowOff>
    </xdr:to>
    <xdr:cxnSp macro="">
      <xdr:nvCxnSpPr>
        <xdr:cNvPr id="799" name="直線コネクタ 798"/>
        <xdr:cNvCxnSpPr/>
      </xdr:nvCxnSpPr>
      <xdr:spPr>
        <a:xfrm flipV="1">
          <a:off x="18656300" y="8672332"/>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800" name="フローチャート: 判断 799"/>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57726</xdr:rowOff>
    </xdr:from>
    <xdr:ext cx="469744" cy="259045"/>
    <xdr:sp macro="" textlink="">
      <xdr:nvSpPr>
        <xdr:cNvPr id="801" name="テキスト ボックス 800"/>
        <xdr:cNvSpPr txBox="1"/>
      </xdr:nvSpPr>
      <xdr:spPr>
        <a:xfrm>
          <a:off x="19310428"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802" name="フローチャート: 判断 801"/>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81501</xdr:rowOff>
    </xdr:from>
    <xdr:ext cx="469744" cy="259045"/>
    <xdr:sp macro="" textlink="">
      <xdr:nvSpPr>
        <xdr:cNvPr id="803" name="テキスト ボックス 802"/>
        <xdr:cNvSpPr txBox="1"/>
      </xdr:nvSpPr>
      <xdr:spPr>
        <a:xfrm>
          <a:off x="18421428"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13599</xdr:rowOff>
    </xdr:from>
    <xdr:to>
      <xdr:col>116</xdr:col>
      <xdr:colOff>114300</xdr:colOff>
      <xdr:row>51</xdr:row>
      <xdr:rowOff>115199</xdr:rowOff>
    </xdr:to>
    <xdr:sp macro="" textlink="">
      <xdr:nvSpPr>
        <xdr:cNvPr id="809" name="楕円 808"/>
        <xdr:cNvSpPr/>
      </xdr:nvSpPr>
      <xdr:spPr>
        <a:xfrm>
          <a:off x="22110700" y="87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138076</xdr:rowOff>
    </xdr:from>
    <xdr:ext cx="534377" cy="259045"/>
    <xdr:sp macro="" textlink="">
      <xdr:nvSpPr>
        <xdr:cNvPr id="810" name="貸付金該当値テキスト"/>
        <xdr:cNvSpPr txBox="1"/>
      </xdr:nvSpPr>
      <xdr:spPr>
        <a:xfrm>
          <a:off x="22212300" y="871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123190</xdr:rowOff>
    </xdr:from>
    <xdr:to>
      <xdr:col>112</xdr:col>
      <xdr:colOff>38100</xdr:colOff>
      <xdr:row>50</xdr:row>
      <xdr:rowOff>53340</xdr:rowOff>
    </xdr:to>
    <xdr:sp macro="" textlink="">
      <xdr:nvSpPr>
        <xdr:cNvPr id="811" name="楕円 810"/>
        <xdr:cNvSpPr/>
      </xdr:nvSpPr>
      <xdr:spPr>
        <a:xfrm>
          <a:off x="21272500" y="852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69867</xdr:rowOff>
    </xdr:from>
    <xdr:ext cx="534377" cy="259045"/>
    <xdr:sp macro="" textlink="">
      <xdr:nvSpPr>
        <xdr:cNvPr id="812" name="テキスト ボックス 811"/>
        <xdr:cNvSpPr txBox="1"/>
      </xdr:nvSpPr>
      <xdr:spPr>
        <a:xfrm>
          <a:off x="21056111" y="82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132334</xdr:rowOff>
    </xdr:from>
    <xdr:to>
      <xdr:col>107</xdr:col>
      <xdr:colOff>101600</xdr:colOff>
      <xdr:row>51</xdr:row>
      <xdr:rowOff>62484</xdr:rowOff>
    </xdr:to>
    <xdr:sp macro="" textlink="">
      <xdr:nvSpPr>
        <xdr:cNvPr id="813" name="楕円 812"/>
        <xdr:cNvSpPr/>
      </xdr:nvSpPr>
      <xdr:spPr>
        <a:xfrm>
          <a:off x="20383500" y="87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79011</xdr:rowOff>
    </xdr:from>
    <xdr:ext cx="534377" cy="259045"/>
    <xdr:sp macro="" textlink="">
      <xdr:nvSpPr>
        <xdr:cNvPr id="814" name="テキスト ボックス 813"/>
        <xdr:cNvSpPr txBox="1"/>
      </xdr:nvSpPr>
      <xdr:spPr>
        <a:xfrm>
          <a:off x="20167111" y="84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49032</xdr:rowOff>
    </xdr:from>
    <xdr:to>
      <xdr:col>102</xdr:col>
      <xdr:colOff>165100</xdr:colOff>
      <xdr:row>50</xdr:row>
      <xdr:rowOff>150632</xdr:rowOff>
    </xdr:to>
    <xdr:sp macro="" textlink="">
      <xdr:nvSpPr>
        <xdr:cNvPr id="815" name="楕円 814"/>
        <xdr:cNvSpPr/>
      </xdr:nvSpPr>
      <xdr:spPr>
        <a:xfrm>
          <a:off x="19494500" y="86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167159</xdr:rowOff>
    </xdr:from>
    <xdr:ext cx="534377" cy="259045"/>
    <xdr:sp macro="" textlink="">
      <xdr:nvSpPr>
        <xdr:cNvPr id="816" name="テキスト ボックス 815"/>
        <xdr:cNvSpPr txBox="1"/>
      </xdr:nvSpPr>
      <xdr:spPr>
        <a:xfrm>
          <a:off x="19278111" y="839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59639</xdr:rowOff>
    </xdr:from>
    <xdr:to>
      <xdr:col>98</xdr:col>
      <xdr:colOff>38100</xdr:colOff>
      <xdr:row>50</xdr:row>
      <xdr:rowOff>161239</xdr:rowOff>
    </xdr:to>
    <xdr:sp macro="" textlink="">
      <xdr:nvSpPr>
        <xdr:cNvPr id="817" name="楕円 816"/>
        <xdr:cNvSpPr/>
      </xdr:nvSpPr>
      <xdr:spPr>
        <a:xfrm>
          <a:off x="18605500" y="863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6316</xdr:rowOff>
    </xdr:from>
    <xdr:ext cx="534377" cy="259045"/>
    <xdr:sp macro="" textlink="">
      <xdr:nvSpPr>
        <xdr:cNvPr id="818" name="テキスト ボックス 817"/>
        <xdr:cNvSpPr txBox="1"/>
      </xdr:nvSpPr>
      <xdr:spPr>
        <a:xfrm>
          <a:off x="18389111" y="840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41" name="直線コネクタ 840"/>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42"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43" name="直線コネクタ 842"/>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4"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5" name="直線コネクタ 844"/>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59919</xdr:rowOff>
    </xdr:from>
    <xdr:to>
      <xdr:col>116</xdr:col>
      <xdr:colOff>63500</xdr:colOff>
      <xdr:row>73</xdr:row>
      <xdr:rowOff>99878</xdr:rowOff>
    </xdr:to>
    <xdr:cxnSp macro="">
      <xdr:nvCxnSpPr>
        <xdr:cNvPr id="846" name="直線コネクタ 845"/>
        <xdr:cNvCxnSpPr/>
      </xdr:nvCxnSpPr>
      <xdr:spPr>
        <a:xfrm flipV="1">
          <a:off x="21323300" y="12575769"/>
          <a:ext cx="8382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7"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8" name="フローチャート: 判断 847"/>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99878</xdr:rowOff>
    </xdr:from>
    <xdr:to>
      <xdr:col>111</xdr:col>
      <xdr:colOff>177800</xdr:colOff>
      <xdr:row>74</xdr:row>
      <xdr:rowOff>24988</xdr:rowOff>
    </xdr:to>
    <xdr:cxnSp macro="">
      <xdr:nvCxnSpPr>
        <xdr:cNvPr id="849" name="直線コネクタ 848"/>
        <xdr:cNvCxnSpPr/>
      </xdr:nvCxnSpPr>
      <xdr:spPr>
        <a:xfrm flipV="1">
          <a:off x="20434300" y="12615728"/>
          <a:ext cx="8890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50" name="フローチャート: 判断 849"/>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51" name="テキスト ボックス 850"/>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24988</xdr:rowOff>
    </xdr:from>
    <xdr:to>
      <xdr:col>107</xdr:col>
      <xdr:colOff>50800</xdr:colOff>
      <xdr:row>74</xdr:row>
      <xdr:rowOff>111948</xdr:rowOff>
    </xdr:to>
    <xdr:cxnSp macro="">
      <xdr:nvCxnSpPr>
        <xdr:cNvPr id="852" name="直線コネクタ 851"/>
        <xdr:cNvCxnSpPr/>
      </xdr:nvCxnSpPr>
      <xdr:spPr>
        <a:xfrm flipV="1">
          <a:off x="19545300" y="12712288"/>
          <a:ext cx="889000" cy="8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53" name="フローチャート: 判断 852"/>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57772</xdr:rowOff>
    </xdr:from>
    <xdr:ext cx="534377" cy="259045"/>
    <xdr:sp macro="" textlink="">
      <xdr:nvSpPr>
        <xdr:cNvPr id="854" name="テキスト ボックス 853"/>
        <xdr:cNvSpPr txBox="1"/>
      </xdr:nvSpPr>
      <xdr:spPr>
        <a:xfrm>
          <a:off x="20167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111948</xdr:rowOff>
    </xdr:from>
    <xdr:to>
      <xdr:col>102</xdr:col>
      <xdr:colOff>114300</xdr:colOff>
      <xdr:row>75</xdr:row>
      <xdr:rowOff>72858</xdr:rowOff>
    </xdr:to>
    <xdr:cxnSp macro="">
      <xdr:nvCxnSpPr>
        <xdr:cNvPr id="855" name="直線コネクタ 854"/>
        <xdr:cNvCxnSpPr/>
      </xdr:nvCxnSpPr>
      <xdr:spPr>
        <a:xfrm flipV="1">
          <a:off x="18656300" y="12799248"/>
          <a:ext cx="889000" cy="1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6" name="フローチャート: 判断 855"/>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7" name="テキスト ボックス 856"/>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8" name="フローチャート: 判断 857"/>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9" name="テキスト ボックス 858"/>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9119</xdr:rowOff>
    </xdr:from>
    <xdr:to>
      <xdr:col>116</xdr:col>
      <xdr:colOff>114300</xdr:colOff>
      <xdr:row>73</xdr:row>
      <xdr:rowOff>110719</xdr:rowOff>
    </xdr:to>
    <xdr:sp macro="" textlink="">
      <xdr:nvSpPr>
        <xdr:cNvPr id="865" name="楕円 864"/>
        <xdr:cNvSpPr/>
      </xdr:nvSpPr>
      <xdr:spPr>
        <a:xfrm>
          <a:off x="22110700" y="125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31996</xdr:rowOff>
    </xdr:from>
    <xdr:ext cx="534377" cy="259045"/>
    <xdr:sp macro="" textlink="">
      <xdr:nvSpPr>
        <xdr:cNvPr id="866" name="繰出金該当値テキスト"/>
        <xdr:cNvSpPr txBox="1"/>
      </xdr:nvSpPr>
      <xdr:spPr>
        <a:xfrm>
          <a:off x="22212300" y="1237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49078</xdr:rowOff>
    </xdr:from>
    <xdr:to>
      <xdr:col>112</xdr:col>
      <xdr:colOff>38100</xdr:colOff>
      <xdr:row>73</xdr:row>
      <xdr:rowOff>150678</xdr:rowOff>
    </xdr:to>
    <xdr:sp macro="" textlink="">
      <xdr:nvSpPr>
        <xdr:cNvPr id="867" name="楕円 866"/>
        <xdr:cNvSpPr/>
      </xdr:nvSpPr>
      <xdr:spPr>
        <a:xfrm>
          <a:off x="21272500" y="125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167205</xdr:rowOff>
    </xdr:from>
    <xdr:ext cx="534377" cy="259045"/>
    <xdr:sp macro="" textlink="">
      <xdr:nvSpPr>
        <xdr:cNvPr id="868" name="テキスト ボックス 867"/>
        <xdr:cNvSpPr txBox="1"/>
      </xdr:nvSpPr>
      <xdr:spPr>
        <a:xfrm>
          <a:off x="21056111" y="123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145638</xdr:rowOff>
    </xdr:from>
    <xdr:to>
      <xdr:col>107</xdr:col>
      <xdr:colOff>101600</xdr:colOff>
      <xdr:row>74</xdr:row>
      <xdr:rowOff>75788</xdr:rowOff>
    </xdr:to>
    <xdr:sp macro="" textlink="">
      <xdr:nvSpPr>
        <xdr:cNvPr id="869" name="楕円 868"/>
        <xdr:cNvSpPr/>
      </xdr:nvSpPr>
      <xdr:spPr>
        <a:xfrm>
          <a:off x="20383500" y="126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92315</xdr:rowOff>
    </xdr:from>
    <xdr:ext cx="534377" cy="259045"/>
    <xdr:sp macro="" textlink="">
      <xdr:nvSpPr>
        <xdr:cNvPr id="870" name="テキスト ボックス 869"/>
        <xdr:cNvSpPr txBox="1"/>
      </xdr:nvSpPr>
      <xdr:spPr>
        <a:xfrm>
          <a:off x="20167111" y="124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61148</xdr:rowOff>
    </xdr:from>
    <xdr:to>
      <xdr:col>102</xdr:col>
      <xdr:colOff>165100</xdr:colOff>
      <xdr:row>74</xdr:row>
      <xdr:rowOff>162748</xdr:rowOff>
    </xdr:to>
    <xdr:sp macro="" textlink="">
      <xdr:nvSpPr>
        <xdr:cNvPr id="871" name="楕円 870"/>
        <xdr:cNvSpPr/>
      </xdr:nvSpPr>
      <xdr:spPr>
        <a:xfrm>
          <a:off x="19494500" y="127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153875</xdr:rowOff>
    </xdr:from>
    <xdr:ext cx="534377" cy="259045"/>
    <xdr:sp macro="" textlink="">
      <xdr:nvSpPr>
        <xdr:cNvPr id="872" name="テキスト ボックス 871"/>
        <xdr:cNvSpPr txBox="1"/>
      </xdr:nvSpPr>
      <xdr:spPr>
        <a:xfrm>
          <a:off x="19278111" y="1284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22058</xdr:rowOff>
    </xdr:from>
    <xdr:to>
      <xdr:col>98</xdr:col>
      <xdr:colOff>38100</xdr:colOff>
      <xdr:row>75</xdr:row>
      <xdr:rowOff>123658</xdr:rowOff>
    </xdr:to>
    <xdr:sp macro="" textlink="">
      <xdr:nvSpPr>
        <xdr:cNvPr id="873" name="楕円 872"/>
        <xdr:cNvSpPr/>
      </xdr:nvSpPr>
      <xdr:spPr>
        <a:xfrm>
          <a:off x="18605500" y="128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114785</xdr:rowOff>
    </xdr:from>
    <xdr:ext cx="534377" cy="259045"/>
    <xdr:sp macro="" textlink="">
      <xdr:nvSpPr>
        <xdr:cNvPr id="874" name="テキスト ボックス 873"/>
        <xdr:cNvSpPr txBox="1"/>
      </xdr:nvSpPr>
      <xdr:spPr>
        <a:xfrm>
          <a:off x="18389111" y="129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・扶助費～住民一人当たり</a:t>
          </a:r>
          <a:r>
            <a:rPr kumimoji="1" lang="en-US" altLang="ja-JP" sz="1300">
              <a:latin typeface="ＭＳ Ｐゴシック" panose="020B0600070205080204" pitchFamily="50" charset="-128"/>
              <a:ea typeface="ＭＳ Ｐゴシック" panose="020B0600070205080204" pitchFamily="50" charset="-128"/>
            </a:rPr>
            <a:t>162,337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円となっており、類似団体と比較してコストが高い状況が続いている。生活保護費については平成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年度をピークに減少傾向にあるが、障害福祉サービス費等の障害福祉関係の事業費が増加傾向にあることが主な要因となっている。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・公債費～住民一人当たり</a:t>
          </a:r>
          <a:r>
            <a:rPr kumimoji="1" lang="en-US" altLang="ja-JP" sz="1300">
              <a:latin typeface="ＭＳ Ｐゴシック" panose="020B0600070205080204" pitchFamily="50" charset="-128"/>
              <a:ea typeface="ＭＳ Ｐゴシック" panose="020B0600070205080204" pitchFamily="50" charset="-128"/>
            </a:rPr>
            <a:t>72,418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年度に借り入れした第三セクター等改革推進債が主な要因となっている。今後も引き続き「返す以上に借りない」という方針に基づき、公債費の縮減に努めていく。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172,391
171,644
1,362.90
94,965,331
94,772,700
54,655
48,420,555
123,898,085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136978</xdr:rowOff>
    </xdr:from>
    <xdr:to>
      <xdr:col>24</xdr:col>
      <xdr:colOff>63500</xdr:colOff>
      <xdr:row>34</xdr:row>
      <xdr:rowOff>38463</xdr:rowOff>
    </xdr:to>
    <xdr:cxnSp macro="">
      <xdr:nvCxnSpPr>
        <xdr:cNvPr id="63" name="直線コネクタ 62"/>
        <xdr:cNvCxnSpPr/>
      </xdr:nvCxnSpPr>
      <xdr:spPr>
        <a:xfrm flipV="1">
          <a:off x="3797300" y="5794828"/>
          <a:ext cx="83820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69487</xdr:rowOff>
    </xdr:from>
    <xdr:to>
      <xdr:col>19</xdr:col>
      <xdr:colOff>177800</xdr:colOff>
      <xdr:row>34</xdr:row>
      <xdr:rowOff>38463</xdr:rowOff>
    </xdr:to>
    <xdr:cxnSp macro="">
      <xdr:nvCxnSpPr>
        <xdr:cNvPr id="66" name="直線コネクタ 65"/>
        <xdr:cNvCxnSpPr/>
      </xdr:nvCxnSpPr>
      <xdr:spPr>
        <a:xfrm>
          <a:off x="2908300" y="5727337"/>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69487</xdr:rowOff>
    </xdr:from>
    <xdr:to>
      <xdr:col>15</xdr:col>
      <xdr:colOff>50800</xdr:colOff>
      <xdr:row>34</xdr:row>
      <xdr:rowOff>52614</xdr:rowOff>
    </xdr:to>
    <xdr:cxnSp macro="">
      <xdr:nvCxnSpPr>
        <xdr:cNvPr id="69" name="直線コネクタ 68"/>
        <xdr:cNvCxnSpPr/>
      </xdr:nvCxnSpPr>
      <xdr:spPr>
        <a:xfrm flipV="1">
          <a:off x="2019300" y="5727337"/>
          <a:ext cx="8890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52614</xdr:rowOff>
    </xdr:from>
    <xdr:to>
      <xdr:col>10</xdr:col>
      <xdr:colOff>114300</xdr:colOff>
      <xdr:row>34</xdr:row>
      <xdr:rowOff>79828</xdr:rowOff>
    </xdr:to>
    <xdr:cxnSp macro="">
      <xdr:nvCxnSpPr>
        <xdr:cNvPr id="72" name="直線コネクタ 71"/>
        <xdr:cNvCxnSpPr/>
      </xdr:nvCxnSpPr>
      <xdr:spPr>
        <a:xfrm flipV="1">
          <a:off x="1130300" y="5881914"/>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86178</xdr:rowOff>
    </xdr:from>
    <xdr:to>
      <xdr:col>24</xdr:col>
      <xdr:colOff>114300</xdr:colOff>
      <xdr:row>34</xdr:row>
      <xdr:rowOff>16328</xdr:rowOff>
    </xdr:to>
    <xdr:sp macro="" textlink="">
      <xdr:nvSpPr>
        <xdr:cNvPr id="82" name="楕円 81"/>
        <xdr:cNvSpPr/>
      </xdr:nvSpPr>
      <xdr:spPr>
        <a:xfrm>
          <a:off x="4584700" y="57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109055</xdr:rowOff>
    </xdr:from>
    <xdr:ext cx="469744" cy="259045"/>
    <xdr:sp macro="" textlink="">
      <xdr:nvSpPr>
        <xdr:cNvPr id="83" name="議会費該当値テキスト"/>
        <xdr:cNvSpPr txBox="1"/>
      </xdr:nvSpPr>
      <xdr:spPr>
        <a:xfrm>
          <a:off x="4686300"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159113</xdr:rowOff>
    </xdr:from>
    <xdr:to>
      <xdr:col>20</xdr:col>
      <xdr:colOff>38100</xdr:colOff>
      <xdr:row>34</xdr:row>
      <xdr:rowOff>89263</xdr:rowOff>
    </xdr:to>
    <xdr:sp macro="" textlink="">
      <xdr:nvSpPr>
        <xdr:cNvPr id="84" name="楕円 83"/>
        <xdr:cNvSpPr/>
      </xdr:nvSpPr>
      <xdr:spPr>
        <a:xfrm>
          <a:off x="3746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105790</xdr:rowOff>
    </xdr:from>
    <xdr:ext cx="469744" cy="259045"/>
    <xdr:sp macro="" textlink="">
      <xdr:nvSpPr>
        <xdr:cNvPr id="85" name="テキスト ボックス 84"/>
        <xdr:cNvSpPr txBox="1"/>
      </xdr:nvSpPr>
      <xdr:spPr>
        <a:xfrm>
          <a:off x="3562428" y="55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18687</xdr:rowOff>
    </xdr:from>
    <xdr:to>
      <xdr:col>15</xdr:col>
      <xdr:colOff>101600</xdr:colOff>
      <xdr:row>33</xdr:row>
      <xdr:rowOff>120287</xdr:rowOff>
    </xdr:to>
    <xdr:sp macro="" textlink="">
      <xdr:nvSpPr>
        <xdr:cNvPr id="86" name="楕円 85"/>
        <xdr:cNvSpPr/>
      </xdr:nvSpPr>
      <xdr:spPr>
        <a:xfrm>
          <a:off x="2857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136814</xdr:rowOff>
    </xdr:from>
    <xdr:ext cx="469744" cy="259045"/>
    <xdr:sp macro="" textlink="">
      <xdr:nvSpPr>
        <xdr:cNvPr id="87" name="テキスト ボックス 86"/>
        <xdr:cNvSpPr txBox="1"/>
      </xdr:nvSpPr>
      <xdr:spPr>
        <a:xfrm>
          <a:off x="2673428"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1814</xdr:rowOff>
    </xdr:from>
    <xdr:to>
      <xdr:col>10</xdr:col>
      <xdr:colOff>165100</xdr:colOff>
      <xdr:row>34</xdr:row>
      <xdr:rowOff>103414</xdr:rowOff>
    </xdr:to>
    <xdr:sp macro="" textlink="">
      <xdr:nvSpPr>
        <xdr:cNvPr id="88" name="楕円 87"/>
        <xdr:cNvSpPr/>
      </xdr:nvSpPr>
      <xdr:spPr>
        <a:xfrm>
          <a:off x="19685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119941</xdr:rowOff>
    </xdr:from>
    <xdr:ext cx="469744" cy="259045"/>
    <xdr:sp macro="" textlink="">
      <xdr:nvSpPr>
        <xdr:cNvPr id="89" name="テキスト ボックス 88"/>
        <xdr:cNvSpPr txBox="1"/>
      </xdr:nvSpPr>
      <xdr:spPr>
        <a:xfrm>
          <a:off x="1784428"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29028</xdr:rowOff>
    </xdr:from>
    <xdr:to>
      <xdr:col>6</xdr:col>
      <xdr:colOff>38100</xdr:colOff>
      <xdr:row>34</xdr:row>
      <xdr:rowOff>130628</xdr:rowOff>
    </xdr:to>
    <xdr:sp macro="" textlink="">
      <xdr:nvSpPr>
        <xdr:cNvPr id="90" name="楕円 89"/>
        <xdr:cNvSpPr/>
      </xdr:nvSpPr>
      <xdr:spPr>
        <a:xfrm>
          <a:off x="1079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147155</xdr:rowOff>
    </xdr:from>
    <xdr:ext cx="469744" cy="259045"/>
    <xdr:sp macro="" textlink="">
      <xdr:nvSpPr>
        <xdr:cNvPr id="91" name="テキスト ボックス 90"/>
        <xdr:cNvSpPr txBox="1"/>
      </xdr:nvSpPr>
      <xdr:spPr>
        <a:xfrm>
          <a:off x="895428" y="563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94494</xdr:rowOff>
    </xdr:from>
    <xdr:to>
      <xdr:col>24</xdr:col>
      <xdr:colOff>63500</xdr:colOff>
      <xdr:row>57</xdr:row>
      <xdr:rowOff>116687</xdr:rowOff>
    </xdr:to>
    <xdr:cxnSp macro="">
      <xdr:nvCxnSpPr>
        <xdr:cNvPr id="121" name="直線コネクタ 120"/>
        <xdr:cNvCxnSpPr/>
      </xdr:nvCxnSpPr>
      <xdr:spPr>
        <a:xfrm flipV="1">
          <a:off x="3797300" y="9867144"/>
          <a:ext cx="8382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109353</xdr:rowOff>
    </xdr:from>
    <xdr:to>
      <xdr:col>19</xdr:col>
      <xdr:colOff>177800</xdr:colOff>
      <xdr:row>57</xdr:row>
      <xdr:rowOff>116687</xdr:rowOff>
    </xdr:to>
    <xdr:cxnSp macro="">
      <xdr:nvCxnSpPr>
        <xdr:cNvPr id="124" name="直線コネクタ 123"/>
        <xdr:cNvCxnSpPr/>
      </xdr:nvCxnSpPr>
      <xdr:spPr>
        <a:xfrm>
          <a:off x="2908300" y="9710553"/>
          <a:ext cx="889000" cy="1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68396</xdr:rowOff>
    </xdr:from>
    <xdr:to>
      <xdr:col>15</xdr:col>
      <xdr:colOff>50800</xdr:colOff>
      <xdr:row>56</xdr:row>
      <xdr:rowOff>109353</xdr:rowOff>
    </xdr:to>
    <xdr:cxnSp macro="">
      <xdr:nvCxnSpPr>
        <xdr:cNvPr id="127" name="直線コネクタ 126"/>
        <xdr:cNvCxnSpPr/>
      </xdr:nvCxnSpPr>
      <xdr:spPr>
        <a:xfrm>
          <a:off x="2019300" y="9498146"/>
          <a:ext cx="889000" cy="2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1340</xdr:rowOff>
    </xdr:from>
    <xdr:to>
      <xdr:col>10</xdr:col>
      <xdr:colOff>114300</xdr:colOff>
      <xdr:row>55</xdr:row>
      <xdr:rowOff>68396</xdr:rowOff>
    </xdr:to>
    <xdr:cxnSp macro="">
      <xdr:nvCxnSpPr>
        <xdr:cNvPr id="130" name="直線コネクタ 129"/>
        <xdr:cNvCxnSpPr/>
      </xdr:nvCxnSpPr>
      <xdr:spPr>
        <a:xfrm>
          <a:off x="1130300" y="9431090"/>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62089</xdr:rowOff>
    </xdr:from>
    <xdr:ext cx="534377" cy="259045"/>
    <xdr:sp macro="" textlink="">
      <xdr:nvSpPr>
        <xdr:cNvPr id="134" name="テキスト ボックス 133"/>
        <xdr:cNvSpPr txBox="1"/>
      </xdr:nvSpPr>
      <xdr:spPr>
        <a:xfrm>
          <a:off x="863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43694</xdr:rowOff>
    </xdr:from>
    <xdr:to>
      <xdr:col>24</xdr:col>
      <xdr:colOff>114300</xdr:colOff>
      <xdr:row>57</xdr:row>
      <xdr:rowOff>145294</xdr:rowOff>
    </xdr:to>
    <xdr:sp macro="" textlink="">
      <xdr:nvSpPr>
        <xdr:cNvPr id="140" name="楕円 139"/>
        <xdr:cNvSpPr/>
      </xdr:nvSpPr>
      <xdr:spPr>
        <a:xfrm>
          <a:off x="4584700" y="98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22121</xdr:rowOff>
    </xdr:from>
    <xdr:ext cx="534377" cy="259045"/>
    <xdr:sp macro="" textlink="">
      <xdr:nvSpPr>
        <xdr:cNvPr id="141" name="総務費該当値テキスト"/>
        <xdr:cNvSpPr txBox="1"/>
      </xdr:nvSpPr>
      <xdr:spPr>
        <a:xfrm>
          <a:off x="4686300" y="97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65887</xdr:rowOff>
    </xdr:from>
    <xdr:to>
      <xdr:col>20</xdr:col>
      <xdr:colOff>38100</xdr:colOff>
      <xdr:row>57</xdr:row>
      <xdr:rowOff>167487</xdr:rowOff>
    </xdr:to>
    <xdr:sp macro="" textlink="">
      <xdr:nvSpPr>
        <xdr:cNvPr id="142" name="楕円 141"/>
        <xdr:cNvSpPr/>
      </xdr:nvSpPr>
      <xdr:spPr>
        <a:xfrm>
          <a:off x="3746500" y="98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158614</xdr:rowOff>
    </xdr:from>
    <xdr:ext cx="534377" cy="259045"/>
    <xdr:sp macro="" textlink="">
      <xdr:nvSpPr>
        <xdr:cNvPr id="143" name="テキスト ボックス 142"/>
        <xdr:cNvSpPr txBox="1"/>
      </xdr:nvSpPr>
      <xdr:spPr>
        <a:xfrm>
          <a:off x="3530111" y="99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58553</xdr:rowOff>
    </xdr:from>
    <xdr:to>
      <xdr:col>15</xdr:col>
      <xdr:colOff>101600</xdr:colOff>
      <xdr:row>56</xdr:row>
      <xdr:rowOff>160153</xdr:rowOff>
    </xdr:to>
    <xdr:sp macro="" textlink="">
      <xdr:nvSpPr>
        <xdr:cNvPr id="144" name="楕円 143"/>
        <xdr:cNvSpPr/>
      </xdr:nvSpPr>
      <xdr:spPr>
        <a:xfrm>
          <a:off x="2857500" y="96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5230</xdr:rowOff>
    </xdr:from>
    <xdr:ext cx="534377" cy="259045"/>
    <xdr:sp macro="" textlink="">
      <xdr:nvSpPr>
        <xdr:cNvPr id="145" name="テキスト ボックス 144"/>
        <xdr:cNvSpPr txBox="1"/>
      </xdr:nvSpPr>
      <xdr:spPr>
        <a:xfrm>
          <a:off x="2641111" y="9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17596</xdr:rowOff>
    </xdr:from>
    <xdr:to>
      <xdr:col>10</xdr:col>
      <xdr:colOff>165100</xdr:colOff>
      <xdr:row>55</xdr:row>
      <xdr:rowOff>119196</xdr:rowOff>
    </xdr:to>
    <xdr:sp macro="" textlink="">
      <xdr:nvSpPr>
        <xdr:cNvPr id="146" name="楕円 145"/>
        <xdr:cNvSpPr/>
      </xdr:nvSpPr>
      <xdr:spPr>
        <a:xfrm>
          <a:off x="1968500" y="94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135723</xdr:rowOff>
    </xdr:from>
    <xdr:ext cx="534377" cy="259045"/>
    <xdr:sp macro="" textlink="">
      <xdr:nvSpPr>
        <xdr:cNvPr id="147" name="テキスト ボックス 146"/>
        <xdr:cNvSpPr txBox="1"/>
      </xdr:nvSpPr>
      <xdr:spPr>
        <a:xfrm>
          <a:off x="1752111" y="922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121990</xdr:rowOff>
    </xdr:from>
    <xdr:to>
      <xdr:col>6</xdr:col>
      <xdr:colOff>38100</xdr:colOff>
      <xdr:row>55</xdr:row>
      <xdr:rowOff>52140</xdr:rowOff>
    </xdr:to>
    <xdr:sp macro="" textlink="">
      <xdr:nvSpPr>
        <xdr:cNvPr id="148" name="楕円 147"/>
        <xdr:cNvSpPr/>
      </xdr:nvSpPr>
      <xdr:spPr>
        <a:xfrm>
          <a:off x="1079500" y="93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68667</xdr:rowOff>
    </xdr:from>
    <xdr:ext cx="534377" cy="259045"/>
    <xdr:sp macro="" textlink="">
      <xdr:nvSpPr>
        <xdr:cNvPr id="149" name="テキスト ボックス 148"/>
        <xdr:cNvSpPr txBox="1"/>
      </xdr:nvSpPr>
      <xdr:spPr>
        <a:xfrm>
          <a:off x="863111" y="9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29090</xdr:rowOff>
    </xdr:from>
    <xdr:to>
      <xdr:col>24</xdr:col>
      <xdr:colOff>63500</xdr:colOff>
      <xdr:row>71</xdr:row>
      <xdr:rowOff>53278</xdr:rowOff>
    </xdr:to>
    <xdr:cxnSp macro="">
      <xdr:nvCxnSpPr>
        <xdr:cNvPr id="181" name="直線コネクタ 180"/>
        <xdr:cNvCxnSpPr/>
      </xdr:nvCxnSpPr>
      <xdr:spPr>
        <a:xfrm flipV="1">
          <a:off x="3797300" y="12202040"/>
          <a:ext cx="838200" cy="2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53278</xdr:rowOff>
    </xdr:from>
    <xdr:to>
      <xdr:col>19</xdr:col>
      <xdr:colOff>177800</xdr:colOff>
      <xdr:row>72</xdr:row>
      <xdr:rowOff>12076</xdr:rowOff>
    </xdr:to>
    <xdr:cxnSp macro="">
      <xdr:nvCxnSpPr>
        <xdr:cNvPr id="184" name="直線コネクタ 183"/>
        <xdr:cNvCxnSpPr/>
      </xdr:nvCxnSpPr>
      <xdr:spPr>
        <a:xfrm flipV="1">
          <a:off x="2908300" y="12226228"/>
          <a:ext cx="889000" cy="13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69907</xdr:rowOff>
    </xdr:from>
    <xdr:ext cx="599010" cy="259045"/>
    <xdr:sp macro="" textlink="">
      <xdr:nvSpPr>
        <xdr:cNvPr id="186" name="テキスト ボックス 185"/>
        <xdr:cNvSpPr txBox="1"/>
      </xdr:nvSpPr>
      <xdr:spPr>
        <a:xfrm>
          <a:off x="3497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6982</xdr:rowOff>
    </xdr:from>
    <xdr:to>
      <xdr:col>15</xdr:col>
      <xdr:colOff>50800</xdr:colOff>
      <xdr:row>72</xdr:row>
      <xdr:rowOff>12076</xdr:rowOff>
    </xdr:to>
    <xdr:cxnSp macro="">
      <xdr:nvCxnSpPr>
        <xdr:cNvPr id="187" name="直線コネクタ 186"/>
        <xdr:cNvCxnSpPr/>
      </xdr:nvCxnSpPr>
      <xdr:spPr>
        <a:xfrm>
          <a:off x="2019300" y="12351382"/>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168172</xdr:rowOff>
    </xdr:from>
    <xdr:ext cx="599010" cy="259045"/>
    <xdr:sp macro="" textlink="">
      <xdr:nvSpPr>
        <xdr:cNvPr id="189" name="テキスト ボックス 188"/>
        <xdr:cNvSpPr txBox="1"/>
      </xdr:nvSpPr>
      <xdr:spPr>
        <a:xfrm>
          <a:off x="2608795" y="13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6982</xdr:rowOff>
    </xdr:from>
    <xdr:to>
      <xdr:col>10</xdr:col>
      <xdr:colOff>114300</xdr:colOff>
      <xdr:row>72</xdr:row>
      <xdr:rowOff>132711</xdr:rowOff>
    </xdr:to>
    <xdr:cxnSp macro="">
      <xdr:nvCxnSpPr>
        <xdr:cNvPr id="190" name="直線コネクタ 189"/>
        <xdr:cNvCxnSpPr/>
      </xdr:nvCxnSpPr>
      <xdr:spPr>
        <a:xfrm flipV="1">
          <a:off x="1130300" y="12351382"/>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73031</xdr:rowOff>
    </xdr:from>
    <xdr:ext cx="599010" cy="259045"/>
    <xdr:sp macro="" textlink="">
      <xdr:nvSpPr>
        <xdr:cNvPr id="194" name="テキスト ボックス 193"/>
        <xdr:cNvSpPr txBox="1"/>
      </xdr:nvSpPr>
      <xdr:spPr>
        <a:xfrm>
          <a:off x="830795"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149740</xdr:rowOff>
    </xdr:from>
    <xdr:to>
      <xdr:col>24</xdr:col>
      <xdr:colOff>114300</xdr:colOff>
      <xdr:row>71</xdr:row>
      <xdr:rowOff>79890</xdr:rowOff>
    </xdr:to>
    <xdr:sp macro="" textlink="">
      <xdr:nvSpPr>
        <xdr:cNvPr id="200" name="楕円 199"/>
        <xdr:cNvSpPr/>
      </xdr:nvSpPr>
      <xdr:spPr>
        <a:xfrm>
          <a:off x="4584700" y="1215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64667</xdr:rowOff>
    </xdr:from>
    <xdr:ext cx="599010" cy="259045"/>
    <xdr:sp macro="" textlink="">
      <xdr:nvSpPr>
        <xdr:cNvPr id="201" name="民生費該当値テキスト"/>
        <xdr:cNvSpPr txBox="1"/>
      </xdr:nvSpPr>
      <xdr:spPr>
        <a:xfrm>
          <a:off x="4686300" y="1206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2478</xdr:rowOff>
    </xdr:from>
    <xdr:to>
      <xdr:col>20</xdr:col>
      <xdr:colOff>38100</xdr:colOff>
      <xdr:row>71</xdr:row>
      <xdr:rowOff>104078</xdr:rowOff>
    </xdr:to>
    <xdr:sp macro="" textlink="">
      <xdr:nvSpPr>
        <xdr:cNvPr id="202" name="楕円 201"/>
        <xdr:cNvSpPr/>
      </xdr:nvSpPr>
      <xdr:spPr>
        <a:xfrm>
          <a:off x="3746500" y="121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120605</xdr:rowOff>
    </xdr:from>
    <xdr:ext cx="599010" cy="259045"/>
    <xdr:sp macro="" textlink="">
      <xdr:nvSpPr>
        <xdr:cNvPr id="203" name="テキスト ボックス 202"/>
        <xdr:cNvSpPr txBox="1"/>
      </xdr:nvSpPr>
      <xdr:spPr>
        <a:xfrm>
          <a:off x="3497795" y="1195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132726</xdr:rowOff>
    </xdr:from>
    <xdr:to>
      <xdr:col>15</xdr:col>
      <xdr:colOff>101600</xdr:colOff>
      <xdr:row>72</xdr:row>
      <xdr:rowOff>62876</xdr:rowOff>
    </xdr:to>
    <xdr:sp macro="" textlink="">
      <xdr:nvSpPr>
        <xdr:cNvPr id="204" name="楕円 203"/>
        <xdr:cNvSpPr/>
      </xdr:nvSpPr>
      <xdr:spPr>
        <a:xfrm>
          <a:off x="2857500" y="123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79403</xdr:rowOff>
    </xdr:from>
    <xdr:ext cx="599010" cy="259045"/>
    <xdr:sp macro="" textlink="">
      <xdr:nvSpPr>
        <xdr:cNvPr id="205" name="テキスト ボックス 204"/>
        <xdr:cNvSpPr txBox="1"/>
      </xdr:nvSpPr>
      <xdr:spPr>
        <a:xfrm>
          <a:off x="2608795" y="1208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127632</xdr:rowOff>
    </xdr:from>
    <xdr:to>
      <xdr:col>10</xdr:col>
      <xdr:colOff>165100</xdr:colOff>
      <xdr:row>72</xdr:row>
      <xdr:rowOff>57782</xdr:rowOff>
    </xdr:to>
    <xdr:sp macro="" textlink="">
      <xdr:nvSpPr>
        <xdr:cNvPr id="206" name="楕円 205"/>
        <xdr:cNvSpPr/>
      </xdr:nvSpPr>
      <xdr:spPr>
        <a:xfrm>
          <a:off x="1968500" y="123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74309</xdr:rowOff>
    </xdr:from>
    <xdr:ext cx="599010" cy="259045"/>
    <xdr:sp macro="" textlink="">
      <xdr:nvSpPr>
        <xdr:cNvPr id="207" name="テキスト ボックス 206"/>
        <xdr:cNvSpPr txBox="1"/>
      </xdr:nvSpPr>
      <xdr:spPr>
        <a:xfrm>
          <a:off x="1719795" y="1207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81911</xdr:rowOff>
    </xdr:from>
    <xdr:to>
      <xdr:col>6</xdr:col>
      <xdr:colOff>38100</xdr:colOff>
      <xdr:row>73</xdr:row>
      <xdr:rowOff>12061</xdr:rowOff>
    </xdr:to>
    <xdr:sp macro="" textlink="">
      <xdr:nvSpPr>
        <xdr:cNvPr id="208" name="楕円 207"/>
        <xdr:cNvSpPr/>
      </xdr:nvSpPr>
      <xdr:spPr>
        <a:xfrm>
          <a:off x="1079500" y="124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28588</xdr:rowOff>
    </xdr:from>
    <xdr:ext cx="599010" cy="259045"/>
    <xdr:sp macro="" textlink="">
      <xdr:nvSpPr>
        <xdr:cNvPr id="209" name="テキスト ボックス 208"/>
        <xdr:cNvSpPr txBox="1"/>
      </xdr:nvSpPr>
      <xdr:spPr>
        <a:xfrm>
          <a:off x="830795" y="1220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76803</xdr:rowOff>
    </xdr:from>
    <xdr:to>
      <xdr:col>24</xdr:col>
      <xdr:colOff>63500</xdr:colOff>
      <xdr:row>95</xdr:row>
      <xdr:rowOff>96331</xdr:rowOff>
    </xdr:to>
    <xdr:cxnSp macro="">
      <xdr:nvCxnSpPr>
        <xdr:cNvPr id="241" name="直線コネクタ 240"/>
        <xdr:cNvCxnSpPr/>
      </xdr:nvCxnSpPr>
      <xdr:spPr>
        <a:xfrm flipV="1">
          <a:off x="3797300" y="16364553"/>
          <a:ext cx="838200" cy="1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96331</xdr:rowOff>
    </xdr:from>
    <xdr:to>
      <xdr:col>19</xdr:col>
      <xdr:colOff>177800</xdr:colOff>
      <xdr:row>95</xdr:row>
      <xdr:rowOff>140843</xdr:rowOff>
    </xdr:to>
    <xdr:cxnSp macro="">
      <xdr:nvCxnSpPr>
        <xdr:cNvPr id="244" name="直線コネクタ 243"/>
        <xdr:cNvCxnSpPr/>
      </xdr:nvCxnSpPr>
      <xdr:spPr>
        <a:xfrm flipV="1">
          <a:off x="2908300" y="16384081"/>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140843</xdr:rowOff>
    </xdr:from>
    <xdr:to>
      <xdr:col>15</xdr:col>
      <xdr:colOff>50800</xdr:colOff>
      <xdr:row>95</xdr:row>
      <xdr:rowOff>155572</xdr:rowOff>
    </xdr:to>
    <xdr:cxnSp macro="">
      <xdr:nvCxnSpPr>
        <xdr:cNvPr id="247" name="直線コネクタ 246"/>
        <xdr:cNvCxnSpPr/>
      </xdr:nvCxnSpPr>
      <xdr:spPr>
        <a:xfrm flipV="1">
          <a:off x="2019300" y="16428593"/>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136728</xdr:rowOff>
    </xdr:from>
    <xdr:to>
      <xdr:col>10</xdr:col>
      <xdr:colOff>114300</xdr:colOff>
      <xdr:row>95</xdr:row>
      <xdr:rowOff>155572</xdr:rowOff>
    </xdr:to>
    <xdr:cxnSp macro="">
      <xdr:nvCxnSpPr>
        <xdr:cNvPr id="250" name="直線コネクタ 249"/>
        <xdr:cNvCxnSpPr/>
      </xdr:nvCxnSpPr>
      <xdr:spPr>
        <a:xfrm>
          <a:off x="1130300" y="16424478"/>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26669</xdr:rowOff>
    </xdr:from>
    <xdr:ext cx="534377" cy="259045"/>
    <xdr:sp macro="" textlink="">
      <xdr:nvSpPr>
        <xdr:cNvPr id="254" name="テキスト ボックス 253"/>
        <xdr:cNvSpPr txBox="1"/>
      </xdr:nvSpPr>
      <xdr:spPr>
        <a:xfrm>
          <a:off x="863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26003</xdr:rowOff>
    </xdr:from>
    <xdr:to>
      <xdr:col>24</xdr:col>
      <xdr:colOff>114300</xdr:colOff>
      <xdr:row>95</xdr:row>
      <xdr:rowOff>127603</xdr:rowOff>
    </xdr:to>
    <xdr:sp macro="" textlink="">
      <xdr:nvSpPr>
        <xdr:cNvPr id="260" name="楕円 259"/>
        <xdr:cNvSpPr/>
      </xdr:nvSpPr>
      <xdr:spPr>
        <a:xfrm>
          <a:off x="4584700" y="163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48880</xdr:rowOff>
    </xdr:from>
    <xdr:ext cx="534377" cy="259045"/>
    <xdr:sp macro="" textlink="">
      <xdr:nvSpPr>
        <xdr:cNvPr id="261" name="衛生費該当値テキスト"/>
        <xdr:cNvSpPr txBox="1"/>
      </xdr:nvSpPr>
      <xdr:spPr>
        <a:xfrm>
          <a:off x="4686300" y="161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45531</xdr:rowOff>
    </xdr:from>
    <xdr:to>
      <xdr:col>20</xdr:col>
      <xdr:colOff>38100</xdr:colOff>
      <xdr:row>95</xdr:row>
      <xdr:rowOff>147131</xdr:rowOff>
    </xdr:to>
    <xdr:sp macro="" textlink="">
      <xdr:nvSpPr>
        <xdr:cNvPr id="262" name="楕円 261"/>
        <xdr:cNvSpPr/>
      </xdr:nvSpPr>
      <xdr:spPr>
        <a:xfrm>
          <a:off x="3746500" y="163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163658</xdr:rowOff>
    </xdr:from>
    <xdr:ext cx="534377" cy="259045"/>
    <xdr:sp macro="" textlink="">
      <xdr:nvSpPr>
        <xdr:cNvPr id="263" name="テキスト ボックス 262"/>
        <xdr:cNvSpPr txBox="1"/>
      </xdr:nvSpPr>
      <xdr:spPr>
        <a:xfrm>
          <a:off x="3530111" y="161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90043</xdr:rowOff>
    </xdr:from>
    <xdr:to>
      <xdr:col>15</xdr:col>
      <xdr:colOff>101600</xdr:colOff>
      <xdr:row>96</xdr:row>
      <xdr:rowOff>20193</xdr:rowOff>
    </xdr:to>
    <xdr:sp macro="" textlink="">
      <xdr:nvSpPr>
        <xdr:cNvPr id="264" name="楕円 263"/>
        <xdr:cNvSpPr/>
      </xdr:nvSpPr>
      <xdr:spPr>
        <a:xfrm>
          <a:off x="2857500" y="163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11320</xdr:rowOff>
    </xdr:from>
    <xdr:ext cx="534377" cy="259045"/>
    <xdr:sp macro="" textlink="">
      <xdr:nvSpPr>
        <xdr:cNvPr id="265" name="テキスト ボックス 264"/>
        <xdr:cNvSpPr txBox="1"/>
      </xdr:nvSpPr>
      <xdr:spPr>
        <a:xfrm>
          <a:off x="2641111" y="164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104772</xdr:rowOff>
    </xdr:from>
    <xdr:to>
      <xdr:col>10</xdr:col>
      <xdr:colOff>165100</xdr:colOff>
      <xdr:row>96</xdr:row>
      <xdr:rowOff>34922</xdr:rowOff>
    </xdr:to>
    <xdr:sp macro="" textlink="">
      <xdr:nvSpPr>
        <xdr:cNvPr id="266" name="楕円 265"/>
        <xdr:cNvSpPr/>
      </xdr:nvSpPr>
      <xdr:spPr>
        <a:xfrm>
          <a:off x="1968500" y="163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26049</xdr:rowOff>
    </xdr:from>
    <xdr:ext cx="534377" cy="259045"/>
    <xdr:sp macro="" textlink="">
      <xdr:nvSpPr>
        <xdr:cNvPr id="267" name="テキスト ボックス 266"/>
        <xdr:cNvSpPr txBox="1"/>
      </xdr:nvSpPr>
      <xdr:spPr>
        <a:xfrm>
          <a:off x="1752111" y="164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85928</xdr:rowOff>
    </xdr:from>
    <xdr:to>
      <xdr:col>6</xdr:col>
      <xdr:colOff>38100</xdr:colOff>
      <xdr:row>96</xdr:row>
      <xdr:rowOff>16078</xdr:rowOff>
    </xdr:to>
    <xdr:sp macro="" textlink="">
      <xdr:nvSpPr>
        <xdr:cNvPr id="268" name="楕円 267"/>
        <xdr:cNvSpPr/>
      </xdr:nvSpPr>
      <xdr:spPr>
        <a:xfrm>
          <a:off x="1079500" y="163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32605</xdr:rowOff>
    </xdr:from>
    <xdr:ext cx="534377" cy="259045"/>
    <xdr:sp macro="" textlink="">
      <xdr:nvSpPr>
        <xdr:cNvPr id="269" name="テキスト ボックス 268"/>
        <xdr:cNvSpPr txBox="1"/>
      </xdr:nvSpPr>
      <xdr:spPr>
        <a:xfrm>
          <a:off x="863111" y="161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68834</xdr:rowOff>
    </xdr:from>
    <xdr:to>
      <xdr:col>55</xdr:col>
      <xdr:colOff>0</xdr:colOff>
      <xdr:row>37</xdr:row>
      <xdr:rowOff>75692</xdr:rowOff>
    </xdr:to>
    <xdr:cxnSp macro="">
      <xdr:nvCxnSpPr>
        <xdr:cNvPr id="298" name="直線コネクタ 297"/>
        <xdr:cNvCxnSpPr/>
      </xdr:nvCxnSpPr>
      <xdr:spPr>
        <a:xfrm flipV="1">
          <a:off x="9639300" y="641248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75692</xdr:rowOff>
    </xdr:from>
    <xdr:to>
      <xdr:col>50</xdr:col>
      <xdr:colOff>114300</xdr:colOff>
      <xdr:row>37</xdr:row>
      <xdr:rowOff>116840</xdr:rowOff>
    </xdr:to>
    <xdr:cxnSp macro="">
      <xdr:nvCxnSpPr>
        <xdr:cNvPr id="301" name="直線コネクタ 300"/>
        <xdr:cNvCxnSpPr/>
      </xdr:nvCxnSpPr>
      <xdr:spPr>
        <a:xfrm flipV="1">
          <a:off x="8750300" y="64193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132097</xdr:rowOff>
    </xdr:from>
    <xdr:ext cx="378565" cy="259045"/>
    <xdr:sp macro="" textlink="">
      <xdr:nvSpPr>
        <xdr:cNvPr id="303" name="テキスト ボックス 302"/>
        <xdr:cNvSpPr txBox="1"/>
      </xdr:nvSpPr>
      <xdr:spPr>
        <a:xfrm>
          <a:off x="9450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71120</xdr:rowOff>
    </xdr:from>
    <xdr:to>
      <xdr:col>45</xdr:col>
      <xdr:colOff>177800</xdr:colOff>
      <xdr:row>37</xdr:row>
      <xdr:rowOff>116840</xdr:rowOff>
    </xdr:to>
    <xdr:cxnSp macro="">
      <xdr:nvCxnSpPr>
        <xdr:cNvPr id="304" name="直線コネクタ 303"/>
        <xdr:cNvCxnSpPr/>
      </xdr:nvCxnSpPr>
      <xdr:spPr>
        <a:xfrm>
          <a:off x="7861300" y="607187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9796</xdr:rowOff>
    </xdr:from>
    <xdr:ext cx="378565" cy="259045"/>
    <xdr:sp macro="" textlink="">
      <xdr:nvSpPr>
        <xdr:cNvPr id="306" name="テキスト ボックス 305"/>
        <xdr:cNvSpPr txBox="1"/>
      </xdr:nvSpPr>
      <xdr:spPr>
        <a:xfrm>
          <a:off x="8561017"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9017</xdr:rowOff>
    </xdr:from>
    <xdr:to>
      <xdr:col>41</xdr:col>
      <xdr:colOff>50800</xdr:colOff>
      <xdr:row>35</xdr:row>
      <xdr:rowOff>71120</xdr:rowOff>
    </xdr:to>
    <xdr:cxnSp macro="">
      <xdr:nvCxnSpPr>
        <xdr:cNvPr id="307" name="直線コネクタ 306"/>
        <xdr:cNvCxnSpPr/>
      </xdr:nvCxnSpPr>
      <xdr:spPr>
        <a:xfrm>
          <a:off x="6972300" y="6009767"/>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09" name="テキスト ボックス 308"/>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86758</xdr:rowOff>
    </xdr:from>
    <xdr:ext cx="469744" cy="259045"/>
    <xdr:sp macro="" textlink="">
      <xdr:nvSpPr>
        <xdr:cNvPr id="311" name="テキスト ボックス 310"/>
        <xdr:cNvSpPr txBox="1"/>
      </xdr:nvSpPr>
      <xdr:spPr>
        <a:xfrm>
          <a:off x="6737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18034</xdr:rowOff>
    </xdr:from>
    <xdr:to>
      <xdr:col>55</xdr:col>
      <xdr:colOff>50800</xdr:colOff>
      <xdr:row>37</xdr:row>
      <xdr:rowOff>119634</xdr:rowOff>
    </xdr:to>
    <xdr:sp macro="" textlink="">
      <xdr:nvSpPr>
        <xdr:cNvPr id="317" name="楕円 316"/>
        <xdr:cNvSpPr/>
      </xdr:nvSpPr>
      <xdr:spPr>
        <a:xfrm>
          <a:off x="10426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167911</xdr:rowOff>
    </xdr:from>
    <xdr:ext cx="378565" cy="259045"/>
    <xdr:sp macro="" textlink="">
      <xdr:nvSpPr>
        <xdr:cNvPr id="318" name="労働費該当値テキスト"/>
        <xdr:cNvSpPr txBox="1"/>
      </xdr:nvSpPr>
      <xdr:spPr>
        <a:xfrm>
          <a:off x="10528300" y="63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24892</xdr:rowOff>
    </xdr:from>
    <xdr:to>
      <xdr:col>50</xdr:col>
      <xdr:colOff>165100</xdr:colOff>
      <xdr:row>37</xdr:row>
      <xdr:rowOff>126492</xdr:rowOff>
    </xdr:to>
    <xdr:sp macro="" textlink="">
      <xdr:nvSpPr>
        <xdr:cNvPr id="319" name="楕円 318"/>
        <xdr:cNvSpPr/>
      </xdr:nvSpPr>
      <xdr:spPr>
        <a:xfrm>
          <a:off x="9588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143019</xdr:rowOff>
    </xdr:from>
    <xdr:ext cx="378565" cy="259045"/>
    <xdr:sp macro="" textlink="">
      <xdr:nvSpPr>
        <xdr:cNvPr id="320" name="テキスト ボックス 319"/>
        <xdr:cNvSpPr txBox="1"/>
      </xdr:nvSpPr>
      <xdr:spPr>
        <a:xfrm>
          <a:off x="9450017" y="6143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66040</xdr:rowOff>
    </xdr:from>
    <xdr:to>
      <xdr:col>46</xdr:col>
      <xdr:colOff>38100</xdr:colOff>
      <xdr:row>37</xdr:row>
      <xdr:rowOff>167640</xdr:rowOff>
    </xdr:to>
    <xdr:sp macro="" textlink="">
      <xdr:nvSpPr>
        <xdr:cNvPr id="321" name="楕円 320"/>
        <xdr:cNvSpPr/>
      </xdr:nvSpPr>
      <xdr:spPr>
        <a:xfrm>
          <a:off x="869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12717</xdr:rowOff>
    </xdr:from>
    <xdr:ext cx="378565" cy="259045"/>
    <xdr:sp macro="" textlink="">
      <xdr:nvSpPr>
        <xdr:cNvPr id="322" name="テキスト ボックス 321"/>
        <xdr:cNvSpPr txBox="1"/>
      </xdr:nvSpPr>
      <xdr:spPr>
        <a:xfrm>
          <a:off x="8561017" y="61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20320</xdr:rowOff>
    </xdr:from>
    <xdr:to>
      <xdr:col>41</xdr:col>
      <xdr:colOff>101600</xdr:colOff>
      <xdr:row>35</xdr:row>
      <xdr:rowOff>121920</xdr:rowOff>
    </xdr:to>
    <xdr:sp macro="" textlink="">
      <xdr:nvSpPr>
        <xdr:cNvPr id="323" name="楕円 322"/>
        <xdr:cNvSpPr/>
      </xdr:nvSpPr>
      <xdr:spPr>
        <a:xfrm>
          <a:off x="7810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138447</xdr:rowOff>
    </xdr:from>
    <xdr:ext cx="469744" cy="259045"/>
    <xdr:sp macro="" textlink="">
      <xdr:nvSpPr>
        <xdr:cNvPr id="324" name="テキスト ボックス 323"/>
        <xdr:cNvSpPr txBox="1"/>
      </xdr:nvSpPr>
      <xdr:spPr>
        <a:xfrm>
          <a:off x="7626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129667</xdr:rowOff>
    </xdr:from>
    <xdr:to>
      <xdr:col>36</xdr:col>
      <xdr:colOff>165100</xdr:colOff>
      <xdr:row>35</xdr:row>
      <xdr:rowOff>59817</xdr:rowOff>
    </xdr:to>
    <xdr:sp macro="" textlink="">
      <xdr:nvSpPr>
        <xdr:cNvPr id="325" name="楕円 324"/>
        <xdr:cNvSpPr/>
      </xdr:nvSpPr>
      <xdr:spPr>
        <a:xfrm>
          <a:off x="6921500" y="595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76344</xdr:rowOff>
    </xdr:from>
    <xdr:ext cx="469744" cy="259045"/>
    <xdr:sp macro="" textlink="">
      <xdr:nvSpPr>
        <xdr:cNvPr id="326" name="テキスト ボックス 325"/>
        <xdr:cNvSpPr txBox="1"/>
      </xdr:nvSpPr>
      <xdr:spPr>
        <a:xfrm>
          <a:off x="6737428" y="573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115925</xdr:rowOff>
    </xdr:from>
    <xdr:to>
      <xdr:col>55</xdr:col>
      <xdr:colOff>0</xdr:colOff>
      <xdr:row>51</xdr:row>
      <xdr:rowOff>151861</xdr:rowOff>
    </xdr:to>
    <xdr:cxnSp macro="">
      <xdr:nvCxnSpPr>
        <xdr:cNvPr id="353" name="直線コネクタ 352"/>
        <xdr:cNvCxnSpPr/>
      </xdr:nvCxnSpPr>
      <xdr:spPr>
        <a:xfrm flipV="1">
          <a:off x="9639300" y="8859875"/>
          <a:ext cx="8382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131426</xdr:rowOff>
    </xdr:from>
    <xdr:ext cx="469744" cy="259045"/>
    <xdr:sp macro="" textlink="">
      <xdr:nvSpPr>
        <xdr:cNvPr id="354" name="農林水産業費平均値テキスト"/>
        <xdr:cNvSpPr txBox="1"/>
      </xdr:nvSpPr>
      <xdr:spPr>
        <a:xfrm>
          <a:off x="10528300" y="9732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151861</xdr:rowOff>
    </xdr:from>
    <xdr:to>
      <xdr:col>50</xdr:col>
      <xdr:colOff>114300</xdr:colOff>
      <xdr:row>54</xdr:row>
      <xdr:rowOff>106873</xdr:rowOff>
    </xdr:to>
    <xdr:cxnSp macro="">
      <xdr:nvCxnSpPr>
        <xdr:cNvPr id="356" name="直線コネクタ 355"/>
        <xdr:cNvCxnSpPr/>
      </xdr:nvCxnSpPr>
      <xdr:spPr>
        <a:xfrm flipV="1">
          <a:off x="8750300" y="8895811"/>
          <a:ext cx="889000" cy="46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94394</xdr:rowOff>
    </xdr:from>
    <xdr:ext cx="469744" cy="259045"/>
    <xdr:sp macro="" textlink="">
      <xdr:nvSpPr>
        <xdr:cNvPr id="358" name="テキスト ボックス 357"/>
        <xdr:cNvSpPr txBox="1"/>
      </xdr:nvSpPr>
      <xdr:spPr>
        <a:xfrm>
          <a:off x="9404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93980</xdr:rowOff>
    </xdr:from>
    <xdr:to>
      <xdr:col>45</xdr:col>
      <xdr:colOff>177800</xdr:colOff>
      <xdr:row>54</xdr:row>
      <xdr:rowOff>106873</xdr:rowOff>
    </xdr:to>
    <xdr:cxnSp macro="">
      <xdr:nvCxnSpPr>
        <xdr:cNvPr id="359" name="直線コネクタ 358"/>
        <xdr:cNvCxnSpPr/>
      </xdr:nvCxnSpPr>
      <xdr:spPr>
        <a:xfrm>
          <a:off x="7861300" y="9352280"/>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55714</xdr:rowOff>
    </xdr:from>
    <xdr:ext cx="469744" cy="259045"/>
    <xdr:sp macro="" textlink="">
      <xdr:nvSpPr>
        <xdr:cNvPr id="361" name="テキスト ボックス 360"/>
        <xdr:cNvSpPr txBox="1"/>
      </xdr:nvSpPr>
      <xdr:spPr>
        <a:xfrm>
          <a:off x="8515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86939</xdr:rowOff>
    </xdr:from>
    <xdr:to>
      <xdr:col>41</xdr:col>
      <xdr:colOff>50800</xdr:colOff>
      <xdr:row>54</xdr:row>
      <xdr:rowOff>93980</xdr:rowOff>
    </xdr:to>
    <xdr:cxnSp macro="">
      <xdr:nvCxnSpPr>
        <xdr:cNvPr id="362" name="直線コネクタ 361"/>
        <xdr:cNvCxnSpPr/>
      </xdr:nvCxnSpPr>
      <xdr:spPr>
        <a:xfrm>
          <a:off x="6972300" y="9345239"/>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54708</xdr:rowOff>
    </xdr:from>
    <xdr:ext cx="469744" cy="259045"/>
    <xdr:sp macro="" textlink="">
      <xdr:nvSpPr>
        <xdr:cNvPr id="364" name="テキスト ボックス 363"/>
        <xdr:cNvSpPr txBox="1"/>
      </xdr:nvSpPr>
      <xdr:spPr>
        <a:xfrm>
          <a:off x="7626428" y="96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2770</xdr:rowOff>
    </xdr:from>
    <xdr:ext cx="469744" cy="259045"/>
    <xdr:sp macro="" textlink="">
      <xdr:nvSpPr>
        <xdr:cNvPr id="366" name="テキスト ボックス 365"/>
        <xdr:cNvSpPr txBox="1"/>
      </xdr:nvSpPr>
      <xdr:spPr>
        <a:xfrm>
          <a:off x="6737428" y="960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65125</xdr:rowOff>
    </xdr:from>
    <xdr:to>
      <xdr:col>55</xdr:col>
      <xdr:colOff>50800</xdr:colOff>
      <xdr:row>51</xdr:row>
      <xdr:rowOff>166725</xdr:rowOff>
    </xdr:to>
    <xdr:sp macro="" textlink="">
      <xdr:nvSpPr>
        <xdr:cNvPr id="372" name="楕円 371"/>
        <xdr:cNvSpPr/>
      </xdr:nvSpPr>
      <xdr:spPr>
        <a:xfrm>
          <a:off x="10426700" y="88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88002</xdr:rowOff>
    </xdr:from>
    <xdr:ext cx="534377" cy="259045"/>
    <xdr:sp macro="" textlink="">
      <xdr:nvSpPr>
        <xdr:cNvPr id="373" name="農林水産業費該当値テキスト"/>
        <xdr:cNvSpPr txBox="1"/>
      </xdr:nvSpPr>
      <xdr:spPr>
        <a:xfrm>
          <a:off x="10528300" y="86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101061</xdr:rowOff>
    </xdr:from>
    <xdr:to>
      <xdr:col>50</xdr:col>
      <xdr:colOff>165100</xdr:colOff>
      <xdr:row>52</xdr:row>
      <xdr:rowOff>31211</xdr:rowOff>
    </xdr:to>
    <xdr:sp macro="" textlink="">
      <xdr:nvSpPr>
        <xdr:cNvPr id="374" name="楕円 373"/>
        <xdr:cNvSpPr/>
      </xdr:nvSpPr>
      <xdr:spPr>
        <a:xfrm>
          <a:off x="9588500" y="884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47738</xdr:rowOff>
    </xdr:from>
    <xdr:ext cx="534377" cy="259045"/>
    <xdr:sp macro="" textlink="">
      <xdr:nvSpPr>
        <xdr:cNvPr id="375" name="テキスト ボックス 374"/>
        <xdr:cNvSpPr txBox="1"/>
      </xdr:nvSpPr>
      <xdr:spPr>
        <a:xfrm>
          <a:off x="9372111" y="862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56073</xdr:rowOff>
    </xdr:from>
    <xdr:to>
      <xdr:col>46</xdr:col>
      <xdr:colOff>38100</xdr:colOff>
      <xdr:row>54</xdr:row>
      <xdr:rowOff>157673</xdr:rowOff>
    </xdr:to>
    <xdr:sp macro="" textlink="">
      <xdr:nvSpPr>
        <xdr:cNvPr id="376" name="楕円 375"/>
        <xdr:cNvSpPr/>
      </xdr:nvSpPr>
      <xdr:spPr>
        <a:xfrm>
          <a:off x="8699500" y="93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2750</xdr:rowOff>
    </xdr:from>
    <xdr:ext cx="469744" cy="259045"/>
    <xdr:sp macro="" textlink="">
      <xdr:nvSpPr>
        <xdr:cNvPr id="377" name="テキスト ボックス 376"/>
        <xdr:cNvSpPr txBox="1"/>
      </xdr:nvSpPr>
      <xdr:spPr>
        <a:xfrm>
          <a:off x="8515428" y="908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43180</xdr:rowOff>
    </xdr:from>
    <xdr:to>
      <xdr:col>41</xdr:col>
      <xdr:colOff>101600</xdr:colOff>
      <xdr:row>54</xdr:row>
      <xdr:rowOff>144780</xdr:rowOff>
    </xdr:to>
    <xdr:sp macro="" textlink="">
      <xdr:nvSpPr>
        <xdr:cNvPr id="378" name="楕円 377"/>
        <xdr:cNvSpPr/>
      </xdr:nvSpPr>
      <xdr:spPr>
        <a:xfrm>
          <a:off x="7810500" y="93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161307</xdr:rowOff>
    </xdr:from>
    <xdr:ext cx="469744" cy="259045"/>
    <xdr:sp macro="" textlink="">
      <xdr:nvSpPr>
        <xdr:cNvPr id="379" name="テキスト ボックス 378"/>
        <xdr:cNvSpPr txBox="1"/>
      </xdr:nvSpPr>
      <xdr:spPr>
        <a:xfrm>
          <a:off x="7626428" y="90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36139</xdr:rowOff>
    </xdr:from>
    <xdr:to>
      <xdr:col>36</xdr:col>
      <xdr:colOff>165100</xdr:colOff>
      <xdr:row>54</xdr:row>
      <xdr:rowOff>137739</xdr:rowOff>
    </xdr:to>
    <xdr:sp macro="" textlink="">
      <xdr:nvSpPr>
        <xdr:cNvPr id="380" name="楕円 379"/>
        <xdr:cNvSpPr/>
      </xdr:nvSpPr>
      <xdr:spPr>
        <a:xfrm>
          <a:off x="6921500" y="92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154266</xdr:rowOff>
    </xdr:from>
    <xdr:ext cx="469744" cy="259045"/>
    <xdr:sp macro="" textlink="">
      <xdr:nvSpPr>
        <xdr:cNvPr id="381" name="テキスト ボックス 380"/>
        <xdr:cNvSpPr txBox="1"/>
      </xdr:nvSpPr>
      <xdr:spPr>
        <a:xfrm>
          <a:off x="6737428" y="906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169799</xdr:rowOff>
    </xdr:from>
    <xdr:to>
      <xdr:col>54</xdr:col>
      <xdr:colOff>189865</xdr:colOff>
      <xdr:row>79</xdr:row>
      <xdr:rowOff>10846</xdr:rowOff>
    </xdr:to>
    <xdr:cxnSp macro="">
      <xdr:nvCxnSpPr>
        <xdr:cNvPr id="405" name="直線コネクタ 404"/>
        <xdr:cNvCxnSpPr/>
      </xdr:nvCxnSpPr>
      <xdr:spPr>
        <a:xfrm flipV="1">
          <a:off x="10475595" y="12342749"/>
          <a:ext cx="1270" cy="121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14673</xdr:rowOff>
    </xdr:from>
    <xdr:ext cx="378565" cy="259045"/>
    <xdr:sp macro="" textlink="">
      <xdr:nvSpPr>
        <xdr:cNvPr id="406" name="商工費最小値テキスト"/>
        <xdr:cNvSpPr txBox="1"/>
      </xdr:nvSpPr>
      <xdr:spPr>
        <a:xfrm>
          <a:off x="10528300" y="13559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10846</xdr:rowOff>
    </xdr:from>
    <xdr:to>
      <xdr:col>55</xdr:col>
      <xdr:colOff>88900</xdr:colOff>
      <xdr:row>79</xdr:row>
      <xdr:rowOff>10846</xdr:rowOff>
    </xdr:to>
    <xdr:cxnSp macro="">
      <xdr:nvCxnSpPr>
        <xdr:cNvPr id="407" name="直線コネクタ 406"/>
        <xdr:cNvCxnSpPr/>
      </xdr:nvCxnSpPr>
      <xdr:spPr>
        <a:xfrm>
          <a:off x="10388600" y="135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116476</xdr:rowOff>
    </xdr:from>
    <xdr:ext cx="534377" cy="259045"/>
    <xdr:sp macro="" textlink="">
      <xdr:nvSpPr>
        <xdr:cNvPr id="408" name="商工費最大値テキスト"/>
        <xdr:cNvSpPr txBox="1"/>
      </xdr:nvSpPr>
      <xdr:spPr>
        <a:xfrm>
          <a:off x="10528300" y="121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169799</xdr:rowOff>
    </xdr:from>
    <xdr:to>
      <xdr:col>55</xdr:col>
      <xdr:colOff>88900</xdr:colOff>
      <xdr:row>71</xdr:row>
      <xdr:rowOff>169799</xdr:rowOff>
    </xdr:to>
    <xdr:cxnSp macro="">
      <xdr:nvCxnSpPr>
        <xdr:cNvPr id="409" name="直線コネクタ 408"/>
        <xdr:cNvCxnSpPr/>
      </xdr:nvCxnSpPr>
      <xdr:spPr>
        <a:xfrm>
          <a:off x="10388600" y="1234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142519</xdr:rowOff>
    </xdr:from>
    <xdr:to>
      <xdr:col>55</xdr:col>
      <xdr:colOff>0</xdr:colOff>
      <xdr:row>71</xdr:row>
      <xdr:rowOff>169799</xdr:rowOff>
    </xdr:to>
    <xdr:cxnSp macro="">
      <xdr:nvCxnSpPr>
        <xdr:cNvPr id="410" name="直線コネクタ 409"/>
        <xdr:cNvCxnSpPr/>
      </xdr:nvCxnSpPr>
      <xdr:spPr>
        <a:xfrm>
          <a:off x="9639300" y="12144019"/>
          <a:ext cx="838200" cy="19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120400</xdr:rowOff>
    </xdr:from>
    <xdr:ext cx="469744" cy="259045"/>
    <xdr:sp macro="" textlink="">
      <xdr:nvSpPr>
        <xdr:cNvPr id="411" name="商工費平均値テキスト"/>
        <xdr:cNvSpPr txBox="1"/>
      </xdr:nvSpPr>
      <xdr:spPr>
        <a:xfrm>
          <a:off x="10528300" y="133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141973</xdr:rowOff>
    </xdr:from>
    <xdr:to>
      <xdr:col>55</xdr:col>
      <xdr:colOff>50800</xdr:colOff>
      <xdr:row>78</xdr:row>
      <xdr:rowOff>72123</xdr:rowOff>
    </xdr:to>
    <xdr:sp macro="" textlink="">
      <xdr:nvSpPr>
        <xdr:cNvPr id="412" name="フローチャート: 判断 411"/>
        <xdr:cNvSpPr/>
      </xdr:nvSpPr>
      <xdr:spPr>
        <a:xfrm>
          <a:off x="104267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120612</xdr:rowOff>
    </xdr:from>
    <xdr:to>
      <xdr:col>50</xdr:col>
      <xdr:colOff>114300</xdr:colOff>
      <xdr:row>70</xdr:row>
      <xdr:rowOff>142519</xdr:rowOff>
    </xdr:to>
    <xdr:cxnSp macro="">
      <xdr:nvCxnSpPr>
        <xdr:cNvPr id="413" name="直線コネクタ 412"/>
        <xdr:cNvCxnSpPr/>
      </xdr:nvCxnSpPr>
      <xdr:spPr>
        <a:xfrm>
          <a:off x="8750300" y="12122112"/>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138658</xdr:rowOff>
    </xdr:from>
    <xdr:to>
      <xdr:col>50</xdr:col>
      <xdr:colOff>165100</xdr:colOff>
      <xdr:row>78</xdr:row>
      <xdr:rowOff>68808</xdr:rowOff>
    </xdr:to>
    <xdr:sp macro="" textlink="">
      <xdr:nvSpPr>
        <xdr:cNvPr id="414" name="フローチャート: 判断 413"/>
        <xdr:cNvSpPr/>
      </xdr:nvSpPr>
      <xdr:spPr>
        <a:xfrm>
          <a:off x="9588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59935</xdr:rowOff>
    </xdr:from>
    <xdr:ext cx="469744" cy="259045"/>
    <xdr:sp macro="" textlink="">
      <xdr:nvSpPr>
        <xdr:cNvPr id="415" name="テキスト ボックス 414"/>
        <xdr:cNvSpPr txBox="1"/>
      </xdr:nvSpPr>
      <xdr:spPr>
        <a:xfrm>
          <a:off x="9404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120612</xdr:rowOff>
    </xdr:from>
    <xdr:to>
      <xdr:col>45</xdr:col>
      <xdr:colOff>177800</xdr:colOff>
      <xdr:row>71</xdr:row>
      <xdr:rowOff>19076</xdr:rowOff>
    </xdr:to>
    <xdr:cxnSp macro="">
      <xdr:nvCxnSpPr>
        <xdr:cNvPr id="416" name="直線コネクタ 415"/>
        <xdr:cNvCxnSpPr/>
      </xdr:nvCxnSpPr>
      <xdr:spPr>
        <a:xfrm flipV="1">
          <a:off x="7861300" y="12122112"/>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65278</xdr:rowOff>
    </xdr:from>
    <xdr:to>
      <xdr:col>46</xdr:col>
      <xdr:colOff>38100</xdr:colOff>
      <xdr:row>77</xdr:row>
      <xdr:rowOff>166878</xdr:rowOff>
    </xdr:to>
    <xdr:sp macro="" textlink="">
      <xdr:nvSpPr>
        <xdr:cNvPr id="417" name="フローチャート: 判断 416"/>
        <xdr:cNvSpPr/>
      </xdr:nvSpPr>
      <xdr:spPr>
        <a:xfrm>
          <a:off x="8699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158005</xdr:rowOff>
    </xdr:from>
    <xdr:ext cx="469744" cy="259045"/>
    <xdr:sp macro="" textlink="">
      <xdr:nvSpPr>
        <xdr:cNvPr id="418" name="テキスト ボックス 417"/>
        <xdr:cNvSpPr txBox="1"/>
      </xdr:nvSpPr>
      <xdr:spPr>
        <a:xfrm>
          <a:off x="8515428"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149949</xdr:rowOff>
    </xdr:from>
    <xdr:to>
      <xdr:col>41</xdr:col>
      <xdr:colOff>50800</xdr:colOff>
      <xdr:row>71</xdr:row>
      <xdr:rowOff>19076</xdr:rowOff>
    </xdr:to>
    <xdr:cxnSp macro="">
      <xdr:nvCxnSpPr>
        <xdr:cNvPr id="419" name="直線コネクタ 418"/>
        <xdr:cNvCxnSpPr/>
      </xdr:nvCxnSpPr>
      <xdr:spPr>
        <a:xfrm>
          <a:off x="6972300" y="12151449"/>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20" name="フローチャート: 判断 419"/>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111904</xdr:rowOff>
    </xdr:from>
    <xdr:ext cx="469744" cy="259045"/>
    <xdr:sp macro="" textlink="">
      <xdr:nvSpPr>
        <xdr:cNvPr id="421" name="テキスト ボックス 420"/>
        <xdr:cNvSpPr txBox="1"/>
      </xdr:nvSpPr>
      <xdr:spPr>
        <a:xfrm>
          <a:off x="7626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22" name="フローチャート: 判断 421"/>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123944</xdr:rowOff>
    </xdr:from>
    <xdr:ext cx="469744" cy="259045"/>
    <xdr:sp macro="" textlink="">
      <xdr:nvSpPr>
        <xdr:cNvPr id="423" name="テキスト ボックス 422"/>
        <xdr:cNvSpPr txBox="1"/>
      </xdr:nvSpPr>
      <xdr:spPr>
        <a:xfrm>
          <a:off x="6737428"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118999</xdr:rowOff>
    </xdr:from>
    <xdr:to>
      <xdr:col>55</xdr:col>
      <xdr:colOff>50800</xdr:colOff>
      <xdr:row>72</xdr:row>
      <xdr:rowOff>49149</xdr:rowOff>
    </xdr:to>
    <xdr:sp macro="" textlink="">
      <xdr:nvSpPr>
        <xdr:cNvPr id="429" name="楕円 428"/>
        <xdr:cNvSpPr/>
      </xdr:nvSpPr>
      <xdr:spPr>
        <a:xfrm>
          <a:off x="10426700" y="122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72026</xdr:rowOff>
    </xdr:from>
    <xdr:ext cx="534377" cy="259045"/>
    <xdr:sp macro="" textlink="">
      <xdr:nvSpPr>
        <xdr:cNvPr id="430" name="商工費該当値テキスト"/>
        <xdr:cNvSpPr txBox="1"/>
      </xdr:nvSpPr>
      <xdr:spPr>
        <a:xfrm>
          <a:off x="10528300" y="1224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91719</xdr:rowOff>
    </xdr:from>
    <xdr:to>
      <xdr:col>50</xdr:col>
      <xdr:colOff>165100</xdr:colOff>
      <xdr:row>71</xdr:row>
      <xdr:rowOff>21869</xdr:rowOff>
    </xdr:to>
    <xdr:sp macro="" textlink="">
      <xdr:nvSpPr>
        <xdr:cNvPr id="431" name="楕円 430"/>
        <xdr:cNvSpPr/>
      </xdr:nvSpPr>
      <xdr:spPr>
        <a:xfrm>
          <a:off x="9588500" y="120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38396</xdr:rowOff>
    </xdr:from>
    <xdr:ext cx="534377" cy="259045"/>
    <xdr:sp macro="" textlink="">
      <xdr:nvSpPr>
        <xdr:cNvPr id="432" name="テキスト ボックス 431"/>
        <xdr:cNvSpPr txBox="1"/>
      </xdr:nvSpPr>
      <xdr:spPr>
        <a:xfrm>
          <a:off x="9372111" y="1186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69812</xdr:rowOff>
    </xdr:from>
    <xdr:to>
      <xdr:col>46</xdr:col>
      <xdr:colOff>38100</xdr:colOff>
      <xdr:row>70</xdr:row>
      <xdr:rowOff>171412</xdr:rowOff>
    </xdr:to>
    <xdr:sp macro="" textlink="">
      <xdr:nvSpPr>
        <xdr:cNvPr id="433" name="楕円 432"/>
        <xdr:cNvSpPr/>
      </xdr:nvSpPr>
      <xdr:spPr>
        <a:xfrm>
          <a:off x="8699500" y="120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16489</xdr:rowOff>
    </xdr:from>
    <xdr:ext cx="534377" cy="259045"/>
    <xdr:sp macro="" textlink="">
      <xdr:nvSpPr>
        <xdr:cNvPr id="434" name="テキスト ボックス 433"/>
        <xdr:cNvSpPr txBox="1"/>
      </xdr:nvSpPr>
      <xdr:spPr>
        <a:xfrm>
          <a:off x="8483111" y="118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139726</xdr:rowOff>
    </xdr:from>
    <xdr:to>
      <xdr:col>41</xdr:col>
      <xdr:colOff>101600</xdr:colOff>
      <xdr:row>71</xdr:row>
      <xdr:rowOff>69876</xdr:rowOff>
    </xdr:to>
    <xdr:sp macro="" textlink="">
      <xdr:nvSpPr>
        <xdr:cNvPr id="435" name="楕円 434"/>
        <xdr:cNvSpPr/>
      </xdr:nvSpPr>
      <xdr:spPr>
        <a:xfrm>
          <a:off x="7810500" y="121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86403</xdr:rowOff>
    </xdr:from>
    <xdr:ext cx="534377" cy="259045"/>
    <xdr:sp macro="" textlink="">
      <xdr:nvSpPr>
        <xdr:cNvPr id="436" name="テキスト ボックス 435"/>
        <xdr:cNvSpPr txBox="1"/>
      </xdr:nvSpPr>
      <xdr:spPr>
        <a:xfrm>
          <a:off x="7594111" y="1191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99149</xdr:rowOff>
    </xdr:from>
    <xdr:to>
      <xdr:col>36</xdr:col>
      <xdr:colOff>165100</xdr:colOff>
      <xdr:row>71</xdr:row>
      <xdr:rowOff>29299</xdr:rowOff>
    </xdr:to>
    <xdr:sp macro="" textlink="">
      <xdr:nvSpPr>
        <xdr:cNvPr id="437" name="楕円 436"/>
        <xdr:cNvSpPr/>
      </xdr:nvSpPr>
      <xdr:spPr>
        <a:xfrm>
          <a:off x="6921500" y="121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45826</xdr:rowOff>
    </xdr:from>
    <xdr:ext cx="534377" cy="259045"/>
    <xdr:sp macro="" textlink="">
      <xdr:nvSpPr>
        <xdr:cNvPr id="438" name="テキスト ボックス 437"/>
        <xdr:cNvSpPr txBox="1"/>
      </xdr:nvSpPr>
      <xdr:spPr>
        <a:xfrm>
          <a:off x="6705111" y="118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5" name="直線コネクタ 464"/>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6"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7" name="直線コネクタ 466"/>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8"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9" name="直線コネクタ 468"/>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110145</xdr:rowOff>
    </xdr:from>
    <xdr:to>
      <xdr:col>55</xdr:col>
      <xdr:colOff>0</xdr:colOff>
      <xdr:row>90</xdr:row>
      <xdr:rowOff>121281</xdr:rowOff>
    </xdr:to>
    <xdr:cxnSp macro="">
      <xdr:nvCxnSpPr>
        <xdr:cNvPr id="470" name="直線コネクタ 469"/>
        <xdr:cNvCxnSpPr/>
      </xdr:nvCxnSpPr>
      <xdr:spPr>
        <a:xfrm>
          <a:off x="9639300" y="15540645"/>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71" name="土木費平均値テキスト"/>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2" name="フローチャート: 判断 471"/>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110145</xdr:rowOff>
    </xdr:from>
    <xdr:to>
      <xdr:col>50</xdr:col>
      <xdr:colOff>114300</xdr:colOff>
      <xdr:row>92</xdr:row>
      <xdr:rowOff>115926</xdr:rowOff>
    </xdr:to>
    <xdr:cxnSp macro="">
      <xdr:nvCxnSpPr>
        <xdr:cNvPr id="473" name="直線コネクタ 472"/>
        <xdr:cNvCxnSpPr/>
      </xdr:nvCxnSpPr>
      <xdr:spPr>
        <a:xfrm flipV="1">
          <a:off x="8750300" y="15540645"/>
          <a:ext cx="889000" cy="34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4" name="フローチャート: 判断 473"/>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5" name="テキスト ボックス 474"/>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115926</xdr:rowOff>
    </xdr:from>
    <xdr:to>
      <xdr:col>45</xdr:col>
      <xdr:colOff>177800</xdr:colOff>
      <xdr:row>93</xdr:row>
      <xdr:rowOff>129642</xdr:rowOff>
    </xdr:to>
    <xdr:cxnSp macro="">
      <xdr:nvCxnSpPr>
        <xdr:cNvPr id="476" name="直線コネクタ 475"/>
        <xdr:cNvCxnSpPr/>
      </xdr:nvCxnSpPr>
      <xdr:spPr>
        <a:xfrm flipV="1">
          <a:off x="7861300" y="15889326"/>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7" name="フローチャート: 判断 476"/>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8" name="テキスト ボックス 477"/>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107336</xdr:rowOff>
    </xdr:from>
    <xdr:to>
      <xdr:col>41</xdr:col>
      <xdr:colOff>50800</xdr:colOff>
      <xdr:row>93</xdr:row>
      <xdr:rowOff>129642</xdr:rowOff>
    </xdr:to>
    <xdr:cxnSp macro="">
      <xdr:nvCxnSpPr>
        <xdr:cNvPr id="479" name="直線コネクタ 478"/>
        <xdr:cNvCxnSpPr/>
      </xdr:nvCxnSpPr>
      <xdr:spPr>
        <a:xfrm>
          <a:off x="6972300" y="16052186"/>
          <a:ext cx="889000" cy="2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80" name="フローチャート: 判断 479"/>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81" name="テキスト ボックス 480"/>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2" name="フローチャート: 判断 481"/>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14716</xdr:rowOff>
    </xdr:from>
    <xdr:ext cx="534377" cy="259045"/>
    <xdr:sp macro="" textlink="">
      <xdr:nvSpPr>
        <xdr:cNvPr id="483" name="テキスト ボックス 482"/>
        <xdr:cNvSpPr txBox="1"/>
      </xdr:nvSpPr>
      <xdr:spPr>
        <a:xfrm>
          <a:off x="6705111" y="164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70481</xdr:rowOff>
    </xdr:from>
    <xdr:to>
      <xdr:col>55</xdr:col>
      <xdr:colOff>50800</xdr:colOff>
      <xdr:row>91</xdr:row>
      <xdr:rowOff>631</xdr:rowOff>
    </xdr:to>
    <xdr:sp macro="" textlink="">
      <xdr:nvSpPr>
        <xdr:cNvPr id="489" name="楕円 488"/>
        <xdr:cNvSpPr/>
      </xdr:nvSpPr>
      <xdr:spPr>
        <a:xfrm>
          <a:off x="10426700" y="1550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23508</xdr:rowOff>
    </xdr:from>
    <xdr:ext cx="534377" cy="259045"/>
    <xdr:sp macro="" textlink="">
      <xdr:nvSpPr>
        <xdr:cNvPr id="490" name="土木費該当値テキスト"/>
        <xdr:cNvSpPr txBox="1"/>
      </xdr:nvSpPr>
      <xdr:spPr>
        <a:xfrm>
          <a:off x="10528300" y="1545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59345</xdr:rowOff>
    </xdr:from>
    <xdr:to>
      <xdr:col>50</xdr:col>
      <xdr:colOff>165100</xdr:colOff>
      <xdr:row>90</xdr:row>
      <xdr:rowOff>160945</xdr:rowOff>
    </xdr:to>
    <xdr:sp macro="" textlink="">
      <xdr:nvSpPr>
        <xdr:cNvPr id="491" name="楕円 490"/>
        <xdr:cNvSpPr/>
      </xdr:nvSpPr>
      <xdr:spPr>
        <a:xfrm>
          <a:off x="9588500" y="154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6022</xdr:rowOff>
    </xdr:from>
    <xdr:ext cx="534377" cy="259045"/>
    <xdr:sp macro="" textlink="">
      <xdr:nvSpPr>
        <xdr:cNvPr id="492" name="テキスト ボックス 491"/>
        <xdr:cNvSpPr txBox="1"/>
      </xdr:nvSpPr>
      <xdr:spPr>
        <a:xfrm>
          <a:off x="9372111" y="1526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65126</xdr:rowOff>
    </xdr:from>
    <xdr:to>
      <xdr:col>46</xdr:col>
      <xdr:colOff>38100</xdr:colOff>
      <xdr:row>92</xdr:row>
      <xdr:rowOff>166726</xdr:rowOff>
    </xdr:to>
    <xdr:sp macro="" textlink="">
      <xdr:nvSpPr>
        <xdr:cNvPr id="493" name="楕円 492"/>
        <xdr:cNvSpPr/>
      </xdr:nvSpPr>
      <xdr:spPr>
        <a:xfrm>
          <a:off x="8699500" y="1583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11803</xdr:rowOff>
    </xdr:from>
    <xdr:ext cx="534377" cy="259045"/>
    <xdr:sp macro="" textlink="">
      <xdr:nvSpPr>
        <xdr:cNvPr id="494" name="テキスト ボックス 493"/>
        <xdr:cNvSpPr txBox="1"/>
      </xdr:nvSpPr>
      <xdr:spPr>
        <a:xfrm>
          <a:off x="8483111" y="156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78842</xdr:rowOff>
    </xdr:from>
    <xdr:to>
      <xdr:col>41</xdr:col>
      <xdr:colOff>101600</xdr:colOff>
      <xdr:row>94</xdr:row>
      <xdr:rowOff>8992</xdr:rowOff>
    </xdr:to>
    <xdr:sp macro="" textlink="">
      <xdr:nvSpPr>
        <xdr:cNvPr id="495" name="楕円 494"/>
        <xdr:cNvSpPr/>
      </xdr:nvSpPr>
      <xdr:spPr>
        <a:xfrm>
          <a:off x="7810500" y="1602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25519</xdr:rowOff>
    </xdr:from>
    <xdr:ext cx="534377" cy="259045"/>
    <xdr:sp macro="" textlink="">
      <xdr:nvSpPr>
        <xdr:cNvPr id="496" name="テキスト ボックス 495"/>
        <xdr:cNvSpPr txBox="1"/>
      </xdr:nvSpPr>
      <xdr:spPr>
        <a:xfrm>
          <a:off x="7594111" y="157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56536</xdr:rowOff>
    </xdr:from>
    <xdr:to>
      <xdr:col>36</xdr:col>
      <xdr:colOff>165100</xdr:colOff>
      <xdr:row>93</xdr:row>
      <xdr:rowOff>158136</xdr:rowOff>
    </xdr:to>
    <xdr:sp macro="" textlink="">
      <xdr:nvSpPr>
        <xdr:cNvPr id="497" name="楕円 496"/>
        <xdr:cNvSpPr/>
      </xdr:nvSpPr>
      <xdr:spPr>
        <a:xfrm>
          <a:off x="6921500" y="160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3213</xdr:rowOff>
    </xdr:from>
    <xdr:ext cx="534377" cy="259045"/>
    <xdr:sp macro="" textlink="">
      <xdr:nvSpPr>
        <xdr:cNvPr id="498" name="テキスト ボックス 497"/>
        <xdr:cNvSpPr txBox="1"/>
      </xdr:nvSpPr>
      <xdr:spPr>
        <a:xfrm>
          <a:off x="6705111" y="1577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106934</xdr:rowOff>
    </xdr:from>
    <xdr:to>
      <xdr:col>85</xdr:col>
      <xdr:colOff>126364</xdr:colOff>
      <xdr:row>39</xdr:row>
      <xdr:rowOff>136017</xdr:rowOff>
    </xdr:to>
    <xdr:cxnSp macro="">
      <xdr:nvCxnSpPr>
        <xdr:cNvPr id="523" name="直線コネクタ 522"/>
        <xdr:cNvCxnSpPr/>
      </xdr:nvCxnSpPr>
      <xdr:spPr>
        <a:xfrm flipV="1">
          <a:off x="16317595" y="5593334"/>
          <a:ext cx="1269" cy="122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139844</xdr:rowOff>
    </xdr:from>
    <xdr:ext cx="469744" cy="259045"/>
    <xdr:sp macro="" textlink="">
      <xdr:nvSpPr>
        <xdr:cNvPr id="524" name="消防費最小値テキスト"/>
        <xdr:cNvSpPr txBox="1"/>
      </xdr:nvSpPr>
      <xdr:spPr>
        <a:xfrm>
          <a:off x="16370300" y="68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136017</xdr:rowOff>
    </xdr:from>
    <xdr:to>
      <xdr:col>86</xdr:col>
      <xdr:colOff>25400</xdr:colOff>
      <xdr:row>39</xdr:row>
      <xdr:rowOff>136017</xdr:rowOff>
    </xdr:to>
    <xdr:cxnSp macro="">
      <xdr:nvCxnSpPr>
        <xdr:cNvPr id="525" name="直線コネクタ 524"/>
        <xdr:cNvCxnSpPr/>
      </xdr:nvCxnSpPr>
      <xdr:spPr>
        <a:xfrm>
          <a:off x="16230600" y="68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53611</xdr:rowOff>
    </xdr:from>
    <xdr:ext cx="534377" cy="259045"/>
    <xdr:sp macro="" textlink="">
      <xdr:nvSpPr>
        <xdr:cNvPr id="526" name="消防費最大値テキスト"/>
        <xdr:cNvSpPr txBox="1"/>
      </xdr:nvSpPr>
      <xdr:spPr>
        <a:xfrm>
          <a:off x="16370300" y="53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106934</xdr:rowOff>
    </xdr:from>
    <xdr:to>
      <xdr:col>86</xdr:col>
      <xdr:colOff>25400</xdr:colOff>
      <xdr:row>32</xdr:row>
      <xdr:rowOff>106934</xdr:rowOff>
    </xdr:to>
    <xdr:cxnSp macro="">
      <xdr:nvCxnSpPr>
        <xdr:cNvPr id="527" name="直線コネクタ 526"/>
        <xdr:cNvCxnSpPr/>
      </xdr:nvCxnSpPr>
      <xdr:spPr>
        <a:xfrm>
          <a:off x="16230600" y="559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28956</xdr:rowOff>
    </xdr:from>
    <xdr:to>
      <xdr:col>85</xdr:col>
      <xdr:colOff>127000</xdr:colOff>
      <xdr:row>32</xdr:row>
      <xdr:rowOff>149987</xdr:rowOff>
    </xdr:to>
    <xdr:cxnSp macro="">
      <xdr:nvCxnSpPr>
        <xdr:cNvPr id="528" name="直線コネクタ 527"/>
        <xdr:cNvCxnSpPr/>
      </xdr:nvCxnSpPr>
      <xdr:spPr>
        <a:xfrm>
          <a:off x="15481300" y="5343906"/>
          <a:ext cx="838200" cy="2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53230</xdr:rowOff>
    </xdr:from>
    <xdr:ext cx="534377" cy="259045"/>
    <xdr:sp macro="" textlink="">
      <xdr:nvSpPr>
        <xdr:cNvPr id="529" name="消防費平均値テキスト"/>
        <xdr:cNvSpPr txBox="1"/>
      </xdr:nvSpPr>
      <xdr:spPr>
        <a:xfrm>
          <a:off x="16370300" y="6225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74803</xdr:rowOff>
    </xdr:from>
    <xdr:to>
      <xdr:col>85</xdr:col>
      <xdr:colOff>177800</xdr:colOff>
      <xdr:row>37</xdr:row>
      <xdr:rowOff>4953</xdr:rowOff>
    </xdr:to>
    <xdr:sp macro="" textlink="">
      <xdr:nvSpPr>
        <xdr:cNvPr id="530" name="フローチャート: 判断 529"/>
        <xdr:cNvSpPr/>
      </xdr:nvSpPr>
      <xdr:spPr>
        <a:xfrm>
          <a:off x="162687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28956</xdr:rowOff>
    </xdr:from>
    <xdr:to>
      <xdr:col>81</xdr:col>
      <xdr:colOff>50800</xdr:colOff>
      <xdr:row>32</xdr:row>
      <xdr:rowOff>101981</xdr:rowOff>
    </xdr:to>
    <xdr:cxnSp macro="">
      <xdr:nvCxnSpPr>
        <xdr:cNvPr id="531" name="直線コネクタ 530"/>
        <xdr:cNvCxnSpPr/>
      </xdr:nvCxnSpPr>
      <xdr:spPr>
        <a:xfrm flipV="1">
          <a:off x="14592300" y="5343906"/>
          <a:ext cx="889000" cy="2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60579</xdr:rowOff>
    </xdr:from>
    <xdr:to>
      <xdr:col>81</xdr:col>
      <xdr:colOff>101600</xdr:colOff>
      <xdr:row>36</xdr:row>
      <xdr:rowOff>162179</xdr:rowOff>
    </xdr:to>
    <xdr:sp macro="" textlink="">
      <xdr:nvSpPr>
        <xdr:cNvPr id="532" name="フローチャート: 判断 531"/>
        <xdr:cNvSpPr/>
      </xdr:nvSpPr>
      <xdr:spPr>
        <a:xfrm>
          <a:off x="15430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153306</xdr:rowOff>
    </xdr:from>
    <xdr:ext cx="534377" cy="259045"/>
    <xdr:sp macro="" textlink="">
      <xdr:nvSpPr>
        <xdr:cNvPr id="533" name="テキスト ボックス 532"/>
        <xdr:cNvSpPr txBox="1"/>
      </xdr:nvSpPr>
      <xdr:spPr>
        <a:xfrm>
          <a:off x="15214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30607</xdr:rowOff>
    </xdr:from>
    <xdr:to>
      <xdr:col>76</xdr:col>
      <xdr:colOff>114300</xdr:colOff>
      <xdr:row>32</xdr:row>
      <xdr:rowOff>101981</xdr:rowOff>
    </xdr:to>
    <xdr:cxnSp macro="">
      <xdr:nvCxnSpPr>
        <xdr:cNvPr id="534" name="直線コネクタ 533"/>
        <xdr:cNvCxnSpPr/>
      </xdr:nvCxnSpPr>
      <xdr:spPr>
        <a:xfrm>
          <a:off x="13703300" y="5517007"/>
          <a:ext cx="8890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58928</xdr:rowOff>
    </xdr:from>
    <xdr:to>
      <xdr:col>76</xdr:col>
      <xdr:colOff>165100</xdr:colOff>
      <xdr:row>36</xdr:row>
      <xdr:rowOff>160528</xdr:rowOff>
    </xdr:to>
    <xdr:sp macro="" textlink="">
      <xdr:nvSpPr>
        <xdr:cNvPr id="535" name="フローチャート: 判断 534"/>
        <xdr:cNvSpPr/>
      </xdr:nvSpPr>
      <xdr:spPr>
        <a:xfrm>
          <a:off x="14541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151655</xdr:rowOff>
    </xdr:from>
    <xdr:ext cx="534377" cy="259045"/>
    <xdr:sp macro="" textlink="">
      <xdr:nvSpPr>
        <xdr:cNvPr id="536" name="テキスト ボックス 535"/>
        <xdr:cNvSpPr txBox="1"/>
      </xdr:nvSpPr>
      <xdr:spPr>
        <a:xfrm>
          <a:off x="14325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143764</xdr:rowOff>
    </xdr:from>
    <xdr:to>
      <xdr:col>71</xdr:col>
      <xdr:colOff>177800</xdr:colOff>
      <xdr:row>32</xdr:row>
      <xdr:rowOff>30607</xdr:rowOff>
    </xdr:to>
    <xdr:cxnSp macro="">
      <xdr:nvCxnSpPr>
        <xdr:cNvPr id="537" name="直線コネクタ 536"/>
        <xdr:cNvCxnSpPr/>
      </xdr:nvCxnSpPr>
      <xdr:spPr>
        <a:xfrm>
          <a:off x="12814300" y="5287264"/>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114554</xdr:rowOff>
    </xdr:from>
    <xdr:to>
      <xdr:col>72</xdr:col>
      <xdr:colOff>38100</xdr:colOff>
      <xdr:row>36</xdr:row>
      <xdr:rowOff>44704</xdr:rowOff>
    </xdr:to>
    <xdr:sp macro="" textlink="">
      <xdr:nvSpPr>
        <xdr:cNvPr id="538" name="フローチャート: 判断 537"/>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35831</xdr:rowOff>
    </xdr:from>
    <xdr:ext cx="534377" cy="259045"/>
    <xdr:sp macro="" textlink="">
      <xdr:nvSpPr>
        <xdr:cNvPr id="539" name="テキスト ボックス 538"/>
        <xdr:cNvSpPr txBox="1"/>
      </xdr:nvSpPr>
      <xdr:spPr>
        <a:xfrm>
          <a:off x="13436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150876</xdr:rowOff>
    </xdr:from>
    <xdr:to>
      <xdr:col>67</xdr:col>
      <xdr:colOff>101600</xdr:colOff>
      <xdr:row>36</xdr:row>
      <xdr:rowOff>81026</xdr:rowOff>
    </xdr:to>
    <xdr:sp macro="" textlink="">
      <xdr:nvSpPr>
        <xdr:cNvPr id="540" name="フローチャート: 判断 539"/>
        <xdr:cNvSpPr/>
      </xdr:nvSpPr>
      <xdr:spPr>
        <a:xfrm>
          <a:off x="12763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72153</xdr:rowOff>
    </xdr:from>
    <xdr:ext cx="534377" cy="259045"/>
    <xdr:sp macro="" textlink="">
      <xdr:nvSpPr>
        <xdr:cNvPr id="541" name="テキスト ボックス 540"/>
        <xdr:cNvSpPr txBox="1"/>
      </xdr:nvSpPr>
      <xdr:spPr>
        <a:xfrm>
          <a:off x="12547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99187</xdr:rowOff>
    </xdr:from>
    <xdr:to>
      <xdr:col>85</xdr:col>
      <xdr:colOff>177800</xdr:colOff>
      <xdr:row>33</xdr:row>
      <xdr:rowOff>29337</xdr:rowOff>
    </xdr:to>
    <xdr:sp macro="" textlink="">
      <xdr:nvSpPr>
        <xdr:cNvPr id="547" name="楕円 546"/>
        <xdr:cNvSpPr/>
      </xdr:nvSpPr>
      <xdr:spPr>
        <a:xfrm>
          <a:off x="16268700" y="55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14114</xdr:rowOff>
    </xdr:from>
    <xdr:ext cx="534377" cy="259045"/>
    <xdr:sp macro="" textlink="">
      <xdr:nvSpPr>
        <xdr:cNvPr id="548" name="消防費該当値テキスト"/>
        <xdr:cNvSpPr txBox="1"/>
      </xdr:nvSpPr>
      <xdr:spPr>
        <a:xfrm>
          <a:off x="16370300" y="550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149606</xdr:rowOff>
    </xdr:from>
    <xdr:to>
      <xdr:col>81</xdr:col>
      <xdr:colOff>101600</xdr:colOff>
      <xdr:row>31</xdr:row>
      <xdr:rowOff>79756</xdr:rowOff>
    </xdr:to>
    <xdr:sp macro="" textlink="">
      <xdr:nvSpPr>
        <xdr:cNvPr id="549" name="楕円 548"/>
        <xdr:cNvSpPr/>
      </xdr:nvSpPr>
      <xdr:spPr>
        <a:xfrm>
          <a:off x="15430500" y="529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96283</xdr:rowOff>
    </xdr:from>
    <xdr:ext cx="534377" cy="259045"/>
    <xdr:sp macro="" textlink="">
      <xdr:nvSpPr>
        <xdr:cNvPr id="550" name="テキスト ボックス 549"/>
        <xdr:cNvSpPr txBox="1"/>
      </xdr:nvSpPr>
      <xdr:spPr>
        <a:xfrm>
          <a:off x="15214111" y="506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51181</xdr:rowOff>
    </xdr:from>
    <xdr:to>
      <xdr:col>76</xdr:col>
      <xdr:colOff>165100</xdr:colOff>
      <xdr:row>32</xdr:row>
      <xdr:rowOff>152781</xdr:rowOff>
    </xdr:to>
    <xdr:sp macro="" textlink="">
      <xdr:nvSpPr>
        <xdr:cNvPr id="551" name="楕円 550"/>
        <xdr:cNvSpPr/>
      </xdr:nvSpPr>
      <xdr:spPr>
        <a:xfrm>
          <a:off x="14541500" y="55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169308</xdr:rowOff>
    </xdr:from>
    <xdr:ext cx="534377" cy="259045"/>
    <xdr:sp macro="" textlink="">
      <xdr:nvSpPr>
        <xdr:cNvPr id="552" name="テキスト ボックス 551"/>
        <xdr:cNvSpPr txBox="1"/>
      </xdr:nvSpPr>
      <xdr:spPr>
        <a:xfrm>
          <a:off x="14325111" y="53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151257</xdr:rowOff>
    </xdr:from>
    <xdr:to>
      <xdr:col>72</xdr:col>
      <xdr:colOff>38100</xdr:colOff>
      <xdr:row>32</xdr:row>
      <xdr:rowOff>81407</xdr:rowOff>
    </xdr:to>
    <xdr:sp macro="" textlink="">
      <xdr:nvSpPr>
        <xdr:cNvPr id="553" name="楕円 552"/>
        <xdr:cNvSpPr/>
      </xdr:nvSpPr>
      <xdr:spPr>
        <a:xfrm>
          <a:off x="13652500" y="546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97934</xdr:rowOff>
    </xdr:from>
    <xdr:ext cx="534377" cy="259045"/>
    <xdr:sp macro="" textlink="">
      <xdr:nvSpPr>
        <xdr:cNvPr id="554" name="テキスト ボックス 553"/>
        <xdr:cNvSpPr txBox="1"/>
      </xdr:nvSpPr>
      <xdr:spPr>
        <a:xfrm>
          <a:off x="13436111" y="524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92964</xdr:rowOff>
    </xdr:from>
    <xdr:to>
      <xdr:col>67</xdr:col>
      <xdr:colOff>101600</xdr:colOff>
      <xdr:row>31</xdr:row>
      <xdr:rowOff>23114</xdr:rowOff>
    </xdr:to>
    <xdr:sp macro="" textlink="">
      <xdr:nvSpPr>
        <xdr:cNvPr id="555" name="楕円 554"/>
        <xdr:cNvSpPr/>
      </xdr:nvSpPr>
      <xdr:spPr>
        <a:xfrm>
          <a:off x="12763500" y="523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39641</xdr:rowOff>
    </xdr:from>
    <xdr:ext cx="534377" cy="259045"/>
    <xdr:sp macro="" textlink="">
      <xdr:nvSpPr>
        <xdr:cNvPr id="556" name="テキスト ボックス 555"/>
        <xdr:cNvSpPr txBox="1"/>
      </xdr:nvSpPr>
      <xdr:spPr>
        <a:xfrm>
          <a:off x="12547111" y="50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43917</xdr:rowOff>
    </xdr:from>
    <xdr:to>
      <xdr:col>85</xdr:col>
      <xdr:colOff>127000</xdr:colOff>
      <xdr:row>55</xdr:row>
      <xdr:rowOff>71692</xdr:rowOff>
    </xdr:to>
    <xdr:cxnSp macro="">
      <xdr:nvCxnSpPr>
        <xdr:cNvPr id="584" name="直線コネクタ 583"/>
        <xdr:cNvCxnSpPr/>
      </xdr:nvCxnSpPr>
      <xdr:spPr>
        <a:xfrm flipV="1">
          <a:off x="15481300" y="9302217"/>
          <a:ext cx="8382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31778</xdr:rowOff>
    </xdr:from>
    <xdr:to>
      <xdr:col>81</xdr:col>
      <xdr:colOff>50800</xdr:colOff>
      <xdr:row>55</xdr:row>
      <xdr:rowOff>71692</xdr:rowOff>
    </xdr:to>
    <xdr:cxnSp macro="">
      <xdr:nvCxnSpPr>
        <xdr:cNvPr id="587" name="直線コネクタ 586"/>
        <xdr:cNvCxnSpPr/>
      </xdr:nvCxnSpPr>
      <xdr:spPr>
        <a:xfrm>
          <a:off x="14592300" y="8947178"/>
          <a:ext cx="889000" cy="55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45174</xdr:rowOff>
    </xdr:from>
    <xdr:to>
      <xdr:col>76</xdr:col>
      <xdr:colOff>114300</xdr:colOff>
      <xdr:row>52</xdr:row>
      <xdr:rowOff>31778</xdr:rowOff>
    </xdr:to>
    <xdr:cxnSp macro="">
      <xdr:nvCxnSpPr>
        <xdr:cNvPr id="590" name="直線コネクタ 589"/>
        <xdr:cNvCxnSpPr/>
      </xdr:nvCxnSpPr>
      <xdr:spPr>
        <a:xfrm>
          <a:off x="13703300" y="8617674"/>
          <a:ext cx="889000" cy="3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2" name="テキスト ボックス 591"/>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45174</xdr:rowOff>
    </xdr:from>
    <xdr:to>
      <xdr:col>71</xdr:col>
      <xdr:colOff>177800</xdr:colOff>
      <xdr:row>55</xdr:row>
      <xdr:rowOff>18634</xdr:rowOff>
    </xdr:to>
    <xdr:cxnSp macro="">
      <xdr:nvCxnSpPr>
        <xdr:cNvPr id="593" name="直線コネクタ 592"/>
        <xdr:cNvCxnSpPr/>
      </xdr:nvCxnSpPr>
      <xdr:spPr>
        <a:xfrm flipV="1">
          <a:off x="12814300" y="8617674"/>
          <a:ext cx="889000" cy="8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65041</xdr:rowOff>
    </xdr:from>
    <xdr:ext cx="534377" cy="259045"/>
    <xdr:sp macro="" textlink="">
      <xdr:nvSpPr>
        <xdr:cNvPr id="595" name="テキスト ボックス 594"/>
        <xdr:cNvSpPr txBox="1"/>
      </xdr:nvSpPr>
      <xdr:spPr>
        <a:xfrm>
          <a:off x="13436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122969</xdr:rowOff>
    </xdr:from>
    <xdr:ext cx="534377" cy="259045"/>
    <xdr:sp macro="" textlink="">
      <xdr:nvSpPr>
        <xdr:cNvPr id="597" name="テキスト ボックス 596"/>
        <xdr:cNvSpPr txBox="1"/>
      </xdr:nvSpPr>
      <xdr:spPr>
        <a:xfrm>
          <a:off x="12547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164567</xdr:rowOff>
    </xdr:from>
    <xdr:to>
      <xdr:col>85</xdr:col>
      <xdr:colOff>177800</xdr:colOff>
      <xdr:row>54</xdr:row>
      <xdr:rowOff>94717</xdr:rowOff>
    </xdr:to>
    <xdr:sp macro="" textlink="">
      <xdr:nvSpPr>
        <xdr:cNvPr id="603" name="楕円 602"/>
        <xdr:cNvSpPr/>
      </xdr:nvSpPr>
      <xdr:spPr>
        <a:xfrm>
          <a:off x="16268700" y="92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15994</xdr:rowOff>
    </xdr:from>
    <xdr:ext cx="534377" cy="259045"/>
    <xdr:sp macro="" textlink="">
      <xdr:nvSpPr>
        <xdr:cNvPr id="604" name="教育費該当値テキスト"/>
        <xdr:cNvSpPr txBox="1"/>
      </xdr:nvSpPr>
      <xdr:spPr>
        <a:xfrm>
          <a:off x="16370300" y="910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20892</xdr:rowOff>
    </xdr:from>
    <xdr:to>
      <xdr:col>81</xdr:col>
      <xdr:colOff>101600</xdr:colOff>
      <xdr:row>55</xdr:row>
      <xdr:rowOff>122492</xdr:rowOff>
    </xdr:to>
    <xdr:sp macro="" textlink="">
      <xdr:nvSpPr>
        <xdr:cNvPr id="605" name="楕円 604"/>
        <xdr:cNvSpPr/>
      </xdr:nvSpPr>
      <xdr:spPr>
        <a:xfrm>
          <a:off x="15430500" y="94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139019</xdr:rowOff>
    </xdr:from>
    <xdr:ext cx="534377" cy="259045"/>
    <xdr:sp macro="" textlink="">
      <xdr:nvSpPr>
        <xdr:cNvPr id="606" name="テキスト ボックス 605"/>
        <xdr:cNvSpPr txBox="1"/>
      </xdr:nvSpPr>
      <xdr:spPr>
        <a:xfrm>
          <a:off x="15214111" y="922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152428</xdr:rowOff>
    </xdr:from>
    <xdr:to>
      <xdr:col>76</xdr:col>
      <xdr:colOff>165100</xdr:colOff>
      <xdr:row>52</xdr:row>
      <xdr:rowOff>82578</xdr:rowOff>
    </xdr:to>
    <xdr:sp macro="" textlink="">
      <xdr:nvSpPr>
        <xdr:cNvPr id="607" name="楕円 606"/>
        <xdr:cNvSpPr/>
      </xdr:nvSpPr>
      <xdr:spPr>
        <a:xfrm>
          <a:off x="14541500" y="88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99105</xdr:rowOff>
    </xdr:from>
    <xdr:ext cx="534377" cy="259045"/>
    <xdr:sp macro="" textlink="">
      <xdr:nvSpPr>
        <xdr:cNvPr id="608" name="テキスト ボックス 607"/>
        <xdr:cNvSpPr txBox="1"/>
      </xdr:nvSpPr>
      <xdr:spPr>
        <a:xfrm>
          <a:off x="14325111" y="86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165824</xdr:rowOff>
    </xdr:from>
    <xdr:to>
      <xdr:col>72</xdr:col>
      <xdr:colOff>38100</xdr:colOff>
      <xdr:row>50</xdr:row>
      <xdr:rowOff>95974</xdr:rowOff>
    </xdr:to>
    <xdr:sp macro="" textlink="">
      <xdr:nvSpPr>
        <xdr:cNvPr id="609" name="楕円 608"/>
        <xdr:cNvSpPr/>
      </xdr:nvSpPr>
      <xdr:spPr>
        <a:xfrm>
          <a:off x="13652500" y="85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112501</xdr:rowOff>
    </xdr:from>
    <xdr:ext cx="534377" cy="259045"/>
    <xdr:sp macro="" textlink="">
      <xdr:nvSpPr>
        <xdr:cNvPr id="610" name="テキスト ボックス 609"/>
        <xdr:cNvSpPr txBox="1"/>
      </xdr:nvSpPr>
      <xdr:spPr>
        <a:xfrm>
          <a:off x="13436111" y="83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139284</xdr:rowOff>
    </xdr:from>
    <xdr:to>
      <xdr:col>67</xdr:col>
      <xdr:colOff>101600</xdr:colOff>
      <xdr:row>55</xdr:row>
      <xdr:rowOff>69434</xdr:rowOff>
    </xdr:to>
    <xdr:sp macro="" textlink="">
      <xdr:nvSpPr>
        <xdr:cNvPr id="611" name="楕円 610"/>
        <xdr:cNvSpPr/>
      </xdr:nvSpPr>
      <xdr:spPr>
        <a:xfrm>
          <a:off x="12763500" y="939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85961</xdr:rowOff>
    </xdr:from>
    <xdr:ext cx="534377" cy="259045"/>
    <xdr:sp macro="" textlink="">
      <xdr:nvSpPr>
        <xdr:cNvPr id="612" name="テキスト ボックス 611"/>
        <xdr:cNvSpPr txBox="1"/>
      </xdr:nvSpPr>
      <xdr:spPr>
        <a:xfrm>
          <a:off x="12547111" y="91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74138</xdr:rowOff>
    </xdr:from>
    <xdr:to>
      <xdr:col>85</xdr:col>
      <xdr:colOff>127000</xdr:colOff>
      <xdr:row>78</xdr:row>
      <xdr:rowOff>132201</xdr:rowOff>
    </xdr:to>
    <xdr:cxnSp macro="">
      <xdr:nvCxnSpPr>
        <xdr:cNvPr id="639" name="直線コネクタ 638"/>
        <xdr:cNvCxnSpPr/>
      </xdr:nvCxnSpPr>
      <xdr:spPr>
        <a:xfrm>
          <a:off x="15481300" y="13447238"/>
          <a:ext cx="838200" cy="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74138</xdr:rowOff>
    </xdr:from>
    <xdr:to>
      <xdr:col>81</xdr:col>
      <xdr:colOff>50800</xdr:colOff>
      <xdr:row>78</xdr:row>
      <xdr:rowOff>121413</xdr:rowOff>
    </xdr:to>
    <xdr:cxnSp macro="">
      <xdr:nvCxnSpPr>
        <xdr:cNvPr id="642" name="直線コネクタ 641"/>
        <xdr:cNvCxnSpPr/>
      </xdr:nvCxnSpPr>
      <xdr:spPr>
        <a:xfrm flipV="1">
          <a:off x="14592300" y="13447238"/>
          <a:ext cx="8890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116018</xdr:rowOff>
    </xdr:from>
    <xdr:to>
      <xdr:col>76</xdr:col>
      <xdr:colOff>114300</xdr:colOff>
      <xdr:row>78</xdr:row>
      <xdr:rowOff>121413</xdr:rowOff>
    </xdr:to>
    <xdr:cxnSp macro="">
      <xdr:nvCxnSpPr>
        <xdr:cNvPr id="645" name="直線コネクタ 644"/>
        <xdr:cNvCxnSpPr/>
      </xdr:nvCxnSpPr>
      <xdr:spPr>
        <a:xfrm>
          <a:off x="13703300" y="1348911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103215</xdr:rowOff>
    </xdr:from>
    <xdr:to>
      <xdr:col>71</xdr:col>
      <xdr:colOff>177800</xdr:colOff>
      <xdr:row>78</xdr:row>
      <xdr:rowOff>116018</xdr:rowOff>
    </xdr:to>
    <xdr:cxnSp macro="">
      <xdr:nvCxnSpPr>
        <xdr:cNvPr id="648" name="直線コネクタ 647"/>
        <xdr:cNvCxnSpPr/>
      </xdr:nvCxnSpPr>
      <xdr:spPr>
        <a:xfrm>
          <a:off x="12814300" y="13476315"/>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81401</xdr:rowOff>
    </xdr:from>
    <xdr:to>
      <xdr:col>85</xdr:col>
      <xdr:colOff>177800</xdr:colOff>
      <xdr:row>79</xdr:row>
      <xdr:rowOff>11551</xdr:rowOff>
    </xdr:to>
    <xdr:sp macro="" textlink="">
      <xdr:nvSpPr>
        <xdr:cNvPr id="658" name="楕円 657"/>
        <xdr:cNvSpPr/>
      </xdr:nvSpPr>
      <xdr:spPr>
        <a:xfrm>
          <a:off x="16268700" y="134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167778</xdr:rowOff>
    </xdr:from>
    <xdr:ext cx="378565" cy="259045"/>
    <xdr:sp macro="" textlink="">
      <xdr:nvSpPr>
        <xdr:cNvPr id="659" name="災害復旧費該当値テキスト"/>
        <xdr:cNvSpPr txBox="1"/>
      </xdr:nvSpPr>
      <xdr:spPr>
        <a:xfrm>
          <a:off x="16370300" y="1336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23338</xdr:rowOff>
    </xdr:from>
    <xdr:to>
      <xdr:col>81</xdr:col>
      <xdr:colOff>101600</xdr:colOff>
      <xdr:row>78</xdr:row>
      <xdr:rowOff>124938</xdr:rowOff>
    </xdr:to>
    <xdr:sp macro="" textlink="">
      <xdr:nvSpPr>
        <xdr:cNvPr id="660" name="楕円 659"/>
        <xdr:cNvSpPr/>
      </xdr:nvSpPr>
      <xdr:spPr>
        <a:xfrm>
          <a:off x="15430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116065</xdr:rowOff>
    </xdr:from>
    <xdr:ext cx="469744" cy="259045"/>
    <xdr:sp macro="" textlink="">
      <xdr:nvSpPr>
        <xdr:cNvPr id="661" name="テキスト ボックス 660"/>
        <xdr:cNvSpPr txBox="1"/>
      </xdr:nvSpPr>
      <xdr:spPr>
        <a:xfrm>
          <a:off x="15246428" y="1348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70613</xdr:rowOff>
    </xdr:from>
    <xdr:to>
      <xdr:col>76</xdr:col>
      <xdr:colOff>165100</xdr:colOff>
      <xdr:row>79</xdr:row>
      <xdr:rowOff>763</xdr:rowOff>
    </xdr:to>
    <xdr:sp macro="" textlink="">
      <xdr:nvSpPr>
        <xdr:cNvPr id="662" name="楕円 661"/>
        <xdr:cNvSpPr/>
      </xdr:nvSpPr>
      <xdr:spPr>
        <a:xfrm>
          <a:off x="14541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163340</xdr:rowOff>
    </xdr:from>
    <xdr:ext cx="378565" cy="259045"/>
    <xdr:sp macro="" textlink="">
      <xdr:nvSpPr>
        <xdr:cNvPr id="663" name="テキスト ボックス 662"/>
        <xdr:cNvSpPr txBox="1"/>
      </xdr:nvSpPr>
      <xdr:spPr>
        <a:xfrm>
          <a:off x="14403017" y="135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65218</xdr:rowOff>
    </xdr:from>
    <xdr:to>
      <xdr:col>72</xdr:col>
      <xdr:colOff>38100</xdr:colOff>
      <xdr:row>78</xdr:row>
      <xdr:rowOff>166818</xdr:rowOff>
    </xdr:to>
    <xdr:sp macro="" textlink="">
      <xdr:nvSpPr>
        <xdr:cNvPr id="664" name="楕円 663"/>
        <xdr:cNvSpPr/>
      </xdr:nvSpPr>
      <xdr:spPr>
        <a:xfrm>
          <a:off x="13652500" y="134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157945</xdr:rowOff>
    </xdr:from>
    <xdr:ext cx="378565" cy="259045"/>
    <xdr:sp macro="" textlink="">
      <xdr:nvSpPr>
        <xdr:cNvPr id="665" name="テキスト ボックス 664"/>
        <xdr:cNvSpPr txBox="1"/>
      </xdr:nvSpPr>
      <xdr:spPr>
        <a:xfrm>
          <a:off x="13514017" y="1353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52415</xdr:rowOff>
    </xdr:from>
    <xdr:to>
      <xdr:col>67</xdr:col>
      <xdr:colOff>101600</xdr:colOff>
      <xdr:row>78</xdr:row>
      <xdr:rowOff>154015</xdr:rowOff>
    </xdr:to>
    <xdr:sp macro="" textlink="">
      <xdr:nvSpPr>
        <xdr:cNvPr id="666" name="楕円 665"/>
        <xdr:cNvSpPr/>
      </xdr:nvSpPr>
      <xdr:spPr>
        <a:xfrm>
          <a:off x="12763500" y="134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145142</xdr:rowOff>
    </xdr:from>
    <xdr:ext cx="378565" cy="259045"/>
    <xdr:sp macro="" textlink="">
      <xdr:nvSpPr>
        <xdr:cNvPr id="667" name="テキスト ボックス 666"/>
        <xdr:cNvSpPr txBox="1"/>
      </xdr:nvSpPr>
      <xdr:spPr>
        <a:xfrm>
          <a:off x="12625017" y="13518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132567</xdr:rowOff>
    </xdr:from>
    <xdr:to>
      <xdr:col>85</xdr:col>
      <xdr:colOff>127000</xdr:colOff>
      <xdr:row>91</xdr:row>
      <xdr:rowOff>141574</xdr:rowOff>
    </xdr:to>
    <xdr:cxnSp macro="">
      <xdr:nvCxnSpPr>
        <xdr:cNvPr id="695" name="直線コネクタ 694"/>
        <xdr:cNvCxnSpPr/>
      </xdr:nvCxnSpPr>
      <xdr:spPr>
        <a:xfrm>
          <a:off x="15481300" y="15734517"/>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6"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132567</xdr:rowOff>
    </xdr:from>
    <xdr:to>
      <xdr:col>81</xdr:col>
      <xdr:colOff>50800</xdr:colOff>
      <xdr:row>91</xdr:row>
      <xdr:rowOff>166903</xdr:rowOff>
    </xdr:to>
    <xdr:cxnSp macro="">
      <xdr:nvCxnSpPr>
        <xdr:cNvPr id="698" name="直線コネクタ 697"/>
        <xdr:cNvCxnSpPr/>
      </xdr:nvCxnSpPr>
      <xdr:spPr>
        <a:xfrm flipV="1">
          <a:off x="14592300" y="15734517"/>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700" name="テキスト ボックス 699"/>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112633</xdr:rowOff>
    </xdr:from>
    <xdr:to>
      <xdr:col>76</xdr:col>
      <xdr:colOff>114300</xdr:colOff>
      <xdr:row>91</xdr:row>
      <xdr:rowOff>166903</xdr:rowOff>
    </xdr:to>
    <xdr:cxnSp macro="">
      <xdr:nvCxnSpPr>
        <xdr:cNvPr id="701" name="直線コネクタ 700"/>
        <xdr:cNvCxnSpPr/>
      </xdr:nvCxnSpPr>
      <xdr:spPr>
        <a:xfrm>
          <a:off x="13703300" y="15714583"/>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703" name="テキスト ボックス 702"/>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112633</xdr:rowOff>
    </xdr:from>
    <xdr:to>
      <xdr:col>71</xdr:col>
      <xdr:colOff>177800</xdr:colOff>
      <xdr:row>91</xdr:row>
      <xdr:rowOff>136339</xdr:rowOff>
    </xdr:to>
    <xdr:cxnSp macro="">
      <xdr:nvCxnSpPr>
        <xdr:cNvPr id="704" name="直線コネクタ 703"/>
        <xdr:cNvCxnSpPr/>
      </xdr:nvCxnSpPr>
      <xdr:spPr>
        <a:xfrm flipV="1">
          <a:off x="12814300" y="15714583"/>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72379</xdr:rowOff>
    </xdr:from>
    <xdr:ext cx="534377" cy="259045"/>
    <xdr:sp macro="" textlink="">
      <xdr:nvSpPr>
        <xdr:cNvPr id="706" name="テキスト ボックス 705"/>
        <xdr:cNvSpPr txBox="1"/>
      </xdr:nvSpPr>
      <xdr:spPr>
        <a:xfrm>
          <a:off x="13436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52148</xdr:rowOff>
    </xdr:from>
    <xdr:ext cx="534377" cy="259045"/>
    <xdr:sp macro="" textlink="">
      <xdr:nvSpPr>
        <xdr:cNvPr id="708" name="テキスト ボックス 707"/>
        <xdr:cNvSpPr txBox="1"/>
      </xdr:nvSpPr>
      <xdr:spPr>
        <a:xfrm>
          <a:off x="12547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90774</xdr:rowOff>
    </xdr:from>
    <xdr:to>
      <xdr:col>85</xdr:col>
      <xdr:colOff>177800</xdr:colOff>
      <xdr:row>92</xdr:row>
      <xdr:rowOff>20924</xdr:rowOff>
    </xdr:to>
    <xdr:sp macro="" textlink="">
      <xdr:nvSpPr>
        <xdr:cNvPr id="714" name="楕円 713"/>
        <xdr:cNvSpPr/>
      </xdr:nvSpPr>
      <xdr:spPr>
        <a:xfrm>
          <a:off x="16268700" y="156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43801</xdr:rowOff>
    </xdr:from>
    <xdr:ext cx="534377" cy="259045"/>
    <xdr:sp macro="" textlink="">
      <xdr:nvSpPr>
        <xdr:cNvPr id="715" name="公債費該当値テキスト"/>
        <xdr:cNvSpPr txBox="1"/>
      </xdr:nvSpPr>
      <xdr:spPr>
        <a:xfrm>
          <a:off x="16370300" y="156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81767</xdr:rowOff>
    </xdr:from>
    <xdr:to>
      <xdr:col>81</xdr:col>
      <xdr:colOff>101600</xdr:colOff>
      <xdr:row>92</xdr:row>
      <xdr:rowOff>11917</xdr:rowOff>
    </xdr:to>
    <xdr:sp macro="" textlink="">
      <xdr:nvSpPr>
        <xdr:cNvPr id="716" name="楕円 715"/>
        <xdr:cNvSpPr/>
      </xdr:nvSpPr>
      <xdr:spPr>
        <a:xfrm>
          <a:off x="15430500" y="156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28444</xdr:rowOff>
    </xdr:from>
    <xdr:ext cx="534377" cy="259045"/>
    <xdr:sp macro="" textlink="">
      <xdr:nvSpPr>
        <xdr:cNvPr id="717" name="テキスト ボックス 716"/>
        <xdr:cNvSpPr txBox="1"/>
      </xdr:nvSpPr>
      <xdr:spPr>
        <a:xfrm>
          <a:off x="15214111" y="1545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116103</xdr:rowOff>
    </xdr:from>
    <xdr:to>
      <xdr:col>76</xdr:col>
      <xdr:colOff>165100</xdr:colOff>
      <xdr:row>92</xdr:row>
      <xdr:rowOff>46253</xdr:rowOff>
    </xdr:to>
    <xdr:sp macro="" textlink="">
      <xdr:nvSpPr>
        <xdr:cNvPr id="718" name="楕円 717"/>
        <xdr:cNvSpPr/>
      </xdr:nvSpPr>
      <xdr:spPr>
        <a:xfrm>
          <a:off x="14541500" y="157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62780</xdr:rowOff>
    </xdr:from>
    <xdr:ext cx="534377" cy="259045"/>
    <xdr:sp macro="" textlink="">
      <xdr:nvSpPr>
        <xdr:cNvPr id="719" name="テキスト ボックス 718"/>
        <xdr:cNvSpPr txBox="1"/>
      </xdr:nvSpPr>
      <xdr:spPr>
        <a:xfrm>
          <a:off x="14325111" y="154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61833</xdr:rowOff>
    </xdr:from>
    <xdr:to>
      <xdr:col>72</xdr:col>
      <xdr:colOff>38100</xdr:colOff>
      <xdr:row>91</xdr:row>
      <xdr:rowOff>163433</xdr:rowOff>
    </xdr:to>
    <xdr:sp macro="" textlink="">
      <xdr:nvSpPr>
        <xdr:cNvPr id="720" name="楕円 719"/>
        <xdr:cNvSpPr/>
      </xdr:nvSpPr>
      <xdr:spPr>
        <a:xfrm>
          <a:off x="13652500" y="156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8510</xdr:rowOff>
    </xdr:from>
    <xdr:ext cx="534377" cy="259045"/>
    <xdr:sp macro="" textlink="">
      <xdr:nvSpPr>
        <xdr:cNvPr id="721" name="テキスト ボックス 720"/>
        <xdr:cNvSpPr txBox="1"/>
      </xdr:nvSpPr>
      <xdr:spPr>
        <a:xfrm>
          <a:off x="13436111" y="15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85539</xdr:rowOff>
    </xdr:from>
    <xdr:to>
      <xdr:col>67</xdr:col>
      <xdr:colOff>101600</xdr:colOff>
      <xdr:row>92</xdr:row>
      <xdr:rowOff>15689</xdr:rowOff>
    </xdr:to>
    <xdr:sp macro="" textlink="">
      <xdr:nvSpPr>
        <xdr:cNvPr id="722" name="楕円 721"/>
        <xdr:cNvSpPr/>
      </xdr:nvSpPr>
      <xdr:spPr>
        <a:xfrm>
          <a:off x="12763500" y="156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32216</xdr:rowOff>
    </xdr:from>
    <xdr:ext cx="534377" cy="259045"/>
    <xdr:sp macro="" textlink="">
      <xdr:nvSpPr>
        <xdr:cNvPr id="723" name="テキスト ボックス 722"/>
        <xdr:cNvSpPr txBox="1"/>
      </xdr:nvSpPr>
      <xdr:spPr>
        <a:xfrm>
          <a:off x="12547111" y="1546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・商工費～住民一人当たり</a:t>
          </a:r>
          <a:r>
            <a:rPr kumimoji="1" lang="en-US" altLang="ja-JP" sz="1300">
              <a:latin typeface="ＭＳ Ｐゴシック" panose="020B0600070205080204" pitchFamily="50" charset="-128"/>
              <a:ea typeface="ＭＳ Ｐゴシック" panose="020B0600070205080204" pitchFamily="50" charset="-128"/>
            </a:rPr>
            <a:t>32,710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円となっており、類似団体と比較してコストが高い状況が続いている。物件費の委託料が類似団体に比べ高くなっており、指定管理施設に係る委託料が主な要因となっている。</a:t>
          </a:r>
        </a:p>
        <a:p>
          <a:r>
            <a:rPr kumimoji="1" lang="ja-JP" altLang="en-US" sz="1300">
              <a:latin typeface="ＭＳ Ｐゴシック" panose="020B0600070205080204" pitchFamily="50" charset="-128"/>
              <a:ea typeface="ＭＳ Ｐゴシック" panose="020B0600070205080204" pitchFamily="50" charset="-128"/>
            </a:rPr>
            <a:t>・公債費～住民一人当たり</a:t>
          </a:r>
          <a:r>
            <a:rPr kumimoji="1" lang="en-US" altLang="ja-JP" sz="1300">
              <a:latin typeface="ＭＳ Ｐゴシック" panose="020B0600070205080204" pitchFamily="50" charset="-128"/>
              <a:ea typeface="ＭＳ Ｐゴシック" panose="020B0600070205080204" pitchFamily="50" charset="-128"/>
            </a:rPr>
            <a:t>72,418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年度に借り入れした第三セクター等改革推進債が主な要因となっている。今後も引き続き「返す以上に借りない」という方針に基づき、公債費の縮減に努めていく。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財政健全化推進プランに基づき事務事業の見直し等を着実に進めていることから、実質収支額は継続的に黒字を確保している。</a:t>
          </a:r>
        </a:p>
        <a:p>
          <a:r>
            <a:rPr kumimoji="1" lang="ja-JP" altLang="en-US" sz="1200">
              <a:latin typeface="ＭＳ ゴシック" pitchFamily="49" charset="-128"/>
              <a:ea typeface="ＭＳ ゴシック" pitchFamily="49" charset="-128"/>
            </a:rPr>
            <a:t>　実質単年度収支について、平成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年度はマイナスであるものの、市税、地方消費税交付金、地方交付税の増加などにより、前年度と比べ</a:t>
          </a:r>
          <a:r>
            <a:rPr kumimoji="1" lang="en-US" altLang="ja-JP" sz="1200">
              <a:latin typeface="ＭＳ ゴシック" pitchFamily="49" charset="-128"/>
              <a:ea typeface="ＭＳ ゴシック" pitchFamily="49" charset="-128"/>
            </a:rPr>
            <a:t>0.77</a:t>
          </a:r>
          <a:r>
            <a:rPr kumimoji="1" lang="ja-JP" altLang="en-US" sz="1200">
              <a:latin typeface="ＭＳ ゴシック" pitchFamily="49" charset="-128"/>
              <a:ea typeface="ＭＳ ゴシック" pitchFamily="49" charset="-128"/>
            </a:rPr>
            <a:t>ポイント（約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億円）の増となった。</a:t>
          </a:r>
        </a:p>
        <a:p>
          <a:r>
            <a:rPr kumimoji="1" lang="ja-JP" altLang="en-US" sz="1200">
              <a:latin typeface="ＭＳ ゴシック" pitchFamily="49" charset="-128"/>
              <a:ea typeface="ＭＳ ゴシック" pitchFamily="49" charset="-128"/>
            </a:rPr>
            <a:t>　今後も財政健全化推進プランの着実な実行により、健全な財政運営に努めていく。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設魚揚場事業において依然資金不足を生じている状況となっているが、経営健全化計画に基づき経営健全化に取り組むとともに、一般会計からも一定の支援を行うなど、連結赤字の早期解消に取り組んできた結果、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年度末をもって解消される見込みである。</a:t>
          </a:r>
        </a:p>
        <a:p>
          <a:r>
            <a:rPr kumimoji="1" lang="ja-JP" altLang="en-US" sz="1400">
              <a:latin typeface="ＭＳ ゴシック" pitchFamily="49" charset="-128"/>
              <a:ea typeface="ＭＳ ゴシック" pitchFamily="49" charset="-128"/>
            </a:rPr>
            <a:t>　今後も引き続き財政の健全化に向け、一層の取り組みに努めていく。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94965331</v>
      </c>
      <c r="BO4" s="441"/>
      <c r="BP4" s="441"/>
      <c r="BQ4" s="441"/>
      <c r="BR4" s="441"/>
      <c r="BS4" s="441"/>
      <c r="BT4" s="441"/>
      <c r="BU4" s="442"/>
      <c r="BV4" s="440">
        <v>95905873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0.1</v>
      </c>
      <c r="CU4" s="622"/>
      <c r="CV4" s="622"/>
      <c r="CW4" s="622"/>
      <c r="CX4" s="622"/>
      <c r="CY4" s="622"/>
      <c r="CZ4" s="622"/>
      <c r="DA4" s="623"/>
      <c r="DB4" s="621">
        <v>1.2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94772700</v>
      </c>
      <c r="BO5" s="446"/>
      <c r="BP5" s="446"/>
      <c r="BQ5" s="446"/>
      <c r="BR5" s="446"/>
      <c r="BS5" s="446"/>
      <c r="BT5" s="446"/>
      <c r="BU5" s="447"/>
      <c r="BV5" s="445">
        <v>95304777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96.6</v>
      </c>
      <c r="CU5" s="416"/>
      <c r="CV5" s="416"/>
      <c r="CW5" s="416"/>
      <c r="CX5" s="416"/>
      <c r="CY5" s="416"/>
      <c r="CZ5" s="416"/>
      <c r="DA5" s="417"/>
      <c r="DB5" s="415">
        <v>97.4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192631</v>
      </c>
      <c r="BO6" s="446"/>
      <c r="BP6" s="446"/>
      <c r="BQ6" s="446"/>
      <c r="BR6" s="446"/>
      <c r="BS6" s="446"/>
      <c r="BT6" s="446"/>
      <c r="BU6" s="447"/>
      <c r="BV6" s="445">
        <v>601096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102</v>
      </c>
      <c r="CU6" s="596"/>
      <c r="CV6" s="596"/>
      <c r="CW6" s="596"/>
      <c r="CX6" s="596"/>
      <c r="CY6" s="596"/>
      <c r="CZ6" s="596"/>
      <c r="DA6" s="597"/>
      <c r="DB6" s="595">
        <v>102.7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137976</v>
      </c>
      <c r="BO7" s="446"/>
      <c r="BP7" s="446"/>
      <c r="BQ7" s="446"/>
      <c r="BR7" s="446"/>
      <c r="BS7" s="446"/>
      <c r="BT7" s="446"/>
      <c r="BU7" s="447"/>
      <c r="BV7" s="445">
        <v>471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48420555</v>
      </c>
      <c r="CU7" s="446"/>
      <c r="CV7" s="446"/>
      <c r="CW7" s="446"/>
      <c r="CX7" s="446"/>
      <c r="CY7" s="446"/>
      <c r="CZ7" s="446"/>
      <c r="DA7" s="447"/>
      <c r="DB7" s="445">
        <v>48572196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54655</v>
      </c>
      <c r="BO8" s="446"/>
      <c r="BP8" s="446"/>
      <c r="BQ8" s="446"/>
      <c r="BR8" s="446"/>
      <c r="BS8" s="446"/>
      <c r="BT8" s="446"/>
      <c r="BU8" s="447"/>
      <c r="BV8" s="445">
        <v>600625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0.45</v>
      </c>
      <c r="CU8" s="559"/>
      <c r="CV8" s="559"/>
      <c r="CW8" s="559"/>
      <c r="CX8" s="559"/>
      <c r="CY8" s="559"/>
      <c r="CZ8" s="559"/>
      <c r="DA8" s="560"/>
      <c r="DB8" s="558">
        <v>0.45</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174742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-545970</v>
      </c>
      <c r="BO9" s="446"/>
      <c r="BP9" s="446"/>
      <c r="BQ9" s="446"/>
      <c r="BR9" s="446"/>
      <c r="BS9" s="446"/>
      <c r="BT9" s="446"/>
      <c r="BU9" s="447"/>
      <c r="BV9" s="445">
        <v>-1171891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21.2</v>
      </c>
      <c r="CU9" s="416"/>
      <c r="CV9" s="416"/>
      <c r="CW9" s="416"/>
      <c r="CX9" s="416"/>
      <c r="CY9" s="416"/>
      <c r="CZ9" s="416"/>
      <c r="DA9" s="417"/>
      <c r="DB9" s="415">
        <v>21.8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181169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228</v>
      </c>
      <c r="BO10" s="446"/>
      <c r="BP10" s="446"/>
      <c r="BQ10" s="446"/>
      <c r="BR10" s="446"/>
      <c r="BS10" s="446"/>
      <c r="BT10" s="446"/>
      <c r="BU10" s="447"/>
      <c r="BV10" s="445">
        <v>187</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172391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103</v>
      </c>
      <c r="AV12" s="503"/>
      <c r="AW12" s="503"/>
      <c r="AX12" s="503"/>
      <c r="AY12" s="425" t="s">
        <v>129</v>
      </c>
      <c r="AZ12" s="426"/>
      <c r="BA12" s="426"/>
      <c r="BB12" s="426"/>
      <c r="BC12" s="426"/>
      <c r="BD12" s="426"/>
      <c r="BE12" s="426"/>
      <c r="BF12" s="426"/>
      <c r="BG12" s="426"/>
      <c r="BH12" s="426"/>
      <c r="BI12" s="426"/>
      <c r="BJ12" s="426"/>
      <c r="BK12" s="426"/>
      <c r="BL12" s="426"/>
      <c r="BM12" s="427"/>
      <c r="BN12" s="445">
        <v>250000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171644</v>
      </c>
      <c r="S13" s="549"/>
      <c r="T13" s="549"/>
      <c r="U13" s="549"/>
      <c r="V13" s="550"/>
      <c r="W13" s="536" t="s">
        <v>132</v>
      </c>
      <c r="X13" s="458"/>
      <c r="Y13" s="458"/>
      <c r="Z13" s="458"/>
      <c r="AA13" s="458"/>
      <c r="AB13" s="459"/>
      <c r="AC13" s="421">
        <v>1679</v>
      </c>
      <c r="AD13" s="422"/>
      <c r="AE13" s="422"/>
      <c r="AF13" s="422"/>
      <c r="AG13" s="423"/>
      <c r="AH13" s="421">
        <v>1917</v>
      </c>
      <c r="AI13" s="422"/>
      <c r="AJ13" s="422"/>
      <c r="AK13" s="422"/>
      <c r="AL13" s="424"/>
      <c r="AM13" s="514" t="s">
        <v>133</v>
      </c>
      <c r="AN13" s="419"/>
      <c r="AO13" s="419"/>
      <c r="AP13" s="419"/>
      <c r="AQ13" s="419"/>
      <c r="AR13" s="419"/>
      <c r="AS13" s="419"/>
      <c r="AT13" s="420"/>
      <c r="AU13" s="502" t="s">
        <v>120</v>
      </c>
      <c r="AV13" s="503"/>
      <c r="AW13" s="503"/>
      <c r="AX13" s="503"/>
      <c r="AY13" s="425" t="s">
        <v>134</v>
      </c>
      <c r="AZ13" s="426"/>
      <c r="BA13" s="426"/>
      <c r="BB13" s="426"/>
      <c r="BC13" s="426"/>
      <c r="BD13" s="426"/>
      <c r="BE13" s="426"/>
      <c r="BF13" s="426"/>
      <c r="BG13" s="426"/>
      <c r="BH13" s="426"/>
      <c r="BI13" s="426"/>
      <c r="BJ13" s="426"/>
      <c r="BK13" s="426"/>
      <c r="BL13" s="426"/>
      <c r="BM13" s="427"/>
      <c r="BN13" s="445">
        <v>-795742</v>
      </c>
      <c r="BO13" s="446"/>
      <c r="BP13" s="446"/>
      <c r="BQ13" s="446"/>
      <c r="BR13" s="446"/>
      <c r="BS13" s="446"/>
      <c r="BT13" s="446"/>
      <c r="BU13" s="447"/>
      <c r="BV13" s="445">
        <v>-1171704</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10.9</v>
      </c>
      <c r="CU13" s="416"/>
      <c r="CV13" s="416"/>
      <c r="CW13" s="416"/>
      <c r="CX13" s="416"/>
      <c r="CY13" s="416"/>
      <c r="CZ13" s="416"/>
      <c r="DA13" s="417"/>
      <c r="DB13" s="415">
        <v>11.1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174518</v>
      </c>
      <c r="S14" s="549"/>
      <c r="T14" s="549"/>
      <c r="U14" s="549"/>
      <c r="V14" s="550"/>
      <c r="W14" s="551"/>
      <c r="X14" s="461"/>
      <c r="Y14" s="461"/>
      <c r="Z14" s="461"/>
      <c r="AA14" s="461"/>
      <c r="AB14" s="462"/>
      <c r="AC14" s="541">
        <v>2.4</v>
      </c>
      <c r="AD14" s="542"/>
      <c r="AE14" s="542"/>
      <c r="AF14" s="542"/>
      <c r="AG14" s="543"/>
      <c r="AH14" s="541">
        <v>2.5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103.2</v>
      </c>
      <c r="CU14" s="553"/>
      <c r="CV14" s="553"/>
      <c r="CW14" s="553"/>
      <c r="CX14" s="553"/>
      <c r="CY14" s="553"/>
      <c r="CZ14" s="553"/>
      <c r="DA14" s="554"/>
      <c r="DB14" s="552">
        <v>111.5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173893</v>
      </c>
      <c r="S15" s="549"/>
      <c r="T15" s="549"/>
      <c r="U15" s="549"/>
      <c r="V15" s="550"/>
      <c r="W15" s="536" t="s">
        <v>139</v>
      </c>
      <c r="X15" s="458"/>
      <c r="Y15" s="458"/>
      <c r="Z15" s="458"/>
      <c r="AA15" s="458"/>
      <c r="AB15" s="459"/>
      <c r="AC15" s="421">
        <v>13682</v>
      </c>
      <c r="AD15" s="422"/>
      <c r="AE15" s="422"/>
      <c r="AF15" s="422"/>
      <c r="AG15" s="423"/>
      <c r="AH15" s="421">
        <v>14808</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18302250</v>
      </c>
      <c r="BO15" s="441"/>
      <c r="BP15" s="441"/>
      <c r="BQ15" s="441"/>
      <c r="BR15" s="441"/>
      <c r="BS15" s="441"/>
      <c r="BT15" s="441"/>
      <c r="BU15" s="442"/>
      <c r="BV15" s="440">
        <v>18607432</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19.5</v>
      </c>
      <c r="AD16" s="542"/>
      <c r="AE16" s="542"/>
      <c r="AF16" s="542"/>
      <c r="AG16" s="543"/>
      <c r="AH16" s="541">
        <v>19.600000000000001</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40679168</v>
      </c>
      <c r="BO16" s="446"/>
      <c r="BP16" s="446"/>
      <c r="BQ16" s="446"/>
      <c r="BR16" s="446"/>
      <c r="BS16" s="446"/>
      <c r="BT16" s="446"/>
      <c r="BU16" s="447"/>
      <c r="BV16" s="445">
        <v>40604245</v>
      </c>
      <c r="BW16" s="446"/>
      <c r="BX16" s="446"/>
      <c r="BY16" s="446"/>
      <c r="BZ16" s="446"/>
      <c r="CA16" s="446"/>
      <c r="CB16" s="446"/>
      <c r="CC16" s="447"/>
      <c r="CD16" s="180"/>
      <c r="CE16" s="443" t="s">
        <v>145</v>
      </c>
      <c r="CF16" s="443"/>
      <c r="CG16" s="443"/>
      <c r="CH16" s="443"/>
      <c r="CI16" s="443"/>
      <c r="CJ16" s="443"/>
      <c r="CK16" s="443"/>
      <c r="CL16" s="443"/>
      <c r="CM16" s="443"/>
      <c r="CN16" s="443"/>
      <c r="CO16" s="443"/>
      <c r="CP16" s="443"/>
      <c r="CQ16" s="443"/>
      <c r="CR16" s="443"/>
      <c r="CS16" s="444"/>
      <c r="CT16" s="415">
        <v>261.2</v>
      </c>
      <c r="CU16" s="416"/>
      <c r="CV16" s="416"/>
      <c r="CW16" s="416"/>
      <c r="CX16" s="416"/>
      <c r="CY16" s="416"/>
      <c r="CZ16" s="416"/>
      <c r="DA16" s="417"/>
      <c r="DB16" s="415">
        <v>613.20000000000005</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54775</v>
      </c>
      <c r="AD17" s="422"/>
      <c r="AE17" s="422"/>
      <c r="AF17" s="422"/>
      <c r="AG17" s="423"/>
      <c r="AH17" s="421">
        <v>58689</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23216915</v>
      </c>
      <c r="BO17" s="446"/>
      <c r="BP17" s="446"/>
      <c r="BQ17" s="446"/>
      <c r="BR17" s="446"/>
      <c r="BS17" s="446"/>
      <c r="BT17" s="446"/>
      <c r="BU17" s="447"/>
      <c r="BV17" s="445">
        <v>23610539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1362.9</v>
      </c>
      <c r="M18" s="510"/>
      <c r="N18" s="510"/>
      <c r="O18" s="510"/>
      <c r="P18" s="510"/>
      <c r="Q18" s="510"/>
      <c r="R18" s="511"/>
      <c r="S18" s="511"/>
      <c r="T18" s="511"/>
      <c r="U18" s="511"/>
      <c r="V18" s="512"/>
      <c r="W18" s="526"/>
      <c r="X18" s="527"/>
      <c r="Y18" s="527"/>
      <c r="Z18" s="527"/>
      <c r="AA18" s="527"/>
      <c r="AB18" s="537"/>
      <c r="AC18" s="409">
        <v>78.099999999999994</v>
      </c>
      <c r="AD18" s="410"/>
      <c r="AE18" s="410"/>
      <c r="AF18" s="410"/>
      <c r="AG18" s="513"/>
      <c r="AH18" s="409">
        <v>77.8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48024101</v>
      </c>
      <c r="BO18" s="446"/>
      <c r="BP18" s="446"/>
      <c r="BQ18" s="446"/>
      <c r="BR18" s="446"/>
      <c r="BS18" s="446"/>
      <c r="BT18" s="446"/>
      <c r="BU18" s="447"/>
      <c r="BV18" s="445">
        <v>47622698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128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54224228</v>
      </c>
      <c r="BO19" s="446"/>
      <c r="BP19" s="446"/>
      <c r="BQ19" s="446"/>
      <c r="BR19" s="446"/>
      <c r="BS19" s="446"/>
      <c r="BT19" s="446"/>
      <c r="BU19" s="447"/>
      <c r="BV19" s="445">
        <v>53693479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82078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123898085</v>
      </c>
      <c r="BO23" s="446"/>
      <c r="BP23" s="446"/>
      <c r="BQ23" s="446"/>
      <c r="BR23" s="446"/>
      <c r="BS23" s="446"/>
      <c r="BT23" s="446"/>
      <c r="BU23" s="447"/>
      <c r="BV23" s="445">
        <v>126596366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9650</v>
      </c>
      <c r="R24" s="422"/>
      <c r="S24" s="422"/>
      <c r="T24" s="422"/>
      <c r="U24" s="422"/>
      <c r="V24" s="423"/>
      <c r="W24" s="487"/>
      <c r="X24" s="478"/>
      <c r="Y24" s="479"/>
      <c r="Z24" s="418" t="s">
        <v>164</v>
      </c>
      <c r="AA24" s="419"/>
      <c r="AB24" s="419"/>
      <c r="AC24" s="419"/>
      <c r="AD24" s="419"/>
      <c r="AE24" s="419"/>
      <c r="AF24" s="419"/>
      <c r="AG24" s="420"/>
      <c r="AH24" s="421">
        <v>1404</v>
      </c>
      <c r="AI24" s="422"/>
      <c r="AJ24" s="422"/>
      <c r="AK24" s="422"/>
      <c r="AL24" s="423"/>
      <c r="AM24" s="421">
        <v>4289220</v>
      </c>
      <c r="AN24" s="422"/>
      <c r="AO24" s="422"/>
      <c r="AP24" s="422"/>
      <c r="AQ24" s="422"/>
      <c r="AR24" s="423"/>
      <c r="AS24" s="421">
        <v>3055</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70345863</v>
      </c>
      <c r="BO24" s="446"/>
      <c r="BP24" s="446"/>
      <c r="BQ24" s="446"/>
      <c r="BR24" s="446"/>
      <c r="BS24" s="446"/>
      <c r="BT24" s="446"/>
      <c r="BU24" s="447"/>
      <c r="BV24" s="445">
        <v>70802477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8000</v>
      </c>
      <c r="R25" s="422"/>
      <c r="S25" s="422"/>
      <c r="T25" s="422"/>
      <c r="U25" s="422"/>
      <c r="V25" s="423"/>
      <c r="W25" s="487"/>
      <c r="X25" s="478"/>
      <c r="Y25" s="479"/>
      <c r="Z25" s="418" t="s">
        <v>167</v>
      </c>
      <c r="AA25" s="419"/>
      <c r="AB25" s="419"/>
      <c r="AC25" s="419"/>
      <c r="AD25" s="419"/>
      <c r="AE25" s="419"/>
      <c r="AF25" s="419"/>
      <c r="AG25" s="420"/>
      <c r="AH25" s="421">
        <v>316</v>
      </c>
      <c r="AI25" s="422"/>
      <c r="AJ25" s="422"/>
      <c r="AK25" s="422"/>
      <c r="AL25" s="423"/>
      <c r="AM25" s="421">
        <v>901232</v>
      </c>
      <c r="AN25" s="422"/>
      <c r="AO25" s="422"/>
      <c r="AP25" s="422"/>
      <c r="AQ25" s="422"/>
      <c r="AR25" s="423"/>
      <c r="AS25" s="421">
        <v>2852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12844249</v>
      </c>
      <c r="BO25" s="441"/>
      <c r="BP25" s="441"/>
      <c r="BQ25" s="441"/>
      <c r="BR25" s="441"/>
      <c r="BS25" s="441"/>
      <c r="BT25" s="441"/>
      <c r="BU25" s="442"/>
      <c r="BV25" s="440">
        <v>14183531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7100</v>
      </c>
      <c r="R26" s="422"/>
      <c r="S26" s="422"/>
      <c r="T26" s="422"/>
      <c r="U26" s="422"/>
      <c r="V26" s="423"/>
      <c r="W26" s="487"/>
      <c r="X26" s="478"/>
      <c r="Y26" s="479"/>
      <c r="Z26" s="418" t="s">
        <v>170</v>
      </c>
      <c r="AA26" s="500"/>
      <c r="AB26" s="500"/>
      <c r="AC26" s="500"/>
      <c r="AD26" s="500"/>
      <c r="AE26" s="500"/>
      <c r="AF26" s="500"/>
      <c r="AG26" s="501"/>
      <c r="AH26" s="421">
        <v>1</v>
      </c>
      <c r="AI26" s="422"/>
      <c r="AJ26" s="422"/>
      <c r="AK26" s="422"/>
      <c r="AL26" s="423"/>
      <c r="AM26" s="421" t="s">
        <v>171</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174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6000</v>
      </c>
      <c r="R27" s="422"/>
      <c r="S27" s="422"/>
      <c r="T27" s="422"/>
      <c r="U27" s="422"/>
      <c r="V27" s="423"/>
      <c r="W27" s="487"/>
      <c r="X27" s="478"/>
      <c r="Y27" s="479"/>
      <c r="Z27" s="418" t="s">
        <v>176</v>
      </c>
      <c r="AA27" s="419"/>
      <c r="AB27" s="419"/>
      <c r="AC27" s="419"/>
      <c r="AD27" s="419"/>
      <c r="AE27" s="419"/>
      <c r="AF27" s="419"/>
      <c r="AG27" s="420"/>
      <c r="AH27" s="421">
        <v>66</v>
      </c>
      <c r="AI27" s="422"/>
      <c r="AJ27" s="422"/>
      <c r="AK27" s="422"/>
      <c r="AL27" s="423"/>
      <c r="AM27" s="421">
        <v>240416</v>
      </c>
      <c r="AN27" s="422"/>
      <c r="AO27" s="422"/>
      <c r="AP27" s="422"/>
      <c r="AQ27" s="422"/>
      <c r="AR27" s="423"/>
      <c r="AS27" s="421">
        <v>3643</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1042673</v>
      </c>
      <c r="BO27" s="449"/>
      <c r="BP27" s="449"/>
      <c r="BQ27" s="449"/>
      <c r="BR27" s="449"/>
      <c r="BS27" s="449"/>
      <c r="BT27" s="449"/>
      <c r="BU27" s="450"/>
      <c r="BV27" s="448">
        <v>1042673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5400</v>
      </c>
      <c r="R28" s="422"/>
      <c r="S28" s="422"/>
      <c r="T28" s="422"/>
      <c r="U28" s="422"/>
      <c r="V28" s="423"/>
      <c r="W28" s="487"/>
      <c r="X28" s="478"/>
      <c r="Y28" s="479"/>
      <c r="Z28" s="418" t="s">
        <v>179</v>
      </c>
      <c r="AA28" s="419"/>
      <c r="AB28" s="419"/>
      <c r="AC28" s="419"/>
      <c r="AD28" s="419"/>
      <c r="AE28" s="419"/>
      <c r="AF28" s="419"/>
      <c r="AG28" s="420"/>
      <c r="AH28" s="421" t="s">
        <v>123</v>
      </c>
      <c r="AI28" s="422"/>
      <c r="AJ28" s="422"/>
      <c r="AK28" s="422"/>
      <c r="AL28" s="423"/>
      <c r="AM28" s="421" t="s">
        <v>123</v>
      </c>
      <c r="AN28" s="422"/>
      <c r="AO28" s="422"/>
      <c r="AP28" s="422"/>
      <c r="AQ28" s="422"/>
      <c r="AR28" s="423"/>
      <c r="AS28" s="421" t="s">
        <v>123</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950415</v>
      </c>
      <c r="BO28" s="441"/>
      <c r="BP28" s="441"/>
      <c r="BQ28" s="441"/>
      <c r="BR28" s="441"/>
      <c r="BS28" s="441"/>
      <c r="BT28" s="441"/>
      <c r="BU28" s="442"/>
      <c r="BV28" s="440">
        <v>900187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26</v>
      </c>
      <c r="M29" s="422"/>
      <c r="N29" s="422"/>
      <c r="O29" s="422"/>
      <c r="P29" s="423"/>
      <c r="Q29" s="421">
        <v>4900</v>
      </c>
      <c r="R29" s="422"/>
      <c r="S29" s="422"/>
      <c r="T29" s="422"/>
      <c r="U29" s="422"/>
      <c r="V29" s="423"/>
      <c r="W29" s="488"/>
      <c r="X29" s="489"/>
      <c r="Y29" s="490"/>
      <c r="Z29" s="418" t="s">
        <v>182</v>
      </c>
      <c r="AA29" s="419"/>
      <c r="AB29" s="419"/>
      <c r="AC29" s="419"/>
      <c r="AD29" s="419"/>
      <c r="AE29" s="419"/>
      <c r="AF29" s="419"/>
      <c r="AG29" s="420"/>
      <c r="AH29" s="421">
        <v>1470</v>
      </c>
      <c r="AI29" s="422"/>
      <c r="AJ29" s="422"/>
      <c r="AK29" s="422"/>
      <c r="AL29" s="423"/>
      <c r="AM29" s="421">
        <v>4529636</v>
      </c>
      <c r="AN29" s="422"/>
      <c r="AO29" s="422"/>
      <c r="AP29" s="422"/>
      <c r="AQ29" s="422"/>
      <c r="AR29" s="423"/>
      <c r="AS29" s="421">
        <v>3081</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5914529</v>
      </c>
      <c r="BO29" s="446"/>
      <c r="BP29" s="446"/>
      <c r="BQ29" s="446"/>
      <c r="BR29" s="446"/>
      <c r="BS29" s="446"/>
      <c r="BT29" s="446"/>
      <c r="BU29" s="447"/>
      <c r="BV29" s="445">
        <v>5913349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99.6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3209797</v>
      </c>
      <c r="BO30" s="449"/>
      <c r="BP30" s="449"/>
      <c r="BQ30" s="449"/>
      <c r="BR30" s="449"/>
      <c r="BS30" s="449"/>
      <c r="BT30" s="449"/>
      <c r="BU30" s="450"/>
      <c r="BV30" s="448">
        <v>3495438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193</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IF('各会計、関係団体の財政状況及び健全化判断比率'!B34="","",'各会計、関係団体の財政状況及び健全化判断比率'!B34)</f>
        <v>釧路市病院事業会計</v>
      </c>
      <c r="AP34" s="403"/>
      <c r="AQ34" s="403"/>
      <c r="AR34" s="403"/>
      <c r="AS34" s="403"/>
      <c r="AT34" s="403"/>
      <c r="AU34" s="403"/>
      <c r="AV34" s="403"/>
      <c r="AW34" s="403"/>
      <c r="AX34" s="403"/>
      <c r="AY34" s="403"/>
      <c r="AZ34" s="403"/>
      <c r="BA34" s="403"/>
      <c r="BB34" s="403"/>
      <c r="BC34" s="403"/>
      <c r="BD34" s="193"/>
      <c r="BE34" s="404">
        <f>IF(BG34="","",MAX(C34:D43,U34:V43,AM34:AN43)+1)</f>
        <v>16</v>
      </c>
      <c r="BF34" s="404"/>
      <c r="BG34" s="403" t="str">
        <f>IF('各会計、関係団体の財政状況及び健全化判断比率'!B41="","",'各会計、関係団体の財政状況及び健全化判断比率'!B41)</f>
        <v>農業用簡易水道事業特別会計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17</v>
      </c>
      <c r="BX34" s="404"/>
      <c r="BY34" s="403" t="str">
        <f>IF('各会計、関係団体の財政状況及び健全化判断比率'!B68="","",'各会計、関係団体の財政状況及び健全化判断比率'!B68)</f>
        <v>釧路広域連合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釧路熱供給公社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動物園事業特別会計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国民健康保険阿寒診療所事業特別会計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IF('各会計、関係団体の財政状況及び健全化判断比率'!B35="","",'各会計、関係団体の財政状況及び健全化判断比率'!B35)</f>
        <v>釧路市水道事業会計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18</v>
      </c>
      <c r="BX35" s="404"/>
      <c r="BY35" s="403" t="str">
        <f>IF('各会計、関係団体の財政状況及び健全化判断比率'!B69="","",'各会計、関係団体の財政状況及び健全化判断比率'!B69)</f>
        <v>釧路公立大学事務組合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釧路西港開発埠頭</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国民健康保険音別診療所事業特別会計</v>
      </c>
      <c r="X36" s="403"/>
      <c r="Y36" s="403"/>
      <c r="Z36" s="403"/>
      <c r="AA36" s="403"/>
      <c r="AB36" s="403"/>
      <c r="AC36" s="403"/>
      <c r="AD36" s="403"/>
      <c r="AE36" s="403"/>
      <c r="AF36" s="403"/>
      <c r="AG36" s="403"/>
      <c r="AH36" s="403"/>
      <c r="AI36" s="403"/>
      <c r="AJ36" s="403"/>
      <c r="AK36" s="403"/>
      <c r="AL36" s="193"/>
      <c r="AM36" s="404">
        <f t="shared" si="0"/>
        <v>11</v>
      </c>
      <c r="AN36" s="404"/>
      <c r="AO36" s="403" t="str">
        <f>IF('各会計、関係団体の財政状況及び健全化判断比率'!B36="","",'各会計、関係団体の財政状況及び健全化判断比率'!B36)</f>
        <v>釧路市工業用水道事業会計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19</v>
      </c>
      <c r="BX36" s="404"/>
      <c r="BY36" s="403" t="str">
        <f>IF('各会計、関係団体の財政状況及び健全化判断比率'!B70="","",'各会計、関係団体の財政状況及び健全化判断比率'!B70)</f>
        <v>釧路白糠工業用水道企業団</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釧路水産団地公社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f t="shared" si="0"/>
        <v>12</v>
      </c>
      <c r="AN37" s="404"/>
      <c r="AO37" s="403" t="str">
        <f>IF('各会計、関係団体の財政状況及び健全化判断比率'!B37="","",'各会計、関係団体の財政状況及び健全化判断比率'!B37)</f>
        <v>釧路市下水道事業会計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23</v>
      </c>
      <c r="CP37" s="404"/>
      <c r="CQ37" s="403" t="str">
        <f>IF('各会計、関係団体の財政状況及び健全化判断比率'!BS10="","",'各会計、関係団体の財政状況及び健全化判断比率'!BS10)</f>
        <v>釧路根室圏産業技術振興センター</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介護保険特別会計</v>
      </c>
      <c r="X38" s="403"/>
      <c r="Y38" s="403"/>
      <c r="Z38" s="403"/>
      <c r="AA38" s="403"/>
      <c r="AB38" s="403"/>
      <c r="AC38" s="403"/>
      <c r="AD38" s="403"/>
      <c r="AE38" s="403"/>
      <c r="AF38" s="403"/>
      <c r="AG38" s="403"/>
      <c r="AH38" s="403"/>
      <c r="AI38" s="403"/>
      <c r="AJ38" s="403"/>
      <c r="AK38" s="403"/>
      <c r="AL38" s="193"/>
      <c r="AM38" s="404">
        <f t="shared" si="0"/>
        <v>13</v>
      </c>
      <c r="AN38" s="404"/>
      <c r="AO38" s="403" t="str">
        <f>IF('各会計、関係団体の財政状況及び健全化判断比率'!B38="","",'各会計、関係団体の財政状況及び健全化判断比率'!B38)</f>
        <v>釧路市公設地方卸売市場事業会計</v>
      </c>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24</v>
      </c>
      <c r="CP38" s="404"/>
      <c r="CQ38" s="403" t="str">
        <f>IF('各会計、関係団体の財政状況及び健全化判断比率'!BS11="","",'各会計、関係団体の財政状況及び健全化判断比率'!BS11)</f>
        <v>釧路空港ビル</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f t="shared" si="4"/>
        <v>8</v>
      </c>
      <c r="V39" s="404"/>
      <c r="W39" s="403" t="str">
        <f>IF('各会計、関係団体の財政状況及び健全化判断比率'!B33="","",'各会計、関係団体の財政状況及び健全化判断比率'!B33)</f>
        <v>駐車場事業特別会計</v>
      </c>
      <c r="X39" s="403"/>
      <c r="Y39" s="403"/>
      <c r="Z39" s="403"/>
      <c r="AA39" s="403"/>
      <c r="AB39" s="403"/>
      <c r="AC39" s="403"/>
      <c r="AD39" s="403"/>
      <c r="AE39" s="403"/>
      <c r="AF39" s="403"/>
      <c r="AG39" s="403"/>
      <c r="AH39" s="403"/>
      <c r="AI39" s="403"/>
      <c r="AJ39" s="403"/>
      <c r="AK39" s="403"/>
      <c r="AL39" s="193"/>
      <c r="AM39" s="404">
        <f t="shared" si="0"/>
        <v>14</v>
      </c>
      <c r="AN39" s="404"/>
      <c r="AO39" s="403" t="str">
        <f>IF('各会計、関係団体の財政状況及び健全化判断比率'!B39="","",'各会計、関係団体の財政状況及び健全化判断比率'!B39)</f>
        <v>釧路市設魚揚場事業会計</v>
      </c>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25</v>
      </c>
      <c r="CP39" s="404"/>
      <c r="CQ39" s="403" t="str">
        <f>IF('各会計、関係団体の財政状況及び健全化判断比率'!BS12="","",'各会計、関係団体の財政状況及び健全化判断比率'!BS12)</f>
        <v>釧路河畔開発公社</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f t="shared" si="0"/>
        <v>15</v>
      </c>
      <c r="AN40" s="404"/>
      <c r="AO40" s="403" t="str">
        <f>IF('各会計、関係団体の財政状況及び健全化判断比率'!B40="","",'各会計、関係団体の財政状況及び健全化判断比率'!B40)</f>
        <v>釧路市港湾整備事業会計</v>
      </c>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26</v>
      </c>
      <c r="CP40" s="404"/>
      <c r="CQ40" s="403" t="str">
        <f>IF('各会計、関係団体の財政状況及び健全化判断比率'!BS13="","",'各会計、関係団体の財政状況及び健全化判断比率'!BS13)</f>
        <v>阿寒町観光振興公社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27</v>
      </c>
      <c r="CP41" s="404"/>
      <c r="CQ41" s="403" t="str">
        <f>IF('各会計、関係団体の財政状況及び健全化判断比率'!BS14="","",'各会計、関係団体の財政状況及び健全化判断比率'!BS14)</f>
        <v>釧路広域振興公社</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YRXFqBxiiHw68KjJGOmSla414dpOxgaJhIJKhWmE9slLXFjI1PQjgxDQFvnx2hmdQ+4oN5lE1k2XIE2BcJvAg==" saltValue="1meXJSohcOD4JMwRzZEv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557</v>
      </c>
      <c r="D34" s="1224"/>
      <c r="E34" s="1225"/>
      <c r="F34" s="32" t="s">
        <v>558</v>
      </c>
      <c r="G34" s="33" t="s">
        <v>559</v>
      </c>
      <c r="H34" s="33" t="s">
        <v>560</v>
      </c>
      <c r="I34" s="33" t="s">
        <v>561</v>
      </c>
      <c r="J34" s="34" t="s">
        <v>562</v>
      </c>
      <c r="K34" s="22"/>
      <c r="L34" s="22"/>
      <c r="M34" s="22"/>
      <c r="N34" s="22"/>
      <c r="O34" s="22"/>
      <c r="P34" s="22"/>
    </row>
    <row r="35" spans="1:16" ht="39" customHeight="1" x14ac:dyDescent="0.15">
      <c r="A35" s="22"/>
      <c r="B35" s="35"/>
      <c r="C35" s="1218" t="s">
        <v>563</v>
      </c>
      <c r="D35" s="1219"/>
      <c r="E35" s="1220"/>
      <c r="F35" s="36">
        <v>5.54</v>
      </c>
      <c r="G35" s="37">
        <v>5.44</v>
      </c>
      <c r="H35" s="37">
        <v>5.01</v>
      </c>
      <c r="I35" s="37">
        <v>5.23</v>
      </c>
      <c r="J35" s="38">
        <v>4.7</v>
      </c>
      <c r="K35" s="22"/>
      <c r="L35" s="22"/>
      <c r="M35" s="22"/>
      <c r="N35" s="22"/>
      <c r="O35" s="22"/>
      <c r="P35" s="22"/>
    </row>
    <row r="36" spans="1:16" ht="39" customHeight="1" x14ac:dyDescent="0.15">
      <c r="A36" s="22"/>
      <c r="B36" s="35"/>
      <c r="C36" s="1218" t="s">
        <v>564</v>
      </c>
      <c r="D36" s="1219"/>
      <c r="E36" s="1220"/>
      <c r="F36" s="36">
        <v>1.65</v>
      </c>
      <c r="G36" s="37">
        <v>3.27</v>
      </c>
      <c r="H36" s="37">
        <v>3.78</v>
      </c>
      <c r="I36" s="37">
        <v>4.1900000000000004</v>
      </c>
      <c r="J36" s="38">
        <v>4.2</v>
      </c>
      <c r="K36" s="22"/>
      <c r="L36" s="22"/>
      <c r="M36" s="22"/>
      <c r="N36" s="22"/>
      <c r="O36" s="22"/>
      <c r="P36" s="22"/>
    </row>
    <row r="37" spans="1:16" ht="39" customHeight="1" x14ac:dyDescent="0.15">
      <c r="A37" s="22"/>
      <c r="B37" s="35"/>
      <c r="C37" s="1218" t="s">
        <v>565</v>
      </c>
      <c r="D37" s="1219"/>
      <c r="E37" s="1220"/>
      <c r="F37" s="36">
        <v>2.97</v>
      </c>
      <c r="G37" s="37">
        <v>4.7699999999999996</v>
      </c>
      <c r="H37" s="37">
        <v>4.59</v>
      </c>
      <c r="I37" s="37">
        <v>5.03</v>
      </c>
      <c r="J37" s="38">
        <v>4.1900000000000004</v>
      </c>
      <c r="K37" s="22"/>
      <c r="L37" s="22"/>
      <c r="M37" s="22"/>
      <c r="N37" s="22"/>
      <c r="O37" s="22"/>
      <c r="P37" s="22"/>
    </row>
    <row r="38" spans="1:16" ht="39" customHeight="1" x14ac:dyDescent="0.15">
      <c r="A38" s="22"/>
      <c r="B38" s="35"/>
      <c r="C38" s="1218" t="s">
        <v>566</v>
      </c>
      <c r="D38" s="1219"/>
      <c r="E38" s="1220"/>
      <c r="F38" s="36">
        <v>0.2</v>
      </c>
      <c r="G38" s="37">
        <v>0.65</v>
      </c>
      <c r="H38" s="37">
        <v>0.81</v>
      </c>
      <c r="I38" s="37">
        <v>0.76</v>
      </c>
      <c r="J38" s="38">
        <v>0.76</v>
      </c>
      <c r="K38" s="22"/>
      <c r="L38" s="22"/>
      <c r="M38" s="22"/>
      <c r="N38" s="22"/>
      <c r="O38" s="22"/>
      <c r="P38" s="22"/>
    </row>
    <row r="39" spans="1:16" ht="39" customHeight="1" x14ac:dyDescent="0.15">
      <c r="A39" s="22"/>
      <c r="B39" s="35"/>
      <c r="C39" s="1218" t="s">
        <v>567</v>
      </c>
      <c r="D39" s="1219"/>
      <c r="E39" s="1220"/>
      <c r="F39" s="36">
        <v>0.61</v>
      </c>
      <c r="G39" s="37">
        <v>0.52</v>
      </c>
      <c r="H39" s="37">
        <v>0.31</v>
      </c>
      <c r="I39" s="37">
        <v>0.34</v>
      </c>
      <c r="J39" s="38">
        <v>0.56000000000000005</v>
      </c>
      <c r="K39" s="22"/>
      <c r="L39" s="22"/>
      <c r="M39" s="22"/>
      <c r="N39" s="22"/>
      <c r="O39" s="22"/>
      <c r="P39" s="22"/>
    </row>
    <row r="40" spans="1:16" ht="39" customHeight="1" x14ac:dyDescent="0.15">
      <c r="A40" s="22"/>
      <c r="B40" s="35"/>
      <c r="C40" s="1218" t="s">
        <v>568</v>
      </c>
      <c r="D40" s="1219"/>
      <c r="E40" s="1220"/>
      <c r="F40" s="36">
        <v>0.08</v>
      </c>
      <c r="G40" s="37">
        <v>0.13</v>
      </c>
      <c r="H40" s="37">
        <v>0.18</v>
      </c>
      <c r="I40" s="37">
        <v>0.3</v>
      </c>
      <c r="J40" s="38">
        <v>0.38</v>
      </c>
      <c r="K40" s="22"/>
      <c r="L40" s="22"/>
      <c r="M40" s="22"/>
      <c r="N40" s="22"/>
      <c r="O40" s="22"/>
      <c r="P40" s="22"/>
    </row>
    <row r="41" spans="1:16" ht="39" customHeight="1" x14ac:dyDescent="0.15">
      <c r="A41" s="22"/>
      <c r="B41" s="35"/>
      <c r="C41" s="1218" t="s">
        <v>569</v>
      </c>
      <c r="D41" s="1219"/>
      <c r="E41" s="1220"/>
      <c r="F41" s="36">
        <v>0.11</v>
      </c>
      <c r="G41" s="37">
        <v>0.15</v>
      </c>
      <c r="H41" s="37">
        <v>0.18</v>
      </c>
      <c r="I41" s="37">
        <v>0.24</v>
      </c>
      <c r="J41" s="38">
        <v>0.28999999999999998</v>
      </c>
      <c r="K41" s="22"/>
      <c r="L41" s="22"/>
      <c r="M41" s="22"/>
      <c r="N41" s="22"/>
      <c r="O41" s="22"/>
      <c r="P41" s="22"/>
    </row>
    <row r="42" spans="1:16" ht="39" customHeight="1" x14ac:dyDescent="0.15">
      <c r="A42" s="22"/>
      <c r="B42" s="39"/>
      <c r="C42" s="1218" t="s">
        <v>570</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571</v>
      </c>
      <c r="D43" s="1222"/>
      <c r="E43" s="1223"/>
      <c r="F43" s="41">
        <v>1.08</v>
      </c>
      <c r="G43" s="42">
        <v>0.78</v>
      </c>
      <c r="H43" s="42">
        <v>3.65</v>
      </c>
      <c r="I43" s="42">
        <v>1.31</v>
      </c>
      <c r="J43" s="43">
        <v>0.21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IOcIBXeEUlxfqbNAIzdBPBEHmQH5ZMNKKNzGSlTsw6gC+vwMHD8z/yNQ5pGxNcUnyrCj8mRFlrVChEwtw2AnQ==" saltValue="ypDGzRb3XC1YcgvgDd+R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13078</v>
      </c>
      <c r="L45" s="60">
        <v>13138</v>
      </c>
      <c r="M45" s="60">
        <v>12487</v>
      </c>
      <c r="N45" s="60">
        <v>12703</v>
      </c>
      <c r="O45" s="61">
        <v>12482</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14</v>
      </c>
      <c r="F48" s="1228"/>
      <c r="G48" s="1228"/>
      <c r="H48" s="1228"/>
      <c r="I48" s="1228"/>
      <c r="J48" s="1229"/>
      <c r="K48" s="63">
        <v>2315</v>
      </c>
      <c r="L48" s="64">
        <v>1899</v>
      </c>
      <c r="M48" s="64">
        <v>2023</v>
      </c>
      <c r="N48" s="64">
        <v>1926</v>
      </c>
      <c r="O48" s="65">
        <v>1869</v>
      </c>
      <c r="P48" s="48"/>
      <c r="Q48" s="48"/>
      <c r="R48" s="48"/>
      <c r="S48" s="48"/>
      <c r="T48" s="48"/>
      <c r="U48" s="48"/>
    </row>
    <row r="49" spans="1:21" ht="30.75" customHeight="1" x14ac:dyDescent="0.15">
      <c r="A49" s="48"/>
      <c r="B49" s="1236"/>
      <c r="C49" s="1237"/>
      <c r="D49" s="62"/>
      <c r="E49" s="1228" t="s">
        <v>15</v>
      </c>
      <c r="F49" s="1228"/>
      <c r="G49" s="1228"/>
      <c r="H49" s="1228"/>
      <c r="I49" s="1228"/>
      <c r="J49" s="1229"/>
      <c r="K49" s="63">
        <v>342</v>
      </c>
      <c r="L49" s="64">
        <v>340</v>
      </c>
      <c r="M49" s="64">
        <v>340</v>
      </c>
      <c r="N49" s="64">
        <v>303</v>
      </c>
      <c r="O49" s="65">
        <v>303</v>
      </c>
      <c r="P49" s="48"/>
      <c r="Q49" s="48"/>
      <c r="R49" s="48"/>
      <c r="S49" s="48"/>
      <c r="T49" s="48"/>
      <c r="U49" s="48"/>
    </row>
    <row r="50" spans="1:21" ht="30.75" customHeight="1" x14ac:dyDescent="0.15">
      <c r="A50" s="48"/>
      <c r="B50" s="1236"/>
      <c r="C50" s="1237"/>
      <c r="D50" s="62"/>
      <c r="E50" s="1228" t="s">
        <v>16</v>
      </c>
      <c r="F50" s="1228"/>
      <c r="G50" s="1228"/>
      <c r="H50" s="1228"/>
      <c r="I50" s="1228"/>
      <c r="J50" s="1229"/>
      <c r="K50" s="63">
        <v>314</v>
      </c>
      <c r="L50" s="64">
        <v>313</v>
      </c>
      <c r="M50" s="64">
        <v>241</v>
      </c>
      <c r="N50" s="64">
        <v>236</v>
      </c>
      <c r="O50" s="65">
        <v>231</v>
      </c>
      <c r="P50" s="48"/>
      <c r="Q50" s="48"/>
      <c r="R50" s="48"/>
      <c r="S50" s="48"/>
      <c r="T50" s="48"/>
      <c r="U50" s="48"/>
    </row>
    <row r="51" spans="1:21" ht="30.75" customHeight="1" x14ac:dyDescent="0.15">
      <c r="A51" s="48"/>
      <c r="B51" s="1238"/>
      <c r="C51" s="1239"/>
      <c r="D51" s="66"/>
      <c r="E51" s="1228" t="s">
        <v>17</v>
      </c>
      <c r="F51" s="1228"/>
      <c r="G51" s="1228"/>
      <c r="H51" s="1228"/>
      <c r="I51" s="1228"/>
      <c r="J51" s="1229"/>
      <c r="K51" s="63">
        <v>9</v>
      </c>
      <c r="L51" s="64">
        <v>3</v>
      </c>
      <c r="M51" s="64">
        <v>2</v>
      </c>
      <c r="N51" s="64">
        <v>1</v>
      </c>
      <c r="O51" s="65" t="s">
        <v>507</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10964</v>
      </c>
      <c r="L52" s="64">
        <v>11057</v>
      </c>
      <c r="M52" s="64">
        <v>10749</v>
      </c>
      <c r="N52" s="64">
        <v>10670</v>
      </c>
      <c r="O52" s="65">
        <v>10543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5094</v>
      </c>
      <c r="L53" s="69">
        <v>4636</v>
      </c>
      <c r="M53" s="69">
        <v>4344</v>
      </c>
      <c r="N53" s="69">
        <v>4499</v>
      </c>
      <c r="O53" s="70">
        <v>4342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0i6iWWdfZcVCmO3p7nh6L2ZTW9h9CchMXyWfiXJO+Xc8xSHaHbDlFhHwQ/gIDOIkR/Dblvh61y0auhUC/gd4A==" saltValue="8h2znucvki3iRFjASySW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54" t="s">
        <v>23</v>
      </c>
      <c r="C41" s="1255"/>
      <c r="D41" s="81"/>
      <c r="E41" s="1256" t="s">
        <v>24</v>
      </c>
      <c r="F41" s="1256"/>
      <c r="G41" s="1256"/>
      <c r="H41" s="1257"/>
      <c r="I41" s="82">
        <v>126562</v>
      </c>
      <c r="J41" s="83">
        <v>128769</v>
      </c>
      <c r="K41" s="83">
        <v>129011</v>
      </c>
      <c r="L41" s="83">
        <v>126596</v>
      </c>
      <c r="M41" s="84">
        <v>123898</v>
      </c>
    </row>
    <row r="42" spans="2:13" ht="27.75" customHeight="1" x14ac:dyDescent="0.15">
      <c r="B42" s="1244"/>
      <c r="C42" s="1245"/>
      <c r="D42" s="85"/>
      <c r="E42" s="1248" t="s">
        <v>25</v>
      </c>
      <c r="F42" s="1248"/>
      <c r="G42" s="1248"/>
      <c r="H42" s="1249"/>
      <c r="I42" s="86">
        <v>1546</v>
      </c>
      <c r="J42" s="87">
        <v>1542</v>
      </c>
      <c r="K42" s="87">
        <v>1344</v>
      </c>
      <c r="L42" s="87">
        <v>1145</v>
      </c>
      <c r="M42" s="88">
        <v>943</v>
      </c>
    </row>
    <row r="43" spans="2:13" ht="27.75" customHeight="1" x14ac:dyDescent="0.15">
      <c r="B43" s="1244"/>
      <c r="C43" s="1245"/>
      <c r="D43" s="85"/>
      <c r="E43" s="1248" t="s">
        <v>26</v>
      </c>
      <c r="F43" s="1248"/>
      <c r="G43" s="1248"/>
      <c r="H43" s="1249"/>
      <c r="I43" s="86">
        <v>23054</v>
      </c>
      <c r="J43" s="87">
        <v>19817</v>
      </c>
      <c r="K43" s="87">
        <v>19305</v>
      </c>
      <c r="L43" s="87">
        <v>18831</v>
      </c>
      <c r="M43" s="88">
        <v>18877</v>
      </c>
    </row>
    <row r="44" spans="2:13" ht="27.75" customHeight="1" x14ac:dyDescent="0.15">
      <c r="B44" s="1244"/>
      <c r="C44" s="1245"/>
      <c r="D44" s="85"/>
      <c r="E44" s="1248" t="s">
        <v>27</v>
      </c>
      <c r="F44" s="1248"/>
      <c r="G44" s="1248"/>
      <c r="H44" s="1249"/>
      <c r="I44" s="86">
        <v>2273</v>
      </c>
      <c r="J44" s="87">
        <v>1944</v>
      </c>
      <c r="K44" s="87">
        <v>1616</v>
      </c>
      <c r="L44" s="87">
        <v>1317</v>
      </c>
      <c r="M44" s="88">
        <v>1012</v>
      </c>
    </row>
    <row r="45" spans="2:13" ht="27.75" customHeight="1" x14ac:dyDescent="0.15">
      <c r="B45" s="1244"/>
      <c r="C45" s="1245"/>
      <c r="D45" s="85"/>
      <c r="E45" s="1248" t="s">
        <v>28</v>
      </c>
      <c r="F45" s="1248"/>
      <c r="G45" s="1248"/>
      <c r="H45" s="1249"/>
      <c r="I45" s="86">
        <v>14242</v>
      </c>
      <c r="J45" s="87">
        <v>12748</v>
      </c>
      <c r="K45" s="87">
        <v>11921</v>
      </c>
      <c r="L45" s="87">
        <v>11570</v>
      </c>
      <c r="M45" s="88">
        <v>11485</v>
      </c>
    </row>
    <row r="46" spans="2:13" ht="27.75" customHeight="1" x14ac:dyDescent="0.15">
      <c r="B46" s="1244"/>
      <c r="C46" s="1245"/>
      <c r="D46" s="89"/>
      <c r="E46" s="1248" t="s">
        <v>29</v>
      </c>
      <c r="F46" s="1248"/>
      <c r="G46" s="1248"/>
      <c r="H46" s="1249"/>
      <c r="I46" s="86">
        <v>3</v>
      </c>
      <c r="J46" s="87">
        <v>2</v>
      </c>
      <c r="K46" s="87" t="s">
        <v>507</v>
      </c>
      <c r="L46" s="87" t="s">
        <v>507</v>
      </c>
      <c r="M46" s="88" t="s">
        <v>507</v>
      </c>
    </row>
    <row r="47" spans="2:13" ht="27.75" customHeight="1" x14ac:dyDescent="0.15">
      <c r="B47" s="1244"/>
      <c r="C47" s="1245"/>
      <c r="D47" s="90"/>
      <c r="E47" s="1258" t="s">
        <v>30</v>
      </c>
      <c r="F47" s="1259"/>
      <c r="G47" s="1259"/>
      <c r="H47" s="1260"/>
      <c r="I47" s="86" t="s">
        <v>507</v>
      </c>
      <c r="J47" s="87" t="s">
        <v>507</v>
      </c>
      <c r="K47" s="87" t="s">
        <v>507</v>
      </c>
      <c r="L47" s="87" t="s">
        <v>507</v>
      </c>
      <c r="M47" s="88" t="s">
        <v>507</v>
      </c>
    </row>
    <row r="48" spans="2:13" ht="27.75" customHeight="1" x14ac:dyDescent="0.15">
      <c r="B48" s="1244"/>
      <c r="C48" s="1245"/>
      <c r="D48" s="85"/>
      <c r="E48" s="1248" t="s">
        <v>31</v>
      </c>
      <c r="F48" s="1248"/>
      <c r="G48" s="1248"/>
      <c r="H48" s="1249"/>
      <c r="I48" s="86" t="s">
        <v>507</v>
      </c>
      <c r="J48" s="87" t="s">
        <v>507</v>
      </c>
      <c r="K48" s="87" t="s">
        <v>507</v>
      </c>
      <c r="L48" s="87" t="s">
        <v>507</v>
      </c>
      <c r="M48" s="88" t="s">
        <v>507</v>
      </c>
    </row>
    <row r="49" spans="2:13" ht="27.75" customHeight="1" x14ac:dyDescent="0.15">
      <c r="B49" s="1246"/>
      <c r="C49" s="1247"/>
      <c r="D49" s="85"/>
      <c r="E49" s="1248" t="s">
        <v>32</v>
      </c>
      <c r="F49" s="1248"/>
      <c r="G49" s="1248"/>
      <c r="H49" s="1249"/>
      <c r="I49" s="86" t="s">
        <v>507</v>
      </c>
      <c r="J49" s="87" t="s">
        <v>507</v>
      </c>
      <c r="K49" s="87" t="s">
        <v>507</v>
      </c>
      <c r="L49" s="87" t="s">
        <v>507</v>
      </c>
      <c r="M49" s="88" t="s">
        <v>507</v>
      </c>
    </row>
    <row r="50" spans="2:13" ht="27.75" customHeight="1" x14ac:dyDescent="0.15">
      <c r="B50" s="1242" t="s">
        <v>33</v>
      </c>
      <c r="C50" s="1243"/>
      <c r="D50" s="91"/>
      <c r="E50" s="1248" t="s">
        <v>34</v>
      </c>
      <c r="F50" s="1248"/>
      <c r="G50" s="1248"/>
      <c r="H50" s="1249"/>
      <c r="I50" s="86">
        <v>5017</v>
      </c>
      <c r="J50" s="87">
        <v>5623</v>
      </c>
      <c r="K50" s="87">
        <v>7423</v>
      </c>
      <c r="L50" s="87">
        <v>8801</v>
      </c>
      <c r="M50" s="88">
        <v>9375</v>
      </c>
    </row>
    <row r="51" spans="2:13" ht="27.75" customHeight="1" x14ac:dyDescent="0.15">
      <c r="B51" s="1244"/>
      <c r="C51" s="1245"/>
      <c r="D51" s="85"/>
      <c r="E51" s="1248" t="s">
        <v>35</v>
      </c>
      <c r="F51" s="1248"/>
      <c r="G51" s="1248"/>
      <c r="H51" s="1249"/>
      <c r="I51" s="86">
        <v>16698</v>
      </c>
      <c r="J51" s="87">
        <v>16224</v>
      </c>
      <c r="K51" s="87">
        <v>16666</v>
      </c>
      <c r="L51" s="87">
        <v>17806</v>
      </c>
      <c r="M51" s="88">
        <v>18978</v>
      </c>
    </row>
    <row r="52" spans="2:13" ht="27.75" customHeight="1" x14ac:dyDescent="0.15">
      <c r="B52" s="1246"/>
      <c r="C52" s="1247"/>
      <c r="D52" s="85"/>
      <c r="E52" s="1248" t="s">
        <v>36</v>
      </c>
      <c r="F52" s="1248"/>
      <c r="G52" s="1248"/>
      <c r="H52" s="1249"/>
      <c r="I52" s="86">
        <v>86966</v>
      </c>
      <c r="J52" s="87">
        <v>89728</v>
      </c>
      <c r="K52" s="87">
        <v>90084</v>
      </c>
      <c r="L52" s="87">
        <v>88326</v>
      </c>
      <c r="M52" s="88">
        <v>86704</v>
      </c>
    </row>
    <row r="53" spans="2:13" ht="27.75" customHeight="1" thickBot="1" x14ac:dyDescent="0.2">
      <c r="B53" s="1250" t="s">
        <v>37</v>
      </c>
      <c r="C53" s="1251"/>
      <c r="D53" s="92"/>
      <c r="E53" s="1252" t="s">
        <v>38</v>
      </c>
      <c r="F53" s="1252"/>
      <c r="G53" s="1252"/>
      <c r="H53" s="1253"/>
      <c r="I53" s="93">
        <v>58998</v>
      </c>
      <c r="J53" s="94">
        <v>53247</v>
      </c>
      <c r="K53" s="94">
        <v>49023</v>
      </c>
      <c r="L53" s="94">
        <v>44525</v>
      </c>
      <c r="M53" s="95">
        <v>41159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P/UAt9S8fTTp9hFd//+885AInxeTXLzwiUUddoXasy/IOG5TQU0Vz1+sIGYt76KfW5W6k5DZ2Af9u68wNBo7A==" saltValue="qSH1MdlkVyNZKoIgdh7z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41</v>
      </c>
      <c r="D55" s="1269"/>
      <c r="E55" s="1270"/>
      <c r="F55" s="107" t="s">
        <v>507</v>
      </c>
      <c r="G55" s="107">
        <v>900</v>
      </c>
      <c r="H55" s="108">
        <v>950</v>
      </c>
    </row>
    <row r="56" spans="2:8" ht="52.5" customHeight="1" x14ac:dyDescent="0.15">
      <c r="B56" s="109"/>
      <c r="C56" s="1271" t="s">
        <v>42</v>
      </c>
      <c r="D56" s="1271"/>
      <c r="E56" s="1272"/>
      <c r="F56" s="110">
        <v>5901</v>
      </c>
      <c r="G56" s="110">
        <v>5913</v>
      </c>
      <c r="H56" s="111">
        <v>5915</v>
      </c>
    </row>
    <row r="57" spans="2:8" ht="53.25" customHeight="1" x14ac:dyDescent="0.15">
      <c r="B57" s="109"/>
      <c r="C57" s="1273" t="s">
        <v>43</v>
      </c>
      <c r="D57" s="1273"/>
      <c r="E57" s="1274"/>
      <c r="F57" s="112">
        <v>3663</v>
      </c>
      <c r="G57" s="112">
        <v>3495</v>
      </c>
      <c r="H57" s="113">
        <v>3210</v>
      </c>
    </row>
    <row r="58" spans="2:8" ht="45.75" customHeight="1" x14ac:dyDescent="0.15">
      <c r="B58" s="114"/>
      <c r="C58" s="1261" t="s">
        <v>44</v>
      </c>
      <c r="D58" s="1262"/>
      <c r="E58" s="1263"/>
      <c r="F58" s="115">
        <v>2844</v>
      </c>
      <c r="G58" s="115">
        <v>2598</v>
      </c>
      <c r="H58" s="116">
        <v>2366</v>
      </c>
    </row>
    <row r="59" spans="2:8" ht="45.75" customHeight="1" x14ac:dyDescent="0.15">
      <c r="B59" s="114"/>
      <c r="C59" s="1261" t="s">
        <v>44</v>
      </c>
      <c r="D59" s="1262"/>
      <c r="E59" s="1263"/>
      <c r="F59" s="115">
        <v>408</v>
      </c>
      <c r="G59" s="115">
        <v>408</v>
      </c>
      <c r="H59" s="116">
        <v>408</v>
      </c>
    </row>
    <row r="60" spans="2:8" ht="45.75" customHeight="1" x14ac:dyDescent="0.15">
      <c r="B60" s="114"/>
      <c r="C60" s="1261" t="s">
        <v>44</v>
      </c>
      <c r="D60" s="1262"/>
      <c r="E60" s="1263"/>
      <c r="F60" s="115">
        <v>129</v>
      </c>
      <c r="G60" s="115">
        <v>133</v>
      </c>
      <c r="H60" s="116">
        <v>123</v>
      </c>
    </row>
    <row r="61" spans="2:8" ht="45.75" customHeight="1" x14ac:dyDescent="0.15">
      <c r="B61" s="114"/>
      <c r="C61" s="1261" t="s">
        <v>44</v>
      </c>
      <c r="D61" s="1262"/>
      <c r="E61" s="1263"/>
      <c r="F61" s="115">
        <v>75</v>
      </c>
      <c r="G61" s="115">
        <v>84</v>
      </c>
      <c r="H61" s="116">
        <v>70</v>
      </c>
    </row>
    <row r="62" spans="2:8" ht="45.75" customHeight="1" thickBot="1" x14ac:dyDescent="0.2">
      <c r="B62" s="117"/>
      <c r="C62" s="1264" t="s">
        <v>44</v>
      </c>
      <c r="D62" s="1265"/>
      <c r="E62" s="1266"/>
      <c r="F62" s="118">
        <v>15</v>
      </c>
      <c r="G62" s="118">
        <v>33</v>
      </c>
      <c r="H62" s="119">
        <v>44</v>
      </c>
    </row>
    <row r="63" spans="2:8" ht="52.5" customHeight="1" thickBot="1" x14ac:dyDescent="0.2">
      <c r="B63" s="120"/>
      <c r="C63" s="1267" t="s">
        <v>45</v>
      </c>
      <c r="D63" s="1267"/>
      <c r="E63" s="1268"/>
      <c r="F63" s="121">
        <v>9564</v>
      </c>
      <c r="G63" s="121">
        <v>10309</v>
      </c>
      <c r="H63" s="122">
        <v>10075</v>
      </c>
    </row>
    <row r="64" spans="2:8" ht="15" customHeight="1" x14ac:dyDescent="0.15"/>
    <row r="65" ht="0" hidden="1" customHeight="1" x14ac:dyDescent="0.15"/>
    <row r="66" ht="0" hidden="1" customHeight="1" x14ac:dyDescent="0.15"/>
  </sheetData>
  <sheetProtection algorithmName="SHA-512" hashValue="HoczhjwZvoBMq+D2kGYR3Ow27wP+JCx70Ujaa+PC9+V9zW8M1uQn8fX+RKUS43ghcewh/gXDfu7oEoLGcIsJdQ==" saltValue="zz2ou++JYinhULXXbzMX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582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575</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549</v>
      </c>
      <c r="BQ50" s="1290"/>
      <c r="BR50" s="1290"/>
      <c r="BS50" s="1290"/>
      <c r="BT50" s="1290"/>
      <c r="BU50" s="1290"/>
      <c r="BV50" s="1290"/>
      <c r="BW50" s="1290"/>
      <c r="BX50" s="1290" t="s">
        <v>550</v>
      </c>
      <c r="BY50" s="1290"/>
      <c r="BZ50" s="1290"/>
      <c r="CA50" s="1290"/>
      <c r="CB50" s="1290"/>
      <c r="CC50" s="1290"/>
      <c r="CD50" s="1290"/>
      <c r="CE50" s="1290"/>
      <c r="CF50" s="1290" t="s">
        <v>551</v>
      </c>
      <c r="CG50" s="1290"/>
      <c r="CH50" s="1290"/>
      <c r="CI50" s="1290"/>
      <c r="CJ50" s="1290"/>
      <c r="CK50" s="1290"/>
      <c r="CL50" s="1290"/>
      <c r="CM50" s="1290"/>
      <c r="CN50" s="1290" t="s">
        <v>552</v>
      </c>
      <c r="CO50" s="1290"/>
      <c r="CP50" s="1290"/>
      <c r="CQ50" s="1290"/>
      <c r="CR50" s="1290"/>
      <c r="CS50" s="1290"/>
      <c r="CT50" s="1290"/>
      <c r="CU50" s="1290"/>
      <c r="CV50" s="1290" t="s">
        <v>553</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576</v>
      </c>
      <c r="AO51" s="1293"/>
      <c r="AP51" s="1293"/>
      <c r="AQ51" s="1293"/>
      <c r="AR51" s="1293"/>
      <c r="AS51" s="1293"/>
      <c r="AT51" s="1293"/>
      <c r="AU51" s="1293"/>
      <c r="AV51" s="1293"/>
      <c r="AW51" s="1293"/>
      <c r="AX51" s="1293"/>
      <c r="AY51" s="1293"/>
      <c r="AZ51" s="1293"/>
      <c r="BA51" s="1293"/>
      <c r="BB51" s="1293" t="s">
        <v>577</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111.5</v>
      </c>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578</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58</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579</v>
      </c>
      <c r="AO55" s="1290"/>
      <c r="AP55" s="1290"/>
      <c r="AQ55" s="1290"/>
      <c r="AR55" s="1290"/>
      <c r="AS55" s="1290"/>
      <c r="AT55" s="1290"/>
      <c r="AU55" s="1290"/>
      <c r="AV55" s="1290"/>
      <c r="AW55" s="1290"/>
      <c r="AX55" s="1290"/>
      <c r="AY55" s="1290"/>
      <c r="AZ55" s="1290"/>
      <c r="BA55" s="1290"/>
      <c r="BB55" s="1293" t="s">
        <v>577</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16.600000000000001</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578</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58.6</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580</v>
      </c>
    </row>
    <row r="64" spans="1:109" x14ac:dyDescent="0.15">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583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575</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549</v>
      </c>
      <c r="BQ72" s="1290"/>
      <c r="BR72" s="1290"/>
      <c r="BS72" s="1290"/>
      <c r="BT72" s="1290"/>
      <c r="BU72" s="1290"/>
      <c r="BV72" s="1290"/>
      <c r="BW72" s="1290"/>
      <c r="BX72" s="1290" t="s">
        <v>550</v>
      </c>
      <c r="BY72" s="1290"/>
      <c r="BZ72" s="1290"/>
      <c r="CA72" s="1290"/>
      <c r="CB72" s="1290"/>
      <c r="CC72" s="1290"/>
      <c r="CD72" s="1290"/>
      <c r="CE72" s="1290"/>
      <c r="CF72" s="1290" t="s">
        <v>551</v>
      </c>
      <c r="CG72" s="1290"/>
      <c r="CH72" s="1290"/>
      <c r="CI72" s="1290"/>
      <c r="CJ72" s="1290"/>
      <c r="CK72" s="1290"/>
      <c r="CL72" s="1290"/>
      <c r="CM72" s="1290"/>
      <c r="CN72" s="1290" t="s">
        <v>552</v>
      </c>
      <c r="CO72" s="1290"/>
      <c r="CP72" s="1290"/>
      <c r="CQ72" s="1290"/>
      <c r="CR72" s="1290"/>
      <c r="CS72" s="1290"/>
      <c r="CT72" s="1290"/>
      <c r="CU72" s="1290"/>
      <c r="CV72" s="1290" t="s">
        <v>553</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576</v>
      </c>
      <c r="AO73" s="1293"/>
      <c r="AP73" s="1293"/>
      <c r="AQ73" s="1293"/>
      <c r="AR73" s="1293"/>
      <c r="AS73" s="1293"/>
      <c r="AT73" s="1293"/>
      <c r="AU73" s="1293"/>
      <c r="AV73" s="1293"/>
      <c r="AW73" s="1293"/>
      <c r="AX73" s="1293"/>
      <c r="AY73" s="1293"/>
      <c r="AZ73" s="1293"/>
      <c r="BA73" s="1293"/>
      <c r="BB73" s="1293" t="s">
        <v>577</v>
      </c>
      <c r="BC73" s="1293"/>
      <c r="BD73" s="1293"/>
      <c r="BE73" s="1293"/>
      <c r="BF73" s="1293"/>
      <c r="BG73" s="1293"/>
      <c r="BH73" s="1293"/>
      <c r="BI73" s="1293"/>
      <c r="BJ73" s="1293"/>
      <c r="BK73" s="1293"/>
      <c r="BL73" s="1293"/>
      <c r="BM73" s="1293"/>
      <c r="BN73" s="1293"/>
      <c r="BO73" s="1293"/>
      <c r="BP73" s="1276">
        <v>146.5</v>
      </c>
      <c r="BQ73" s="1276"/>
      <c r="BR73" s="1276"/>
      <c r="BS73" s="1276"/>
      <c r="BT73" s="1276"/>
      <c r="BU73" s="1276"/>
      <c r="BV73" s="1276"/>
      <c r="BW73" s="1276"/>
      <c r="BX73" s="1276">
        <v>132.4</v>
      </c>
      <c r="BY73" s="1276"/>
      <c r="BZ73" s="1276"/>
      <c r="CA73" s="1276"/>
      <c r="CB73" s="1276"/>
      <c r="CC73" s="1276"/>
      <c r="CD73" s="1276"/>
      <c r="CE73" s="1276"/>
      <c r="CF73" s="1276">
        <v>119.9</v>
      </c>
      <c r="CG73" s="1276"/>
      <c r="CH73" s="1276"/>
      <c r="CI73" s="1276"/>
      <c r="CJ73" s="1276"/>
      <c r="CK73" s="1276"/>
      <c r="CL73" s="1276"/>
      <c r="CM73" s="1276"/>
      <c r="CN73" s="1276">
        <v>111.5</v>
      </c>
      <c r="CO73" s="1276"/>
      <c r="CP73" s="1276"/>
      <c r="CQ73" s="1276"/>
      <c r="CR73" s="1276"/>
      <c r="CS73" s="1276"/>
      <c r="CT73" s="1276"/>
      <c r="CU73" s="1276"/>
      <c r="CV73" s="1276">
        <v>103.2</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581</v>
      </c>
      <c r="BC75" s="1293"/>
      <c r="BD75" s="1293"/>
      <c r="BE75" s="1293"/>
      <c r="BF75" s="1293"/>
      <c r="BG75" s="1293"/>
      <c r="BH75" s="1293"/>
      <c r="BI75" s="1293"/>
      <c r="BJ75" s="1293"/>
      <c r="BK75" s="1293"/>
      <c r="BL75" s="1293"/>
      <c r="BM75" s="1293"/>
      <c r="BN75" s="1293"/>
      <c r="BO75" s="1293"/>
      <c r="BP75" s="1276">
        <v>12.4</v>
      </c>
      <c r="BQ75" s="1276"/>
      <c r="BR75" s="1276"/>
      <c r="BS75" s="1276"/>
      <c r="BT75" s="1276"/>
      <c r="BU75" s="1276"/>
      <c r="BV75" s="1276"/>
      <c r="BW75" s="1276"/>
      <c r="BX75" s="1276">
        <v>12.3</v>
      </c>
      <c r="BY75" s="1276"/>
      <c r="BZ75" s="1276"/>
      <c r="CA75" s="1276"/>
      <c r="CB75" s="1276"/>
      <c r="CC75" s="1276"/>
      <c r="CD75" s="1276"/>
      <c r="CE75" s="1276"/>
      <c r="CF75" s="1276">
        <v>11.6</v>
      </c>
      <c r="CG75" s="1276"/>
      <c r="CH75" s="1276"/>
      <c r="CI75" s="1276"/>
      <c r="CJ75" s="1276"/>
      <c r="CK75" s="1276"/>
      <c r="CL75" s="1276"/>
      <c r="CM75" s="1276"/>
      <c r="CN75" s="1276">
        <v>11.1</v>
      </c>
      <c r="CO75" s="1276"/>
      <c r="CP75" s="1276"/>
      <c r="CQ75" s="1276"/>
      <c r="CR75" s="1276"/>
      <c r="CS75" s="1276"/>
      <c r="CT75" s="1276"/>
      <c r="CU75" s="1276"/>
      <c r="CV75" s="1276">
        <v>10.9</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579</v>
      </c>
      <c r="AO77" s="1290"/>
      <c r="AP77" s="1290"/>
      <c r="AQ77" s="1290"/>
      <c r="AR77" s="1290"/>
      <c r="AS77" s="1290"/>
      <c r="AT77" s="1290"/>
      <c r="AU77" s="1290"/>
      <c r="AV77" s="1290"/>
      <c r="AW77" s="1290"/>
      <c r="AX77" s="1290"/>
      <c r="AY77" s="1290"/>
      <c r="AZ77" s="1290"/>
      <c r="BA77" s="1290"/>
      <c r="BB77" s="1293" t="s">
        <v>577</v>
      </c>
      <c r="BC77" s="1293"/>
      <c r="BD77" s="1293"/>
      <c r="BE77" s="1293"/>
      <c r="BF77" s="1293"/>
      <c r="BG77" s="1293"/>
      <c r="BH77" s="1293"/>
      <c r="BI77" s="1293"/>
      <c r="BJ77" s="1293"/>
      <c r="BK77" s="1293"/>
      <c r="BL77" s="1293"/>
      <c r="BM77" s="1293"/>
      <c r="BN77" s="1293"/>
      <c r="BO77" s="1293"/>
      <c r="BP77" s="1276">
        <v>32.6</v>
      </c>
      <c r="BQ77" s="1276"/>
      <c r="BR77" s="1276"/>
      <c r="BS77" s="1276"/>
      <c r="BT77" s="1276"/>
      <c r="BU77" s="1276"/>
      <c r="BV77" s="1276"/>
      <c r="BW77" s="1276"/>
      <c r="BX77" s="1276">
        <v>30.5</v>
      </c>
      <c r="BY77" s="1276"/>
      <c r="BZ77" s="1276"/>
      <c r="CA77" s="1276"/>
      <c r="CB77" s="1276"/>
      <c r="CC77" s="1276"/>
      <c r="CD77" s="1276"/>
      <c r="CE77" s="1276"/>
      <c r="CF77" s="1276">
        <v>25.4</v>
      </c>
      <c r="CG77" s="1276"/>
      <c r="CH77" s="1276"/>
      <c r="CI77" s="1276"/>
      <c r="CJ77" s="1276"/>
      <c r="CK77" s="1276"/>
      <c r="CL77" s="1276"/>
      <c r="CM77" s="1276"/>
      <c r="CN77" s="1276">
        <v>16.600000000000001</v>
      </c>
      <c r="CO77" s="1276"/>
      <c r="CP77" s="1276"/>
      <c r="CQ77" s="1276"/>
      <c r="CR77" s="1276"/>
      <c r="CS77" s="1276"/>
      <c r="CT77" s="1276"/>
      <c r="CU77" s="1276"/>
      <c r="CV77" s="1276">
        <v>17.399999999999999</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581</v>
      </c>
      <c r="BC79" s="1293"/>
      <c r="BD79" s="1293"/>
      <c r="BE79" s="1293"/>
      <c r="BF79" s="1293"/>
      <c r="BG79" s="1293"/>
      <c r="BH79" s="1293"/>
      <c r="BI79" s="1293"/>
      <c r="BJ79" s="1293"/>
      <c r="BK79" s="1293"/>
      <c r="BL79" s="1293"/>
      <c r="BM79" s="1293"/>
      <c r="BN79" s="1293"/>
      <c r="BO79" s="1293"/>
      <c r="BP79" s="1276">
        <v>5.9</v>
      </c>
      <c r="BQ79" s="1276"/>
      <c r="BR79" s="1276"/>
      <c r="BS79" s="1276"/>
      <c r="BT79" s="1276"/>
      <c r="BU79" s="1276"/>
      <c r="BV79" s="1276"/>
      <c r="BW79" s="1276"/>
      <c r="BX79" s="1276">
        <v>5.2</v>
      </c>
      <c r="BY79" s="1276"/>
      <c r="BZ79" s="1276"/>
      <c r="CA79" s="1276"/>
      <c r="CB79" s="1276"/>
      <c r="CC79" s="1276"/>
      <c r="CD79" s="1276"/>
      <c r="CE79" s="1276"/>
      <c r="CF79" s="1276">
        <v>4.8</v>
      </c>
      <c r="CG79" s="1276"/>
      <c r="CH79" s="1276"/>
      <c r="CI79" s="1276"/>
      <c r="CJ79" s="1276"/>
      <c r="CK79" s="1276"/>
      <c r="CL79" s="1276"/>
      <c r="CM79" s="1276"/>
      <c r="CN79" s="1276">
        <v>3.6</v>
      </c>
      <c r="CO79" s="1276"/>
      <c r="CP79" s="1276"/>
      <c r="CQ79" s="1276"/>
      <c r="CR79" s="1276"/>
      <c r="CS79" s="1276"/>
      <c r="CT79" s="1276"/>
      <c r="CU79" s="1276"/>
      <c r="CV79" s="1276">
        <v>3.6</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UpngYbGlCjbcmRBKUbtgoTRGdi9bbbbIbAs82yP/86zNW7OSK5zgBLv7AYZGSdoHMQIL9w8EWLTzldPtKBTpA==" saltValue="1ppxrSTB0s6FgL2L1l5/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MytHzr4/sym1AecrgNr1kcxGS7YzZRddcvuwYwAA1vVxUthQUvaysbf2H9Dv51jyndJ2jWDEEHUbwTcyT+X7A==" saltValue="I+gkrCv59DrJSBYgP46nOA==" spinCount="100000" sheet="1" objects="1" scenarios="1"/>
  <dataConsolidate link="1"/>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50hEhhetsIySFJvPDq0zBsVaIpTgl1RGm2d3yAlWEEz9daQjRs3Qkun8b7IJTWLUZX1NLkadUu3FQzsjBGdqw==" saltValue="krEp5mvPpSJ+klrEciZqwQ==" spinCount="100000" sheet="1" objects="1" scenarios="1"/>
  <dataConsolidate link="1"/>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56652</v>
      </c>
      <c r="E3" s="141"/>
      <c r="F3" s="142">
        <v>43141</v>
      </c>
      <c r="G3" s="143"/>
      <c r="H3" s="144"/>
    </row>
    <row r="4" spans="1:8" x14ac:dyDescent="0.15">
      <c r="A4" s="145"/>
      <c r="B4" s="146"/>
      <c r="C4" s="147"/>
      <c r="D4" s="148">
        <v>23367</v>
      </c>
      <c r="E4" s="149"/>
      <c r="F4" s="150">
        <v>21887</v>
      </c>
      <c r="G4" s="151"/>
      <c r="H4" s="152"/>
    </row>
    <row r="5" spans="1:8" x14ac:dyDescent="0.15">
      <c r="A5" s="133" t="s">
        <v>541</v>
      </c>
      <c r="B5" s="138"/>
      <c r="C5" s="139"/>
      <c r="D5" s="140">
        <v>92139</v>
      </c>
      <c r="E5" s="141"/>
      <c r="F5" s="142">
        <v>45117</v>
      </c>
      <c r="G5" s="143"/>
      <c r="H5" s="144"/>
    </row>
    <row r="6" spans="1:8" x14ac:dyDescent="0.15">
      <c r="A6" s="145"/>
      <c r="B6" s="146"/>
      <c r="C6" s="147"/>
      <c r="D6" s="148">
        <v>37699</v>
      </c>
      <c r="E6" s="149"/>
      <c r="F6" s="150">
        <v>25589</v>
      </c>
      <c r="G6" s="151"/>
      <c r="H6" s="152"/>
    </row>
    <row r="7" spans="1:8" x14ac:dyDescent="0.15">
      <c r="A7" s="133" t="s">
        <v>542</v>
      </c>
      <c r="B7" s="138"/>
      <c r="C7" s="139"/>
      <c r="D7" s="140">
        <v>69420</v>
      </c>
      <c r="E7" s="141"/>
      <c r="F7" s="142">
        <v>39951</v>
      </c>
      <c r="G7" s="143"/>
      <c r="H7" s="144"/>
    </row>
    <row r="8" spans="1:8" x14ac:dyDescent="0.15">
      <c r="A8" s="145"/>
      <c r="B8" s="146"/>
      <c r="C8" s="147"/>
      <c r="D8" s="148">
        <v>23456</v>
      </c>
      <c r="E8" s="149"/>
      <c r="F8" s="150">
        <v>22555</v>
      </c>
      <c r="G8" s="151"/>
      <c r="H8" s="152"/>
    </row>
    <row r="9" spans="1:8" x14ac:dyDescent="0.15">
      <c r="A9" s="133" t="s">
        <v>543</v>
      </c>
      <c r="B9" s="138"/>
      <c r="C9" s="139"/>
      <c r="D9" s="140">
        <v>53995</v>
      </c>
      <c r="E9" s="141"/>
      <c r="F9" s="142">
        <v>39893</v>
      </c>
      <c r="G9" s="143"/>
      <c r="H9" s="144"/>
    </row>
    <row r="10" spans="1:8" x14ac:dyDescent="0.15">
      <c r="A10" s="145"/>
      <c r="B10" s="146"/>
      <c r="C10" s="147"/>
      <c r="D10" s="148">
        <v>17429</v>
      </c>
      <c r="E10" s="149"/>
      <c r="F10" s="150">
        <v>26170</v>
      </c>
      <c r="G10" s="151"/>
      <c r="H10" s="152"/>
    </row>
    <row r="11" spans="1:8" x14ac:dyDescent="0.15">
      <c r="A11" s="133" t="s">
        <v>544</v>
      </c>
      <c r="B11" s="138"/>
      <c r="C11" s="139"/>
      <c r="D11" s="140">
        <v>57240</v>
      </c>
      <c r="E11" s="141"/>
      <c r="F11" s="142">
        <v>41080</v>
      </c>
      <c r="G11" s="143"/>
      <c r="H11" s="144"/>
    </row>
    <row r="12" spans="1:8" x14ac:dyDescent="0.15">
      <c r="A12" s="145"/>
      <c r="B12" s="146"/>
      <c r="C12" s="153"/>
      <c r="D12" s="148">
        <v>17983</v>
      </c>
      <c r="E12" s="149"/>
      <c r="F12" s="150">
        <v>27265</v>
      </c>
      <c r="G12" s="151"/>
      <c r="H12" s="152"/>
    </row>
    <row r="13" spans="1:8" x14ac:dyDescent="0.15">
      <c r="A13" s="133"/>
      <c r="B13" s="138"/>
      <c r="C13" s="154"/>
      <c r="D13" s="155">
        <v>65889</v>
      </c>
      <c r="E13" s="156"/>
      <c r="F13" s="157">
        <v>41836</v>
      </c>
      <c r="G13" s="158"/>
      <c r="H13" s="144"/>
    </row>
    <row r="14" spans="1:8" x14ac:dyDescent="0.15">
      <c r="A14" s="145"/>
      <c r="B14" s="146"/>
      <c r="C14" s="147"/>
      <c r="D14" s="148">
        <v>23987</v>
      </c>
      <c r="E14" s="149"/>
      <c r="F14" s="150">
        <v>24693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v>
      </c>
      <c r="C19" s="159">
        <f>ROUND(VALUE(SUBSTITUTE(実質収支比率等に係る経年分析!G$48,"▲","-")),2)</f>
        <v>0.7</v>
      </c>
      <c r="D19" s="159">
        <f>ROUND(VALUE(SUBSTITUTE(実質収支比率等に係る経年分析!H$48,"▲","-")),2)</f>
        <v>3.57</v>
      </c>
      <c r="E19" s="159">
        <f>ROUND(VALUE(SUBSTITUTE(実質収支比率等に係る経年分析!I$48,"▲","-")),2)</f>
        <v>1.24</v>
      </c>
      <c r="F19" s="159">
        <f>ROUND(VALUE(SUBSTITUTE(実質収支比率等に係る経年分析!J$48,"▲","-")),2)</f>
        <v>0.11</v>
      </c>
    </row>
    <row r="20" spans="1:11" x14ac:dyDescent="0.15">
      <c r="A20" s="159" t="s">
        <v>49</v>
      </c>
      <c r="B20" s="159" t="e">
        <f>ROUND(VALUE(SUBSTITUTE(実質収支比率等に係る経年分析!F$47,"▲","-")),2)</f>
        <v>#VALUE!</v>
      </c>
      <c r="C20" s="159" t="e">
        <f>ROUND(VALUE(SUBSTITUTE(実質収支比率等に係る経年分析!G$47,"▲","-")),2)</f>
        <v>#VALUE!</v>
      </c>
      <c r="D20" s="159" t="e">
        <f>ROUND(VALUE(SUBSTITUTE(実質収支比率等に係る経年分析!H$47,"▲","-")),2)</f>
        <v>#VALUE!</v>
      </c>
      <c r="E20" s="159">
        <f>ROUND(VALUE(SUBSTITUTE(実質収支比率等に係る経年分析!I$47,"▲","-")),2)</f>
        <v>1.85</v>
      </c>
      <c r="F20" s="159">
        <f>ROUND(VALUE(SUBSTITUTE(実質収支比率等に係る経年分析!J$47,"▲","-")),2)</f>
        <v>1.96</v>
      </c>
    </row>
    <row r="21" spans="1:11" x14ac:dyDescent="0.15">
      <c r="A21" s="159" t="s">
        <v>50</v>
      </c>
      <c r="B21" s="159">
        <f>IF(ISNUMBER(VALUE(SUBSTITUTE(実質収支比率等に係る経年分析!F$49,"▲","-"))),ROUND(VALUE(SUBSTITUTE(実質収支比率等に係る経年分析!F$49,"▲","-")),2),NA())</f>
        <v>0.85</v>
      </c>
      <c r="C21" s="159">
        <f>IF(ISNUMBER(VALUE(SUBSTITUTE(実質収支比率等に係る経年分析!G$49,"▲","-"))),ROUND(VALUE(SUBSTITUTE(実質収支比率等に係る経年分析!G$49,"▲","-")),2),NA())</f>
        <v>-0.3</v>
      </c>
      <c r="D21" s="159">
        <f>IF(ISNUMBER(VALUE(SUBSTITUTE(実質収支比率等に係る経年分析!H$49,"▲","-"))),ROUND(VALUE(SUBSTITUTE(実質収支比率等に係る経年分析!H$49,"▲","-")),2),NA())</f>
        <v>2.88</v>
      </c>
      <c r="E21" s="159">
        <f>IF(ISNUMBER(VALUE(SUBSTITUTE(実質収支比率等に係る経年分析!I$49,"▲","-"))),ROUND(VALUE(SUBSTITUTE(実質収支比率等に係る経年分析!I$49,"▲","-")),2),NA())</f>
        <v>-2.41</v>
      </c>
      <c r="F21" s="159">
        <f>IF(ISNUMBER(VALUE(SUBSTITUTE(実質収支比率等に係る経年分析!J$49,"▲","-"))),ROUND(VALUE(SUBSTITUTE(実質収支比率等に係る経年分析!J$49,"▲","-")),2),NA())</f>
        <v>-1.64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0.78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3.65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1.31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釧路市工業用水道事業会計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0.28999999999999998</v>
      </c>
    </row>
    <row r="30" spans="1:11" x14ac:dyDescent="0.15">
      <c r="A30" s="160" t="str">
        <f>IF(連結実質赤字比率に係る赤字・黒字の構成分析!C$40="",NA(),連結実質赤字比率に係る赤字・黒字の構成分析!C$40)</f>
        <v>釧路市公設地方卸売市場事業会計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0.38</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0.56000000000000005</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0.76</v>
      </c>
    </row>
    <row r="33" spans="1:16" x14ac:dyDescent="0.15">
      <c r="A33" s="160" t="str">
        <f>IF(連結実質赤字比率に係る赤字・黒字の構成分析!C$37="",NA(),連結実質赤字比率に係る赤字・黒字の構成分析!C$37)</f>
        <v>釧路市病院事業会計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4.7699999999999996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4.1900000000000004</v>
      </c>
    </row>
    <row r="34" spans="1:16" x14ac:dyDescent="0.15">
      <c r="A34" s="160" t="str">
        <f>IF(連結実質赤字比率に係る赤字・黒字の構成分析!C$36="",NA(),連結実質赤字比率に係る赤字・黒字の構成分析!C$36)</f>
        <v>釧路市港湾整備事業会計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4.1900000000000004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v>
      </c>
    </row>
    <row r="35" spans="1:16" x14ac:dyDescent="0.15">
      <c r="A35" s="160" t="str">
        <f>IF(連結実質赤字比率に係る赤字・黒字の構成分析!C$35="",NA(),連結実質赤字比率に係る赤字・黒字の構成分析!C$35)</f>
        <v>釧路市水道事業会計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v>
      </c>
    </row>
    <row r="36" spans="1:16" x14ac:dyDescent="0.15">
      <c r="A36" s="160" t="str">
        <f>IF(連結実質赤字比率に係る赤字・黒字の構成分析!C$34="",NA(),連結実質赤字比率に係る赤字・黒字の構成分析!C$34)</f>
        <v>釧路市設魚揚場事業会計</v>
      </c>
      <c r="B36" s="160">
        <f>IF(ROUND(VALUE(SUBSTITUTE(連結実質赤字比率に係る赤字・黒字の構成分析!F$34,"▲", "-")), 2) &lt; 0, ABS(ROUND(VALUE(SUBSTITUTE(連結実質赤字比率に係る赤字・黒字の構成分析!F$34,"▲", "-")), 2)), NA())</f>
        <v>2.92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2.27</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1.63</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1.02</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0.41</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10964</v>
      </c>
      <c r="E42" s="161"/>
      <c r="F42" s="161"/>
      <c r="G42" s="161">
        <f>'実質公債費比率（分子）の構造'!L$52</f>
        <v>11057</v>
      </c>
      <c r="H42" s="161"/>
      <c r="I42" s="161"/>
      <c r="J42" s="161">
        <f>'実質公債費比率（分子）の構造'!M$52</f>
        <v>10749</v>
      </c>
      <c r="K42" s="161"/>
      <c r="L42" s="161"/>
      <c r="M42" s="161">
        <f>'実質公債費比率（分子）の構造'!N$52</f>
        <v>10670</v>
      </c>
      <c r="N42" s="161"/>
      <c r="O42" s="161"/>
      <c r="P42" s="161">
        <f>'実質公債費比率（分子）の構造'!O$52</f>
        <v>10543</v>
      </c>
    </row>
    <row r="43" spans="1:16" x14ac:dyDescent="0.15">
      <c r="A43" s="161" t="s">
        <v>58</v>
      </c>
      <c r="B43" s="161">
        <f>'実質公債費比率（分子）の構造'!K$51</f>
        <v>9</v>
      </c>
      <c r="C43" s="161"/>
      <c r="D43" s="161"/>
      <c r="E43" s="161">
        <f>'実質公債費比率（分子）の構造'!L$51</f>
        <v>3</v>
      </c>
      <c r="F43" s="161"/>
      <c r="G43" s="161"/>
      <c r="H43" s="161">
        <f>'実質公債費比率（分子）の構造'!M$51</f>
        <v>2</v>
      </c>
      <c r="I43" s="161"/>
      <c r="J43" s="161"/>
      <c r="K43" s="161">
        <f>'実質公債費比率（分子）の構造'!N$51</f>
        <v>1</v>
      </c>
      <c r="L43" s="161"/>
      <c r="M43" s="161"/>
      <c r="N43" s="161" t="str">
        <f>'実質公債費比率（分子）の構造'!O$51</f>
        <v>-</v>
      </c>
      <c r="O43" s="161"/>
      <c r="P43" s="161"/>
    </row>
    <row r="44" spans="1:16" x14ac:dyDescent="0.15">
      <c r="A44" s="161" t="s">
        <v>59</v>
      </c>
      <c r="B44" s="161">
        <f>'実質公債費比率（分子）の構造'!K$50</f>
        <v>314</v>
      </c>
      <c r="C44" s="161"/>
      <c r="D44" s="161"/>
      <c r="E44" s="161">
        <f>'実質公債費比率（分子）の構造'!L$50</f>
        <v>313</v>
      </c>
      <c r="F44" s="161"/>
      <c r="G44" s="161"/>
      <c r="H44" s="161">
        <f>'実質公債費比率（分子）の構造'!M$50</f>
        <v>241</v>
      </c>
      <c r="I44" s="161"/>
      <c r="J44" s="161"/>
      <c r="K44" s="161">
        <f>'実質公債費比率（分子）の構造'!N$50</f>
        <v>236</v>
      </c>
      <c r="L44" s="161"/>
      <c r="M44" s="161"/>
      <c r="N44" s="161">
        <f>'実質公債費比率（分子）の構造'!O$50</f>
        <v>231</v>
      </c>
      <c r="O44" s="161"/>
      <c r="P44" s="161"/>
    </row>
    <row r="45" spans="1:16" x14ac:dyDescent="0.15">
      <c r="A45" s="161" t="s">
        <v>60</v>
      </c>
      <c r="B45" s="161">
        <f>'実質公債費比率（分子）の構造'!K$49</f>
        <v>342</v>
      </c>
      <c r="C45" s="161"/>
      <c r="D45" s="161"/>
      <c r="E45" s="161">
        <f>'実質公債費比率（分子）の構造'!L$49</f>
        <v>340</v>
      </c>
      <c r="F45" s="161"/>
      <c r="G45" s="161"/>
      <c r="H45" s="161">
        <f>'実質公債費比率（分子）の構造'!M$49</f>
        <v>340</v>
      </c>
      <c r="I45" s="161"/>
      <c r="J45" s="161"/>
      <c r="K45" s="161">
        <f>'実質公債費比率（分子）の構造'!N$49</f>
        <v>303</v>
      </c>
      <c r="L45" s="161"/>
      <c r="M45" s="161"/>
      <c r="N45" s="161">
        <f>'実質公債費比率（分子）の構造'!O$49</f>
        <v>303</v>
      </c>
      <c r="O45" s="161"/>
      <c r="P45" s="161"/>
    </row>
    <row r="46" spans="1:16" x14ac:dyDescent="0.15">
      <c r="A46" s="161" t="s">
        <v>61</v>
      </c>
      <c r="B46" s="161">
        <f>'実質公債費比率（分子）の構造'!K$48</f>
        <v>2315</v>
      </c>
      <c r="C46" s="161"/>
      <c r="D46" s="161"/>
      <c r="E46" s="161">
        <f>'実質公債費比率（分子）の構造'!L$48</f>
        <v>1899</v>
      </c>
      <c r="F46" s="161"/>
      <c r="G46" s="161"/>
      <c r="H46" s="161">
        <f>'実質公債費比率（分子）の構造'!M$48</f>
        <v>2023</v>
      </c>
      <c r="I46" s="161"/>
      <c r="J46" s="161"/>
      <c r="K46" s="161">
        <f>'実質公債費比率（分子）の構造'!N$48</f>
        <v>1926</v>
      </c>
      <c r="L46" s="161"/>
      <c r="M46" s="161"/>
      <c r="N46" s="161">
        <f>'実質公債費比率（分子）の構造'!O$48</f>
        <v>1869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13078</v>
      </c>
      <c r="C49" s="161"/>
      <c r="D49" s="161"/>
      <c r="E49" s="161">
        <f>'実質公債費比率（分子）の構造'!L$45</f>
        <v>13138</v>
      </c>
      <c r="F49" s="161"/>
      <c r="G49" s="161"/>
      <c r="H49" s="161">
        <f>'実質公債費比率（分子）の構造'!M$45</f>
        <v>12487</v>
      </c>
      <c r="I49" s="161"/>
      <c r="J49" s="161"/>
      <c r="K49" s="161">
        <f>'実質公債費比率（分子）の構造'!N$45</f>
        <v>12703</v>
      </c>
      <c r="L49" s="161"/>
      <c r="M49" s="161"/>
      <c r="N49" s="161">
        <f>'実質公債費比率（分子）の構造'!O$45</f>
        <v>12482</v>
      </c>
      <c r="O49" s="161"/>
      <c r="P49" s="161"/>
    </row>
    <row r="50" spans="1:16" x14ac:dyDescent="0.15">
      <c r="A50" s="161" t="s">
        <v>65</v>
      </c>
      <c r="B50" s="161" t="e">
        <f>NA()</f>
        <v>#N/A</v>
      </c>
      <c r="C50" s="161">
        <f>IF(ISNUMBER('実質公債費比率（分子）の構造'!K$53),'実質公債費比率（分子）の構造'!K$53,NA())</f>
        <v>5094</v>
      </c>
      <c r="D50" s="161" t="e">
        <f>NA()</f>
        <v>#N/A</v>
      </c>
      <c r="E50" s="161" t="e">
        <f>NA()</f>
        <v>#N/A</v>
      </c>
      <c r="F50" s="161">
        <f>IF(ISNUMBER('実質公債費比率（分子）の構造'!L$53),'実質公債費比率（分子）の構造'!L$53,NA())</f>
        <v>4636</v>
      </c>
      <c r="G50" s="161" t="e">
        <f>NA()</f>
        <v>#N/A</v>
      </c>
      <c r="H50" s="161" t="e">
        <f>NA()</f>
        <v>#N/A</v>
      </c>
      <c r="I50" s="161">
        <f>IF(ISNUMBER('実質公債費比率（分子）の構造'!M$53),'実質公債費比率（分子）の構造'!M$53,NA())</f>
        <v>4344</v>
      </c>
      <c r="J50" s="161" t="e">
        <f>NA()</f>
        <v>#N/A</v>
      </c>
      <c r="K50" s="161" t="e">
        <f>NA()</f>
        <v>#N/A</v>
      </c>
      <c r="L50" s="161">
        <f>IF(ISNUMBER('実質公債費比率（分子）の構造'!N$53),'実質公債費比率（分子）の構造'!N$53,NA())</f>
        <v>4499</v>
      </c>
      <c r="M50" s="161" t="e">
        <f>NA()</f>
        <v>#N/A</v>
      </c>
      <c r="N50" s="161" t="e">
        <f>NA()</f>
        <v>#N/A</v>
      </c>
      <c r="O50" s="161">
        <f>IF(ISNUMBER('実質公債費比率（分子）の構造'!O$53),'実質公債費比率（分子）の構造'!O$53,NA())</f>
        <v>4342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86966</v>
      </c>
      <c r="E56" s="160"/>
      <c r="F56" s="160"/>
      <c r="G56" s="160">
        <f>'将来負担比率（分子）の構造'!J$52</f>
        <v>89728</v>
      </c>
      <c r="H56" s="160"/>
      <c r="I56" s="160"/>
      <c r="J56" s="160">
        <f>'将来負担比率（分子）の構造'!K$52</f>
        <v>90084</v>
      </c>
      <c r="K56" s="160"/>
      <c r="L56" s="160"/>
      <c r="M56" s="160">
        <f>'将来負担比率（分子）の構造'!L$52</f>
        <v>88326</v>
      </c>
      <c r="N56" s="160"/>
      <c r="O56" s="160"/>
      <c r="P56" s="160">
        <f>'将来負担比率（分子）の構造'!M$52</f>
        <v>86704</v>
      </c>
    </row>
    <row r="57" spans="1:16" x14ac:dyDescent="0.15">
      <c r="A57" s="160" t="s">
        <v>35</v>
      </c>
      <c r="B57" s="160"/>
      <c r="C57" s="160"/>
      <c r="D57" s="160">
        <f>'将来負担比率（分子）の構造'!I$51</f>
        <v>16698</v>
      </c>
      <c r="E57" s="160"/>
      <c r="F57" s="160"/>
      <c r="G57" s="160">
        <f>'将来負担比率（分子）の構造'!J$51</f>
        <v>16224</v>
      </c>
      <c r="H57" s="160"/>
      <c r="I57" s="160"/>
      <c r="J57" s="160">
        <f>'将来負担比率（分子）の構造'!K$51</f>
        <v>16666</v>
      </c>
      <c r="K57" s="160"/>
      <c r="L57" s="160"/>
      <c r="M57" s="160">
        <f>'将来負担比率（分子）の構造'!L$51</f>
        <v>17806</v>
      </c>
      <c r="N57" s="160"/>
      <c r="O57" s="160"/>
      <c r="P57" s="160">
        <f>'将来負担比率（分子）の構造'!M$51</f>
        <v>18978</v>
      </c>
    </row>
    <row r="58" spans="1:16" x14ac:dyDescent="0.15">
      <c r="A58" s="160" t="s">
        <v>34</v>
      </c>
      <c r="B58" s="160"/>
      <c r="C58" s="160"/>
      <c r="D58" s="160">
        <f>'将来負担比率（分子）の構造'!I$50</f>
        <v>5017</v>
      </c>
      <c r="E58" s="160"/>
      <c r="F58" s="160"/>
      <c r="G58" s="160">
        <f>'将来負担比率（分子）の構造'!J$50</f>
        <v>5623</v>
      </c>
      <c r="H58" s="160"/>
      <c r="I58" s="160"/>
      <c r="J58" s="160">
        <f>'将来負担比率（分子）の構造'!K$50</f>
        <v>7423</v>
      </c>
      <c r="K58" s="160"/>
      <c r="L58" s="160"/>
      <c r="M58" s="160">
        <f>'将来負担比率（分子）の構造'!L$50</f>
        <v>8801</v>
      </c>
      <c r="N58" s="160"/>
      <c r="O58" s="160"/>
      <c r="P58" s="160">
        <f>'将来負担比率（分子）の構造'!M$50</f>
        <v>9375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v>
      </c>
      <c r="C61" s="160"/>
      <c r="D61" s="160"/>
      <c r="E61" s="160">
        <f>'将来負担比率（分子）の構造'!J$46</f>
        <v>2</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14242</v>
      </c>
      <c r="C62" s="160"/>
      <c r="D62" s="160"/>
      <c r="E62" s="160">
        <f>'将来負担比率（分子）の構造'!J$45</f>
        <v>12748</v>
      </c>
      <c r="F62" s="160"/>
      <c r="G62" s="160"/>
      <c r="H62" s="160">
        <f>'将来負担比率（分子）の構造'!K$45</f>
        <v>11921</v>
      </c>
      <c r="I62" s="160"/>
      <c r="J62" s="160"/>
      <c r="K62" s="160">
        <f>'将来負担比率（分子）の構造'!L$45</f>
        <v>11570</v>
      </c>
      <c r="L62" s="160"/>
      <c r="M62" s="160"/>
      <c r="N62" s="160">
        <f>'将来負担比率（分子）の構造'!M$45</f>
        <v>11485</v>
      </c>
      <c r="O62" s="160"/>
      <c r="P62" s="160"/>
    </row>
    <row r="63" spans="1:16" x14ac:dyDescent="0.15">
      <c r="A63" s="160" t="s">
        <v>27</v>
      </c>
      <c r="B63" s="160">
        <f>'将来負担比率（分子）の構造'!I$44</f>
        <v>2273</v>
      </c>
      <c r="C63" s="160"/>
      <c r="D63" s="160"/>
      <c r="E63" s="160">
        <f>'将来負担比率（分子）の構造'!J$44</f>
        <v>1944</v>
      </c>
      <c r="F63" s="160"/>
      <c r="G63" s="160"/>
      <c r="H63" s="160">
        <f>'将来負担比率（分子）の構造'!K$44</f>
        <v>1616</v>
      </c>
      <c r="I63" s="160"/>
      <c r="J63" s="160"/>
      <c r="K63" s="160">
        <f>'将来負担比率（分子）の構造'!L$44</f>
        <v>1317</v>
      </c>
      <c r="L63" s="160"/>
      <c r="M63" s="160"/>
      <c r="N63" s="160">
        <f>'将来負担比率（分子）の構造'!M$44</f>
        <v>1012</v>
      </c>
      <c r="O63" s="160"/>
      <c r="P63" s="160"/>
    </row>
    <row r="64" spans="1:16" x14ac:dyDescent="0.15">
      <c r="A64" s="160" t="s">
        <v>26</v>
      </c>
      <c r="B64" s="160">
        <f>'将来負担比率（分子）の構造'!I$43</f>
        <v>23054</v>
      </c>
      <c r="C64" s="160"/>
      <c r="D64" s="160"/>
      <c r="E64" s="160">
        <f>'将来負担比率（分子）の構造'!J$43</f>
        <v>19817</v>
      </c>
      <c r="F64" s="160"/>
      <c r="G64" s="160"/>
      <c r="H64" s="160">
        <f>'将来負担比率（分子）の構造'!K$43</f>
        <v>19305</v>
      </c>
      <c r="I64" s="160"/>
      <c r="J64" s="160"/>
      <c r="K64" s="160">
        <f>'将来負担比率（分子）の構造'!L$43</f>
        <v>18831</v>
      </c>
      <c r="L64" s="160"/>
      <c r="M64" s="160"/>
      <c r="N64" s="160">
        <f>'将来負担比率（分子）の構造'!M$43</f>
        <v>18877</v>
      </c>
      <c r="O64" s="160"/>
      <c r="P64" s="160"/>
    </row>
    <row r="65" spans="1:16" x14ac:dyDescent="0.15">
      <c r="A65" s="160" t="s">
        <v>25</v>
      </c>
      <c r="B65" s="160">
        <f>'将来負担比率（分子）の構造'!I$42</f>
        <v>1546</v>
      </c>
      <c r="C65" s="160"/>
      <c r="D65" s="160"/>
      <c r="E65" s="160">
        <f>'将来負担比率（分子）の構造'!J$42</f>
        <v>1542</v>
      </c>
      <c r="F65" s="160"/>
      <c r="G65" s="160"/>
      <c r="H65" s="160">
        <f>'将来負担比率（分子）の構造'!K$42</f>
        <v>1344</v>
      </c>
      <c r="I65" s="160"/>
      <c r="J65" s="160"/>
      <c r="K65" s="160">
        <f>'将来負担比率（分子）の構造'!L$42</f>
        <v>1145</v>
      </c>
      <c r="L65" s="160"/>
      <c r="M65" s="160"/>
      <c r="N65" s="160">
        <f>'将来負担比率（分子）の構造'!M$42</f>
        <v>943</v>
      </c>
      <c r="O65" s="160"/>
      <c r="P65" s="160"/>
    </row>
    <row r="66" spans="1:16" x14ac:dyDescent="0.15">
      <c r="A66" s="160" t="s">
        <v>24</v>
      </c>
      <c r="B66" s="160">
        <f>'将来負担比率（分子）の構造'!I$41</f>
        <v>126562</v>
      </c>
      <c r="C66" s="160"/>
      <c r="D66" s="160"/>
      <c r="E66" s="160">
        <f>'将来負担比率（分子）の構造'!J$41</f>
        <v>128769</v>
      </c>
      <c r="F66" s="160"/>
      <c r="G66" s="160"/>
      <c r="H66" s="160">
        <f>'将来負担比率（分子）の構造'!K$41</f>
        <v>129011</v>
      </c>
      <c r="I66" s="160"/>
      <c r="J66" s="160"/>
      <c r="K66" s="160">
        <f>'将来負担比率（分子）の構造'!L$41</f>
        <v>126596</v>
      </c>
      <c r="L66" s="160"/>
      <c r="M66" s="160"/>
      <c r="N66" s="160">
        <f>'将来負担比率（分子）の構造'!M$41</f>
        <v>123898</v>
      </c>
      <c r="O66" s="160"/>
      <c r="P66" s="160"/>
    </row>
    <row r="67" spans="1:16" x14ac:dyDescent="0.15">
      <c r="A67" s="160" t="s">
        <v>69</v>
      </c>
      <c r="B67" s="160" t="e">
        <f>NA()</f>
        <v>#N/A</v>
      </c>
      <c r="C67" s="160">
        <f>IF(ISNUMBER('将来負担比率（分子）の構造'!I$53), IF('将来負担比率（分子）の構造'!I$53 &lt; 0, 0, '将来負担比率（分子）の構造'!I$53), NA())</f>
        <v>58998</v>
      </c>
      <c r="D67" s="160" t="e">
        <f>NA()</f>
        <v>#N/A</v>
      </c>
      <c r="E67" s="160" t="e">
        <f>NA()</f>
        <v>#N/A</v>
      </c>
      <c r="F67" s="160">
        <f>IF(ISNUMBER('将来負担比率（分子）の構造'!J$53), IF('将来負担比率（分子）の構造'!J$53 &lt; 0, 0, '将来負担比率（分子）の構造'!J$53), NA())</f>
        <v>53247</v>
      </c>
      <c r="G67" s="160" t="e">
        <f>NA()</f>
        <v>#N/A</v>
      </c>
      <c r="H67" s="160" t="e">
        <f>NA()</f>
        <v>#N/A</v>
      </c>
      <c r="I67" s="160">
        <f>IF(ISNUMBER('将来負担比率（分子）の構造'!K$53), IF('将来負担比率（分子）の構造'!K$53 &lt; 0, 0, '将来負担比率（分子）の構造'!K$53), NA())</f>
        <v>49023</v>
      </c>
      <c r="J67" s="160" t="e">
        <f>NA()</f>
        <v>#N/A</v>
      </c>
      <c r="K67" s="160" t="e">
        <f>NA()</f>
        <v>#N/A</v>
      </c>
      <c r="L67" s="160">
        <f>IF(ISNUMBER('将来負担比率（分子）の構造'!L$53), IF('将来負担比率（分子）の構造'!L$53 &lt; 0, 0, '将来負担比率（分子）の構造'!L$53), NA())</f>
        <v>44525</v>
      </c>
      <c r="M67" s="160" t="e">
        <f>NA()</f>
        <v>#N/A</v>
      </c>
      <c r="N67" s="160" t="e">
        <f>NA()</f>
        <v>#N/A</v>
      </c>
      <c r="O67" s="160">
        <f>IF(ISNUMBER('将来負担比率（分子）の構造'!M$53), IF('将来負担比率（分子）の構造'!M$53 &lt; 0, 0, '将来負担比率（分子）の構造'!M$53), NA())</f>
        <v>41159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t="str">
        <f>基金残高に係る経年分析!F55</f>
        <v>-</v>
      </c>
      <c r="C72" s="164">
        <f>基金残高に係る経年分析!G55</f>
        <v>900</v>
      </c>
      <c r="D72" s="164">
        <f>基金残高に係る経年分析!H55</f>
        <v>950</v>
      </c>
    </row>
    <row r="73" spans="1:16" x14ac:dyDescent="0.15">
      <c r="A73" s="163" t="s">
        <v>72</v>
      </c>
      <c r="B73" s="164">
        <f>基金残高に係る経年分析!F56</f>
        <v>5901</v>
      </c>
      <c r="C73" s="164">
        <f>基金残高に係る経年分析!G56</f>
        <v>5913</v>
      </c>
      <c r="D73" s="164">
        <f>基金残高に係る経年分析!H56</f>
        <v>5915</v>
      </c>
    </row>
    <row r="74" spans="1:16" x14ac:dyDescent="0.15">
      <c r="A74" s="163" t="s">
        <v>73</v>
      </c>
      <c r="B74" s="164">
        <f>基金残高に係る経年分析!F57</f>
        <v>3663</v>
      </c>
      <c r="C74" s="164">
        <f>基金残高に係る経年分析!G57</f>
        <v>3495</v>
      </c>
      <c r="D74" s="164">
        <f>基金残高に係る経年分析!H57</f>
        <v>3210</v>
      </c>
    </row>
  </sheetData>
  <sheetProtection algorithmName="SHA-512" hashValue="DH6IfIb5g9U9174GKft+IhpcaWn1dLumDLIDBGWbBQk31Vlf3U6AatZZLkf3WYoi9pLxctaMl4FCtzXWYdhihg==" saltValue="rR96QmG+UPiUpVyIe1G0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Q45" sqref="BQ45"/>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20939951</v>
      </c>
      <c r="S5" s="707"/>
      <c r="T5" s="707"/>
      <c r="U5" s="707"/>
      <c r="V5" s="707"/>
      <c r="W5" s="707"/>
      <c r="X5" s="707"/>
      <c r="Y5" s="753"/>
      <c r="Z5" s="771">
        <v>22.1</v>
      </c>
      <c r="AA5" s="771"/>
      <c r="AB5" s="771"/>
      <c r="AC5" s="771"/>
      <c r="AD5" s="772">
        <v>19582806</v>
      </c>
      <c r="AE5" s="772"/>
      <c r="AF5" s="772"/>
      <c r="AG5" s="772"/>
      <c r="AH5" s="772"/>
      <c r="AI5" s="772"/>
      <c r="AJ5" s="772"/>
      <c r="AK5" s="772"/>
      <c r="AL5" s="754">
        <v>41.6</v>
      </c>
      <c r="AM5" s="723"/>
      <c r="AN5" s="723"/>
      <c r="AO5" s="755"/>
      <c r="AP5" s="740" t="s">
        <v>222</v>
      </c>
      <c r="AQ5" s="741"/>
      <c r="AR5" s="741"/>
      <c r="AS5" s="741"/>
      <c r="AT5" s="741"/>
      <c r="AU5" s="741"/>
      <c r="AV5" s="741"/>
      <c r="AW5" s="741"/>
      <c r="AX5" s="741"/>
      <c r="AY5" s="741"/>
      <c r="AZ5" s="741"/>
      <c r="BA5" s="741"/>
      <c r="BB5" s="741"/>
      <c r="BC5" s="741"/>
      <c r="BD5" s="741"/>
      <c r="BE5" s="741"/>
      <c r="BF5" s="742"/>
      <c r="BG5" s="641">
        <v>19420075</v>
      </c>
      <c r="BH5" s="644"/>
      <c r="BI5" s="644"/>
      <c r="BJ5" s="644"/>
      <c r="BK5" s="644"/>
      <c r="BL5" s="644"/>
      <c r="BM5" s="644"/>
      <c r="BN5" s="645"/>
      <c r="BO5" s="703">
        <v>92.7</v>
      </c>
      <c r="BP5" s="703"/>
      <c r="BQ5" s="703"/>
      <c r="BR5" s="703"/>
      <c r="BS5" s="704">
        <v>343609</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659734</v>
      </c>
      <c r="S6" s="644"/>
      <c r="T6" s="644"/>
      <c r="U6" s="644"/>
      <c r="V6" s="644"/>
      <c r="W6" s="644"/>
      <c r="X6" s="644"/>
      <c r="Y6" s="645"/>
      <c r="Z6" s="703">
        <v>0.7</v>
      </c>
      <c r="AA6" s="703"/>
      <c r="AB6" s="703"/>
      <c r="AC6" s="703"/>
      <c r="AD6" s="704">
        <v>659734</v>
      </c>
      <c r="AE6" s="704"/>
      <c r="AF6" s="704"/>
      <c r="AG6" s="704"/>
      <c r="AH6" s="704"/>
      <c r="AI6" s="704"/>
      <c r="AJ6" s="704"/>
      <c r="AK6" s="704"/>
      <c r="AL6" s="646">
        <v>1.4</v>
      </c>
      <c r="AM6" s="647"/>
      <c r="AN6" s="647"/>
      <c r="AO6" s="705"/>
      <c r="AP6" s="638" t="s">
        <v>227</v>
      </c>
      <c r="AQ6" s="639"/>
      <c r="AR6" s="639"/>
      <c r="AS6" s="639"/>
      <c r="AT6" s="639"/>
      <c r="AU6" s="639"/>
      <c r="AV6" s="639"/>
      <c r="AW6" s="639"/>
      <c r="AX6" s="639"/>
      <c r="AY6" s="639"/>
      <c r="AZ6" s="639"/>
      <c r="BA6" s="639"/>
      <c r="BB6" s="639"/>
      <c r="BC6" s="639"/>
      <c r="BD6" s="639"/>
      <c r="BE6" s="639"/>
      <c r="BF6" s="640"/>
      <c r="BG6" s="641">
        <v>19420075</v>
      </c>
      <c r="BH6" s="644"/>
      <c r="BI6" s="644"/>
      <c r="BJ6" s="644"/>
      <c r="BK6" s="644"/>
      <c r="BL6" s="644"/>
      <c r="BM6" s="644"/>
      <c r="BN6" s="645"/>
      <c r="BO6" s="703">
        <v>92.7</v>
      </c>
      <c r="BP6" s="703"/>
      <c r="BQ6" s="703"/>
      <c r="BR6" s="703"/>
      <c r="BS6" s="704">
        <v>343609</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415394</v>
      </c>
      <c r="CS6" s="644"/>
      <c r="CT6" s="644"/>
      <c r="CU6" s="644"/>
      <c r="CV6" s="644"/>
      <c r="CW6" s="644"/>
      <c r="CX6" s="644"/>
      <c r="CY6" s="645"/>
      <c r="CZ6" s="754">
        <v>0.4</v>
      </c>
      <c r="DA6" s="723"/>
      <c r="DB6" s="723"/>
      <c r="DC6" s="757"/>
      <c r="DD6" s="649">
        <v>537</v>
      </c>
      <c r="DE6" s="644"/>
      <c r="DF6" s="644"/>
      <c r="DG6" s="644"/>
      <c r="DH6" s="644"/>
      <c r="DI6" s="644"/>
      <c r="DJ6" s="644"/>
      <c r="DK6" s="644"/>
      <c r="DL6" s="644"/>
      <c r="DM6" s="644"/>
      <c r="DN6" s="644"/>
      <c r="DO6" s="644"/>
      <c r="DP6" s="645"/>
      <c r="DQ6" s="649">
        <v>412384</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34241</v>
      </c>
      <c r="S7" s="644"/>
      <c r="T7" s="644"/>
      <c r="U7" s="644"/>
      <c r="V7" s="644"/>
      <c r="W7" s="644"/>
      <c r="X7" s="644"/>
      <c r="Y7" s="645"/>
      <c r="Z7" s="703">
        <v>0</v>
      </c>
      <c r="AA7" s="703"/>
      <c r="AB7" s="703"/>
      <c r="AC7" s="703"/>
      <c r="AD7" s="704">
        <v>34241</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9267109</v>
      </c>
      <c r="BH7" s="644"/>
      <c r="BI7" s="644"/>
      <c r="BJ7" s="644"/>
      <c r="BK7" s="644"/>
      <c r="BL7" s="644"/>
      <c r="BM7" s="644"/>
      <c r="BN7" s="645"/>
      <c r="BO7" s="703">
        <v>44.3</v>
      </c>
      <c r="BP7" s="703"/>
      <c r="BQ7" s="703"/>
      <c r="BR7" s="703"/>
      <c r="BS7" s="704">
        <v>343609</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6097925</v>
      </c>
      <c r="CS7" s="644"/>
      <c r="CT7" s="644"/>
      <c r="CU7" s="644"/>
      <c r="CV7" s="644"/>
      <c r="CW7" s="644"/>
      <c r="CX7" s="644"/>
      <c r="CY7" s="645"/>
      <c r="CZ7" s="703">
        <v>6.4</v>
      </c>
      <c r="DA7" s="703"/>
      <c r="DB7" s="703"/>
      <c r="DC7" s="703"/>
      <c r="DD7" s="649">
        <v>157320</v>
      </c>
      <c r="DE7" s="644"/>
      <c r="DF7" s="644"/>
      <c r="DG7" s="644"/>
      <c r="DH7" s="644"/>
      <c r="DI7" s="644"/>
      <c r="DJ7" s="644"/>
      <c r="DK7" s="644"/>
      <c r="DL7" s="644"/>
      <c r="DM7" s="644"/>
      <c r="DN7" s="644"/>
      <c r="DO7" s="644"/>
      <c r="DP7" s="645"/>
      <c r="DQ7" s="649">
        <v>5238167</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48603</v>
      </c>
      <c r="S8" s="644"/>
      <c r="T8" s="644"/>
      <c r="U8" s="644"/>
      <c r="V8" s="644"/>
      <c r="W8" s="644"/>
      <c r="X8" s="644"/>
      <c r="Y8" s="645"/>
      <c r="Z8" s="703">
        <v>0.1</v>
      </c>
      <c r="AA8" s="703"/>
      <c r="AB8" s="703"/>
      <c r="AC8" s="703"/>
      <c r="AD8" s="704">
        <v>48603</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276393</v>
      </c>
      <c r="BH8" s="644"/>
      <c r="BI8" s="644"/>
      <c r="BJ8" s="644"/>
      <c r="BK8" s="644"/>
      <c r="BL8" s="644"/>
      <c r="BM8" s="644"/>
      <c r="BN8" s="645"/>
      <c r="BO8" s="703">
        <v>1.3</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38341655</v>
      </c>
      <c r="CS8" s="644"/>
      <c r="CT8" s="644"/>
      <c r="CU8" s="644"/>
      <c r="CV8" s="644"/>
      <c r="CW8" s="644"/>
      <c r="CX8" s="644"/>
      <c r="CY8" s="645"/>
      <c r="CZ8" s="703">
        <v>40.5</v>
      </c>
      <c r="DA8" s="703"/>
      <c r="DB8" s="703"/>
      <c r="DC8" s="703"/>
      <c r="DD8" s="649">
        <v>325968</v>
      </c>
      <c r="DE8" s="644"/>
      <c r="DF8" s="644"/>
      <c r="DG8" s="644"/>
      <c r="DH8" s="644"/>
      <c r="DI8" s="644"/>
      <c r="DJ8" s="644"/>
      <c r="DK8" s="644"/>
      <c r="DL8" s="644"/>
      <c r="DM8" s="644"/>
      <c r="DN8" s="644"/>
      <c r="DO8" s="644"/>
      <c r="DP8" s="645"/>
      <c r="DQ8" s="649">
        <v>16015826</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49112</v>
      </c>
      <c r="S9" s="644"/>
      <c r="T9" s="644"/>
      <c r="U9" s="644"/>
      <c r="V9" s="644"/>
      <c r="W9" s="644"/>
      <c r="X9" s="644"/>
      <c r="Y9" s="645"/>
      <c r="Z9" s="703">
        <v>0.1</v>
      </c>
      <c r="AA9" s="703"/>
      <c r="AB9" s="703"/>
      <c r="AC9" s="703"/>
      <c r="AD9" s="704">
        <v>49112</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7149505</v>
      </c>
      <c r="BH9" s="644"/>
      <c r="BI9" s="644"/>
      <c r="BJ9" s="644"/>
      <c r="BK9" s="644"/>
      <c r="BL9" s="644"/>
      <c r="BM9" s="644"/>
      <c r="BN9" s="645"/>
      <c r="BO9" s="703">
        <v>34.1</v>
      </c>
      <c r="BP9" s="703"/>
      <c r="BQ9" s="703"/>
      <c r="BR9" s="703"/>
      <c r="BS9" s="649" t="s">
        <v>174</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5460632</v>
      </c>
      <c r="CS9" s="644"/>
      <c r="CT9" s="644"/>
      <c r="CU9" s="644"/>
      <c r="CV9" s="644"/>
      <c r="CW9" s="644"/>
      <c r="CX9" s="644"/>
      <c r="CY9" s="645"/>
      <c r="CZ9" s="703">
        <v>5.8</v>
      </c>
      <c r="DA9" s="703"/>
      <c r="DB9" s="703"/>
      <c r="DC9" s="703"/>
      <c r="DD9" s="649">
        <v>95128</v>
      </c>
      <c r="DE9" s="644"/>
      <c r="DF9" s="644"/>
      <c r="DG9" s="644"/>
      <c r="DH9" s="644"/>
      <c r="DI9" s="644"/>
      <c r="DJ9" s="644"/>
      <c r="DK9" s="644"/>
      <c r="DL9" s="644"/>
      <c r="DM9" s="644"/>
      <c r="DN9" s="644"/>
      <c r="DO9" s="644"/>
      <c r="DP9" s="645"/>
      <c r="DQ9" s="649">
        <v>4490757</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234</v>
      </c>
      <c r="AA10" s="703"/>
      <c r="AB10" s="703"/>
      <c r="AC10" s="703"/>
      <c r="AD10" s="704" t="s">
        <v>123</v>
      </c>
      <c r="AE10" s="704"/>
      <c r="AF10" s="704"/>
      <c r="AG10" s="704"/>
      <c r="AH10" s="704"/>
      <c r="AI10" s="704"/>
      <c r="AJ10" s="704"/>
      <c r="AK10" s="704"/>
      <c r="AL10" s="646" t="s">
        <v>123</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625440</v>
      </c>
      <c r="BH10" s="644"/>
      <c r="BI10" s="644"/>
      <c r="BJ10" s="644"/>
      <c r="BK10" s="644"/>
      <c r="BL10" s="644"/>
      <c r="BM10" s="644"/>
      <c r="BN10" s="645"/>
      <c r="BO10" s="703">
        <v>3</v>
      </c>
      <c r="BP10" s="703"/>
      <c r="BQ10" s="703"/>
      <c r="BR10" s="703"/>
      <c r="BS10" s="649">
        <v>103764</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144115</v>
      </c>
      <c r="CS10" s="644"/>
      <c r="CT10" s="644"/>
      <c r="CU10" s="644"/>
      <c r="CV10" s="644"/>
      <c r="CW10" s="644"/>
      <c r="CX10" s="644"/>
      <c r="CY10" s="645"/>
      <c r="CZ10" s="703">
        <v>0.2</v>
      </c>
      <c r="DA10" s="703"/>
      <c r="DB10" s="703"/>
      <c r="DC10" s="703"/>
      <c r="DD10" s="649">
        <v>421</v>
      </c>
      <c r="DE10" s="644"/>
      <c r="DF10" s="644"/>
      <c r="DG10" s="644"/>
      <c r="DH10" s="644"/>
      <c r="DI10" s="644"/>
      <c r="DJ10" s="644"/>
      <c r="DK10" s="644"/>
      <c r="DL10" s="644"/>
      <c r="DM10" s="644"/>
      <c r="DN10" s="644"/>
      <c r="DO10" s="644"/>
      <c r="DP10" s="645"/>
      <c r="DQ10" s="649">
        <v>98532</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234</v>
      </c>
      <c r="AA11" s="703"/>
      <c r="AB11" s="703"/>
      <c r="AC11" s="703"/>
      <c r="AD11" s="704" t="s">
        <v>234</v>
      </c>
      <c r="AE11" s="704"/>
      <c r="AF11" s="704"/>
      <c r="AG11" s="704"/>
      <c r="AH11" s="704"/>
      <c r="AI11" s="704"/>
      <c r="AJ11" s="704"/>
      <c r="AK11" s="704"/>
      <c r="AL11" s="646" t="s">
        <v>234</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1215771</v>
      </c>
      <c r="BH11" s="644"/>
      <c r="BI11" s="644"/>
      <c r="BJ11" s="644"/>
      <c r="BK11" s="644"/>
      <c r="BL11" s="644"/>
      <c r="BM11" s="644"/>
      <c r="BN11" s="645"/>
      <c r="BO11" s="703">
        <v>5.8</v>
      </c>
      <c r="BP11" s="703"/>
      <c r="BQ11" s="703"/>
      <c r="BR11" s="703"/>
      <c r="BS11" s="649">
        <v>239845</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2307410</v>
      </c>
      <c r="CS11" s="644"/>
      <c r="CT11" s="644"/>
      <c r="CU11" s="644"/>
      <c r="CV11" s="644"/>
      <c r="CW11" s="644"/>
      <c r="CX11" s="644"/>
      <c r="CY11" s="645"/>
      <c r="CZ11" s="703">
        <v>2.4</v>
      </c>
      <c r="DA11" s="703"/>
      <c r="DB11" s="703"/>
      <c r="DC11" s="703"/>
      <c r="DD11" s="649">
        <v>953794</v>
      </c>
      <c r="DE11" s="644"/>
      <c r="DF11" s="644"/>
      <c r="DG11" s="644"/>
      <c r="DH11" s="644"/>
      <c r="DI11" s="644"/>
      <c r="DJ11" s="644"/>
      <c r="DK11" s="644"/>
      <c r="DL11" s="644"/>
      <c r="DM11" s="644"/>
      <c r="DN11" s="644"/>
      <c r="DO11" s="644"/>
      <c r="DP11" s="645"/>
      <c r="DQ11" s="649">
        <v>977811</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3477443</v>
      </c>
      <c r="S12" s="644"/>
      <c r="T12" s="644"/>
      <c r="U12" s="644"/>
      <c r="V12" s="644"/>
      <c r="W12" s="644"/>
      <c r="X12" s="644"/>
      <c r="Y12" s="645"/>
      <c r="Z12" s="703">
        <v>3.7</v>
      </c>
      <c r="AA12" s="703"/>
      <c r="AB12" s="703"/>
      <c r="AC12" s="703"/>
      <c r="AD12" s="704">
        <v>3477443</v>
      </c>
      <c r="AE12" s="704"/>
      <c r="AF12" s="704"/>
      <c r="AG12" s="704"/>
      <c r="AH12" s="704"/>
      <c r="AI12" s="704"/>
      <c r="AJ12" s="704"/>
      <c r="AK12" s="704"/>
      <c r="AL12" s="646">
        <v>7.4</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8128540</v>
      </c>
      <c r="BH12" s="644"/>
      <c r="BI12" s="644"/>
      <c r="BJ12" s="644"/>
      <c r="BK12" s="644"/>
      <c r="BL12" s="644"/>
      <c r="BM12" s="644"/>
      <c r="BN12" s="645"/>
      <c r="BO12" s="703">
        <v>38.799999999999997</v>
      </c>
      <c r="BP12" s="703"/>
      <c r="BQ12" s="703"/>
      <c r="BR12" s="703"/>
      <c r="BS12" s="649" t="s">
        <v>123</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5638865</v>
      </c>
      <c r="CS12" s="644"/>
      <c r="CT12" s="644"/>
      <c r="CU12" s="644"/>
      <c r="CV12" s="644"/>
      <c r="CW12" s="644"/>
      <c r="CX12" s="644"/>
      <c r="CY12" s="645"/>
      <c r="CZ12" s="703">
        <v>5.9</v>
      </c>
      <c r="DA12" s="703"/>
      <c r="DB12" s="703"/>
      <c r="DC12" s="703"/>
      <c r="DD12" s="649">
        <v>63404</v>
      </c>
      <c r="DE12" s="644"/>
      <c r="DF12" s="644"/>
      <c r="DG12" s="644"/>
      <c r="DH12" s="644"/>
      <c r="DI12" s="644"/>
      <c r="DJ12" s="644"/>
      <c r="DK12" s="644"/>
      <c r="DL12" s="644"/>
      <c r="DM12" s="644"/>
      <c r="DN12" s="644"/>
      <c r="DO12" s="644"/>
      <c r="DP12" s="645"/>
      <c r="DQ12" s="649">
        <v>1037091</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7438</v>
      </c>
      <c r="S13" s="644"/>
      <c r="T13" s="644"/>
      <c r="U13" s="644"/>
      <c r="V13" s="644"/>
      <c r="W13" s="644"/>
      <c r="X13" s="644"/>
      <c r="Y13" s="645"/>
      <c r="Z13" s="703">
        <v>0</v>
      </c>
      <c r="AA13" s="703"/>
      <c r="AB13" s="703"/>
      <c r="AC13" s="703"/>
      <c r="AD13" s="704">
        <v>7438</v>
      </c>
      <c r="AE13" s="704"/>
      <c r="AF13" s="704"/>
      <c r="AG13" s="704"/>
      <c r="AH13" s="704"/>
      <c r="AI13" s="704"/>
      <c r="AJ13" s="704"/>
      <c r="AK13" s="704"/>
      <c r="AL13" s="646">
        <v>0</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8010228</v>
      </c>
      <c r="BH13" s="644"/>
      <c r="BI13" s="644"/>
      <c r="BJ13" s="644"/>
      <c r="BK13" s="644"/>
      <c r="BL13" s="644"/>
      <c r="BM13" s="644"/>
      <c r="BN13" s="645"/>
      <c r="BO13" s="703">
        <v>38.299999999999997</v>
      </c>
      <c r="BP13" s="703"/>
      <c r="BQ13" s="703"/>
      <c r="BR13" s="703"/>
      <c r="BS13" s="649" t="s">
        <v>174</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11474968</v>
      </c>
      <c r="CS13" s="644"/>
      <c r="CT13" s="644"/>
      <c r="CU13" s="644"/>
      <c r="CV13" s="644"/>
      <c r="CW13" s="644"/>
      <c r="CX13" s="644"/>
      <c r="CY13" s="645"/>
      <c r="CZ13" s="703">
        <v>12.1</v>
      </c>
      <c r="DA13" s="703"/>
      <c r="DB13" s="703"/>
      <c r="DC13" s="703"/>
      <c r="DD13" s="649">
        <v>6359011</v>
      </c>
      <c r="DE13" s="644"/>
      <c r="DF13" s="644"/>
      <c r="DG13" s="644"/>
      <c r="DH13" s="644"/>
      <c r="DI13" s="644"/>
      <c r="DJ13" s="644"/>
      <c r="DK13" s="644"/>
      <c r="DL13" s="644"/>
      <c r="DM13" s="644"/>
      <c r="DN13" s="644"/>
      <c r="DO13" s="644"/>
      <c r="DP13" s="645"/>
      <c r="DQ13" s="649">
        <v>5007382</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174</v>
      </c>
      <c r="S14" s="644"/>
      <c r="T14" s="644"/>
      <c r="U14" s="644"/>
      <c r="V14" s="644"/>
      <c r="W14" s="644"/>
      <c r="X14" s="644"/>
      <c r="Y14" s="645"/>
      <c r="Z14" s="703" t="s">
        <v>234</v>
      </c>
      <c r="AA14" s="703"/>
      <c r="AB14" s="703"/>
      <c r="AC14" s="703"/>
      <c r="AD14" s="704" t="s">
        <v>174</v>
      </c>
      <c r="AE14" s="704"/>
      <c r="AF14" s="704"/>
      <c r="AG14" s="704"/>
      <c r="AH14" s="704"/>
      <c r="AI14" s="704"/>
      <c r="AJ14" s="704"/>
      <c r="AK14" s="704"/>
      <c r="AL14" s="646" t="s">
        <v>234</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366199</v>
      </c>
      <c r="BH14" s="644"/>
      <c r="BI14" s="644"/>
      <c r="BJ14" s="644"/>
      <c r="BK14" s="644"/>
      <c r="BL14" s="644"/>
      <c r="BM14" s="644"/>
      <c r="BN14" s="645"/>
      <c r="BO14" s="703">
        <v>1.7</v>
      </c>
      <c r="BP14" s="703"/>
      <c r="BQ14" s="703"/>
      <c r="BR14" s="703"/>
      <c r="BS14" s="649" t="s">
        <v>174</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3037290</v>
      </c>
      <c r="CS14" s="644"/>
      <c r="CT14" s="644"/>
      <c r="CU14" s="644"/>
      <c r="CV14" s="644"/>
      <c r="CW14" s="644"/>
      <c r="CX14" s="644"/>
      <c r="CY14" s="645"/>
      <c r="CZ14" s="703">
        <v>3.2</v>
      </c>
      <c r="DA14" s="703"/>
      <c r="DB14" s="703"/>
      <c r="DC14" s="703"/>
      <c r="DD14" s="649">
        <v>222377</v>
      </c>
      <c r="DE14" s="644"/>
      <c r="DF14" s="644"/>
      <c r="DG14" s="644"/>
      <c r="DH14" s="644"/>
      <c r="DI14" s="644"/>
      <c r="DJ14" s="644"/>
      <c r="DK14" s="644"/>
      <c r="DL14" s="644"/>
      <c r="DM14" s="644"/>
      <c r="DN14" s="644"/>
      <c r="DO14" s="644"/>
      <c r="DP14" s="645"/>
      <c r="DQ14" s="649">
        <v>2548295</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147728</v>
      </c>
      <c r="S15" s="644"/>
      <c r="T15" s="644"/>
      <c r="U15" s="644"/>
      <c r="V15" s="644"/>
      <c r="W15" s="644"/>
      <c r="X15" s="644"/>
      <c r="Y15" s="645"/>
      <c r="Z15" s="703">
        <v>0.2</v>
      </c>
      <c r="AA15" s="703"/>
      <c r="AB15" s="703"/>
      <c r="AC15" s="703"/>
      <c r="AD15" s="704">
        <v>147728</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1622067</v>
      </c>
      <c r="BH15" s="644"/>
      <c r="BI15" s="644"/>
      <c r="BJ15" s="644"/>
      <c r="BK15" s="644"/>
      <c r="BL15" s="644"/>
      <c r="BM15" s="644"/>
      <c r="BN15" s="645"/>
      <c r="BO15" s="703">
        <v>7.7</v>
      </c>
      <c r="BP15" s="703"/>
      <c r="BQ15" s="703"/>
      <c r="BR15" s="703"/>
      <c r="BS15" s="649" t="s">
        <v>234</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9341933</v>
      </c>
      <c r="CS15" s="644"/>
      <c r="CT15" s="644"/>
      <c r="CU15" s="644"/>
      <c r="CV15" s="644"/>
      <c r="CW15" s="644"/>
      <c r="CX15" s="644"/>
      <c r="CY15" s="645"/>
      <c r="CZ15" s="703">
        <v>9.9</v>
      </c>
      <c r="DA15" s="703"/>
      <c r="DB15" s="703"/>
      <c r="DC15" s="703"/>
      <c r="DD15" s="649">
        <v>1689746</v>
      </c>
      <c r="DE15" s="644"/>
      <c r="DF15" s="644"/>
      <c r="DG15" s="644"/>
      <c r="DH15" s="644"/>
      <c r="DI15" s="644"/>
      <c r="DJ15" s="644"/>
      <c r="DK15" s="644"/>
      <c r="DL15" s="644"/>
      <c r="DM15" s="644"/>
      <c r="DN15" s="644"/>
      <c r="DO15" s="644"/>
      <c r="DP15" s="645"/>
      <c r="DQ15" s="649">
        <v>6705768</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174</v>
      </c>
      <c r="S16" s="644"/>
      <c r="T16" s="644"/>
      <c r="U16" s="644"/>
      <c r="V16" s="644"/>
      <c r="W16" s="644"/>
      <c r="X16" s="644"/>
      <c r="Y16" s="645"/>
      <c r="Z16" s="703" t="s">
        <v>234</v>
      </c>
      <c r="AA16" s="703"/>
      <c r="AB16" s="703"/>
      <c r="AC16" s="703"/>
      <c r="AD16" s="704" t="s">
        <v>174</v>
      </c>
      <c r="AE16" s="704"/>
      <c r="AF16" s="704"/>
      <c r="AG16" s="704"/>
      <c r="AH16" s="704"/>
      <c r="AI16" s="704"/>
      <c r="AJ16" s="704"/>
      <c r="AK16" s="704"/>
      <c r="AL16" s="646" t="s">
        <v>123</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v>36160</v>
      </c>
      <c r="BH16" s="644"/>
      <c r="BI16" s="644"/>
      <c r="BJ16" s="644"/>
      <c r="BK16" s="644"/>
      <c r="BL16" s="644"/>
      <c r="BM16" s="644"/>
      <c r="BN16" s="645"/>
      <c r="BO16" s="703">
        <v>0.2</v>
      </c>
      <c r="BP16" s="703"/>
      <c r="BQ16" s="703"/>
      <c r="BR16" s="703"/>
      <c r="BS16" s="649" t="s">
        <v>123</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28337</v>
      </c>
      <c r="CS16" s="644"/>
      <c r="CT16" s="644"/>
      <c r="CU16" s="644"/>
      <c r="CV16" s="644"/>
      <c r="CW16" s="644"/>
      <c r="CX16" s="644"/>
      <c r="CY16" s="645"/>
      <c r="CZ16" s="703">
        <v>0</v>
      </c>
      <c r="DA16" s="703"/>
      <c r="DB16" s="703"/>
      <c r="DC16" s="703"/>
      <c r="DD16" s="649" t="s">
        <v>234</v>
      </c>
      <c r="DE16" s="644"/>
      <c r="DF16" s="644"/>
      <c r="DG16" s="644"/>
      <c r="DH16" s="644"/>
      <c r="DI16" s="644"/>
      <c r="DJ16" s="644"/>
      <c r="DK16" s="644"/>
      <c r="DL16" s="644"/>
      <c r="DM16" s="644"/>
      <c r="DN16" s="644"/>
      <c r="DO16" s="644"/>
      <c r="DP16" s="645"/>
      <c r="DQ16" s="649">
        <v>13012</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76265</v>
      </c>
      <c r="S17" s="644"/>
      <c r="T17" s="644"/>
      <c r="U17" s="644"/>
      <c r="V17" s="644"/>
      <c r="W17" s="644"/>
      <c r="X17" s="644"/>
      <c r="Y17" s="645"/>
      <c r="Z17" s="703">
        <v>0.1</v>
      </c>
      <c r="AA17" s="703"/>
      <c r="AB17" s="703"/>
      <c r="AC17" s="703"/>
      <c r="AD17" s="704">
        <v>76265</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174</v>
      </c>
      <c r="BH17" s="644"/>
      <c r="BI17" s="644"/>
      <c r="BJ17" s="644"/>
      <c r="BK17" s="644"/>
      <c r="BL17" s="644"/>
      <c r="BM17" s="644"/>
      <c r="BN17" s="645"/>
      <c r="BO17" s="703" t="s">
        <v>234</v>
      </c>
      <c r="BP17" s="703"/>
      <c r="BQ17" s="703"/>
      <c r="BR17" s="703"/>
      <c r="BS17" s="649" t="s">
        <v>234</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12484176</v>
      </c>
      <c r="CS17" s="644"/>
      <c r="CT17" s="644"/>
      <c r="CU17" s="644"/>
      <c r="CV17" s="644"/>
      <c r="CW17" s="644"/>
      <c r="CX17" s="644"/>
      <c r="CY17" s="645"/>
      <c r="CZ17" s="703">
        <v>13.2</v>
      </c>
      <c r="DA17" s="703"/>
      <c r="DB17" s="703"/>
      <c r="DC17" s="703"/>
      <c r="DD17" s="649" t="s">
        <v>123</v>
      </c>
      <c r="DE17" s="644"/>
      <c r="DF17" s="644"/>
      <c r="DG17" s="644"/>
      <c r="DH17" s="644"/>
      <c r="DI17" s="644"/>
      <c r="DJ17" s="644"/>
      <c r="DK17" s="644"/>
      <c r="DL17" s="644"/>
      <c r="DM17" s="644"/>
      <c r="DN17" s="644"/>
      <c r="DO17" s="644"/>
      <c r="DP17" s="645"/>
      <c r="DQ17" s="649">
        <v>11486572</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24373282</v>
      </c>
      <c r="S18" s="644"/>
      <c r="T18" s="644"/>
      <c r="U18" s="644"/>
      <c r="V18" s="644"/>
      <c r="W18" s="644"/>
      <c r="X18" s="644"/>
      <c r="Y18" s="645"/>
      <c r="Z18" s="703">
        <v>25.7</v>
      </c>
      <c r="AA18" s="703"/>
      <c r="AB18" s="703"/>
      <c r="AC18" s="703"/>
      <c r="AD18" s="704">
        <v>22565867</v>
      </c>
      <c r="AE18" s="704"/>
      <c r="AF18" s="704"/>
      <c r="AG18" s="704"/>
      <c r="AH18" s="704"/>
      <c r="AI18" s="704"/>
      <c r="AJ18" s="704"/>
      <c r="AK18" s="704"/>
      <c r="AL18" s="646">
        <v>47.9</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174</v>
      </c>
      <c r="BH18" s="644"/>
      <c r="BI18" s="644"/>
      <c r="BJ18" s="644"/>
      <c r="BK18" s="644"/>
      <c r="BL18" s="644"/>
      <c r="BM18" s="644"/>
      <c r="BN18" s="645"/>
      <c r="BO18" s="703" t="s">
        <v>123</v>
      </c>
      <c r="BP18" s="703"/>
      <c r="BQ18" s="703"/>
      <c r="BR18" s="703"/>
      <c r="BS18" s="649" t="s">
        <v>174</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174</v>
      </c>
      <c r="CS18" s="644"/>
      <c r="CT18" s="644"/>
      <c r="CU18" s="644"/>
      <c r="CV18" s="644"/>
      <c r="CW18" s="644"/>
      <c r="CX18" s="644"/>
      <c r="CY18" s="645"/>
      <c r="CZ18" s="703" t="s">
        <v>234</v>
      </c>
      <c r="DA18" s="703"/>
      <c r="DB18" s="703"/>
      <c r="DC18" s="703"/>
      <c r="DD18" s="649" t="s">
        <v>123</v>
      </c>
      <c r="DE18" s="644"/>
      <c r="DF18" s="644"/>
      <c r="DG18" s="644"/>
      <c r="DH18" s="644"/>
      <c r="DI18" s="644"/>
      <c r="DJ18" s="644"/>
      <c r="DK18" s="644"/>
      <c r="DL18" s="644"/>
      <c r="DM18" s="644"/>
      <c r="DN18" s="644"/>
      <c r="DO18" s="644"/>
      <c r="DP18" s="645"/>
      <c r="DQ18" s="649" t="s">
        <v>234</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22565867</v>
      </c>
      <c r="S19" s="644"/>
      <c r="T19" s="644"/>
      <c r="U19" s="644"/>
      <c r="V19" s="644"/>
      <c r="W19" s="644"/>
      <c r="X19" s="644"/>
      <c r="Y19" s="645"/>
      <c r="Z19" s="703">
        <v>23.8</v>
      </c>
      <c r="AA19" s="703"/>
      <c r="AB19" s="703"/>
      <c r="AC19" s="703"/>
      <c r="AD19" s="704">
        <v>22565867</v>
      </c>
      <c r="AE19" s="704"/>
      <c r="AF19" s="704"/>
      <c r="AG19" s="704"/>
      <c r="AH19" s="704"/>
      <c r="AI19" s="704"/>
      <c r="AJ19" s="704"/>
      <c r="AK19" s="704"/>
      <c r="AL19" s="646">
        <v>47.9</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1519876</v>
      </c>
      <c r="BH19" s="644"/>
      <c r="BI19" s="644"/>
      <c r="BJ19" s="644"/>
      <c r="BK19" s="644"/>
      <c r="BL19" s="644"/>
      <c r="BM19" s="644"/>
      <c r="BN19" s="645"/>
      <c r="BO19" s="703">
        <v>7.3</v>
      </c>
      <c r="BP19" s="703"/>
      <c r="BQ19" s="703"/>
      <c r="BR19" s="703"/>
      <c r="BS19" s="649" t="s">
        <v>234</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234</v>
      </c>
      <c r="CS19" s="644"/>
      <c r="CT19" s="644"/>
      <c r="CU19" s="644"/>
      <c r="CV19" s="644"/>
      <c r="CW19" s="644"/>
      <c r="CX19" s="644"/>
      <c r="CY19" s="645"/>
      <c r="CZ19" s="703" t="s">
        <v>234</v>
      </c>
      <c r="DA19" s="703"/>
      <c r="DB19" s="703"/>
      <c r="DC19" s="703"/>
      <c r="DD19" s="649" t="s">
        <v>234</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1807415</v>
      </c>
      <c r="S20" s="644"/>
      <c r="T20" s="644"/>
      <c r="U20" s="644"/>
      <c r="V20" s="644"/>
      <c r="W20" s="644"/>
      <c r="X20" s="644"/>
      <c r="Y20" s="645"/>
      <c r="Z20" s="703">
        <v>1.9</v>
      </c>
      <c r="AA20" s="703"/>
      <c r="AB20" s="703"/>
      <c r="AC20" s="703"/>
      <c r="AD20" s="704" t="s">
        <v>234</v>
      </c>
      <c r="AE20" s="704"/>
      <c r="AF20" s="704"/>
      <c r="AG20" s="704"/>
      <c r="AH20" s="704"/>
      <c r="AI20" s="704"/>
      <c r="AJ20" s="704"/>
      <c r="AK20" s="704"/>
      <c r="AL20" s="646" t="s">
        <v>234</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1519876</v>
      </c>
      <c r="BH20" s="644"/>
      <c r="BI20" s="644"/>
      <c r="BJ20" s="644"/>
      <c r="BK20" s="644"/>
      <c r="BL20" s="644"/>
      <c r="BM20" s="644"/>
      <c r="BN20" s="645"/>
      <c r="BO20" s="703">
        <v>7.3</v>
      </c>
      <c r="BP20" s="703"/>
      <c r="BQ20" s="703"/>
      <c r="BR20" s="703"/>
      <c r="BS20" s="649" t="s">
        <v>123</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94772700</v>
      </c>
      <c r="CS20" s="644"/>
      <c r="CT20" s="644"/>
      <c r="CU20" s="644"/>
      <c r="CV20" s="644"/>
      <c r="CW20" s="644"/>
      <c r="CX20" s="644"/>
      <c r="CY20" s="645"/>
      <c r="CZ20" s="703">
        <v>100</v>
      </c>
      <c r="DA20" s="703"/>
      <c r="DB20" s="703"/>
      <c r="DC20" s="703"/>
      <c r="DD20" s="649">
        <v>9867706</v>
      </c>
      <c r="DE20" s="644"/>
      <c r="DF20" s="644"/>
      <c r="DG20" s="644"/>
      <c r="DH20" s="644"/>
      <c r="DI20" s="644"/>
      <c r="DJ20" s="644"/>
      <c r="DK20" s="644"/>
      <c r="DL20" s="644"/>
      <c r="DM20" s="644"/>
      <c r="DN20" s="644"/>
      <c r="DO20" s="644"/>
      <c r="DP20" s="645"/>
      <c r="DQ20" s="649">
        <v>54031597</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234</v>
      </c>
      <c r="AA21" s="703"/>
      <c r="AB21" s="703"/>
      <c r="AC21" s="703"/>
      <c r="AD21" s="704" t="s">
        <v>123</v>
      </c>
      <c r="AE21" s="704"/>
      <c r="AF21" s="704"/>
      <c r="AG21" s="704"/>
      <c r="AH21" s="704"/>
      <c r="AI21" s="704"/>
      <c r="AJ21" s="704"/>
      <c r="AK21" s="704"/>
      <c r="AL21" s="646" t="s">
        <v>123</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162731</v>
      </c>
      <c r="BH21" s="644"/>
      <c r="BI21" s="644"/>
      <c r="BJ21" s="644"/>
      <c r="BK21" s="644"/>
      <c r="BL21" s="644"/>
      <c r="BM21" s="644"/>
      <c r="BN21" s="645"/>
      <c r="BO21" s="703">
        <v>0.8</v>
      </c>
      <c r="BP21" s="703"/>
      <c r="BQ21" s="703"/>
      <c r="BR21" s="703"/>
      <c r="BS21" s="649" t="s">
        <v>234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49813797</v>
      </c>
      <c r="S22" s="644"/>
      <c r="T22" s="644"/>
      <c r="U22" s="644"/>
      <c r="V22" s="644"/>
      <c r="W22" s="644"/>
      <c r="X22" s="644"/>
      <c r="Y22" s="645"/>
      <c r="Z22" s="703">
        <v>52.5</v>
      </c>
      <c r="AA22" s="703"/>
      <c r="AB22" s="703"/>
      <c r="AC22" s="703"/>
      <c r="AD22" s="704">
        <v>46649237</v>
      </c>
      <c r="AE22" s="704"/>
      <c r="AF22" s="704"/>
      <c r="AG22" s="704"/>
      <c r="AH22" s="704"/>
      <c r="AI22" s="704"/>
      <c r="AJ22" s="704"/>
      <c r="AK22" s="704"/>
      <c r="AL22" s="646">
        <v>99.1</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174</v>
      </c>
      <c r="BP22" s="703"/>
      <c r="BQ22" s="703"/>
      <c r="BR22" s="703"/>
      <c r="BS22" s="649" t="s">
        <v>234</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21812</v>
      </c>
      <c r="S23" s="644"/>
      <c r="T23" s="644"/>
      <c r="U23" s="644"/>
      <c r="V23" s="644"/>
      <c r="W23" s="644"/>
      <c r="X23" s="644"/>
      <c r="Y23" s="645"/>
      <c r="Z23" s="703">
        <v>0</v>
      </c>
      <c r="AA23" s="703"/>
      <c r="AB23" s="703"/>
      <c r="AC23" s="703"/>
      <c r="AD23" s="704">
        <v>21812</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1357145</v>
      </c>
      <c r="BH23" s="644"/>
      <c r="BI23" s="644"/>
      <c r="BJ23" s="644"/>
      <c r="BK23" s="644"/>
      <c r="BL23" s="644"/>
      <c r="BM23" s="644"/>
      <c r="BN23" s="645"/>
      <c r="BO23" s="703">
        <v>6.5</v>
      </c>
      <c r="BP23" s="703"/>
      <c r="BQ23" s="703"/>
      <c r="BR23" s="703"/>
      <c r="BS23" s="649" t="s">
        <v>234</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822837</v>
      </c>
      <c r="S24" s="644"/>
      <c r="T24" s="644"/>
      <c r="U24" s="644"/>
      <c r="V24" s="644"/>
      <c r="W24" s="644"/>
      <c r="X24" s="644"/>
      <c r="Y24" s="645"/>
      <c r="Z24" s="703">
        <v>0.9</v>
      </c>
      <c r="AA24" s="703"/>
      <c r="AB24" s="703"/>
      <c r="AC24" s="703"/>
      <c r="AD24" s="704" t="s">
        <v>123</v>
      </c>
      <c r="AE24" s="704"/>
      <c r="AF24" s="704"/>
      <c r="AG24" s="704"/>
      <c r="AH24" s="704"/>
      <c r="AI24" s="704"/>
      <c r="AJ24" s="704"/>
      <c r="AK24" s="704"/>
      <c r="AL24" s="646" t="s">
        <v>123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234</v>
      </c>
      <c r="BP24" s="703"/>
      <c r="BQ24" s="703"/>
      <c r="BR24" s="703"/>
      <c r="BS24" s="649" t="s">
        <v>234</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53196369</v>
      </c>
      <c r="CS24" s="707"/>
      <c r="CT24" s="707"/>
      <c r="CU24" s="707"/>
      <c r="CV24" s="707"/>
      <c r="CW24" s="707"/>
      <c r="CX24" s="707"/>
      <c r="CY24" s="753"/>
      <c r="CZ24" s="754">
        <v>56.1</v>
      </c>
      <c r="DA24" s="723"/>
      <c r="DB24" s="723"/>
      <c r="DC24" s="757"/>
      <c r="DD24" s="752">
        <v>30451476</v>
      </c>
      <c r="DE24" s="707"/>
      <c r="DF24" s="707"/>
      <c r="DG24" s="707"/>
      <c r="DH24" s="707"/>
      <c r="DI24" s="707"/>
      <c r="DJ24" s="707"/>
      <c r="DK24" s="753"/>
      <c r="DL24" s="752">
        <v>29976037</v>
      </c>
      <c r="DM24" s="707"/>
      <c r="DN24" s="707"/>
      <c r="DO24" s="707"/>
      <c r="DP24" s="707"/>
      <c r="DQ24" s="707"/>
      <c r="DR24" s="707"/>
      <c r="DS24" s="707"/>
      <c r="DT24" s="707"/>
      <c r="DU24" s="707"/>
      <c r="DV24" s="753"/>
      <c r="DW24" s="754">
        <v>60.3</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2525509</v>
      </c>
      <c r="S25" s="644"/>
      <c r="T25" s="644"/>
      <c r="U25" s="644"/>
      <c r="V25" s="644"/>
      <c r="W25" s="644"/>
      <c r="X25" s="644"/>
      <c r="Y25" s="645"/>
      <c r="Z25" s="703">
        <v>2.7</v>
      </c>
      <c r="AA25" s="703"/>
      <c r="AB25" s="703"/>
      <c r="AC25" s="703"/>
      <c r="AD25" s="704">
        <v>356988</v>
      </c>
      <c r="AE25" s="704"/>
      <c r="AF25" s="704"/>
      <c r="AG25" s="704"/>
      <c r="AH25" s="704"/>
      <c r="AI25" s="704"/>
      <c r="AJ25" s="704"/>
      <c r="AK25" s="704"/>
      <c r="AL25" s="646">
        <v>0.8</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234</v>
      </c>
      <c r="BP25" s="703"/>
      <c r="BQ25" s="703"/>
      <c r="BR25" s="703"/>
      <c r="BS25" s="649" t="s">
        <v>123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12726738</v>
      </c>
      <c r="CS25" s="642"/>
      <c r="CT25" s="642"/>
      <c r="CU25" s="642"/>
      <c r="CV25" s="642"/>
      <c r="CW25" s="642"/>
      <c r="CX25" s="642"/>
      <c r="CY25" s="643"/>
      <c r="CZ25" s="646">
        <v>13.4</v>
      </c>
      <c r="DA25" s="675"/>
      <c r="DB25" s="675"/>
      <c r="DC25" s="676"/>
      <c r="DD25" s="649">
        <v>11244386</v>
      </c>
      <c r="DE25" s="642"/>
      <c r="DF25" s="642"/>
      <c r="DG25" s="642"/>
      <c r="DH25" s="642"/>
      <c r="DI25" s="642"/>
      <c r="DJ25" s="642"/>
      <c r="DK25" s="643"/>
      <c r="DL25" s="649">
        <v>10848889</v>
      </c>
      <c r="DM25" s="642"/>
      <c r="DN25" s="642"/>
      <c r="DO25" s="642"/>
      <c r="DP25" s="642"/>
      <c r="DQ25" s="642"/>
      <c r="DR25" s="642"/>
      <c r="DS25" s="642"/>
      <c r="DT25" s="642"/>
      <c r="DU25" s="642"/>
      <c r="DV25" s="643"/>
      <c r="DW25" s="646">
        <v>21.8</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620939</v>
      </c>
      <c r="S26" s="644"/>
      <c r="T26" s="644"/>
      <c r="U26" s="644"/>
      <c r="V26" s="644"/>
      <c r="W26" s="644"/>
      <c r="X26" s="644"/>
      <c r="Y26" s="645"/>
      <c r="Z26" s="703">
        <v>0.7</v>
      </c>
      <c r="AA26" s="703"/>
      <c r="AB26" s="703"/>
      <c r="AC26" s="703"/>
      <c r="AD26" s="704" t="s">
        <v>123</v>
      </c>
      <c r="AE26" s="704"/>
      <c r="AF26" s="704"/>
      <c r="AG26" s="704"/>
      <c r="AH26" s="704"/>
      <c r="AI26" s="704"/>
      <c r="AJ26" s="704"/>
      <c r="AK26" s="704"/>
      <c r="AL26" s="646" t="s">
        <v>234</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174</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8059485</v>
      </c>
      <c r="CS26" s="644"/>
      <c r="CT26" s="644"/>
      <c r="CU26" s="644"/>
      <c r="CV26" s="644"/>
      <c r="CW26" s="644"/>
      <c r="CX26" s="644"/>
      <c r="CY26" s="645"/>
      <c r="CZ26" s="646">
        <v>8.5</v>
      </c>
      <c r="DA26" s="675"/>
      <c r="DB26" s="675"/>
      <c r="DC26" s="676"/>
      <c r="DD26" s="649">
        <v>6989640</v>
      </c>
      <c r="DE26" s="644"/>
      <c r="DF26" s="644"/>
      <c r="DG26" s="644"/>
      <c r="DH26" s="644"/>
      <c r="DI26" s="644"/>
      <c r="DJ26" s="644"/>
      <c r="DK26" s="645"/>
      <c r="DL26" s="649" t="s">
        <v>174</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19919348</v>
      </c>
      <c r="S27" s="644"/>
      <c r="T27" s="644"/>
      <c r="U27" s="644"/>
      <c r="V27" s="644"/>
      <c r="W27" s="644"/>
      <c r="X27" s="644"/>
      <c r="Y27" s="645"/>
      <c r="Z27" s="703">
        <v>21</v>
      </c>
      <c r="AA27" s="703"/>
      <c r="AB27" s="703"/>
      <c r="AC27" s="703"/>
      <c r="AD27" s="704" t="s">
        <v>123</v>
      </c>
      <c r="AE27" s="704"/>
      <c r="AF27" s="704"/>
      <c r="AG27" s="704"/>
      <c r="AH27" s="704"/>
      <c r="AI27" s="704"/>
      <c r="AJ27" s="704"/>
      <c r="AK27" s="704"/>
      <c r="AL27" s="646" t="s">
        <v>174</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20939951</v>
      </c>
      <c r="BH27" s="644"/>
      <c r="BI27" s="644"/>
      <c r="BJ27" s="644"/>
      <c r="BK27" s="644"/>
      <c r="BL27" s="644"/>
      <c r="BM27" s="644"/>
      <c r="BN27" s="645"/>
      <c r="BO27" s="703">
        <v>100</v>
      </c>
      <c r="BP27" s="703"/>
      <c r="BQ27" s="703"/>
      <c r="BR27" s="703"/>
      <c r="BS27" s="649">
        <v>343609</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27985461</v>
      </c>
      <c r="CS27" s="642"/>
      <c r="CT27" s="642"/>
      <c r="CU27" s="642"/>
      <c r="CV27" s="642"/>
      <c r="CW27" s="642"/>
      <c r="CX27" s="642"/>
      <c r="CY27" s="643"/>
      <c r="CZ27" s="646">
        <v>29.5</v>
      </c>
      <c r="DA27" s="675"/>
      <c r="DB27" s="675"/>
      <c r="DC27" s="676"/>
      <c r="DD27" s="649">
        <v>7720524</v>
      </c>
      <c r="DE27" s="642"/>
      <c r="DF27" s="642"/>
      <c r="DG27" s="642"/>
      <c r="DH27" s="642"/>
      <c r="DI27" s="642"/>
      <c r="DJ27" s="642"/>
      <c r="DK27" s="643"/>
      <c r="DL27" s="649">
        <v>7640582</v>
      </c>
      <c r="DM27" s="642"/>
      <c r="DN27" s="642"/>
      <c r="DO27" s="642"/>
      <c r="DP27" s="642"/>
      <c r="DQ27" s="642"/>
      <c r="DR27" s="642"/>
      <c r="DS27" s="642"/>
      <c r="DT27" s="642"/>
      <c r="DU27" s="642"/>
      <c r="DV27" s="643"/>
      <c r="DW27" s="646">
        <v>15.4</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234</v>
      </c>
      <c r="AA28" s="703"/>
      <c r="AB28" s="703"/>
      <c r="AC28" s="703"/>
      <c r="AD28" s="704" t="s">
        <v>234</v>
      </c>
      <c r="AE28" s="704"/>
      <c r="AF28" s="704"/>
      <c r="AG28" s="704"/>
      <c r="AH28" s="704"/>
      <c r="AI28" s="704"/>
      <c r="AJ28" s="704"/>
      <c r="AK28" s="704"/>
      <c r="AL28" s="646" t="s">
        <v>234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12484170</v>
      </c>
      <c r="CS28" s="644"/>
      <c r="CT28" s="644"/>
      <c r="CU28" s="644"/>
      <c r="CV28" s="644"/>
      <c r="CW28" s="644"/>
      <c r="CX28" s="644"/>
      <c r="CY28" s="645"/>
      <c r="CZ28" s="646">
        <v>13.2</v>
      </c>
      <c r="DA28" s="675"/>
      <c r="DB28" s="675"/>
      <c r="DC28" s="676"/>
      <c r="DD28" s="649">
        <v>11486566</v>
      </c>
      <c r="DE28" s="644"/>
      <c r="DF28" s="644"/>
      <c r="DG28" s="644"/>
      <c r="DH28" s="644"/>
      <c r="DI28" s="644"/>
      <c r="DJ28" s="644"/>
      <c r="DK28" s="645"/>
      <c r="DL28" s="649">
        <v>11486566</v>
      </c>
      <c r="DM28" s="644"/>
      <c r="DN28" s="644"/>
      <c r="DO28" s="644"/>
      <c r="DP28" s="644"/>
      <c r="DQ28" s="644"/>
      <c r="DR28" s="644"/>
      <c r="DS28" s="644"/>
      <c r="DT28" s="644"/>
      <c r="DU28" s="644"/>
      <c r="DV28" s="645"/>
      <c r="DW28" s="646">
        <v>23.1</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5673693</v>
      </c>
      <c r="S29" s="644"/>
      <c r="T29" s="644"/>
      <c r="U29" s="644"/>
      <c r="V29" s="644"/>
      <c r="W29" s="644"/>
      <c r="X29" s="644"/>
      <c r="Y29" s="645"/>
      <c r="Z29" s="703">
        <v>6</v>
      </c>
      <c r="AA29" s="703"/>
      <c r="AB29" s="703"/>
      <c r="AC29" s="703"/>
      <c r="AD29" s="704" t="s">
        <v>234</v>
      </c>
      <c r="AE29" s="704"/>
      <c r="AF29" s="704"/>
      <c r="AG29" s="704"/>
      <c r="AH29" s="704"/>
      <c r="AI29" s="704"/>
      <c r="AJ29" s="704"/>
      <c r="AK29" s="704"/>
      <c r="AL29" s="646" t="s">
        <v>123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12481997</v>
      </c>
      <c r="CS29" s="642"/>
      <c r="CT29" s="642"/>
      <c r="CU29" s="642"/>
      <c r="CV29" s="642"/>
      <c r="CW29" s="642"/>
      <c r="CX29" s="642"/>
      <c r="CY29" s="643"/>
      <c r="CZ29" s="646">
        <v>13.2</v>
      </c>
      <c r="DA29" s="675"/>
      <c r="DB29" s="675"/>
      <c r="DC29" s="676"/>
      <c r="DD29" s="649">
        <v>11484393</v>
      </c>
      <c r="DE29" s="642"/>
      <c r="DF29" s="642"/>
      <c r="DG29" s="642"/>
      <c r="DH29" s="642"/>
      <c r="DI29" s="642"/>
      <c r="DJ29" s="642"/>
      <c r="DK29" s="643"/>
      <c r="DL29" s="649">
        <v>11484393</v>
      </c>
      <c r="DM29" s="642"/>
      <c r="DN29" s="642"/>
      <c r="DO29" s="642"/>
      <c r="DP29" s="642"/>
      <c r="DQ29" s="642"/>
      <c r="DR29" s="642"/>
      <c r="DS29" s="642"/>
      <c r="DT29" s="642"/>
      <c r="DU29" s="642"/>
      <c r="DV29" s="643"/>
      <c r="DW29" s="646">
        <v>23.1</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230770</v>
      </c>
      <c r="S30" s="644"/>
      <c r="T30" s="644"/>
      <c r="U30" s="644"/>
      <c r="V30" s="644"/>
      <c r="W30" s="644"/>
      <c r="X30" s="644"/>
      <c r="Y30" s="645"/>
      <c r="Z30" s="703">
        <v>0.2</v>
      </c>
      <c r="AA30" s="703"/>
      <c r="AB30" s="703"/>
      <c r="AC30" s="703"/>
      <c r="AD30" s="704">
        <v>54028</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182</v>
      </c>
      <c r="AY30" s="741"/>
      <c r="AZ30" s="741"/>
      <c r="BA30" s="741"/>
      <c r="BB30" s="741"/>
      <c r="BC30" s="741"/>
      <c r="BD30" s="741"/>
      <c r="BE30" s="741"/>
      <c r="BF30" s="742"/>
      <c r="BG30" s="721">
        <v>98.4</v>
      </c>
      <c r="BH30" s="722"/>
      <c r="BI30" s="722"/>
      <c r="BJ30" s="722"/>
      <c r="BK30" s="722"/>
      <c r="BL30" s="722"/>
      <c r="BM30" s="723">
        <v>92</v>
      </c>
      <c r="BN30" s="722"/>
      <c r="BO30" s="722"/>
      <c r="BP30" s="722"/>
      <c r="BQ30" s="724"/>
      <c r="BR30" s="721">
        <v>97.7</v>
      </c>
      <c r="BS30" s="722"/>
      <c r="BT30" s="722"/>
      <c r="BU30" s="722"/>
      <c r="BV30" s="722"/>
      <c r="BW30" s="722"/>
      <c r="BX30" s="723">
        <v>90.9</v>
      </c>
      <c r="BY30" s="722"/>
      <c r="BZ30" s="722"/>
      <c r="CA30" s="722"/>
      <c r="CB30" s="724"/>
      <c r="CD30" s="727"/>
      <c r="CE30" s="728"/>
      <c r="CF30" s="685" t="s">
        <v>305</v>
      </c>
      <c r="CG30" s="682"/>
      <c r="CH30" s="682"/>
      <c r="CI30" s="682"/>
      <c r="CJ30" s="682"/>
      <c r="CK30" s="682"/>
      <c r="CL30" s="682"/>
      <c r="CM30" s="682"/>
      <c r="CN30" s="682"/>
      <c r="CO30" s="682"/>
      <c r="CP30" s="682"/>
      <c r="CQ30" s="683"/>
      <c r="CR30" s="641">
        <v>11543854</v>
      </c>
      <c r="CS30" s="644"/>
      <c r="CT30" s="644"/>
      <c r="CU30" s="644"/>
      <c r="CV30" s="644"/>
      <c r="CW30" s="644"/>
      <c r="CX30" s="644"/>
      <c r="CY30" s="645"/>
      <c r="CZ30" s="646">
        <v>12.2</v>
      </c>
      <c r="DA30" s="675"/>
      <c r="DB30" s="675"/>
      <c r="DC30" s="676"/>
      <c r="DD30" s="649">
        <v>10682770</v>
      </c>
      <c r="DE30" s="644"/>
      <c r="DF30" s="644"/>
      <c r="DG30" s="644"/>
      <c r="DH30" s="644"/>
      <c r="DI30" s="644"/>
      <c r="DJ30" s="644"/>
      <c r="DK30" s="645"/>
      <c r="DL30" s="649">
        <v>10682770</v>
      </c>
      <c r="DM30" s="644"/>
      <c r="DN30" s="644"/>
      <c r="DO30" s="644"/>
      <c r="DP30" s="644"/>
      <c r="DQ30" s="644"/>
      <c r="DR30" s="644"/>
      <c r="DS30" s="644"/>
      <c r="DT30" s="644"/>
      <c r="DU30" s="644"/>
      <c r="DV30" s="645"/>
      <c r="DW30" s="646">
        <v>21.5</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474667</v>
      </c>
      <c r="S31" s="644"/>
      <c r="T31" s="644"/>
      <c r="U31" s="644"/>
      <c r="V31" s="644"/>
      <c r="W31" s="644"/>
      <c r="X31" s="644"/>
      <c r="Y31" s="645"/>
      <c r="Z31" s="703">
        <v>0.5</v>
      </c>
      <c r="AA31" s="703"/>
      <c r="AB31" s="703"/>
      <c r="AC31" s="703"/>
      <c r="AD31" s="704" t="s">
        <v>234</v>
      </c>
      <c r="AE31" s="704"/>
      <c r="AF31" s="704"/>
      <c r="AG31" s="704"/>
      <c r="AH31" s="704"/>
      <c r="AI31" s="704"/>
      <c r="AJ31" s="704"/>
      <c r="AK31" s="704"/>
      <c r="AL31" s="646" t="s">
        <v>123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98.6</v>
      </c>
      <c r="BH31" s="642"/>
      <c r="BI31" s="642"/>
      <c r="BJ31" s="642"/>
      <c r="BK31" s="642"/>
      <c r="BL31" s="642"/>
      <c r="BM31" s="647">
        <v>93.4</v>
      </c>
      <c r="BN31" s="720"/>
      <c r="BO31" s="720"/>
      <c r="BP31" s="720"/>
      <c r="BQ31" s="681"/>
      <c r="BR31" s="719">
        <v>97.7</v>
      </c>
      <c r="BS31" s="642"/>
      <c r="BT31" s="642"/>
      <c r="BU31" s="642"/>
      <c r="BV31" s="642"/>
      <c r="BW31" s="642"/>
      <c r="BX31" s="647">
        <v>92.3</v>
      </c>
      <c r="BY31" s="720"/>
      <c r="BZ31" s="720"/>
      <c r="CA31" s="720"/>
      <c r="CB31" s="681"/>
      <c r="CD31" s="727"/>
      <c r="CE31" s="728"/>
      <c r="CF31" s="685" t="s">
        <v>309</v>
      </c>
      <c r="CG31" s="682"/>
      <c r="CH31" s="682"/>
      <c r="CI31" s="682"/>
      <c r="CJ31" s="682"/>
      <c r="CK31" s="682"/>
      <c r="CL31" s="682"/>
      <c r="CM31" s="682"/>
      <c r="CN31" s="682"/>
      <c r="CO31" s="682"/>
      <c r="CP31" s="682"/>
      <c r="CQ31" s="683"/>
      <c r="CR31" s="641">
        <v>938143</v>
      </c>
      <c r="CS31" s="642"/>
      <c r="CT31" s="642"/>
      <c r="CU31" s="642"/>
      <c r="CV31" s="642"/>
      <c r="CW31" s="642"/>
      <c r="CX31" s="642"/>
      <c r="CY31" s="643"/>
      <c r="CZ31" s="646">
        <v>1</v>
      </c>
      <c r="DA31" s="675"/>
      <c r="DB31" s="675"/>
      <c r="DC31" s="676"/>
      <c r="DD31" s="649">
        <v>801623</v>
      </c>
      <c r="DE31" s="642"/>
      <c r="DF31" s="642"/>
      <c r="DG31" s="642"/>
      <c r="DH31" s="642"/>
      <c r="DI31" s="642"/>
      <c r="DJ31" s="642"/>
      <c r="DK31" s="643"/>
      <c r="DL31" s="649">
        <v>801623</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660650</v>
      </c>
      <c r="S32" s="644"/>
      <c r="T32" s="644"/>
      <c r="U32" s="644"/>
      <c r="V32" s="644"/>
      <c r="W32" s="644"/>
      <c r="X32" s="644"/>
      <c r="Y32" s="645"/>
      <c r="Z32" s="703">
        <v>0.7</v>
      </c>
      <c r="AA32" s="703"/>
      <c r="AB32" s="703"/>
      <c r="AC32" s="703"/>
      <c r="AD32" s="704" t="s">
        <v>123</v>
      </c>
      <c r="AE32" s="704"/>
      <c r="AF32" s="704"/>
      <c r="AG32" s="704"/>
      <c r="AH32" s="704"/>
      <c r="AI32" s="704"/>
      <c r="AJ32" s="704"/>
      <c r="AK32" s="704"/>
      <c r="AL32" s="646" t="s">
        <v>174</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97.9</v>
      </c>
      <c r="BH32" s="657"/>
      <c r="BI32" s="657"/>
      <c r="BJ32" s="657"/>
      <c r="BK32" s="657"/>
      <c r="BL32" s="657"/>
      <c r="BM32" s="701">
        <v>89.2</v>
      </c>
      <c r="BN32" s="657"/>
      <c r="BO32" s="657"/>
      <c r="BP32" s="657"/>
      <c r="BQ32" s="694"/>
      <c r="BR32" s="718">
        <v>97.3</v>
      </c>
      <c r="BS32" s="657"/>
      <c r="BT32" s="657"/>
      <c r="BU32" s="657"/>
      <c r="BV32" s="657"/>
      <c r="BW32" s="657"/>
      <c r="BX32" s="701">
        <v>87.8</v>
      </c>
      <c r="BY32" s="657"/>
      <c r="BZ32" s="657"/>
      <c r="CA32" s="657"/>
      <c r="CB32" s="694"/>
      <c r="CD32" s="729"/>
      <c r="CE32" s="730"/>
      <c r="CF32" s="685" t="s">
        <v>312</v>
      </c>
      <c r="CG32" s="682"/>
      <c r="CH32" s="682"/>
      <c r="CI32" s="682"/>
      <c r="CJ32" s="682"/>
      <c r="CK32" s="682"/>
      <c r="CL32" s="682"/>
      <c r="CM32" s="682"/>
      <c r="CN32" s="682"/>
      <c r="CO32" s="682"/>
      <c r="CP32" s="682"/>
      <c r="CQ32" s="683"/>
      <c r="CR32" s="641">
        <v>2173</v>
      </c>
      <c r="CS32" s="644"/>
      <c r="CT32" s="644"/>
      <c r="CU32" s="644"/>
      <c r="CV32" s="644"/>
      <c r="CW32" s="644"/>
      <c r="CX32" s="644"/>
      <c r="CY32" s="645"/>
      <c r="CZ32" s="646">
        <v>0</v>
      </c>
      <c r="DA32" s="675"/>
      <c r="DB32" s="675"/>
      <c r="DC32" s="676"/>
      <c r="DD32" s="649">
        <v>2173</v>
      </c>
      <c r="DE32" s="644"/>
      <c r="DF32" s="644"/>
      <c r="DG32" s="644"/>
      <c r="DH32" s="644"/>
      <c r="DI32" s="644"/>
      <c r="DJ32" s="644"/>
      <c r="DK32" s="645"/>
      <c r="DL32" s="649">
        <v>2173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301096</v>
      </c>
      <c r="S33" s="644"/>
      <c r="T33" s="644"/>
      <c r="U33" s="644"/>
      <c r="V33" s="644"/>
      <c r="W33" s="644"/>
      <c r="X33" s="644"/>
      <c r="Y33" s="645"/>
      <c r="Z33" s="703">
        <v>0.3</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31680288</v>
      </c>
      <c r="CS33" s="642"/>
      <c r="CT33" s="642"/>
      <c r="CU33" s="642"/>
      <c r="CV33" s="642"/>
      <c r="CW33" s="642"/>
      <c r="CX33" s="642"/>
      <c r="CY33" s="643"/>
      <c r="CZ33" s="646">
        <v>33.4</v>
      </c>
      <c r="DA33" s="675"/>
      <c r="DB33" s="675"/>
      <c r="DC33" s="676"/>
      <c r="DD33" s="649">
        <v>21603881</v>
      </c>
      <c r="DE33" s="642"/>
      <c r="DF33" s="642"/>
      <c r="DG33" s="642"/>
      <c r="DH33" s="642"/>
      <c r="DI33" s="642"/>
      <c r="DJ33" s="642"/>
      <c r="DK33" s="643"/>
      <c r="DL33" s="649">
        <v>18048064</v>
      </c>
      <c r="DM33" s="642"/>
      <c r="DN33" s="642"/>
      <c r="DO33" s="642"/>
      <c r="DP33" s="642"/>
      <c r="DQ33" s="642"/>
      <c r="DR33" s="642"/>
      <c r="DS33" s="642"/>
      <c r="DT33" s="642"/>
      <c r="DU33" s="642"/>
      <c r="DV33" s="643"/>
      <c r="DW33" s="646">
        <v>36.299999999999997</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5054640</v>
      </c>
      <c r="S34" s="644"/>
      <c r="T34" s="644"/>
      <c r="U34" s="644"/>
      <c r="V34" s="644"/>
      <c r="W34" s="644"/>
      <c r="X34" s="644"/>
      <c r="Y34" s="645"/>
      <c r="Z34" s="703">
        <v>5.3</v>
      </c>
      <c r="AA34" s="703"/>
      <c r="AB34" s="703"/>
      <c r="AC34" s="703"/>
      <c r="AD34" s="704">
        <v>992</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10118304</v>
      </c>
      <c r="CS34" s="644"/>
      <c r="CT34" s="644"/>
      <c r="CU34" s="644"/>
      <c r="CV34" s="644"/>
      <c r="CW34" s="644"/>
      <c r="CX34" s="644"/>
      <c r="CY34" s="645"/>
      <c r="CZ34" s="646">
        <v>10.7</v>
      </c>
      <c r="DA34" s="675"/>
      <c r="DB34" s="675"/>
      <c r="DC34" s="676"/>
      <c r="DD34" s="649">
        <v>7281799</v>
      </c>
      <c r="DE34" s="644"/>
      <c r="DF34" s="644"/>
      <c r="DG34" s="644"/>
      <c r="DH34" s="644"/>
      <c r="DI34" s="644"/>
      <c r="DJ34" s="644"/>
      <c r="DK34" s="645"/>
      <c r="DL34" s="649">
        <v>6420663</v>
      </c>
      <c r="DM34" s="644"/>
      <c r="DN34" s="644"/>
      <c r="DO34" s="644"/>
      <c r="DP34" s="644"/>
      <c r="DQ34" s="644"/>
      <c r="DR34" s="644"/>
      <c r="DS34" s="644"/>
      <c r="DT34" s="644"/>
      <c r="DU34" s="644"/>
      <c r="DV34" s="645"/>
      <c r="DW34" s="646">
        <v>12.9</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8845573</v>
      </c>
      <c r="S35" s="644"/>
      <c r="T35" s="644"/>
      <c r="U35" s="644"/>
      <c r="V35" s="644"/>
      <c r="W35" s="644"/>
      <c r="X35" s="644"/>
      <c r="Y35" s="645"/>
      <c r="Z35" s="703">
        <v>9.3000000000000007</v>
      </c>
      <c r="AA35" s="703"/>
      <c r="AB35" s="703"/>
      <c r="AC35" s="703"/>
      <c r="AD35" s="704" t="s">
        <v>174</v>
      </c>
      <c r="AE35" s="704"/>
      <c r="AF35" s="704"/>
      <c r="AG35" s="704"/>
      <c r="AH35" s="704"/>
      <c r="AI35" s="704"/>
      <c r="AJ35" s="704"/>
      <c r="AK35" s="704"/>
      <c r="AL35" s="646" t="s">
        <v>123</v>
      </c>
      <c r="AM35" s="647"/>
      <c r="AN35" s="647"/>
      <c r="AO35" s="705"/>
      <c r="AP35" s="214"/>
      <c r="AQ35" s="709" t="s">
        <v>320</v>
      </c>
      <c r="AR35" s="710"/>
      <c r="AS35" s="710"/>
      <c r="AT35" s="710"/>
      <c r="AU35" s="710"/>
      <c r="AV35" s="710"/>
      <c r="AW35" s="710"/>
      <c r="AX35" s="710"/>
      <c r="AY35" s="711"/>
      <c r="AZ35" s="706">
        <v>10928647</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370316</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1260108</v>
      </c>
      <c r="CS35" s="642"/>
      <c r="CT35" s="642"/>
      <c r="CU35" s="642"/>
      <c r="CV35" s="642"/>
      <c r="CW35" s="642"/>
      <c r="CX35" s="642"/>
      <c r="CY35" s="643"/>
      <c r="CZ35" s="646">
        <v>1.3</v>
      </c>
      <c r="DA35" s="675"/>
      <c r="DB35" s="675"/>
      <c r="DC35" s="676"/>
      <c r="DD35" s="649">
        <v>1073900</v>
      </c>
      <c r="DE35" s="642"/>
      <c r="DF35" s="642"/>
      <c r="DG35" s="642"/>
      <c r="DH35" s="642"/>
      <c r="DI35" s="642"/>
      <c r="DJ35" s="642"/>
      <c r="DK35" s="643"/>
      <c r="DL35" s="649">
        <v>1026866</v>
      </c>
      <c r="DM35" s="642"/>
      <c r="DN35" s="642"/>
      <c r="DO35" s="642"/>
      <c r="DP35" s="642"/>
      <c r="DQ35" s="642"/>
      <c r="DR35" s="642"/>
      <c r="DS35" s="642"/>
      <c r="DT35" s="642"/>
      <c r="DU35" s="642"/>
      <c r="DV35" s="643"/>
      <c r="DW35" s="646">
        <v>2.1</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234</v>
      </c>
      <c r="S36" s="644"/>
      <c r="T36" s="644"/>
      <c r="U36" s="644"/>
      <c r="V36" s="644"/>
      <c r="W36" s="644"/>
      <c r="X36" s="644"/>
      <c r="Y36" s="645"/>
      <c r="Z36" s="703" t="s">
        <v>234</v>
      </c>
      <c r="AA36" s="703"/>
      <c r="AB36" s="703"/>
      <c r="AC36" s="703"/>
      <c r="AD36" s="704" t="s">
        <v>234</v>
      </c>
      <c r="AE36" s="704"/>
      <c r="AF36" s="704"/>
      <c r="AG36" s="704"/>
      <c r="AH36" s="704"/>
      <c r="AI36" s="704"/>
      <c r="AJ36" s="704"/>
      <c r="AK36" s="704"/>
      <c r="AL36" s="646" t="s">
        <v>174</v>
      </c>
      <c r="AM36" s="647"/>
      <c r="AN36" s="647"/>
      <c r="AO36" s="705"/>
      <c r="AQ36" s="678" t="s">
        <v>324</v>
      </c>
      <c r="AR36" s="679"/>
      <c r="AS36" s="679"/>
      <c r="AT36" s="679"/>
      <c r="AU36" s="679"/>
      <c r="AV36" s="679"/>
      <c r="AW36" s="679"/>
      <c r="AX36" s="679"/>
      <c r="AY36" s="680"/>
      <c r="AZ36" s="641">
        <v>1807109</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-7555</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8362614</v>
      </c>
      <c r="CS36" s="644"/>
      <c r="CT36" s="644"/>
      <c r="CU36" s="644"/>
      <c r="CV36" s="644"/>
      <c r="CW36" s="644"/>
      <c r="CX36" s="644"/>
      <c r="CY36" s="645"/>
      <c r="CZ36" s="646">
        <v>8.8000000000000007</v>
      </c>
      <c r="DA36" s="675"/>
      <c r="DB36" s="675"/>
      <c r="DC36" s="676"/>
      <c r="DD36" s="649">
        <v>7487789</v>
      </c>
      <c r="DE36" s="644"/>
      <c r="DF36" s="644"/>
      <c r="DG36" s="644"/>
      <c r="DH36" s="644"/>
      <c r="DI36" s="644"/>
      <c r="DJ36" s="644"/>
      <c r="DK36" s="645"/>
      <c r="DL36" s="649">
        <v>5241711</v>
      </c>
      <c r="DM36" s="644"/>
      <c r="DN36" s="644"/>
      <c r="DO36" s="644"/>
      <c r="DP36" s="644"/>
      <c r="DQ36" s="644"/>
      <c r="DR36" s="644"/>
      <c r="DS36" s="644"/>
      <c r="DT36" s="644"/>
      <c r="DU36" s="644"/>
      <c r="DV36" s="645"/>
      <c r="DW36" s="646">
        <v>10.5</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2637773</v>
      </c>
      <c r="S37" s="644"/>
      <c r="T37" s="644"/>
      <c r="U37" s="644"/>
      <c r="V37" s="644"/>
      <c r="W37" s="644"/>
      <c r="X37" s="644"/>
      <c r="Y37" s="645"/>
      <c r="Z37" s="703">
        <v>2.8</v>
      </c>
      <c r="AA37" s="703"/>
      <c r="AB37" s="703"/>
      <c r="AC37" s="703"/>
      <c r="AD37" s="704" t="s">
        <v>123</v>
      </c>
      <c r="AE37" s="704"/>
      <c r="AF37" s="704"/>
      <c r="AG37" s="704"/>
      <c r="AH37" s="704"/>
      <c r="AI37" s="704"/>
      <c r="AJ37" s="704"/>
      <c r="AK37" s="704"/>
      <c r="AL37" s="646" t="s">
        <v>174</v>
      </c>
      <c r="AM37" s="647"/>
      <c r="AN37" s="647"/>
      <c r="AO37" s="705"/>
      <c r="AQ37" s="678" t="s">
        <v>328</v>
      </c>
      <c r="AR37" s="679"/>
      <c r="AS37" s="679"/>
      <c r="AT37" s="679"/>
      <c r="AU37" s="679"/>
      <c r="AV37" s="679"/>
      <c r="AW37" s="679"/>
      <c r="AX37" s="679"/>
      <c r="AY37" s="680"/>
      <c r="AZ37" s="641">
        <v>1357860</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25148</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1058774</v>
      </c>
      <c r="CS37" s="642"/>
      <c r="CT37" s="642"/>
      <c r="CU37" s="642"/>
      <c r="CV37" s="642"/>
      <c r="CW37" s="642"/>
      <c r="CX37" s="642"/>
      <c r="CY37" s="643"/>
      <c r="CZ37" s="646">
        <v>1.1000000000000001</v>
      </c>
      <c r="DA37" s="675"/>
      <c r="DB37" s="675"/>
      <c r="DC37" s="676"/>
      <c r="DD37" s="649">
        <v>1058774</v>
      </c>
      <c r="DE37" s="642"/>
      <c r="DF37" s="642"/>
      <c r="DG37" s="642"/>
      <c r="DH37" s="642"/>
      <c r="DI37" s="642"/>
      <c r="DJ37" s="642"/>
      <c r="DK37" s="643"/>
      <c r="DL37" s="649">
        <v>1053472</v>
      </c>
      <c r="DM37" s="642"/>
      <c r="DN37" s="642"/>
      <c r="DO37" s="642"/>
      <c r="DP37" s="642"/>
      <c r="DQ37" s="642"/>
      <c r="DR37" s="642"/>
      <c r="DS37" s="642"/>
      <c r="DT37" s="642"/>
      <c r="DU37" s="642"/>
      <c r="DV37" s="643"/>
      <c r="DW37" s="646">
        <v>2.1</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94965331</v>
      </c>
      <c r="S38" s="693"/>
      <c r="T38" s="693"/>
      <c r="U38" s="693"/>
      <c r="V38" s="693"/>
      <c r="W38" s="693"/>
      <c r="X38" s="693"/>
      <c r="Y38" s="698"/>
      <c r="Z38" s="699">
        <v>100</v>
      </c>
      <c r="AA38" s="699"/>
      <c r="AB38" s="699"/>
      <c r="AC38" s="699"/>
      <c r="AD38" s="700">
        <v>47083057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410230</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36471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6981051</v>
      </c>
      <c r="CS38" s="644"/>
      <c r="CT38" s="644"/>
      <c r="CU38" s="644"/>
      <c r="CV38" s="644"/>
      <c r="CW38" s="644"/>
      <c r="CX38" s="644"/>
      <c r="CY38" s="645"/>
      <c r="CZ38" s="646">
        <v>7.4</v>
      </c>
      <c r="DA38" s="675"/>
      <c r="DB38" s="675"/>
      <c r="DC38" s="676"/>
      <c r="DD38" s="649">
        <v>5671503</v>
      </c>
      <c r="DE38" s="644"/>
      <c r="DF38" s="644"/>
      <c r="DG38" s="644"/>
      <c r="DH38" s="644"/>
      <c r="DI38" s="644"/>
      <c r="DJ38" s="644"/>
      <c r="DK38" s="645"/>
      <c r="DL38" s="649">
        <v>5358824</v>
      </c>
      <c r="DM38" s="644"/>
      <c r="DN38" s="644"/>
      <c r="DO38" s="644"/>
      <c r="DP38" s="644"/>
      <c r="DQ38" s="644"/>
      <c r="DR38" s="644"/>
      <c r="DS38" s="644"/>
      <c r="DT38" s="644"/>
      <c r="DU38" s="644"/>
      <c r="DV38" s="645"/>
      <c r="DW38" s="646">
        <v>10.8</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315784</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84</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126417</v>
      </c>
      <c r="CS39" s="642"/>
      <c r="CT39" s="642"/>
      <c r="CU39" s="642"/>
      <c r="CV39" s="642"/>
      <c r="CW39" s="642"/>
      <c r="CX39" s="642"/>
      <c r="CY39" s="643"/>
      <c r="CZ39" s="646">
        <v>0.1</v>
      </c>
      <c r="DA39" s="675"/>
      <c r="DB39" s="675"/>
      <c r="DC39" s="676"/>
      <c r="DD39" s="649">
        <v>66089</v>
      </c>
      <c r="DE39" s="642"/>
      <c r="DF39" s="642"/>
      <c r="DG39" s="642"/>
      <c r="DH39" s="642"/>
      <c r="DI39" s="642"/>
      <c r="DJ39" s="642"/>
      <c r="DK39" s="643"/>
      <c r="DL39" s="649" t="s">
        <v>123</v>
      </c>
      <c r="DM39" s="642"/>
      <c r="DN39" s="642"/>
      <c r="DO39" s="642"/>
      <c r="DP39" s="642"/>
      <c r="DQ39" s="642"/>
      <c r="DR39" s="642"/>
      <c r="DS39" s="642"/>
      <c r="DT39" s="642"/>
      <c r="DU39" s="642"/>
      <c r="DV39" s="643"/>
      <c r="DW39" s="646" t="s">
        <v>174</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1908934</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128</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4831794</v>
      </c>
      <c r="CS40" s="644"/>
      <c r="CT40" s="644"/>
      <c r="CU40" s="644"/>
      <c r="CV40" s="644"/>
      <c r="CW40" s="644"/>
      <c r="CX40" s="644"/>
      <c r="CY40" s="645"/>
      <c r="CZ40" s="646">
        <v>5.0999999999999996</v>
      </c>
      <c r="DA40" s="675"/>
      <c r="DB40" s="675"/>
      <c r="DC40" s="676"/>
      <c r="DD40" s="649">
        <v>22801</v>
      </c>
      <c r="DE40" s="644"/>
      <c r="DF40" s="644"/>
      <c r="DG40" s="644"/>
      <c r="DH40" s="644"/>
      <c r="DI40" s="644"/>
      <c r="DJ40" s="644"/>
      <c r="DK40" s="645"/>
      <c r="DL40" s="649" t="s">
        <v>174</v>
      </c>
      <c r="DM40" s="644"/>
      <c r="DN40" s="644"/>
      <c r="DO40" s="644"/>
      <c r="DP40" s="644"/>
      <c r="DQ40" s="644"/>
      <c r="DR40" s="644"/>
      <c r="DS40" s="644"/>
      <c r="DT40" s="644"/>
      <c r="DU40" s="644"/>
      <c r="DV40" s="645"/>
      <c r="DW40" s="646" t="s">
        <v>234</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5128730</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342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234</v>
      </c>
      <c r="DA41" s="675"/>
      <c r="DB41" s="675"/>
      <c r="DC41" s="676"/>
      <c r="DD41" s="649" t="s">
        <v>234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9896043</v>
      </c>
      <c r="CS42" s="644"/>
      <c r="CT42" s="644"/>
      <c r="CU42" s="644"/>
      <c r="CV42" s="644"/>
      <c r="CW42" s="644"/>
      <c r="CX42" s="644"/>
      <c r="CY42" s="645"/>
      <c r="CZ42" s="646">
        <v>10.4</v>
      </c>
      <c r="DA42" s="647"/>
      <c r="DB42" s="647"/>
      <c r="DC42" s="648"/>
      <c r="DD42" s="649">
        <v>1976240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586937</v>
      </c>
      <c r="CS43" s="642"/>
      <c r="CT43" s="642"/>
      <c r="CU43" s="642"/>
      <c r="CV43" s="642"/>
      <c r="CW43" s="642"/>
      <c r="CX43" s="642"/>
      <c r="CY43" s="643"/>
      <c r="CZ43" s="646">
        <v>0.6</v>
      </c>
      <c r="DA43" s="675"/>
      <c r="DB43" s="675"/>
      <c r="DC43" s="676"/>
      <c r="DD43" s="649">
        <v>548787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9867706</v>
      </c>
      <c r="CS44" s="644"/>
      <c r="CT44" s="644"/>
      <c r="CU44" s="644"/>
      <c r="CV44" s="644"/>
      <c r="CW44" s="644"/>
      <c r="CX44" s="644"/>
      <c r="CY44" s="645"/>
      <c r="CZ44" s="646">
        <v>10.4</v>
      </c>
      <c r="DA44" s="647"/>
      <c r="DB44" s="647"/>
      <c r="DC44" s="648"/>
      <c r="DD44" s="649">
        <v>1963228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5423864</v>
      </c>
      <c r="CS45" s="642"/>
      <c r="CT45" s="642"/>
      <c r="CU45" s="642"/>
      <c r="CV45" s="642"/>
      <c r="CW45" s="642"/>
      <c r="CX45" s="642"/>
      <c r="CY45" s="643"/>
      <c r="CZ45" s="646">
        <v>5.7</v>
      </c>
      <c r="DA45" s="675"/>
      <c r="DB45" s="675"/>
      <c r="DC45" s="676"/>
      <c r="DD45" s="649">
        <v>665492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3100170</v>
      </c>
      <c r="CS46" s="644"/>
      <c r="CT46" s="644"/>
      <c r="CU46" s="644"/>
      <c r="CV46" s="644"/>
      <c r="CW46" s="644"/>
      <c r="CX46" s="644"/>
      <c r="CY46" s="645"/>
      <c r="CZ46" s="646">
        <v>3.3</v>
      </c>
      <c r="DA46" s="647"/>
      <c r="DB46" s="647"/>
      <c r="DC46" s="648"/>
      <c r="DD46" s="649">
        <v>1297510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28337</v>
      </c>
      <c r="CS47" s="642"/>
      <c r="CT47" s="642"/>
      <c r="CU47" s="642"/>
      <c r="CV47" s="642"/>
      <c r="CW47" s="642"/>
      <c r="CX47" s="642"/>
      <c r="CY47" s="643"/>
      <c r="CZ47" s="646">
        <v>0</v>
      </c>
      <c r="DA47" s="675"/>
      <c r="DB47" s="675"/>
      <c r="DC47" s="676"/>
      <c r="DD47" s="649">
        <v>13012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234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94772700</v>
      </c>
      <c r="CS49" s="657"/>
      <c r="CT49" s="657"/>
      <c r="CU49" s="657"/>
      <c r="CV49" s="657"/>
      <c r="CW49" s="657"/>
      <c r="CX49" s="657"/>
      <c r="CY49" s="658"/>
      <c r="CZ49" s="659">
        <v>100</v>
      </c>
      <c r="DA49" s="660"/>
      <c r="DB49" s="660"/>
      <c r="DC49" s="661"/>
      <c r="DD49" s="662">
        <v>54031597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dCPByWI1G0E5WPpPk81K7uN4AabSSL1gnPQmF9EdMO3BYcp7ioNhKEKIhcaBm+2nJamaCneWpuX2G5jEC4rZlA==" saltValue="8oYNeAx0oyzn8OPIocPqU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4" sqref="A24:AY2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94978</v>
      </c>
      <c r="R7" s="1174"/>
      <c r="S7" s="1174"/>
      <c r="T7" s="1174"/>
      <c r="U7" s="1174"/>
      <c r="V7" s="1174">
        <v>94789</v>
      </c>
      <c r="W7" s="1174"/>
      <c r="X7" s="1174"/>
      <c r="Y7" s="1174"/>
      <c r="Z7" s="1174"/>
      <c r="AA7" s="1174">
        <v>189</v>
      </c>
      <c r="AB7" s="1174"/>
      <c r="AC7" s="1174"/>
      <c r="AD7" s="1174"/>
      <c r="AE7" s="1175"/>
      <c r="AF7" s="1176">
        <v>51</v>
      </c>
      <c r="AG7" s="1177"/>
      <c r="AH7" s="1177"/>
      <c r="AI7" s="1177"/>
      <c r="AJ7" s="1178"/>
      <c r="AK7" s="1160">
        <v>653</v>
      </c>
      <c r="AL7" s="1161"/>
      <c r="AM7" s="1161"/>
      <c r="AN7" s="1161"/>
      <c r="AO7" s="1161"/>
      <c r="AP7" s="1161">
        <v>123747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587</v>
      </c>
      <c r="BT7" s="1165"/>
      <c r="BU7" s="1165"/>
      <c r="BV7" s="1165"/>
      <c r="BW7" s="1165"/>
      <c r="BX7" s="1165"/>
      <c r="BY7" s="1165"/>
      <c r="BZ7" s="1165"/>
      <c r="CA7" s="1165"/>
      <c r="CB7" s="1165"/>
      <c r="CC7" s="1165"/>
      <c r="CD7" s="1165"/>
      <c r="CE7" s="1165"/>
      <c r="CF7" s="1165"/>
      <c r="CG7" s="1166"/>
      <c r="CH7" s="1157">
        <v>0</v>
      </c>
      <c r="CI7" s="1158"/>
      <c r="CJ7" s="1158"/>
      <c r="CK7" s="1158"/>
      <c r="CL7" s="1159"/>
      <c r="CM7" s="1157">
        <v>352</v>
      </c>
      <c r="CN7" s="1158"/>
      <c r="CO7" s="1158"/>
      <c r="CP7" s="1158"/>
      <c r="CQ7" s="1159"/>
      <c r="CR7" s="1157">
        <v>60</v>
      </c>
      <c r="CS7" s="1158"/>
      <c r="CT7" s="1158"/>
      <c r="CU7" s="1158"/>
      <c r="CV7" s="1159"/>
      <c r="CW7" s="1157" t="s">
        <v>507</v>
      </c>
      <c r="CX7" s="1158"/>
      <c r="CY7" s="1158"/>
      <c r="CZ7" s="1158"/>
      <c r="DA7" s="1159"/>
      <c r="DB7" s="1157" t="s">
        <v>507</v>
      </c>
      <c r="DC7" s="1158"/>
      <c r="DD7" s="1158"/>
      <c r="DE7" s="1158"/>
      <c r="DF7" s="1159"/>
      <c r="DG7" s="1157" t="s">
        <v>507</v>
      </c>
      <c r="DH7" s="1158"/>
      <c r="DI7" s="1158"/>
      <c r="DJ7" s="1158"/>
      <c r="DK7" s="1159"/>
      <c r="DL7" s="1157" t="s">
        <v>507</v>
      </c>
      <c r="DM7" s="1158"/>
      <c r="DN7" s="1158"/>
      <c r="DO7" s="1158"/>
      <c r="DP7" s="1159"/>
      <c r="DQ7" s="1157" t="s">
        <v>507</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341</v>
      </c>
      <c r="R8" s="1113"/>
      <c r="S8" s="1113"/>
      <c r="T8" s="1113"/>
      <c r="U8" s="1113"/>
      <c r="V8" s="1113">
        <v>337</v>
      </c>
      <c r="W8" s="1113"/>
      <c r="X8" s="1113"/>
      <c r="Y8" s="1113"/>
      <c r="Z8" s="1113"/>
      <c r="AA8" s="1113">
        <v>4</v>
      </c>
      <c r="AB8" s="1113"/>
      <c r="AC8" s="1113"/>
      <c r="AD8" s="1113"/>
      <c r="AE8" s="1114"/>
      <c r="AF8" s="1088">
        <v>4</v>
      </c>
      <c r="AG8" s="1089"/>
      <c r="AH8" s="1089"/>
      <c r="AI8" s="1089"/>
      <c r="AJ8" s="1090"/>
      <c r="AK8" s="1155">
        <v>276</v>
      </c>
      <c r="AL8" s="1156"/>
      <c r="AM8" s="1156"/>
      <c r="AN8" s="1156"/>
      <c r="AO8" s="1156"/>
      <c r="AP8" s="1156">
        <v>151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588</v>
      </c>
      <c r="BT8" s="1084"/>
      <c r="BU8" s="1084"/>
      <c r="BV8" s="1084"/>
      <c r="BW8" s="1084"/>
      <c r="BX8" s="1084"/>
      <c r="BY8" s="1084"/>
      <c r="BZ8" s="1084"/>
      <c r="CA8" s="1084"/>
      <c r="CB8" s="1084"/>
      <c r="CC8" s="1084"/>
      <c r="CD8" s="1084"/>
      <c r="CE8" s="1084"/>
      <c r="CF8" s="1084"/>
      <c r="CG8" s="1085"/>
      <c r="CH8" s="1058">
        <v>8</v>
      </c>
      <c r="CI8" s="1059"/>
      <c r="CJ8" s="1059"/>
      <c r="CK8" s="1059"/>
      <c r="CL8" s="1060"/>
      <c r="CM8" s="1058">
        <v>69</v>
      </c>
      <c r="CN8" s="1059"/>
      <c r="CO8" s="1059"/>
      <c r="CP8" s="1059"/>
      <c r="CQ8" s="1060"/>
      <c r="CR8" s="1058">
        <v>13</v>
      </c>
      <c r="CS8" s="1059"/>
      <c r="CT8" s="1059"/>
      <c r="CU8" s="1059"/>
      <c r="CV8" s="1060"/>
      <c r="CW8" s="1058" t="s">
        <v>507</v>
      </c>
      <c r="CX8" s="1059"/>
      <c r="CY8" s="1059"/>
      <c r="CZ8" s="1059"/>
      <c r="DA8" s="1060"/>
      <c r="DB8" s="1058" t="s">
        <v>507</v>
      </c>
      <c r="DC8" s="1059"/>
      <c r="DD8" s="1059"/>
      <c r="DE8" s="1059"/>
      <c r="DF8" s="1060"/>
      <c r="DG8" s="1058" t="s">
        <v>507</v>
      </c>
      <c r="DH8" s="1059"/>
      <c r="DI8" s="1059"/>
      <c r="DJ8" s="1059"/>
      <c r="DK8" s="1060"/>
      <c r="DL8" s="1058" t="s">
        <v>507</v>
      </c>
      <c r="DM8" s="1059"/>
      <c r="DN8" s="1059"/>
      <c r="DO8" s="1059"/>
      <c r="DP8" s="1060"/>
      <c r="DQ8" s="1058" t="s">
        <v>507</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589</v>
      </c>
      <c r="BT9" s="1084"/>
      <c r="BU9" s="1084"/>
      <c r="BV9" s="1084"/>
      <c r="BW9" s="1084"/>
      <c r="BX9" s="1084"/>
      <c r="BY9" s="1084"/>
      <c r="BZ9" s="1084"/>
      <c r="CA9" s="1084"/>
      <c r="CB9" s="1084"/>
      <c r="CC9" s="1084"/>
      <c r="CD9" s="1084"/>
      <c r="CE9" s="1084"/>
      <c r="CF9" s="1084"/>
      <c r="CG9" s="1085"/>
      <c r="CH9" s="1058">
        <v>10</v>
      </c>
      <c r="CI9" s="1059"/>
      <c r="CJ9" s="1059"/>
      <c r="CK9" s="1059"/>
      <c r="CL9" s="1060"/>
      <c r="CM9" s="1058">
        <v>235</v>
      </c>
      <c r="CN9" s="1059"/>
      <c r="CO9" s="1059"/>
      <c r="CP9" s="1059"/>
      <c r="CQ9" s="1060"/>
      <c r="CR9" s="1058">
        <v>17</v>
      </c>
      <c r="CS9" s="1059"/>
      <c r="CT9" s="1059"/>
      <c r="CU9" s="1059"/>
      <c r="CV9" s="1060"/>
      <c r="CW9" s="1058" t="s">
        <v>507</v>
      </c>
      <c r="CX9" s="1059"/>
      <c r="CY9" s="1059"/>
      <c r="CZ9" s="1059"/>
      <c r="DA9" s="1060"/>
      <c r="DB9" s="1058" t="s">
        <v>507</v>
      </c>
      <c r="DC9" s="1059"/>
      <c r="DD9" s="1059"/>
      <c r="DE9" s="1059"/>
      <c r="DF9" s="1060"/>
      <c r="DG9" s="1058" t="s">
        <v>507</v>
      </c>
      <c r="DH9" s="1059"/>
      <c r="DI9" s="1059"/>
      <c r="DJ9" s="1059"/>
      <c r="DK9" s="1060"/>
      <c r="DL9" s="1058" t="s">
        <v>507</v>
      </c>
      <c r="DM9" s="1059"/>
      <c r="DN9" s="1059"/>
      <c r="DO9" s="1059"/>
      <c r="DP9" s="1060"/>
      <c r="DQ9" s="1058" t="s">
        <v>507</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590</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36</v>
      </c>
      <c r="CN10" s="1059"/>
      <c r="CO10" s="1059"/>
      <c r="CP10" s="1059"/>
      <c r="CQ10" s="1060"/>
      <c r="CR10" s="1058">
        <v>20</v>
      </c>
      <c r="CS10" s="1059"/>
      <c r="CT10" s="1059"/>
      <c r="CU10" s="1059"/>
      <c r="CV10" s="1060"/>
      <c r="CW10" s="1058" t="s">
        <v>507</v>
      </c>
      <c r="CX10" s="1059"/>
      <c r="CY10" s="1059"/>
      <c r="CZ10" s="1059"/>
      <c r="DA10" s="1060"/>
      <c r="DB10" s="1058" t="s">
        <v>507</v>
      </c>
      <c r="DC10" s="1059"/>
      <c r="DD10" s="1059"/>
      <c r="DE10" s="1059"/>
      <c r="DF10" s="1060"/>
      <c r="DG10" s="1058" t="s">
        <v>507</v>
      </c>
      <c r="DH10" s="1059"/>
      <c r="DI10" s="1059"/>
      <c r="DJ10" s="1059"/>
      <c r="DK10" s="1060"/>
      <c r="DL10" s="1058" t="s">
        <v>507</v>
      </c>
      <c r="DM10" s="1059"/>
      <c r="DN10" s="1059"/>
      <c r="DO10" s="1059"/>
      <c r="DP10" s="1060"/>
      <c r="DQ10" s="1058" t="s">
        <v>507</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591</v>
      </c>
      <c r="BT11" s="1084"/>
      <c r="BU11" s="1084"/>
      <c r="BV11" s="1084"/>
      <c r="BW11" s="1084"/>
      <c r="BX11" s="1084"/>
      <c r="BY11" s="1084"/>
      <c r="BZ11" s="1084"/>
      <c r="CA11" s="1084"/>
      <c r="CB11" s="1084"/>
      <c r="CC11" s="1084"/>
      <c r="CD11" s="1084"/>
      <c r="CE11" s="1084"/>
      <c r="CF11" s="1084"/>
      <c r="CG11" s="1085"/>
      <c r="CH11" s="1058">
        <v>138</v>
      </c>
      <c r="CI11" s="1059"/>
      <c r="CJ11" s="1059"/>
      <c r="CK11" s="1059"/>
      <c r="CL11" s="1060"/>
      <c r="CM11" s="1058">
        <v>1038</v>
      </c>
      <c r="CN11" s="1059"/>
      <c r="CO11" s="1059"/>
      <c r="CP11" s="1059"/>
      <c r="CQ11" s="1060"/>
      <c r="CR11" s="1058">
        <v>32</v>
      </c>
      <c r="CS11" s="1059"/>
      <c r="CT11" s="1059"/>
      <c r="CU11" s="1059"/>
      <c r="CV11" s="1060"/>
      <c r="CW11" s="1058">
        <v>5</v>
      </c>
      <c r="CX11" s="1059"/>
      <c r="CY11" s="1059"/>
      <c r="CZ11" s="1059"/>
      <c r="DA11" s="1060"/>
      <c r="DB11" s="1058" t="s">
        <v>507</v>
      </c>
      <c r="DC11" s="1059"/>
      <c r="DD11" s="1059"/>
      <c r="DE11" s="1059"/>
      <c r="DF11" s="1060"/>
      <c r="DG11" s="1058" t="s">
        <v>507</v>
      </c>
      <c r="DH11" s="1059"/>
      <c r="DI11" s="1059"/>
      <c r="DJ11" s="1059"/>
      <c r="DK11" s="1060"/>
      <c r="DL11" s="1058" t="s">
        <v>507</v>
      </c>
      <c r="DM11" s="1059"/>
      <c r="DN11" s="1059"/>
      <c r="DO11" s="1059"/>
      <c r="DP11" s="1060"/>
      <c r="DQ11" s="1058" t="s">
        <v>507</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592</v>
      </c>
      <c r="BT12" s="1084"/>
      <c r="BU12" s="1084"/>
      <c r="BV12" s="1084"/>
      <c r="BW12" s="1084"/>
      <c r="BX12" s="1084"/>
      <c r="BY12" s="1084"/>
      <c r="BZ12" s="1084"/>
      <c r="CA12" s="1084"/>
      <c r="CB12" s="1084"/>
      <c r="CC12" s="1084"/>
      <c r="CD12" s="1084"/>
      <c r="CE12" s="1084"/>
      <c r="CF12" s="1084"/>
      <c r="CG12" s="1085"/>
      <c r="CH12" s="1058">
        <v>9</v>
      </c>
      <c r="CI12" s="1059"/>
      <c r="CJ12" s="1059"/>
      <c r="CK12" s="1059"/>
      <c r="CL12" s="1060"/>
      <c r="CM12" s="1058">
        <v>58</v>
      </c>
      <c r="CN12" s="1059"/>
      <c r="CO12" s="1059"/>
      <c r="CP12" s="1059"/>
      <c r="CQ12" s="1060"/>
      <c r="CR12" s="1058">
        <v>6</v>
      </c>
      <c r="CS12" s="1059"/>
      <c r="CT12" s="1059"/>
      <c r="CU12" s="1059"/>
      <c r="CV12" s="1060"/>
      <c r="CW12" s="1058" t="s">
        <v>507</v>
      </c>
      <c r="CX12" s="1059"/>
      <c r="CY12" s="1059"/>
      <c r="CZ12" s="1059"/>
      <c r="DA12" s="1060"/>
      <c r="DB12" s="1058" t="s">
        <v>507</v>
      </c>
      <c r="DC12" s="1059"/>
      <c r="DD12" s="1059"/>
      <c r="DE12" s="1059"/>
      <c r="DF12" s="1060"/>
      <c r="DG12" s="1058" t="s">
        <v>507</v>
      </c>
      <c r="DH12" s="1059"/>
      <c r="DI12" s="1059"/>
      <c r="DJ12" s="1059"/>
      <c r="DK12" s="1060"/>
      <c r="DL12" s="1058" t="s">
        <v>507</v>
      </c>
      <c r="DM12" s="1059"/>
      <c r="DN12" s="1059"/>
      <c r="DO12" s="1059"/>
      <c r="DP12" s="1060"/>
      <c r="DQ12" s="1058" t="s">
        <v>507</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593</v>
      </c>
      <c r="BT13" s="1084"/>
      <c r="BU13" s="1084"/>
      <c r="BV13" s="1084"/>
      <c r="BW13" s="1084"/>
      <c r="BX13" s="1084"/>
      <c r="BY13" s="1084"/>
      <c r="BZ13" s="1084"/>
      <c r="CA13" s="1084"/>
      <c r="CB13" s="1084"/>
      <c r="CC13" s="1084"/>
      <c r="CD13" s="1084"/>
      <c r="CE13" s="1084"/>
      <c r="CF13" s="1084"/>
      <c r="CG13" s="1085"/>
      <c r="CH13" s="1058">
        <v>0</v>
      </c>
      <c r="CI13" s="1059"/>
      <c r="CJ13" s="1059"/>
      <c r="CK13" s="1059"/>
      <c r="CL13" s="1060"/>
      <c r="CM13" s="1058">
        <v>19</v>
      </c>
      <c r="CN13" s="1059"/>
      <c r="CO13" s="1059"/>
      <c r="CP13" s="1059"/>
      <c r="CQ13" s="1060"/>
      <c r="CR13" s="1058">
        <v>5</v>
      </c>
      <c r="CS13" s="1059"/>
      <c r="CT13" s="1059"/>
      <c r="CU13" s="1059"/>
      <c r="CV13" s="1060"/>
      <c r="CW13" s="1058" t="s">
        <v>507</v>
      </c>
      <c r="CX13" s="1059"/>
      <c r="CY13" s="1059"/>
      <c r="CZ13" s="1059"/>
      <c r="DA13" s="1060"/>
      <c r="DB13" s="1058" t="s">
        <v>507</v>
      </c>
      <c r="DC13" s="1059"/>
      <c r="DD13" s="1059"/>
      <c r="DE13" s="1059"/>
      <c r="DF13" s="1060"/>
      <c r="DG13" s="1058" t="s">
        <v>507</v>
      </c>
      <c r="DH13" s="1059"/>
      <c r="DI13" s="1059"/>
      <c r="DJ13" s="1059"/>
      <c r="DK13" s="1060"/>
      <c r="DL13" s="1058" t="s">
        <v>507</v>
      </c>
      <c r="DM13" s="1059"/>
      <c r="DN13" s="1059"/>
      <c r="DO13" s="1059"/>
      <c r="DP13" s="1060"/>
      <c r="DQ13" s="1058" t="s">
        <v>507</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594</v>
      </c>
      <c r="BT14" s="1084"/>
      <c r="BU14" s="1084"/>
      <c r="BV14" s="1084"/>
      <c r="BW14" s="1084"/>
      <c r="BX14" s="1084"/>
      <c r="BY14" s="1084"/>
      <c r="BZ14" s="1084"/>
      <c r="CA14" s="1084"/>
      <c r="CB14" s="1084"/>
      <c r="CC14" s="1084"/>
      <c r="CD14" s="1084"/>
      <c r="CE14" s="1084"/>
      <c r="CF14" s="1084"/>
      <c r="CG14" s="1085"/>
      <c r="CH14" s="1058">
        <v>-1</v>
      </c>
      <c r="CI14" s="1059"/>
      <c r="CJ14" s="1059"/>
      <c r="CK14" s="1059"/>
      <c r="CL14" s="1060"/>
      <c r="CM14" s="1058">
        <v>33</v>
      </c>
      <c r="CN14" s="1059"/>
      <c r="CO14" s="1059"/>
      <c r="CP14" s="1059"/>
      <c r="CQ14" s="1060"/>
      <c r="CR14" s="1058">
        <v>50</v>
      </c>
      <c r="CS14" s="1059"/>
      <c r="CT14" s="1059"/>
      <c r="CU14" s="1059"/>
      <c r="CV14" s="1060"/>
      <c r="CW14" s="1058" t="s">
        <v>507</v>
      </c>
      <c r="CX14" s="1059"/>
      <c r="CY14" s="1059"/>
      <c r="CZ14" s="1059"/>
      <c r="DA14" s="1060"/>
      <c r="DB14" s="1058" t="s">
        <v>507</v>
      </c>
      <c r="DC14" s="1059"/>
      <c r="DD14" s="1059"/>
      <c r="DE14" s="1059"/>
      <c r="DF14" s="1060"/>
      <c r="DG14" s="1058" t="s">
        <v>507</v>
      </c>
      <c r="DH14" s="1059"/>
      <c r="DI14" s="1059"/>
      <c r="DJ14" s="1059"/>
      <c r="DK14" s="1060"/>
      <c r="DL14" s="1058" t="s">
        <v>507</v>
      </c>
      <c r="DM14" s="1059"/>
      <c r="DN14" s="1059"/>
      <c r="DO14" s="1059"/>
      <c r="DP14" s="1060"/>
      <c r="DQ14" s="1058" t="s">
        <v>507</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55</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21050</v>
      </c>
      <c r="R28" s="1123"/>
      <c r="S28" s="1123"/>
      <c r="T28" s="1123"/>
      <c r="U28" s="1123"/>
      <c r="V28" s="1123">
        <v>20680</v>
      </c>
      <c r="W28" s="1123"/>
      <c r="X28" s="1123"/>
      <c r="Y28" s="1123"/>
      <c r="Z28" s="1123"/>
      <c r="AA28" s="1123">
        <v>370</v>
      </c>
      <c r="AB28" s="1123"/>
      <c r="AC28" s="1123"/>
      <c r="AD28" s="1123"/>
      <c r="AE28" s="1124"/>
      <c r="AF28" s="1125">
        <v>370</v>
      </c>
      <c r="AG28" s="1123"/>
      <c r="AH28" s="1123"/>
      <c r="AI28" s="1123"/>
      <c r="AJ28" s="1126"/>
      <c r="AK28" s="1127">
        <v>1804</v>
      </c>
      <c r="AL28" s="1115"/>
      <c r="AM28" s="1115"/>
      <c r="AN28" s="1115"/>
      <c r="AO28" s="1115"/>
      <c r="AP28" s="1115" t="s">
        <v>507</v>
      </c>
      <c r="AQ28" s="1115"/>
      <c r="AR28" s="1115"/>
      <c r="AS28" s="1115"/>
      <c r="AT28" s="1115"/>
      <c r="AU28" s="1115" t="s">
        <v>507</v>
      </c>
      <c r="AV28" s="1115"/>
      <c r="AW28" s="1115"/>
      <c r="AX28" s="1115"/>
      <c r="AY28" s="1115"/>
      <c r="AZ28" s="1116" t="s">
        <v>507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443</v>
      </c>
      <c r="R29" s="1113"/>
      <c r="S29" s="1113"/>
      <c r="T29" s="1113"/>
      <c r="U29" s="1113"/>
      <c r="V29" s="1113">
        <v>443</v>
      </c>
      <c r="W29" s="1113"/>
      <c r="X29" s="1113"/>
      <c r="Y29" s="1113"/>
      <c r="Z29" s="1113"/>
      <c r="AA29" s="1113" t="s">
        <v>507</v>
      </c>
      <c r="AB29" s="1113"/>
      <c r="AC29" s="1113"/>
      <c r="AD29" s="1113"/>
      <c r="AE29" s="1114"/>
      <c r="AF29" s="1088" t="s">
        <v>395</v>
      </c>
      <c r="AG29" s="1089"/>
      <c r="AH29" s="1089"/>
      <c r="AI29" s="1089"/>
      <c r="AJ29" s="1090"/>
      <c r="AK29" s="1049">
        <v>237</v>
      </c>
      <c r="AL29" s="1040"/>
      <c r="AM29" s="1040"/>
      <c r="AN29" s="1040"/>
      <c r="AO29" s="1040"/>
      <c r="AP29" s="1040">
        <v>257</v>
      </c>
      <c r="AQ29" s="1040"/>
      <c r="AR29" s="1040"/>
      <c r="AS29" s="1040"/>
      <c r="AT29" s="1040"/>
      <c r="AU29" s="1040">
        <v>91</v>
      </c>
      <c r="AV29" s="1040"/>
      <c r="AW29" s="1040"/>
      <c r="AX29" s="1040"/>
      <c r="AY29" s="1040"/>
      <c r="AZ29" s="1111" t="s">
        <v>507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294</v>
      </c>
      <c r="R30" s="1113"/>
      <c r="S30" s="1113"/>
      <c r="T30" s="1113"/>
      <c r="U30" s="1113"/>
      <c r="V30" s="1113">
        <v>294</v>
      </c>
      <c r="W30" s="1113"/>
      <c r="X30" s="1113"/>
      <c r="Y30" s="1113"/>
      <c r="Z30" s="1113"/>
      <c r="AA30" s="1113" t="s">
        <v>507</v>
      </c>
      <c r="AB30" s="1113"/>
      <c r="AC30" s="1113"/>
      <c r="AD30" s="1113"/>
      <c r="AE30" s="1114"/>
      <c r="AF30" s="1088" t="s">
        <v>123</v>
      </c>
      <c r="AG30" s="1089"/>
      <c r="AH30" s="1089"/>
      <c r="AI30" s="1089"/>
      <c r="AJ30" s="1090"/>
      <c r="AK30" s="1049">
        <v>174</v>
      </c>
      <c r="AL30" s="1040"/>
      <c r="AM30" s="1040"/>
      <c r="AN30" s="1040"/>
      <c r="AO30" s="1040"/>
      <c r="AP30" s="1040">
        <v>34</v>
      </c>
      <c r="AQ30" s="1040"/>
      <c r="AR30" s="1040"/>
      <c r="AS30" s="1040"/>
      <c r="AT30" s="1040"/>
      <c r="AU30" s="1040">
        <v>14</v>
      </c>
      <c r="AV30" s="1040"/>
      <c r="AW30" s="1040"/>
      <c r="AX30" s="1040"/>
      <c r="AY30" s="1040"/>
      <c r="AZ30" s="1111" t="s">
        <v>507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2296</v>
      </c>
      <c r="R31" s="1113"/>
      <c r="S31" s="1113"/>
      <c r="T31" s="1113"/>
      <c r="U31" s="1113"/>
      <c r="V31" s="1113">
        <v>2257</v>
      </c>
      <c r="W31" s="1113"/>
      <c r="X31" s="1113"/>
      <c r="Y31" s="1113"/>
      <c r="Z31" s="1113"/>
      <c r="AA31" s="1113">
        <v>39</v>
      </c>
      <c r="AB31" s="1113"/>
      <c r="AC31" s="1113"/>
      <c r="AD31" s="1113"/>
      <c r="AE31" s="1114"/>
      <c r="AF31" s="1088">
        <v>39</v>
      </c>
      <c r="AG31" s="1089"/>
      <c r="AH31" s="1089"/>
      <c r="AI31" s="1089"/>
      <c r="AJ31" s="1090"/>
      <c r="AK31" s="1049">
        <v>598</v>
      </c>
      <c r="AL31" s="1040"/>
      <c r="AM31" s="1040"/>
      <c r="AN31" s="1040"/>
      <c r="AO31" s="1040"/>
      <c r="AP31" s="1040" t="s">
        <v>507</v>
      </c>
      <c r="AQ31" s="1040"/>
      <c r="AR31" s="1040"/>
      <c r="AS31" s="1040"/>
      <c r="AT31" s="1040"/>
      <c r="AU31" s="1040" t="s">
        <v>507</v>
      </c>
      <c r="AV31" s="1040"/>
      <c r="AW31" s="1040"/>
      <c r="AX31" s="1040"/>
      <c r="AY31" s="1040"/>
      <c r="AZ31" s="1111" t="s">
        <v>507</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15750</v>
      </c>
      <c r="R32" s="1113"/>
      <c r="S32" s="1113"/>
      <c r="T32" s="1113"/>
      <c r="U32" s="1113"/>
      <c r="V32" s="1113">
        <v>15478</v>
      </c>
      <c r="W32" s="1113"/>
      <c r="X32" s="1113"/>
      <c r="Y32" s="1113"/>
      <c r="Z32" s="1113"/>
      <c r="AA32" s="1113">
        <v>272</v>
      </c>
      <c r="AB32" s="1113"/>
      <c r="AC32" s="1113"/>
      <c r="AD32" s="1113"/>
      <c r="AE32" s="1114"/>
      <c r="AF32" s="1088">
        <v>272</v>
      </c>
      <c r="AG32" s="1089"/>
      <c r="AH32" s="1089"/>
      <c r="AI32" s="1089"/>
      <c r="AJ32" s="1090"/>
      <c r="AK32" s="1049">
        <v>2518</v>
      </c>
      <c r="AL32" s="1040"/>
      <c r="AM32" s="1040"/>
      <c r="AN32" s="1040"/>
      <c r="AO32" s="1040"/>
      <c r="AP32" s="1040">
        <v>11</v>
      </c>
      <c r="AQ32" s="1040"/>
      <c r="AR32" s="1040"/>
      <c r="AS32" s="1040"/>
      <c r="AT32" s="1040"/>
      <c r="AU32" s="1040">
        <v>3</v>
      </c>
      <c r="AV32" s="1040"/>
      <c r="AW32" s="1040"/>
      <c r="AX32" s="1040"/>
      <c r="AY32" s="1040"/>
      <c r="AZ32" s="1111" t="s">
        <v>507</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122</v>
      </c>
      <c r="R33" s="1113"/>
      <c r="S33" s="1113"/>
      <c r="T33" s="1113"/>
      <c r="U33" s="1113"/>
      <c r="V33" s="1113">
        <v>111</v>
      </c>
      <c r="W33" s="1113"/>
      <c r="X33" s="1113"/>
      <c r="Y33" s="1113"/>
      <c r="Z33" s="1113"/>
      <c r="AA33" s="1113">
        <v>11</v>
      </c>
      <c r="AB33" s="1113"/>
      <c r="AC33" s="1113"/>
      <c r="AD33" s="1113"/>
      <c r="AE33" s="1114"/>
      <c r="AF33" s="1088">
        <v>11</v>
      </c>
      <c r="AG33" s="1089"/>
      <c r="AH33" s="1089"/>
      <c r="AI33" s="1089"/>
      <c r="AJ33" s="1090"/>
      <c r="AK33" s="1049">
        <v>1</v>
      </c>
      <c r="AL33" s="1040"/>
      <c r="AM33" s="1040"/>
      <c r="AN33" s="1040"/>
      <c r="AO33" s="1040"/>
      <c r="AP33" s="1040">
        <v>18</v>
      </c>
      <c r="AQ33" s="1040"/>
      <c r="AR33" s="1040"/>
      <c r="AS33" s="1040"/>
      <c r="AT33" s="1040"/>
      <c r="AU33" s="1040">
        <v>1</v>
      </c>
      <c r="AV33" s="1040"/>
      <c r="AW33" s="1040"/>
      <c r="AX33" s="1040"/>
      <c r="AY33" s="1040"/>
      <c r="AZ33" s="1111" t="s">
        <v>507</v>
      </c>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400</v>
      </c>
      <c r="C34" s="1107"/>
      <c r="D34" s="1107"/>
      <c r="E34" s="1107"/>
      <c r="F34" s="1107"/>
      <c r="G34" s="1107"/>
      <c r="H34" s="1107"/>
      <c r="I34" s="1107"/>
      <c r="J34" s="1107"/>
      <c r="K34" s="1107"/>
      <c r="L34" s="1107"/>
      <c r="M34" s="1107"/>
      <c r="N34" s="1107"/>
      <c r="O34" s="1107"/>
      <c r="P34" s="1108"/>
      <c r="Q34" s="1112">
        <v>16398</v>
      </c>
      <c r="R34" s="1113"/>
      <c r="S34" s="1113"/>
      <c r="T34" s="1113"/>
      <c r="U34" s="1113"/>
      <c r="V34" s="1113">
        <v>16463</v>
      </c>
      <c r="W34" s="1113"/>
      <c r="X34" s="1113"/>
      <c r="Y34" s="1113"/>
      <c r="Z34" s="1113"/>
      <c r="AA34" s="1113">
        <v>66</v>
      </c>
      <c r="AB34" s="1113"/>
      <c r="AC34" s="1113"/>
      <c r="AD34" s="1113"/>
      <c r="AE34" s="1114"/>
      <c r="AF34" s="1088">
        <v>2030</v>
      </c>
      <c r="AG34" s="1089"/>
      <c r="AH34" s="1089"/>
      <c r="AI34" s="1089"/>
      <c r="AJ34" s="1090"/>
      <c r="AK34" s="1049">
        <v>1358</v>
      </c>
      <c r="AL34" s="1040"/>
      <c r="AM34" s="1040"/>
      <c r="AN34" s="1040"/>
      <c r="AO34" s="1040"/>
      <c r="AP34" s="1040">
        <v>8631</v>
      </c>
      <c r="AQ34" s="1040"/>
      <c r="AR34" s="1040"/>
      <c r="AS34" s="1040"/>
      <c r="AT34" s="1040"/>
      <c r="AU34" s="1040">
        <v>4514</v>
      </c>
      <c r="AV34" s="1040"/>
      <c r="AW34" s="1040"/>
      <c r="AX34" s="1040"/>
      <c r="AY34" s="1040"/>
      <c r="AZ34" s="1111" t="s">
        <v>507</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402</v>
      </c>
      <c r="C35" s="1107"/>
      <c r="D35" s="1107"/>
      <c r="E35" s="1107"/>
      <c r="F35" s="1107"/>
      <c r="G35" s="1107"/>
      <c r="H35" s="1107"/>
      <c r="I35" s="1107"/>
      <c r="J35" s="1107"/>
      <c r="K35" s="1107"/>
      <c r="L35" s="1107"/>
      <c r="M35" s="1107"/>
      <c r="N35" s="1107"/>
      <c r="O35" s="1107"/>
      <c r="P35" s="1108"/>
      <c r="Q35" s="1112">
        <v>4477</v>
      </c>
      <c r="R35" s="1113"/>
      <c r="S35" s="1113"/>
      <c r="T35" s="1113"/>
      <c r="U35" s="1113"/>
      <c r="V35" s="1113">
        <v>4216</v>
      </c>
      <c r="W35" s="1113"/>
      <c r="X35" s="1113"/>
      <c r="Y35" s="1113"/>
      <c r="Z35" s="1113"/>
      <c r="AA35" s="1113">
        <v>261</v>
      </c>
      <c r="AB35" s="1113"/>
      <c r="AC35" s="1113"/>
      <c r="AD35" s="1113"/>
      <c r="AE35" s="1114"/>
      <c r="AF35" s="1088">
        <v>2277</v>
      </c>
      <c r="AG35" s="1089"/>
      <c r="AH35" s="1089"/>
      <c r="AI35" s="1089"/>
      <c r="AJ35" s="1090"/>
      <c r="AK35" s="1049">
        <v>348</v>
      </c>
      <c r="AL35" s="1040"/>
      <c r="AM35" s="1040"/>
      <c r="AN35" s="1040"/>
      <c r="AO35" s="1040"/>
      <c r="AP35" s="1040">
        <v>20503</v>
      </c>
      <c r="AQ35" s="1040"/>
      <c r="AR35" s="1040"/>
      <c r="AS35" s="1040"/>
      <c r="AT35" s="1040"/>
      <c r="AU35" s="1040">
        <v>1907</v>
      </c>
      <c r="AV35" s="1040"/>
      <c r="AW35" s="1040"/>
      <c r="AX35" s="1040"/>
      <c r="AY35" s="1040"/>
      <c r="AZ35" s="1111" t="s">
        <v>507</v>
      </c>
      <c r="BA35" s="1111"/>
      <c r="BB35" s="1111"/>
      <c r="BC35" s="1111"/>
      <c r="BD35" s="1111"/>
      <c r="BE35" s="1101" t="s">
        <v>401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403</v>
      </c>
      <c r="C36" s="1107"/>
      <c r="D36" s="1107"/>
      <c r="E36" s="1107"/>
      <c r="F36" s="1107"/>
      <c r="G36" s="1107"/>
      <c r="H36" s="1107"/>
      <c r="I36" s="1107"/>
      <c r="J36" s="1107"/>
      <c r="K36" s="1107"/>
      <c r="L36" s="1107"/>
      <c r="M36" s="1107"/>
      <c r="N36" s="1107"/>
      <c r="O36" s="1107"/>
      <c r="P36" s="1108"/>
      <c r="Q36" s="1112">
        <v>67</v>
      </c>
      <c r="R36" s="1113"/>
      <c r="S36" s="1113"/>
      <c r="T36" s="1113"/>
      <c r="U36" s="1113"/>
      <c r="V36" s="1113">
        <v>64</v>
      </c>
      <c r="W36" s="1113"/>
      <c r="X36" s="1113"/>
      <c r="Y36" s="1113"/>
      <c r="Z36" s="1113"/>
      <c r="AA36" s="1113">
        <v>3</v>
      </c>
      <c r="AB36" s="1113"/>
      <c r="AC36" s="1113"/>
      <c r="AD36" s="1113"/>
      <c r="AE36" s="1114"/>
      <c r="AF36" s="1088">
        <v>143</v>
      </c>
      <c r="AG36" s="1089"/>
      <c r="AH36" s="1089"/>
      <c r="AI36" s="1089"/>
      <c r="AJ36" s="1090"/>
      <c r="AK36" s="1049" t="s">
        <v>507</v>
      </c>
      <c r="AL36" s="1040"/>
      <c r="AM36" s="1040"/>
      <c r="AN36" s="1040"/>
      <c r="AO36" s="1040"/>
      <c r="AP36" s="1040">
        <v>46</v>
      </c>
      <c r="AQ36" s="1040"/>
      <c r="AR36" s="1040"/>
      <c r="AS36" s="1040"/>
      <c r="AT36" s="1040"/>
      <c r="AU36" s="1040" t="s">
        <v>507</v>
      </c>
      <c r="AV36" s="1040"/>
      <c r="AW36" s="1040"/>
      <c r="AX36" s="1040"/>
      <c r="AY36" s="1040"/>
      <c r="AZ36" s="1111" t="s">
        <v>507</v>
      </c>
      <c r="BA36" s="1111"/>
      <c r="BB36" s="1111"/>
      <c r="BC36" s="1111"/>
      <c r="BD36" s="1111"/>
      <c r="BE36" s="1101" t="s">
        <v>401</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404</v>
      </c>
      <c r="C37" s="1107"/>
      <c r="D37" s="1107"/>
      <c r="E37" s="1107"/>
      <c r="F37" s="1107"/>
      <c r="G37" s="1107"/>
      <c r="H37" s="1107"/>
      <c r="I37" s="1107"/>
      <c r="J37" s="1107"/>
      <c r="K37" s="1107"/>
      <c r="L37" s="1107"/>
      <c r="M37" s="1107"/>
      <c r="N37" s="1107"/>
      <c r="O37" s="1107"/>
      <c r="P37" s="1108"/>
      <c r="Q37" s="1112">
        <v>7381</v>
      </c>
      <c r="R37" s="1113"/>
      <c r="S37" s="1113"/>
      <c r="T37" s="1113"/>
      <c r="U37" s="1113"/>
      <c r="V37" s="1113">
        <v>5865</v>
      </c>
      <c r="W37" s="1113"/>
      <c r="X37" s="1113"/>
      <c r="Y37" s="1113"/>
      <c r="Z37" s="1113"/>
      <c r="AA37" s="1113">
        <v>1516</v>
      </c>
      <c r="AB37" s="1113"/>
      <c r="AC37" s="1113"/>
      <c r="AD37" s="1113"/>
      <c r="AE37" s="1114"/>
      <c r="AF37" s="1088" t="s">
        <v>123</v>
      </c>
      <c r="AG37" s="1089"/>
      <c r="AH37" s="1089"/>
      <c r="AI37" s="1089"/>
      <c r="AJ37" s="1090"/>
      <c r="AK37" s="1049">
        <v>1838</v>
      </c>
      <c r="AL37" s="1040"/>
      <c r="AM37" s="1040"/>
      <c r="AN37" s="1040"/>
      <c r="AO37" s="1040"/>
      <c r="AP37" s="1040">
        <v>28234</v>
      </c>
      <c r="AQ37" s="1040"/>
      <c r="AR37" s="1040"/>
      <c r="AS37" s="1040"/>
      <c r="AT37" s="1040"/>
      <c r="AU37" s="1040">
        <v>12169</v>
      </c>
      <c r="AV37" s="1040"/>
      <c r="AW37" s="1040"/>
      <c r="AX37" s="1040"/>
      <c r="AY37" s="1040"/>
      <c r="AZ37" s="1111" t="s">
        <v>507</v>
      </c>
      <c r="BA37" s="1111"/>
      <c r="BB37" s="1111"/>
      <c r="BC37" s="1111"/>
      <c r="BD37" s="1111"/>
      <c r="BE37" s="1101" t="s">
        <v>401</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405</v>
      </c>
      <c r="C38" s="1107"/>
      <c r="D38" s="1107"/>
      <c r="E38" s="1107"/>
      <c r="F38" s="1107"/>
      <c r="G38" s="1107"/>
      <c r="H38" s="1107"/>
      <c r="I38" s="1107"/>
      <c r="J38" s="1107"/>
      <c r="K38" s="1107"/>
      <c r="L38" s="1107"/>
      <c r="M38" s="1107"/>
      <c r="N38" s="1107"/>
      <c r="O38" s="1107"/>
      <c r="P38" s="1108"/>
      <c r="Q38" s="1112">
        <v>93</v>
      </c>
      <c r="R38" s="1113"/>
      <c r="S38" s="1113"/>
      <c r="T38" s="1113"/>
      <c r="U38" s="1113"/>
      <c r="V38" s="1113">
        <v>79</v>
      </c>
      <c r="W38" s="1113"/>
      <c r="X38" s="1113"/>
      <c r="Y38" s="1113"/>
      <c r="Z38" s="1113"/>
      <c r="AA38" s="1113">
        <v>14</v>
      </c>
      <c r="AB38" s="1113"/>
      <c r="AC38" s="1113"/>
      <c r="AD38" s="1113"/>
      <c r="AE38" s="1114"/>
      <c r="AF38" s="1088">
        <v>187</v>
      </c>
      <c r="AG38" s="1089"/>
      <c r="AH38" s="1089"/>
      <c r="AI38" s="1089"/>
      <c r="AJ38" s="1090"/>
      <c r="AK38" s="1049">
        <v>15</v>
      </c>
      <c r="AL38" s="1040"/>
      <c r="AM38" s="1040"/>
      <c r="AN38" s="1040"/>
      <c r="AO38" s="1040"/>
      <c r="AP38" s="1040">
        <v>316</v>
      </c>
      <c r="AQ38" s="1040"/>
      <c r="AR38" s="1040"/>
      <c r="AS38" s="1040"/>
      <c r="AT38" s="1040"/>
      <c r="AU38" s="1040">
        <v>158</v>
      </c>
      <c r="AV38" s="1040"/>
      <c r="AW38" s="1040"/>
      <c r="AX38" s="1040"/>
      <c r="AY38" s="1040"/>
      <c r="AZ38" s="1111" t="s">
        <v>507</v>
      </c>
      <c r="BA38" s="1111"/>
      <c r="BB38" s="1111"/>
      <c r="BC38" s="1111"/>
      <c r="BD38" s="1111"/>
      <c r="BE38" s="1101" t="s">
        <v>401</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t="s">
        <v>406</v>
      </c>
      <c r="C39" s="1107"/>
      <c r="D39" s="1107"/>
      <c r="E39" s="1107"/>
      <c r="F39" s="1107"/>
      <c r="G39" s="1107"/>
      <c r="H39" s="1107"/>
      <c r="I39" s="1107"/>
      <c r="J39" s="1107"/>
      <c r="K39" s="1107"/>
      <c r="L39" s="1107"/>
      <c r="M39" s="1107"/>
      <c r="N39" s="1107"/>
      <c r="O39" s="1107"/>
      <c r="P39" s="1108"/>
      <c r="Q39" s="1112">
        <v>506</v>
      </c>
      <c r="R39" s="1113"/>
      <c r="S39" s="1113"/>
      <c r="T39" s="1113"/>
      <c r="U39" s="1113"/>
      <c r="V39" s="1113">
        <v>246</v>
      </c>
      <c r="W39" s="1113"/>
      <c r="X39" s="1113"/>
      <c r="Y39" s="1113"/>
      <c r="Z39" s="1113"/>
      <c r="AA39" s="1113">
        <v>260</v>
      </c>
      <c r="AB39" s="1113"/>
      <c r="AC39" s="1113"/>
      <c r="AD39" s="1113"/>
      <c r="AE39" s="1114"/>
      <c r="AF39" s="1088">
        <v>-199</v>
      </c>
      <c r="AG39" s="1089"/>
      <c r="AH39" s="1089"/>
      <c r="AI39" s="1089"/>
      <c r="AJ39" s="1090"/>
      <c r="AK39" s="1049">
        <v>410</v>
      </c>
      <c r="AL39" s="1040"/>
      <c r="AM39" s="1040"/>
      <c r="AN39" s="1040"/>
      <c r="AO39" s="1040"/>
      <c r="AP39" s="1040" t="s">
        <v>507</v>
      </c>
      <c r="AQ39" s="1040"/>
      <c r="AR39" s="1040"/>
      <c r="AS39" s="1040"/>
      <c r="AT39" s="1040"/>
      <c r="AU39" s="1040" t="s">
        <v>507</v>
      </c>
      <c r="AV39" s="1040"/>
      <c r="AW39" s="1040"/>
      <c r="AX39" s="1040"/>
      <c r="AY39" s="1040"/>
      <c r="AZ39" s="1111">
        <v>261.2</v>
      </c>
      <c r="BA39" s="1111"/>
      <c r="BB39" s="1111"/>
      <c r="BC39" s="1111"/>
      <c r="BD39" s="1111"/>
      <c r="BE39" s="1101" t="s">
        <v>401</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t="s">
        <v>407</v>
      </c>
      <c r="C40" s="1107"/>
      <c r="D40" s="1107"/>
      <c r="E40" s="1107"/>
      <c r="F40" s="1107"/>
      <c r="G40" s="1107"/>
      <c r="H40" s="1107"/>
      <c r="I40" s="1107"/>
      <c r="J40" s="1107"/>
      <c r="K40" s="1107"/>
      <c r="L40" s="1107"/>
      <c r="M40" s="1107"/>
      <c r="N40" s="1107"/>
      <c r="O40" s="1107"/>
      <c r="P40" s="1108"/>
      <c r="Q40" s="1112">
        <v>995</v>
      </c>
      <c r="R40" s="1113"/>
      <c r="S40" s="1113"/>
      <c r="T40" s="1113"/>
      <c r="U40" s="1113"/>
      <c r="V40" s="1113">
        <v>801</v>
      </c>
      <c r="W40" s="1113"/>
      <c r="X40" s="1113"/>
      <c r="Y40" s="1113"/>
      <c r="Z40" s="1113"/>
      <c r="AA40" s="1113">
        <v>194</v>
      </c>
      <c r="AB40" s="1113"/>
      <c r="AC40" s="1113"/>
      <c r="AD40" s="1113"/>
      <c r="AE40" s="1114"/>
      <c r="AF40" s="1088">
        <v>2038</v>
      </c>
      <c r="AG40" s="1089"/>
      <c r="AH40" s="1089"/>
      <c r="AI40" s="1089"/>
      <c r="AJ40" s="1090"/>
      <c r="AK40" s="1049" t="s">
        <v>507</v>
      </c>
      <c r="AL40" s="1040"/>
      <c r="AM40" s="1040"/>
      <c r="AN40" s="1040"/>
      <c r="AO40" s="1040"/>
      <c r="AP40" s="1040">
        <v>5152</v>
      </c>
      <c r="AQ40" s="1040"/>
      <c r="AR40" s="1040"/>
      <c r="AS40" s="1040"/>
      <c r="AT40" s="1040"/>
      <c r="AU40" s="1040" t="s">
        <v>507</v>
      </c>
      <c r="AV40" s="1040"/>
      <c r="AW40" s="1040"/>
      <c r="AX40" s="1040"/>
      <c r="AY40" s="1040"/>
      <c r="AZ40" s="1111" t="s">
        <v>507</v>
      </c>
      <c r="BA40" s="1111"/>
      <c r="BB40" s="1111"/>
      <c r="BC40" s="1111"/>
      <c r="BD40" s="1111"/>
      <c r="BE40" s="1101" t="s">
        <v>401</v>
      </c>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t="s">
        <v>408</v>
      </c>
      <c r="C41" s="1107"/>
      <c r="D41" s="1107"/>
      <c r="E41" s="1107"/>
      <c r="F41" s="1107"/>
      <c r="G41" s="1107"/>
      <c r="H41" s="1107"/>
      <c r="I41" s="1107"/>
      <c r="J41" s="1107"/>
      <c r="K41" s="1107"/>
      <c r="L41" s="1107"/>
      <c r="M41" s="1107"/>
      <c r="N41" s="1107"/>
      <c r="O41" s="1107"/>
      <c r="P41" s="1108"/>
      <c r="Q41" s="1112">
        <v>16</v>
      </c>
      <c r="R41" s="1113"/>
      <c r="S41" s="1113"/>
      <c r="T41" s="1113"/>
      <c r="U41" s="1113"/>
      <c r="V41" s="1113">
        <v>16</v>
      </c>
      <c r="W41" s="1113"/>
      <c r="X41" s="1113"/>
      <c r="Y41" s="1113"/>
      <c r="Z41" s="1113"/>
      <c r="AA41" s="1113" t="s">
        <v>507</v>
      </c>
      <c r="AB41" s="1113"/>
      <c r="AC41" s="1113"/>
      <c r="AD41" s="1113"/>
      <c r="AE41" s="1114"/>
      <c r="AF41" s="1088" t="s">
        <v>123</v>
      </c>
      <c r="AG41" s="1089"/>
      <c r="AH41" s="1089"/>
      <c r="AI41" s="1089"/>
      <c r="AJ41" s="1090"/>
      <c r="AK41" s="1049">
        <v>6</v>
      </c>
      <c r="AL41" s="1040"/>
      <c r="AM41" s="1040"/>
      <c r="AN41" s="1040"/>
      <c r="AO41" s="1040"/>
      <c r="AP41" s="1040">
        <v>29</v>
      </c>
      <c r="AQ41" s="1040"/>
      <c r="AR41" s="1040"/>
      <c r="AS41" s="1040"/>
      <c r="AT41" s="1040"/>
      <c r="AU41" s="1040">
        <v>20</v>
      </c>
      <c r="AV41" s="1040"/>
      <c r="AW41" s="1040"/>
      <c r="AX41" s="1040"/>
      <c r="AY41" s="1040"/>
      <c r="AZ41" s="1111" t="s">
        <v>507</v>
      </c>
      <c r="BA41" s="1111"/>
      <c r="BB41" s="1111"/>
      <c r="BC41" s="1111"/>
      <c r="BD41" s="1111"/>
      <c r="BE41" s="1101" t="s">
        <v>409</v>
      </c>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7168</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386</v>
      </c>
      <c r="W66" s="1071"/>
      <c r="X66" s="1071"/>
      <c r="Y66" s="1071"/>
      <c r="Z66" s="1072"/>
      <c r="AA66" s="1070" t="s">
        <v>387</v>
      </c>
      <c r="AB66" s="1071"/>
      <c r="AC66" s="1071"/>
      <c r="AD66" s="1071"/>
      <c r="AE66" s="1072"/>
      <c r="AF66" s="1076" t="s">
        <v>388</v>
      </c>
      <c r="AG66" s="1077"/>
      <c r="AH66" s="1077"/>
      <c r="AI66" s="1077"/>
      <c r="AJ66" s="1078"/>
      <c r="AK66" s="1070" t="s">
        <v>415</v>
      </c>
      <c r="AL66" s="1065"/>
      <c r="AM66" s="1065"/>
      <c r="AN66" s="1065"/>
      <c r="AO66" s="1066"/>
      <c r="AP66" s="1070" t="s">
        <v>390</v>
      </c>
      <c r="AQ66" s="1071"/>
      <c r="AR66" s="1071"/>
      <c r="AS66" s="1071"/>
      <c r="AT66" s="1072"/>
      <c r="AU66" s="1070" t="s">
        <v>416</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584</v>
      </c>
      <c r="C68" s="1055"/>
      <c r="D68" s="1055"/>
      <c r="E68" s="1055"/>
      <c r="F68" s="1055"/>
      <c r="G68" s="1055"/>
      <c r="H68" s="1055"/>
      <c r="I68" s="1055"/>
      <c r="J68" s="1055"/>
      <c r="K68" s="1055"/>
      <c r="L68" s="1055"/>
      <c r="M68" s="1055"/>
      <c r="N68" s="1055"/>
      <c r="O68" s="1055"/>
      <c r="P68" s="1056"/>
      <c r="Q68" s="1057">
        <v>1249</v>
      </c>
      <c r="R68" s="1051"/>
      <c r="S68" s="1051"/>
      <c r="T68" s="1051"/>
      <c r="U68" s="1051"/>
      <c r="V68" s="1051">
        <v>1247</v>
      </c>
      <c r="W68" s="1051"/>
      <c r="X68" s="1051"/>
      <c r="Y68" s="1051"/>
      <c r="Z68" s="1051"/>
      <c r="AA68" s="1051">
        <v>2</v>
      </c>
      <c r="AB68" s="1051"/>
      <c r="AC68" s="1051"/>
      <c r="AD68" s="1051"/>
      <c r="AE68" s="1051"/>
      <c r="AF68" s="1051">
        <v>2</v>
      </c>
      <c r="AG68" s="1051"/>
      <c r="AH68" s="1051"/>
      <c r="AI68" s="1051"/>
      <c r="AJ68" s="1051"/>
      <c r="AK68" s="1051">
        <v>932</v>
      </c>
      <c r="AL68" s="1051"/>
      <c r="AM68" s="1051"/>
      <c r="AN68" s="1051"/>
      <c r="AO68" s="1051"/>
      <c r="AP68" s="1051">
        <v>788</v>
      </c>
      <c r="AQ68" s="1051"/>
      <c r="AR68" s="1051"/>
      <c r="AS68" s="1051"/>
      <c r="AT68" s="1051"/>
      <c r="AU68" s="1051">
        <v>657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585</v>
      </c>
      <c r="C69" s="1044"/>
      <c r="D69" s="1044"/>
      <c r="E69" s="1044"/>
      <c r="F69" s="1044"/>
      <c r="G69" s="1044"/>
      <c r="H69" s="1044"/>
      <c r="I69" s="1044"/>
      <c r="J69" s="1044"/>
      <c r="K69" s="1044"/>
      <c r="L69" s="1044"/>
      <c r="M69" s="1044"/>
      <c r="N69" s="1044"/>
      <c r="O69" s="1044"/>
      <c r="P69" s="1045"/>
      <c r="Q69" s="1046">
        <v>1468</v>
      </c>
      <c r="R69" s="1040"/>
      <c r="S69" s="1040"/>
      <c r="T69" s="1040"/>
      <c r="U69" s="1040"/>
      <c r="V69" s="1040">
        <v>1286</v>
      </c>
      <c r="W69" s="1040"/>
      <c r="X69" s="1040"/>
      <c r="Y69" s="1040"/>
      <c r="Z69" s="1040"/>
      <c r="AA69" s="1040">
        <v>182</v>
      </c>
      <c r="AB69" s="1040"/>
      <c r="AC69" s="1040"/>
      <c r="AD69" s="1040"/>
      <c r="AE69" s="1040"/>
      <c r="AF69" s="1040">
        <v>182</v>
      </c>
      <c r="AG69" s="1040"/>
      <c r="AH69" s="1040"/>
      <c r="AI69" s="1040"/>
      <c r="AJ69" s="1040"/>
      <c r="AK69" s="1040" t="s">
        <v>507</v>
      </c>
      <c r="AL69" s="1040"/>
      <c r="AM69" s="1040"/>
      <c r="AN69" s="1040"/>
      <c r="AO69" s="1040"/>
      <c r="AP69" s="1040" t="s">
        <v>507</v>
      </c>
      <c r="AQ69" s="1040"/>
      <c r="AR69" s="1040"/>
      <c r="AS69" s="1040"/>
      <c r="AT69" s="1040"/>
      <c r="AU69" s="1040" t="s">
        <v>507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586</v>
      </c>
      <c r="C70" s="1044"/>
      <c r="D70" s="1044"/>
      <c r="E70" s="1044"/>
      <c r="F70" s="1044"/>
      <c r="G70" s="1044"/>
      <c r="H70" s="1044"/>
      <c r="I70" s="1044"/>
      <c r="J70" s="1044"/>
      <c r="K70" s="1044"/>
      <c r="L70" s="1044"/>
      <c r="M70" s="1044"/>
      <c r="N70" s="1044"/>
      <c r="O70" s="1044"/>
      <c r="P70" s="1045"/>
      <c r="Q70" s="1046">
        <v>181</v>
      </c>
      <c r="R70" s="1040"/>
      <c r="S70" s="1040"/>
      <c r="T70" s="1040"/>
      <c r="U70" s="1040"/>
      <c r="V70" s="1040">
        <v>181</v>
      </c>
      <c r="W70" s="1040"/>
      <c r="X70" s="1040"/>
      <c r="Y70" s="1040"/>
      <c r="Z70" s="1040"/>
      <c r="AA70" s="1040" t="s">
        <v>507</v>
      </c>
      <c r="AB70" s="1040"/>
      <c r="AC70" s="1040"/>
      <c r="AD70" s="1040"/>
      <c r="AE70" s="1040"/>
      <c r="AF70" s="1040">
        <v>3</v>
      </c>
      <c r="AG70" s="1040"/>
      <c r="AH70" s="1040"/>
      <c r="AI70" s="1040"/>
      <c r="AJ70" s="1040"/>
      <c r="AK70" s="1040">
        <v>140</v>
      </c>
      <c r="AL70" s="1040"/>
      <c r="AM70" s="1040"/>
      <c r="AN70" s="1040"/>
      <c r="AO70" s="1040"/>
      <c r="AP70" s="1040">
        <v>1223</v>
      </c>
      <c r="AQ70" s="1040"/>
      <c r="AR70" s="1040"/>
      <c r="AS70" s="1040"/>
      <c r="AT70" s="1040"/>
      <c r="AU70" s="1040">
        <v>356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300</v>
      </c>
      <c r="AG109" s="963"/>
      <c r="AH109" s="963"/>
      <c r="AI109" s="963"/>
      <c r="AJ109" s="964"/>
      <c r="AK109" s="965" t="s">
        <v>299</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300</v>
      </c>
      <c r="BW109" s="963"/>
      <c r="BX109" s="963"/>
      <c r="BY109" s="963"/>
      <c r="BZ109" s="964"/>
      <c r="CA109" s="965" t="s">
        <v>299</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300</v>
      </c>
      <c r="DM109" s="963"/>
      <c r="DN109" s="963"/>
      <c r="DO109" s="963"/>
      <c r="DP109" s="964"/>
      <c r="DQ109" s="965" t="s">
        <v>299</v>
      </c>
      <c r="DR109" s="963"/>
      <c r="DS109" s="963"/>
      <c r="DT109" s="963"/>
      <c r="DU109" s="964"/>
      <c r="DV109" s="965" t="s">
        <v>427</v>
      </c>
      <c r="DW109" s="963"/>
      <c r="DX109" s="963"/>
      <c r="DY109" s="963"/>
      <c r="DZ109" s="994"/>
    </row>
    <row r="110" spans="1:131" s="226" customFormat="1" ht="26.25" customHeight="1" x14ac:dyDescent="0.15">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12486719</v>
      </c>
      <c r="AB110" s="956"/>
      <c r="AC110" s="956"/>
      <c r="AD110" s="956"/>
      <c r="AE110" s="957"/>
      <c r="AF110" s="958">
        <v>12702978</v>
      </c>
      <c r="AG110" s="956"/>
      <c r="AH110" s="956"/>
      <c r="AI110" s="956"/>
      <c r="AJ110" s="957"/>
      <c r="AK110" s="958">
        <v>12481997</v>
      </c>
      <c r="AL110" s="956"/>
      <c r="AM110" s="956"/>
      <c r="AN110" s="956"/>
      <c r="AO110" s="957"/>
      <c r="AP110" s="959">
        <v>31.3</v>
      </c>
      <c r="AQ110" s="960"/>
      <c r="AR110" s="960"/>
      <c r="AS110" s="960"/>
      <c r="AT110" s="961"/>
      <c r="AU110" s="995" t="s">
        <v>67</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129011276</v>
      </c>
      <c r="BR110" s="903"/>
      <c r="BS110" s="903"/>
      <c r="BT110" s="903"/>
      <c r="BU110" s="903"/>
      <c r="BV110" s="903">
        <v>126596366</v>
      </c>
      <c r="BW110" s="903"/>
      <c r="BX110" s="903"/>
      <c r="BY110" s="903"/>
      <c r="BZ110" s="903"/>
      <c r="CA110" s="903">
        <v>123898085</v>
      </c>
      <c r="CB110" s="903"/>
      <c r="CC110" s="903"/>
      <c r="CD110" s="903"/>
      <c r="CE110" s="903"/>
      <c r="CF110" s="927">
        <v>310.8</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123</v>
      </c>
      <c r="DR110" s="903"/>
      <c r="DS110" s="903"/>
      <c r="DT110" s="903"/>
      <c r="DU110" s="903"/>
      <c r="DV110" s="904" t="s">
        <v>123</v>
      </c>
      <c r="DW110" s="904"/>
      <c r="DX110" s="904"/>
      <c r="DY110" s="904"/>
      <c r="DZ110" s="905"/>
    </row>
    <row r="111" spans="1:131" s="226" customFormat="1" ht="26.25" customHeight="1" x14ac:dyDescent="0.15">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1343872</v>
      </c>
      <c r="BR111" s="875"/>
      <c r="BS111" s="875"/>
      <c r="BT111" s="875"/>
      <c r="BU111" s="875"/>
      <c r="BV111" s="875">
        <v>1144814</v>
      </c>
      <c r="BW111" s="875"/>
      <c r="BX111" s="875"/>
      <c r="BY111" s="875"/>
      <c r="BZ111" s="875"/>
      <c r="CA111" s="875">
        <v>943492</v>
      </c>
      <c r="CB111" s="875"/>
      <c r="CC111" s="875"/>
      <c r="CD111" s="875"/>
      <c r="CE111" s="875"/>
      <c r="CF111" s="936">
        <v>2.4</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123</v>
      </c>
      <c r="DR111" s="875"/>
      <c r="DS111" s="875"/>
      <c r="DT111" s="875"/>
      <c r="DU111" s="875"/>
      <c r="DV111" s="852" t="s">
        <v>436</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439</v>
      </c>
      <c r="AB112" s="838"/>
      <c r="AC112" s="838"/>
      <c r="AD112" s="838"/>
      <c r="AE112" s="839"/>
      <c r="AF112" s="840" t="s">
        <v>123</v>
      </c>
      <c r="AG112" s="838"/>
      <c r="AH112" s="838"/>
      <c r="AI112" s="838"/>
      <c r="AJ112" s="839"/>
      <c r="AK112" s="840" t="s">
        <v>436</v>
      </c>
      <c r="AL112" s="838"/>
      <c r="AM112" s="838"/>
      <c r="AN112" s="838"/>
      <c r="AO112" s="839"/>
      <c r="AP112" s="885" t="s">
        <v>123</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19304697</v>
      </c>
      <c r="BR112" s="875"/>
      <c r="BS112" s="875"/>
      <c r="BT112" s="875"/>
      <c r="BU112" s="875"/>
      <c r="BV112" s="875">
        <v>18830696</v>
      </c>
      <c r="BW112" s="875"/>
      <c r="BX112" s="875"/>
      <c r="BY112" s="875"/>
      <c r="BZ112" s="875"/>
      <c r="CA112" s="875">
        <v>18877197</v>
      </c>
      <c r="CB112" s="875"/>
      <c r="CC112" s="875"/>
      <c r="CD112" s="875"/>
      <c r="CE112" s="875"/>
      <c r="CF112" s="936">
        <v>47.4</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439</v>
      </c>
      <c r="DR112" s="875"/>
      <c r="DS112" s="875"/>
      <c r="DT112" s="875"/>
      <c r="DU112" s="875"/>
      <c r="DV112" s="852" t="s">
        <v>439</v>
      </c>
      <c r="DW112" s="852"/>
      <c r="DX112" s="852"/>
      <c r="DY112" s="852"/>
      <c r="DZ112" s="853"/>
    </row>
    <row r="113" spans="1:130" s="226"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2022770</v>
      </c>
      <c r="AB113" s="984"/>
      <c r="AC113" s="984"/>
      <c r="AD113" s="984"/>
      <c r="AE113" s="985"/>
      <c r="AF113" s="986">
        <v>1925803</v>
      </c>
      <c r="AG113" s="984"/>
      <c r="AH113" s="984"/>
      <c r="AI113" s="984"/>
      <c r="AJ113" s="985"/>
      <c r="AK113" s="986">
        <v>1869365</v>
      </c>
      <c r="AL113" s="984"/>
      <c r="AM113" s="984"/>
      <c r="AN113" s="984"/>
      <c r="AO113" s="985"/>
      <c r="AP113" s="987">
        <v>4.7</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1615677</v>
      </c>
      <c r="BR113" s="875"/>
      <c r="BS113" s="875"/>
      <c r="BT113" s="875"/>
      <c r="BU113" s="875"/>
      <c r="BV113" s="875">
        <v>1316719</v>
      </c>
      <c r="BW113" s="875"/>
      <c r="BX113" s="875"/>
      <c r="BY113" s="875"/>
      <c r="BZ113" s="875"/>
      <c r="CA113" s="875">
        <v>1012477</v>
      </c>
      <c r="CB113" s="875"/>
      <c r="CC113" s="875"/>
      <c r="CD113" s="875"/>
      <c r="CE113" s="875"/>
      <c r="CF113" s="936">
        <v>2.5</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439</v>
      </c>
      <c r="DH113" s="838"/>
      <c r="DI113" s="838"/>
      <c r="DJ113" s="838"/>
      <c r="DK113" s="839"/>
      <c r="DL113" s="840" t="s">
        <v>123</v>
      </c>
      <c r="DM113" s="838"/>
      <c r="DN113" s="838"/>
      <c r="DO113" s="838"/>
      <c r="DP113" s="839"/>
      <c r="DQ113" s="840" t="s">
        <v>123</v>
      </c>
      <c r="DR113" s="838"/>
      <c r="DS113" s="838"/>
      <c r="DT113" s="838"/>
      <c r="DU113" s="839"/>
      <c r="DV113" s="885" t="s">
        <v>436</v>
      </c>
      <c r="DW113" s="886"/>
      <c r="DX113" s="886"/>
      <c r="DY113" s="886"/>
      <c r="DZ113" s="887"/>
    </row>
    <row r="114" spans="1:130" s="226" customFormat="1" ht="26.25" customHeight="1" x14ac:dyDescent="0.15">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339986</v>
      </c>
      <c r="AB114" s="838"/>
      <c r="AC114" s="838"/>
      <c r="AD114" s="838"/>
      <c r="AE114" s="839"/>
      <c r="AF114" s="840">
        <v>302572</v>
      </c>
      <c r="AG114" s="838"/>
      <c r="AH114" s="838"/>
      <c r="AI114" s="838"/>
      <c r="AJ114" s="839"/>
      <c r="AK114" s="840">
        <v>302799</v>
      </c>
      <c r="AL114" s="838"/>
      <c r="AM114" s="838"/>
      <c r="AN114" s="838"/>
      <c r="AO114" s="839"/>
      <c r="AP114" s="885">
        <v>0.8</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11920500</v>
      </c>
      <c r="BR114" s="875"/>
      <c r="BS114" s="875"/>
      <c r="BT114" s="875"/>
      <c r="BU114" s="875"/>
      <c r="BV114" s="875">
        <v>11569554</v>
      </c>
      <c r="BW114" s="875"/>
      <c r="BX114" s="875"/>
      <c r="BY114" s="875"/>
      <c r="BZ114" s="875"/>
      <c r="CA114" s="875">
        <v>11484729</v>
      </c>
      <c r="CB114" s="875"/>
      <c r="CC114" s="875"/>
      <c r="CD114" s="875"/>
      <c r="CE114" s="875"/>
      <c r="CF114" s="936">
        <v>28.8</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439</v>
      </c>
      <c r="DH114" s="838"/>
      <c r="DI114" s="838"/>
      <c r="DJ114" s="838"/>
      <c r="DK114" s="839"/>
      <c r="DL114" s="840" t="s">
        <v>123</v>
      </c>
      <c r="DM114" s="838"/>
      <c r="DN114" s="838"/>
      <c r="DO114" s="838"/>
      <c r="DP114" s="839"/>
      <c r="DQ114" s="840" t="s">
        <v>436</v>
      </c>
      <c r="DR114" s="838"/>
      <c r="DS114" s="838"/>
      <c r="DT114" s="838"/>
      <c r="DU114" s="839"/>
      <c r="DV114" s="885" t="s">
        <v>123</v>
      </c>
      <c r="DW114" s="886"/>
      <c r="DX114" s="886"/>
      <c r="DY114" s="886"/>
      <c r="DZ114" s="887"/>
    </row>
    <row r="115" spans="1:130" s="226" customFormat="1" ht="26.25" customHeight="1" x14ac:dyDescent="0.15">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241173</v>
      </c>
      <c r="AB115" s="984"/>
      <c r="AC115" s="984"/>
      <c r="AD115" s="984"/>
      <c r="AE115" s="985"/>
      <c r="AF115" s="986">
        <v>235940</v>
      </c>
      <c r="AG115" s="984"/>
      <c r="AH115" s="984"/>
      <c r="AI115" s="984"/>
      <c r="AJ115" s="985"/>
      <c r="AK115" s="986">
        <v>231157</v>
      </c>
      <c r="AL115" s="984"/>
      <c r="AM115" s="984"/>
      <c r="AN115" s="984"/>
      <c r="AO115" s="985"/>
      <c r="AP115" s="987">
        <v>0.6</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2485</v>
      </c>
      <c r="AB116" s="838"/>
      <c r="AC116" s="838"/>
      <c r="AD116" s="838"/>
      <c r="AE116" s="839"/>
      <c r="AF116" s="840">
        <v>892</v>
      </c>
      <c r="AG116" s="838"/>
      <c r="AH116" s="838"/>
      <c r="AI116" s="838"/>
      <c r="AJ116" s="839"/>
      <c r="AK116" s="840" t="s">
        <v>395</v>
      </c>
      <c r="AL116" s="838"/>
      <c r="AM116" s="838"/>
      <c r="AN116" s="838"/>
      <c r="AO116" s="839"/>
      <c r="AP116" s="885" t="s">
        <v>123</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439</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1054215</v>
      </c>
      <c r="DH116" s="838"/>
      <c r="DI116" s="838"/>
      <c r="DJ116" s="838"/>
      <c r="DK116" s="839"/>
      <c r="DL116" s="840">
        <v>939881</v>
      </c>
      <c r="DM116" s="838"/>
      <c r="DN116" s="838"/>
      <c r="DO116" s="838"/>
      <c r="DP116" s="839"/>
      <c r="DQ116" s="840">
        <v>823696</v>
      </c>
      <c r="DR116" s="838"/>
      <c r="DS116" s="838"/>
      <c r="DT116" s="838"/>
      <c r="DU116" s="839"/>
      <c r="DV116" s="885">
        <v>2.1</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15093133</v>
      </c>
      <c r="AB117" s="970"/>
      <c r="AC117" s="970"/>
      <c r="AD117" s="970"/>
      <c r="AE117" s="971"/>
      <c r="AF117" s="972">
        <v>15168185</v>
      </c>
      <c r="AG117" s="970"/>
      <c r="AH117" s="970"/>
      <c r="AI117" s="970"/>
      <c r="AJ117" s="971"/>
      <c r="AK117" s="972">
        <v>14885318</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439</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x14ac:dyDescent="0.15">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300</v>
      </c>
      <c r="AG118" s="963"/>
      <c r="AH118" s="963"/>
      <c r="AI118" s="963"/>
      <c r="AJ118" s="964"/>
      <c r="AK118" s="965" t="s">
        <v>299</v>
      </c>
      <c r="AL118" s="963"/>
      <c r="AM118" s="963"/>
      <c r="AN118" s="963"/>
      <c r="AO118" s="964"/>
      <c r="AP118" s="966" t="s">
        <v>427</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439</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439</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15">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142</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459</v>
      </c>
      <c r="BP119" s="939"/>
      <c r="BQ119" s="943">
        <v>163196022</v>
      </c>
      <c r="BR119" s="906"/>
      <c r="BS119" s="906"/>
      <c r="BT119" s="906"/>
      <c r="BU119" s="906"/>
      <c r="BV119" s="906">
        <v>159458149</v>
      </c>
      <c r="BW119" s="906"/>
      <c r="BX119" s="906"/>
      <c r="BY119" s="906"/>
      <c r="BZ119" s="906"/>
      <c r="CA119" s="906">
        <v>156215980</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289657</v>
      </c>
      <c r="DH119" s="821"/>
      <c r="DI119" s="821"/>
      <c r="DJ119" s="821"/>
      <c r="DK119" s="822"/>
      <c r="DL119" s="823">
        <v>204933</v>
      </c>
      <c r="DM119" s="821"/>
      <c r="DN119" s="821"/>
      <c r="DO119" s="821"/>
      <c r="DP119" s="822"/>
      <c r="DQ119" s="823">
        <v>119796</v>
      </c>
      <c r="DR119" s="821"/>
      <c r="DS119" s="821"/>
      <c r="DT119" s="821"/>
      <c r="DU119" s="822"/>
      <c r="DV119" s="909">
        <v>0.3</v>
      </c>
      <c r="DW119" s="910"/>
      <c r="DX119" s="910"/>
      <c r="DY119" s="910"/>
      <c r="DZ119" s="911"/>
    </row>
    <row r="120" spans="1:130" s="226" customFormat="1" ht="26.25" customHeight="1" x14ac:dyDescent="0.15">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7422904</v>
      </c>
      <c r="BR120" s="903"/>
      <c r="BS120" s="903"/>
      <c r="BT120" s="903"/>
      <c r="BU120" s="903"/>
      <c r="BV120" s="903">
        <v>8801396</v>
      </c>
      <c r="BW120" s="903"/>
      <c r="BX120" s="903"/>
      <c r="BY120" s="903"/>
      <c r="BZ120" s="903"/>
      <c r="CA120" s="903">
        <v>9374699</v>
      </c>
      <c r="CB120" s="903"/>
      <c r="CC120" s="903"/>
      <c r="CD120" s="903"/>
      <c r="CE120" s="903"/>
      <c r="CF120" s="927">
        <v>23.5</v>
      </c>
      <c r="CG120" s="928"/>
      <c r="CH120" s="928"/>
      <c r="CI120" s="928"/>
      <c r="CJ120" s="928"/>
      <c r="CK120" s="929" t="s">
        <v>463</v>
      </c>
      <c r="CL120" s="913"/>
      <c r="CM120" s="913"/>
      <c r="CN120" s="913"/>
      <c r="CO120" s="914"/>
      <c r="CP120" s="933" t="s">
        <v>404</v>
      </c>
      <c r="CQ120" s="934"/>
      <c r="CR120" s="934"/>
      <c r="CS120" s="934"/>
      <c r="CT120" s="934"/>
      <c r="CU120" s="934"/>
      <c r="CV120" s="934"/>
      <c r="CW120" s="934"/>
      <c r="CX120" s="934"/>
      <c r="CY120" s="934"/>
      <c r="CZ120" s="934"/>
      <c r="DA120" s="934"/>
      <c r="DB120" s="934"/>
      <c r="DC120" s="934"/>
      <c r="DD120" s="934"/>
      <c r="DE120" s="934"/>
      <c r="DF120" s="935"/>
      <c r="DG120" s="922">
        <v>12770207</v>
      </c>
      <c r="DH120" s="903"/>
      <c r="DI120" s="903"/>
      <c r="DJ120" s="903"/>
      <c r="DK120" s="903"/>
      <c r="DL120" s="903">
        <v>12294301</v>
      </c>
      <c r="DM120" s="903"/>
      <c r="DN120" s="903"/>
      <c r="DO120" s="903"/>
      <c r="DP120" s="903"/>
      <c r="DQ120" s="903">
        <v>12168876</v>
      </c>
      <c r="DR120" s="903"/>
      <c r="DS120" s="903"/>
      <c r="DT120" s="903"/>
      <c r="DU120" s="903"/>
      <c r="DV120" s="904">
        <v>30.5</v>
      </c>
      <c r="DW120" s="904"/>
      <c r="DX120" s="904"/>
      <c r="DY120" s="904"/>
      <c r="DZ120" s="905"/>
    </row>
    <row r="121" spans="1:130" s="226" customFormat="1" ht="26.25" customHeight="1" x14ac:dyDescent="0.15">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439</v>
      </c>
      <c r="AB121" s="838"/>
      <c r="AC121" s="838"/>
      <c r="AD121" s="838"/>
      <c r="AE121" s="839"/>
      <c r="AF121" s="840" t="s">
        <v>436</v>
      </c>
      <c r="AG121" s="838"/>
      <c r="AH121" s="838"/>
      <c r="AI121" s="838"/>
      <c r="AJ121" s="839"/>
      <c r="AK121" s="840" t="s">
        <v>123</v>
      </c>
      <c r="AL121" s="838"/>
      <c r="AM121" s="838"/>
      <c r="AN121" s="838"/>
      <c r="AO121" s="839"/>
      <c r="AP121" s="885" t="s">
        <v>436</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16666452</v>
      </c>
      <c r="BR121" s="875"/>
      <c r="BS121" s="875"/>
      <c r="BT121" s="875"/>
      <c r="BU121" s="875"/>
      <c r="BV121" s="875">
        <v>17805952</v>
      </c>
      <c r="BW121" s="875"/>
      <c r="BX121" s="875"/>
      <c r="BY121" s="875"/>
      <c r="BZ121" s="875"/>
      <c r="CA121" s="875">
        <v>18978350</v>
      </c>
      <c r="CB121" s="875"/>
      <c r="CC121" s="875"/>
      <c r="CD121" s="875"/>
      <c r="CE121" s="875"/>
      <c r="CF121" s="936">
        <v>47.6</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74">
        <v>4821484</v>
      </c>
      <c r="DH121" s="875"/>
      <c r="DI121" s="875"/>
      <c r="DJ121" s="875"/>
      <c r="DK121" s="875"/>
      <c r="DL121" s="875">
        <v>4526265</v>
      </c>
      <c r="DM121" s="875"/>
      <c r="DN121" s="875"/>
      <c r="DO121" s="875"/>
      <c r="DP121" s="875"/>
      <c r="DQ121" s="875">
        <v>4513997</v>
      </c>
      <c r="DR121" s="875"/>
      <c r="DS121" s="875"/>
      <c r="DT121" s="875"/>
      <c r="DU121" s="875"/>
      <c r="DV121" s="852">
        <v>11.3</v>
      </c>
      <c r="DW121" s="852"/>
      <c r="DX121" s="852"/>
      <c r="DY121" s="852"/>
      <c r="DZ121" s="853"/>
    </row>
    <row r="122" spans="1:130" s="226" customFormat="1" ht="26.25" customHeight="1" x14ac:dyDescent="0.15">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439</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90083564</v>
      </c>
      <c r="BR122" s="906"/>
      <c r="BS122" s="906"/>
      <c r="BT122" s="906"/>
      <c r="BU122" s="906"/>
      <c r="BV122" s="906">
        <v>88325910</v>
      </c>
      <c r="BW122" s="906"/>
      <c r="BX122" s="906"/>
      <c r="BY122" s="906"/>
      <c r="BZ122" s="906"/>
      <c r="CA122" s="906">
        <v>86703645</v>
      </c>
      <c r="CB122" s="906"/>
      <c r="CC122" s="906"/>
      <c r="CD122" s="906"/>
      <c r="CE122" s="906"/>
      <c r="CF122" s="907">
        <v>217.5</v>
      </c>
      <c r="CG122" s="908"/>
      <c r="CH122" s="908"/>
      <c r="CI122" s="908"/>
      <c r="CJ122" s="908"/>
      <c r="CK122" s="930"/>
      <c r="CL122" s="916"/>
      <c r="CM122" s="916"/>
      <c r="CN122" s="916"/>
      <c r="CO122" s="917"/>
      <c r="CP122" s="896" t="s">
        <v>402</v>
      </c>
      <c r="CQ122" s="897"/>
      <c r="CR122" s="897"/>
      <c r="CS122" s="897"/>
      <c r="CT122" s="897"/>
      <c r="CU122" s="897"/>
      <c r="CV122" s="897"/>
      <c r="CW122" s="897"/>
      <c r="CX122" s="897"/>
      <c r="CY122" s="897"/>
      <c r="CZ122" s="897"/>
      <c r="DA122" s="897"/>
      <c r="DB122" s="897"/>
      <c r="DC122" s="897"/>
      <c r="DD122" s="897"/>
      <c r="DE122" s="897"/>
      <c r="DF122" s="898"/>
      <c r="DG122" s="874">
        <v>1547218</v>
      </c>
      <c r="DH122" s="875"/>
      <c r="DI122" s="875"/>
      <c r="DJ122" s="875"/>
      <c r="DK122" s="875"/>
      <c r="DL122" s="875">
        <v>1658105</v>
      </c>
      <c r="DM122" s="875"/>
      <c r="DN122" s="875"/>
      <c r="DO122" s="875"/>
      <c r="DP122" s="875"/>
      <c r="DQ122" s="875">
        <v>1906777</v>
      </c>
      <c r="DR122" s="875"/>
      <c r="DS122" s="875"/>
      <c r="DT122" s="875"/>
      <c r="DU122" s="875"/>
      <c r="DV122" s="852">
        <v>4.8</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137602</v>
      </c>
      <c r="AB123" s="838"/>
      <c r="AC123" s="838"/>
      <c r="AD123" s="838"/>
      <c r="AE123" s="839"/>
      <c r="AF123" s="840">
        <v>137287</v>
      </c>
      <c r="AG123" s="838"/>
      <c r="AH123" s="838"/>
      <c r="AI123" s="838"/>
      <c r="AJ123" s="839"/>
      <c r="AK123" s="840">
        <v>135983</v>
      </c>
      <c r="AL123" s="838"/>
      <c r="AM123" s="838"/>
      <c r="AN123" s="838"/>
      <c r="AO123" s="839"/>
      <c r="AP123" s="885">
        <v>0.3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467</v>
      </c>
      <c r="BP123" s="939"/>
      <c r="BQ123" s="893">
        <v>114172920</v>
      </c>
      <c r="BR123" s="894"/>
      <c r="BS123" s="894"/>
      <c r="BT123" s="894"/>
      <c r="BU123" s="894"/>
      <c r="BV123" s="894">
        <v>114933258</v>
      </c>
      <c r="BW123" s="894"/>
      <c r="BX123" s="894"/>
      <c r="BY123" s="894"/>
      <c r="BZ123" s="894"/>
      <c r="CA123" s="894">
        <v>115056694</v>
      </c>
      <c r="CB123" s="894"/>
      <c r="CC123" s="894"/>
      <c r="CD123" s="894"/>
      <c r="CE123" s="894"/>
      <c r="CF123" s="804"/>
      <c r="CG123" s="805"/>
      <c r="CH123" s="805"/>
      <c r="CI123" s="805"/>
      <c r="CJ123" s="895"/>
      <c r="CK123" s="930"/>
      <c r="CL123" s="916"/>
      <c r="CM123" s="916"/>
      <c r="CN123" s="916"/>
      <c r="CO123" s="917"/>
      <c r="CP123" s="896" t="s">
        <v>405</v>
      </c>
      <c r="CQ123" s="897"/>
      <c r="CR123" s="897"/>
      <c r="CS123" s="897"/>
      <c r="CT123" s="897"/>
      <c r="CU123" s="897"/>
      <c r="CV123" s="897"/>
      <c r="CW123" s="897"/>
      <c r="CX123" s="897"/>
      <c r="CY123" s="897"/>
      <c r="CZ123" s="897"/>
      <c r="DA123" s="897"/>
      <c r="DB123" s="897"/>
      <c r="DC123" s="897"/>
      <c r="DD123" s="897"/>
      <c r="DE123" s="897"/>
      <c r="DF123" s="898"/>
      <c r="DG123" s="837">
        <v>18253</v>
      </c>
      <c r="DH123" s="838"/>
      <c r="DI123" s="838"/>
      <c r="DJ123" s="838"/>
      <c r="DK123" s="839"/>
      <c r="DL123" s="840">
        <v>211699</v>
      </c>
      <c r="DM123" s="838"/>
      <c r="DN123" s="838"/>
      <c r="DO123" s="838"/>
      <c r="DP123" s="839"/>
      <c r="DQ123" s="840">
        <v>158200</v>
      </c>
      <c r="DR123" s="838"/>
      <c r="DS123" s="838"/>
      <c r="DT123" s="838"/>
      <c r="DU123" s="839"/>
      <c r="DV123" s="885">
        <v>0.4</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119.9</v>
      </c>
      <c r="BR124" s="892"/>
      <c r="BS124" s="892"/>
      <c r="BT124" s="892"/>
      <c r="BU124" s="892"/>
      <c r="BV124" s="892">
        <v>111.5</v>
      </c>
      <c r="BW124" s="892"/>
      <c r="BX124" s="892"/>
      <c r="BY124" s="892"/>
      <c r="BZ124" s="892"/>
      <c r="CA124" s="892">
        <v>103.2</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v>147535</v>
      </c>
      <c r="DH124" s="821"/>
      <c r="DI124" s="821"/>
      <c r="DJ124" s="821"/>
      <c r="DK124" s="822"/>
      <c r="DL124" s="823">
        <v>140326</v>
      </c>
      <c r="DM124" s="821"/>
      <c r="DN124" s="821"/>
      <c r="DO124" s="821"/>
      <c r="DP124" s="822"/>
      <c r="DQ124" s="823">
        <v>129347</v>
      </c>
      <c r="DR124" s="821"/>
      <c r="DS124" s="821"/>
      <c r="DT124" s="821"/>
      <c r="DU124" s="822"/>
      <c r="DV124" s="909">
        <v>0.3</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436</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99155</v>
      </c>
      <c r="AB126" s="838"/>
      <c r="AC126" s="838"/>
      <c r="AD126" s="838"/>
      <c r="AE126" s="839"/>
      <c r="AF126" s="840">
        <v>95212</v>
      </c>
      <c r="AG126" s="838"/>
      <c r="AH126" s="838"/>
      <c r="AI126" s="838"/>
      <c r="AJ126" s="839"/>
      <c r="AK126" s="840">
        <v>92601</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x14ac:dyDescent="0.15">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4274</v>
      </c>
      <c r="AB127" s="838"/>
      <c r="AC127" s="838"/>
      <c r="AD127" s="838"/>
      <c r="AE127" s="839"/>
      <c r="AF127" s="840">
        <v>3441</v>
      </c>
      <c r="AG127" s="838"/>
      <c r="AH127" s="838"/>
      <c r="AI127" s="838"/>
      <c r="AJ127" s="839"/>
      <c r="AK127" s="840">
        <v>2573</v>
      </c>
      <c r="AL127" s="838"/>
      <c r="AM127" s="838"/>
      <c r="AN127" s="838"/>
      <c r="AO127" s="839"/>
      <c r="AP127" s="885">
        <v>0</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1991148</v>
      </c>
      <c r="AB128" s="859"/>
      <c r="AC128" s="859"/>
      <c r="AD128" s="859"/>
      <c r="AE128" s="860"/>
      <c r="AF128" s="861">
        <v>2007093</v>
      </c>
      <c r="AG128" s="859"/>
      <c r="AH128" s="859"/>
      <c r="AI128" s="859"/>
      <c r="AJ128" s="860"/>
      <c r="AK128" s="861">
        <v>1986512</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123</v>
      </c>
      <c r="BG128" s="845"/>
      <c r="BH128" s="845"/>
      <c r="BI128" s="845"/>
      <c r="BJ128" s="845"/>
      <c r="BK128" s="845"/>
      <c r="BL128" s="868"/>
      <c r="BM128" s="844">
        <v>11.28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49619258</v>
      </c>
      <c r="AB129" s="838"/>
      <c r="AC129" s="838"/>
      <c r="AD129" s="838"/>
      <c r="AE129" s="839"/>
      <c r="AF129" s="840">
        <v>48572196</v>
      </c>
      <c r="AG129" s="838"/>
      <c r="AH129" s="838"/>
      <c r="AI129" s="838"/>
      <c r="AJ129" s="839"/>
      <c r="AK129" s="840">
        <v>48420555</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485</v>
      </c>
      <c r="BG129" s="828"/>
      <c r="BH129" s="828"/>
      <c r="BI129" s="828"/>
      <c r="BJ129" s="828"/>
      <c r="BK129" s="828"/>
      <c r="BL129" s="829"/>
      <c r="BM129" s="827">
        <v>16.28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8758424</v>
      </c>
      <c r="AB130" s="838"/>
      <c r="AC130" s="838"/>
      <c r="AD130" s="838"/>
      <c r="AE130" s="839"/>
      <c r="AF130" s="840">
        <v>8662699</v>
      </c>
      <c r="AG130" s="838"/>
      <c r="AH130" s="838"/>
      <c r="AI130" s="838"/>
      <c r="AJ130" s="839"/>
      <c r="AK130" s="840">
        <v>8555871</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10.9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40860834</v>
      </c>
      <c r="AB131" s="821"/>
      <c r="AC131" s="821"/>
      <c r="AD131" s="821"/>
      <c r="AE131" s="822"/>
      <c r="AF131" s="823">
        <v>39909497</v>
      </c>
      <c r="AG131" s="821"/>
      <c r="AH131" s="821"/>
      <c r="AI131" s="821"/>
      <c r="AJ131" s="822"/>
      <c r="AK131" s="823">
        <v>39864684</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103.2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10.630133000000001</v>
      </c>
      <c r="AB132" s="801"/>
      <c r="AC132" s="801"/>
      <c r="AD132" s="801"/>
      <c r="AE132" s="802"/>
      <c r="AF132" s="803">
        <v>11.27148508</v>
      </c>
      <c r="AG132" s="801"/>
      <c r="AH132" s="801"/>
      <c r="AI132" s="801"/>
      <c r="AJ132" s="802"/>
      <c r="AK132" s="803">
        <v>10.89419146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11.6</v>
      </c>
      <c r="AB133" s="780"/>
      <c r="AC133" s="780"/>
      <c r="AD133" s="780"/>
      <c r="AE133" s="781"/>
      <c r="AF133" s="779">
        <v>11.1</v>
      </c>
      <c r="AG133" s="780"/>
      <c r="AH133" s="780"/>
      <c r="AI133" s="780"/>
      <c r="AJ133" s="781"/>
      <c r="AK133" s="779">
        <v>10.9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6UDyNY1fqvGomTQPvfWC0KE8ckWQsorBiGdXqI1k7GvawB/kOsxPD2xHVJA+6A508xJdkNbMsvq0kyJceSlgg==" saltValue="+WK3jgljTX/tGPqXASij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W28" zoomScale="78" zoomScaleNormal="85" zoomScaleSheetLayoutView="78"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82MIvGQUCxITBIOL3N08W0umT9G3BMwIApf6A28rG/FBVVUxYgxeVAlEVuzu/bNIML1MIyS3yy14MAh2Iu4hQ==" saltValue="BM/lrlPiWyM2czzQBbsQ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vc5H/50m0nvU9rj6ZyQF2UIwLbAnhjnLOJX1PNwDTOYyaA9WlLxEvfpdK7BVL5aWRm7GnGcqpYBWpbhBjiIVA==" saltValue="sM4YTZ4xZDjNeCfmuHT5aA=="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12726738</v>
      </c>
      <c r="AP9" s="292">
        <v>73825</v>
      </c>
      <c r="AQ9" s="293">
        <v>56117</v>
      </c>
      <c r="AR9" s="294">
        <v>31.6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487225</v>
      </c>
      <c r="AP10" s="295">
        <v>2826</v>
      </c>
      <c r="AQ10" s="296">
        <v>3759</v>
      </c>
      <c r="AR10" s="297">
        <v>-24.8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186126</v>
      </c>
      <c r="AP11" s="295">
        <v>1080</v>
      </c>
      <c r="AQ11" s="296">
        <v>1477</v>
      </c>
      <c r="AR11" s="297">
        <v>-26.9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v>193966</v>
      </c>
      <c r="AP12" s="295">
        <v>1125</v>
      </c>
      <c r="AQ12" s="296">
        <v>889</v>
      </c>
      <c r="AR12" s="297">
        <v>26.5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507</v>
      </c>
      <c r="AP13" s="295" t="s">
        <v>507</v>
      </c>
      <c r="AQ13" s="296">
        <v>18</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627739</v>
      </c>
      <c r="AP14" s="295">
        <v>3641</v>
      </c>
      <c r="AQ14" s="296">
        <v>2517</v>
      </c>
      <c r="AR14" s="297">
        <v>44.7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586937</v>
      </c>
      <c r="AP15" s="295">
        <v>3405</v>
      </c>
      <c r="AQ15" s="296">
        <v>1398</v>
      </c>
      <c r="AR15" s="297">
        <v>143.6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-1387720</v>
      </c>
      <c r="AP16" s="295">
        <v>-8050</v>
      </c>
      <c r="AQ16" s="296">
        <v>-4107</v>
      </c>
      <c r="AR16" s="297">
        <v>96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13421011</v>
      </c>
      <c r="AP17" s="295">
        <v>77852</v>
      </c>
      <c r="AQ17" s="296">
        <v>62068</v>
      </c>
      <c r="AR17" s="297">
        <v>25.4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8.5299999999999994</v>
      </c>
      <c r="AP21" s="308">
        <v>6.06</v>
      </c>
      <c r="AQ21" s="309">
        <v>2.4700000000000002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99.6</v>
      </c>
      <c r="AP22" s="313">
        <v>100.6</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12481997</v>
      </c>
      <c r="AP32" s="322">
        <v>72405</v>
      </c>
      <c r="AQ32" s="323">
        <v>26789</v>
      </c>
      <c r="AR32" s="324">
        <v>170.3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507</v>
      </c>
      <c r="AP33" s="322" t="s">
        <v>507</v>
      </c>
      <c r="AQ33" s="323">
        <v>12</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507</v>
      </c>
      <c r="AP34" s="322" t="s">
        <v>507</v>
      </c>
      <c r="AQ34" s="323">
        <v>31</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1869365</v>
      </c>
      <c r="AP35" s="322">
        <v>10844</v>
      </c>
      <c r="AQ35" s="323">
        <v>6601</v>
      </c>
      <c r="AR35" s="324">
        <v>64.3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302799</v>
      </c>
      <c r="AP36" s="322">
        <v>1756</v>
      </c>
      <c r="AQ36" s="323">
        <v>691</v>
      </c>
      <c r="AR36" s="324">
        <v>154.1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v>231157</v>
      </c>
      <c r="AP37" s="322">
        <v>1341</v>
      </c>
      <c r="AQ37" s="323">
        <v>1718</v>
      </c>
      <c r="AR37" s="324">
        <v>-21.9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t="s">
        <v>507</v>
      </c>
      <c r="AP38" s="325" t="s">
        <v>507</v>
      </c>
      <c r="AQ38" s="326">
        <v>1</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-1986512</v>
      </c>
      <c r="AP39" s="322">
        <v>-11523</v>
      </c>
      <c r="AQ39" s="323">
        <v>-7529</v>
      </c>
      <c r="AR39" s="324">
        <v>53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-8555871</v>
      </c>
      <c r="AP40" s="322">
        <v>-49631</v>
      </c>
      <c r="AQ40" s="323">
        <v>-22018</v>
      </c>
      <c r="AR40" s="324">
        <v>125.4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4342935</v>
      </c>
      <c r="AP41" s="322">
        <v>25192</v>
      </c>
      <c r="AQ41" s="323">
        <v>6294</v>
      </c>
      <c r="AR41" s="324">
        <v>300.3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10206425</v>
      </c>
      <c r="AN51" s="344">
        <v>56652</v>
      </c>
      <c r="AO51" s="345">
        <v>29.3</v>
      </c>
      <c r="AP51" s="346">
        <v>43141</v>
      </c>
      <c r="AQ51" s="347">
        <v>9.4</v>
      </c>
      <c r="AR51" s="348">
        <v>19.899999999999999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4209763</v>
      </c>
      <c r="AN52" s="352">
        <v>23367</v>
      </c>
      <c r="AO52" s="353">
        <v>22.5</v>
      </c>
      <c r="AP52" s="354">
        <v>21887</v>
      </c>
      <c r="AQ52" s="355">
        <v>-2.4</v>
      </c>
      <c r="AR52" s="356">
        <v>24.9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16437071</v>
      </c>
      <c r="AN53" s="344">
        <v>92139</v>
      </c>
      <c r="AO53" s="345">
        <v>62.6</v>
      </c>
      <c r="AP53" s="346">
        <v>45117</v>
      </c>
      <c r="AQ53" s="347">
        <v>4.5999999999999996</v>
      </c>
      <c r="AR53" s="348">
        <v>58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6725296</v>
      </c>
      <c r="AN54" s="352">
        <v>37699</v>
      </c>
      <c r="AO54" s="353">
        <v>61.3</v>
      </c>
      <c r="AP54" s="354">
        <v>25589</v>
      </c>
      <c r="AQ54" s="355">
        <v>16.899999999999999</v>
      </c>
      <c r="AR54" s="356">
        <v>44.4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12257852</v>
      </c>
      <c r="AN55" s="344">
        <v>69420</v>
      </c>
      <c r="AO55" s="345">
        <v>-24.7</v>
      </c>
      <c r="AP55" s="346">
        <v>39951</v>
      </c>
      <c r="AQ55" s="347">
        <v>-11.5</v>
      </c>
      <c r="AR55" s="348">
        <v>-13.2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4141802</v>
      </c>
      <c r="AN56" s="352">
        <v>23456</v>
      </c>
      <c r="AO56" s="353">
        <v>-37.799999999999997</v>
      </c>
      <c r="AP56" s="354">
        <v>22555</v>
      </c>
      <c r="AQ56" s="355">
        <v>-11.9</v>
      </c>
      <c r="AR56" s="356">
        <v>-25.9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9423171</v>
      </c>
      <c r="AN57" s="344">
        <v>53995</v>
      </c>
      <c r="AO57" s="345">
        <v>-22.2</v>
      </c>
      <c r="AP57" s="346">
        <v>39893</v>
      </c>
      <c r="AQ57" s="347">
        <v>-0.1</v>
      </c>
      <c r="AR57" s="348">
        <v>-22.1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3041677</v>
      </c>
      <c r="AN58" s="352">
        <v>17429</v>
      </c>
      <c r="AO58" s="353">
        <v>-25.7</v>
      </c>
      <c r="AP58" s="354">
        <v>26170</v>
      </c>
      <c r="AQ58" s="355">
        <v>16</v>
      </c>
      <c r="AR58" s="356">
        <v>-41.7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9867706</v>
      </c>
      <c r="AN59" s="344">
        <v>57240</v>
      </c>
      <c r="AO59" s="345">
        <v>6</v>
      </c>
      <c r="AP59" s="346">
        <v>41080</v>
      </c>
      <c r="AQ59" s="347">
        <v>3</v>
      </c>
      <c r="AR59" s="348">
        <v>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3100170</v>
      </c>
      <c r="AN60" s="352">
        <v>17983</v>
      </c>
      <c r="AO60" s="353">
        <v>3.2</v>
      </c>
      <c r="AP60" s="354">
        <v>27265</v>
      </c>
      <c r="AQ60" s="355">
        <v>4.2</v>
      </c>
      <c r="AR60" s="356">
        <v>-1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11638445</v>
      </c>
      <c r="AN61" s="359">
        <v>65889</v>
      </c>
      <c r="AO61" s="360">
        <v>10.199999999999999</v>
      </c>
      <c r="AP61" s="361">
        <v>41836</v>
      </c>
      <c r="AQ61" s="362">
        <v>1.1000000000000001</v>
      </c>
      <c r="AR61" s="348">
        <v>9.1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4243742</v>
      </c>
      <c r="AN62" s="352">
        <v>23987</v>
      </c>
      <c r="AO62" s="353">
        <v>4.7</v>
      </c>
      <c r="AP62" s="354">
        <v>24693</v>
      </c>
      <c r="AQ62" s="355">
        <v>4.5999999999999996</v>
      </c>
      <c r="AR62" s="356">
        <v>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3mg+bUxj/I92FI4wZWiTxjQ6iHHsOaVzxfuQGmsGMdGnXWpIdSjhYPwQ66sRrFNa8ajlUlqHrjklPNaHvqCGw==" saltValue="FT4zVSvnjI3Ejz7FbIir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wLkdG+DirWkiqMyzVMVcTav1JkBMjyS0Uj8niqzJqkoA6mjCe/+HdxC7Pvr4m5bxadv460BLpghd13+kkEgpQ==" saltValue="GTrqNdsr12wu+xmxDNX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62pgoJsoA1ZzqHdi1r7CKPjpIVyHZTHdpU8riLBwUBe0/GMgp/Zs2r6/+KJFP6D6pUUpyBaLac0N+slhZr1Ng==" saltValue="1QYv4xVTrIxpuSMloRTw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t="s">
        <v>507</v>
      </c>
      <c r="G47" s="12" t="s">
        <v>507</v>
      </c>
      <c r="H47" s="12" t="s">
        <v>507</v>
      </c>
      <c r="I47" s="12">
        <v>1.85</v>
      </c>
      <c r="J47" s="13">
        <v>1.96</v>
      </c>
    </row>
    <row r="48" spans="2:10" ht="57.75" customHeight="1" x14ac:dyDescent="0.15">
      <c r="B48" s="14"/>
      <c r="C48" s="1214" t="s">
        <v>4</v>
      </c>
      <c r="D48" s="1214"/>
      <c r="E48" s="1215"/>
      <c r="F48" s="15">
        <v>1</v>
      </c>
      <c r="G48" s="16">
        <v>0.7</v>
      </c>
      <c r="H48" s="16">
        <v>3.57</v>
      </c>
      <c r="I48" s="16">
        <v>1.24</v>
      </c>
      <c r="J48" s="17">
        <v>0.11</v>
      </c>
    </row>
    <row r="49" spans="2:10" ht="57.75" customHeight="1" thickBot="1" x14ac:dyDescent="0.2">
      <c r="B49" s="18"/>
      <c r="C49" s="1216" t="s">
        <v>5</v>
      </c>
      <c r="D49" s="1216"/>
      <c r="E49" s="1217"/>
      <c r="F49" s="19">
        <v>0.85</v>
      </c>
      <c r="G49" s="20" t="s">
        <v>554</v>
      </c>
      <c r="H49" s="20">
        <v>2.88</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d9CiH/s0sAhKgh9a5pUotZ/+NnhMuG7RxqSbI3LoTHp1V8iJpQ1l2UWw1zBtckU/GoePfSR9Ys2NvBp+iAjhQ==" saltValue="0j+0iwag4PAEkYDGKb1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2019-10-25T03:53:14Z</cp:lastPrinted>
  <dcterms:created xsi:type="dcterms:W3CDTF">2019-06-06T04:06:44Z</dcterms:created>
  <dcterms:modified xsi:type="dcterms:W3CDTF">2019-12-23T00:53:12Z</dcterms:modified>
  <cp:category/>
</cp:coreProperties>
</file>