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50" windowWidth="19320" windowHeight="3345" tabRatio="799" activeTab="0"/>
  </bookViews>
  <sheets>
    <sheet name="中表紙" sheetId="1" r:id="rId1"/>
    <sheet name="（１）歳入" sheetId="2" r:id="rId2"/>
    <sheet name="（２）歳出" sheetId="3" r:id="rId3"/>
    <sheet name="（３）市税" sheetId="4" r:id="rId4"/>
    <sheet name="特会決算" sheetId="5" r:id="rId5"/>
    <sheet name="企業決算" sheetId="6" r:id="rId6"/>
    <sheet name="一般H30歳入" sheetId="7" r:id="rId7"/>
    <sheet name="一般H30歳出" sheetId="8" r:id="rId8"/>
    <sheet name="特会H30" sheetId="9" r:id="rId9"/>
    <sheet name="企業H30" sheetId="10" r:id="rId10"/>
    <sheet name="一借" sheetId="11" r:id="rId11"/>
    <sheet name="市有財産" sheetId="12" r:id="rId12"/>
    <sheet name="地方債" sheetId="13" r:id="rId13"/>
  </sheets>
  <definedNames>
    <definedName name="_xlfn.IFERROR" hidden="1">#NAME?</definedName>
    <definedName name="_xlnm.Print_Area" localSheetId="1">'（１）歳入'!$A$1:$N$39</definedName>
    <definedName name="_xlnm.Print_Area" localSheetId="2">'（２）歳出'!$A$1:$M$32</definedName>
    <definedName name="_xlnm.Print_Area" localSheetId="3">'（３）市税'!$A$1:$P$20</definedName>
    <definedName name="_xlnm.Print_Area" localSheetId="10">'一借'!$A$1:$G$30</definedName>
    <definedName name="_xlnm.Print_Area" localSheetId="7">'一般H30歳出'!$A$1:$H$29</definedName>
    <definedName name="_xlnm.Print_Area" localSheetId="6">'一般H30歳入'!$A$1:$I$38</definedName>
    <definedName name="_xlnm.Print_Area" localSheetId="9">'企業H30'!$A$1:$K$35</definedName>
    <definedName name="_xlnm.Print_Area" localSheetId="5">'企業決算'!$A$1:$L$33</definedName>
    <definedName name="_xlnm.Print_Area" localSheetId="11">'市有財産'!$A$1:$E$11</definedName>
    <definedName name="_xlnm.Print_Area" localSheetId="12">'地方債'!$A$1:$G$46</definedName>
    <definedName name="_xlnm.Print_Area" localSheetId="0">'中表紙'!$A$1:$K$20</definedName>
    <definedName name="_xlnm.Print_Area" localSheetId="8">'特会H30'!$A$1:$H$21</definedName>
    <definedName name="_xlnm.Print_Area" localSheetId="4">'特会決算'!$A$1:$M$37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G19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</t>
        </r>
      </text>
    </comment>
  </commentList>
</comments>
</file>

<file path=xl/comments13.xml><?xml version="1.0" encoding="utf-8"?>
<comments xmlns="http://schemas.openxmlformats.org/spreadsheetml/2006/main">
  <authors>
    <author> </author>
  </authors>
  <commentList>
    <comment ref="D18" authorId="0">
      <text>
        <r>
          <rPr>
            <b/>
            <sz val="9"/>
            <rFont val="ＭＳ Ｐゴシック"/>
            <family val="3"/>
          </rPr>
          <t>調整△0.1</t>
        </r>
      </text>
    </comment>
    <comment ref="C6" authorId="0">
      <text>
        <r>
          <rPr>
            <b/>
            <sz val="9"/>
            <rFont val="ＭＳ Ｐゴシック"/>
            <family val="3"/>
          </rPr>
          <t>調整△0.1</t>
        </r>
      </text>
    </comment>
    <comment ref="F28" authorId="0">
      <text>
        <r>
          <rPr>
            <b/>
            <sz val="9"/>
            <rFont val="ＭＳ Ｐゴシック"/>
            <family val="3"/>
          </rPr>
          <t>特別会計債の総額調整のため-1</t>
        </r>
      </text>
    </comment>
    <comment ref="F36" authorId="0">
      <text>
        <r>
          <rPr>
            <b/>
            <sz val="9"/>
            <rFont val="ＭＳ Ｐゴシック"/>
            <family val="3"/>
          </rPr>
          <t>企業会計債の総額調整のため+1</t>
        </r>
      </text>
    </comment>
    <comment ref="F7" authorId="0">
      <text>
        <r>
          <rPr>
            <b/>
            <sz val="9"/>
            <rFont val="ＭＳ Ｐゴシック"/>
            <family val="3"/>
          </rPr>
          <t>一般会計債の総額調整のため-1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 </author>
  </authors>
  <commentList>
    <comment ref="M24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広報くしろ１１月号で同様の数値を掲載している場合は突合する（今はしてない）</t>
        </r>
      </text>
    </comment>
    <comment ref="E9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調整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 </author>
  </authors>
  <commentList>
    <comment ref="I16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</t>
        </r>
      </text>
    </comment>
    <comment ref="M13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H14" authorId="0">
      <text>
        <r>
          <rPr>
            <b/>
            <sz val="9"/>
            <rFont val="ＭＳ Ｐゴシック"/>
            <family val="3"/>
          </rPr>
          <t xml:space="preserve"> :
端数調整（切り上げ）</t>
        </r>
      </text>
    </comment>
    <comment ref="J16" authorId="0">
      <text>
        <r>
          <rPr>
            <b/>
            <sz val="9"/>
            <rFont val="ＭＳ Ｐゴシック"/>
            <family val="3"/>
          </rPr>
          <t xml:space="preserve"> :
端数調整（切り捨て）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F31" authorId="0">
      <text>
        <r>
          <rPr>
            <b/>
            <sz val="9"/>
            <rFont val="ＭＳ Ｐゴシック"/>
            <family val="3"/>
          </rPr>
          <t>積上げ</t>
        </r>
      </text>
    </comment>
    <comment ref="E27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調整</t>
        </r>
      </text>
    </comment>
    <comment ref="H27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調整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1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調整</t>
        </r>
      </text>
    </comment>
  </commentList>
</comments>
</file>

<file path=xl/sharedStrings.xml><?xml version="1.0" encoding="utf-8"?>
<sst xmlns="http://schemas.openxmlformats.org/spreadsheetml/2006/main" count="609" uniqueCount="299">
  <si>
    <t>款</t>
  </si>
  <si>
    <t>（１）歳入</t>
  </si>
  <si>
    <t>＊</t>
  </si>
  <si>
    <t>市税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</si>
  <si>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</si>
  <si>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</si>
  <si>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</si>
  <si>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</si>
  <si>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</si>
  <si>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</si>
  <si>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</si>
  <si>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</si>
  <si>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</si>
  <si>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</si>
  <si>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</si>
  <si>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</si>
  <si>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</si>
  <si>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</si>
  <si>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</si>
  <si>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</si>
  <si>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</si>
  <si>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伸  率</t>
  </si>
  <si>
    <t>執行率</t>
  </si>
  <si>
    <t>（単位：千円、％）</t>
  </si>
  <si>
    <t>会計区分</t>
  </si>
  <si>
    <t>収益的</t>
  </si>
  <si>
    <t>資本的</t>
  </si>
  <si>
    <t>事　　　業</t>
  </si>
  <si>
    <t>計</t>
  </si>
  <si>
    <t>構成比</t>
  </si>
  <si>
    <t>地方公務員共済組合連合会</t>
  </si>
  <si>
    <t>北海道市町村備荒資金組合</t>
  </si>
  <si>
    <t>決算額</t>
  </si>
  <si>
    <t>合計</t>
  </si>
  <si>
    <t>釧路市の財政</t>
  </si>
  <si>
    <t>人口</t>
  </si>
  <si>
    <t>世帯数</t>
  </si>
  <si>
    <t>執行率</t>
  </si>
  <si>
    <t>決算額</t>
  </si>
  <si>
    <t>（単位：円、％）</t>
  </si>
  <si>
    <t>歳入</t>
  </si>
  <si>
    <t>借入先</t>
  </si>
  <si>
    <t>合計</t>
  </si>
  <si>
    <t>会計区分</t>
  </si>
  <si>
    <t>予算額</t>
  </si>
  <si>
    <t>執行済額</t>
  </si>
  <si>
    <t>予算額</t>
  </si>
  <si>
    <t>増減額</t>
  </si>
  <si>
    <t>構成比</t>
  </si>
  <si>
    <t>構成比</t>
  </si>
  <si>
    <t>増減額</t>
  </si>
  <si>
    <t>予算額</t>
  </si>
  <si>
    <t>歳出</t>
  </si>
  <si>
    <t>民生債</t>
  </si>
  <si>
    <t>北海道信用漁業協同組合</t>
  </si>
  <si>
    <t>当初予算額</t>
  </si>
  <si>
    <t>補正予算額</t>
  </si>
  <si>
    <t>現計予算額</t>
  </si>
  <si>
    <t>款</t>
  </si>
  <si>
    <t>（１）歳入</t>
  </si>
  <si>
    <t>＊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</si>
  <si>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</si>
  <si>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</si>
  <si>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</si>
  <si>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</si>
  <si>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</si>
  <si>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</si>
  <si>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</si>
  <si>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</si>
  <si>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</si>
  <si>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</si>
  <si>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</si>
  <si>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</si>
  <si>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</si>
  <si>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</si>
  <si>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</si>
  <si>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</si>
  <si>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</si>
  <si>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</si>
  <si>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</si>
  <si>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</si>
  <si>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魚揚場</t>
  </si>
  <si>
    <t>（単位：千円、％）</t>
  </si>
  <si>
    <t>（単位：円、％）</t>
  </si>
  <si>
    <t>会計区分</t>
  </si>
  <si>
    <t>区分</t>
  </si>
  <si>
    <t>地方特例交付金</t>
  </si>
  <si>
    <t>介護保険</t>
  </si>
  <si>
    <t>（２）歳出</t>
  </si>
  <si>
    <t>（２）歳出</t>
  </si>
  <si>
    <t>（３）市税の内訳及び負担状況</t>
  </si>
  <si>
    <t>（２）歳出</t>
  </si>
  <si>
    <t>一時借入金の状況</t>
  </si>
  <si>
    <t>主な市有財産の現在高</t>
  </si>
  <si>
    <t>収　　　　　　　　　　　　　　　　　　　　　　　　　　　　　　入</t>
  </si>
  <si>
    <t>支　　　　　　　　　　　　　　　　　　　　　　　　　　　　　　出</t>
  </si>
  <si>
    <t>収　　　　　　　　　　　　　　　　　　　　入</t>
  </si>
  <si>
    <t>支　　　　　　　　　　　　　　　　　　　　出</t>
  </si>
  <si>
    <t>種　　　　　　　別</t>
  </si>
  <si>
    <t>金　　　　　　額</t>
  </si>
  <si>
    <t>数　　　　　　　量</t>
  </si>
  <si>
    <t>市民税</t>
  </si>
  <si>
    <t>固定資産税</t>
  </si>
  <si>
    <t>軽自動車税</t>
  </si>
  <si>
    <t>市たばこ税</t>
  </si>
  <si>
    <t>鉱産税</t>
  </si>
  <si>
    <t>入湯税</t>
  </si>
  <si>
    <t>都市計画税</t>
  </si>
  <si>
    <t>歳　　　　　　　　　　　　　　　　　　　　　　　　　入</t>
  </si>
  <si>
    <t>歳　　　　　　　　　　　　　　　　　　　　　　　　　出</t>
  </si>
  <si>
    <t>計</t>
  </si>
  <si>
    <t>公債費</t>
  </si>
  <si>
    <t>国民健康保険</t>
  </si>
  <si>
    <t>駐車場事業</t>
  </si>
  <si>
    <t>動物園事業</t>
  </si>
  <si>
    <t>歳入歳出</t>
  </si>
  <si>
    <t>差引額</t>
  </si>
  <si>
    <t>収益的</t>
  </si>
  <si>
    <t>資本的</t>
  </si>
  <si>
    <t>事　　　業</t>
  </si>
  <si>
    <t>水道事業</t>
  </si>
  <si>
    <t>下 水 道</t>
  </si>
  <si>
    <t>卸売市場</t>
  </si>
  <si>
    <t>港湾整備</t>
  </si>
  <si>
    <t>地方特例交付金</t>
  </si>
  <si>
    <t>＊は自主財源、他は依存財源　</t>
  </si>
  <si>
    <t>執行済額</t>
  </si>
  <si>
    <t>予備費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</si>
  <si>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</si>
  <si>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</si>
  <si>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</si>
  <si>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</si>
  <si>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</si>
  <si>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</si>
  <si>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</si>
  <si>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</si>
  <si>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港湾費</t>
  </si>
  <si>
    <t>消防費</t>
  </si>
  <si>
    <t>教育費</t>
  </si>
  <si>
    <t>職員費</t>
  </si>
  <si>
    <t>諸支出金</t>
  </si>
  <si>
    <t>区分</t>
  </si>
  <si>
    <t>一般会計</t>
  </si>
  <si>
    <t>有　価　証　券</t>
  </si>
  <si>
    <t>土　　　地</t>
  </si>
  <si>
    <t>債　　　権</t>
  </si>
  <si>
    <t>建　　　物</t>
  </si>
  <si>
    <t>基　　　金</t>
  </si>
  <si>
    <t>山　　　林</t>
  </si>
  <si>
    <t>（単位：千円、㎡）</t>
  </si>
  <si>
    <t>補正予算額等</t>
  </si>
  <si>
    <t>寄附金</t>
  </si>
  <si>
    <t>一般会計債 小計</t>
  </si>
  <si>
    <t>特別会計債 小計</t>
  </si>
  <si>
    <t>企業会計債 小計</t>
  </si>
  <si>
    <t>金　　　　　　　　額</t>
  </si>
  <si>
    <t>税　　　　　　　　　　目</t>
  </si>
  <si>
    <t>災害復旧費</t>
  </si>
  <si>
    <t>人口1人当り</t>
  </si>
  <si>
    <t>-</t>
  </si>
  <si>
    <t>配当割交付金</t>
  </si>
  <si>
    <t>株式等譲渡所得割交付金</t>
  </si>
  <si>
    <t>ゴルフ場利用税交付金</t>
  </si>
  <si>
    <t>分担金及び負担金</t>
  </si>
  <si>
    <t>国民健康保険音別診療所事業</t>
  </si>
  <si>
    <t>保険事業勘定</t>
  </si>
  <si>
    <t>介護サービス事業勘定</t>
  </si>
  <si>
    <t>工業用</t>
  </si>
  <si>
    <t>公設地方</t>
  </si>
  <si>
    <t>市設</t>
  </si>
  <si>
    <t>配当割交付金</t>
  </si>
  <si>
    <t>株式等譲渡所得割交付金</t>
  </si>
  <si>
    <t>病院事業</t>
  </si>
  <si>
    <t>病院事業会計</t>
  </si>
  <si>
    <t>工業用水道事業会計</t>
  </si>
  <si>
    <t>釧路信用金庫</t>
  </si>
  <si>
    <t>北陸銀行</t>
  </si>
  <si>
    <t>北洋銀行</t>
  </si>
  <si>
    <t>釧路信用組合</t>
  </si>
  <si>
    <t>下水道事業会計</t>
  </si>
  <si>
    <t>水道事業会計</t>
  </si>
  <si>
    <t>公設地方卸売市場事業会計</t>
  </si>
  <si>
    <t>予算額に含む
繰越額</t>
  </si>
  <si>
    <t>各款に充用した
予備費</t>
  </si>
  <si>
    <t>後期高齢者医療</t>
  </si>
  <si>
    <t>分担金及び負担金</t>
  </si>
  <si>
    <t>予算残額</t>
  </si>
  <si>
    <t>港湾整備事業会計</t>
  </si>
  <si>
    <t>市設魚揚場事業会計</t>
  </si>
  <si>
    <t>財務省</t>
  </si>
  <si>
    <t>旧郵便貯金資金</t>
  </si>
  <si>
    <t>北陸銀行</t>
  </si>
  <si>
    <t>北海道銀行</t>
  </si>
  <si>
    <t>北洋銀行</t>
  </si>
  <si>
    <t>釧路信用金庫</t>
  </si>
  <si>
    <t>大地みらい信用金庫</t>
  </si>
  <si>
    <t>北見信用金庫</t>
  </si>
  <si>
    <t>網走信用金庫</t>
  </si>
  <si>
    <t>釧路信用組合</t>
  </si>
  <si>
    <t>北海道都市職員共済組合</t>
  </si>
  <si>
    <t>全国市有物件災害共済会</t>
  </si>
  <si>
    <t>北海道市町村振興協会</t>
  </si>
  <si>
    <t>北海道</t>
  </si>
  <si>
    <t>臨時財政対策債</t>
  </si>
  <si>
    <t>国民健康保険音別診療所事業債</t>
  </si>
  <si>
    <t>駐車場事業債</t>
  </si>
  <si>
    <t>動物園事業債</t>
  </si>
  <si>
    <t>病院事業債</t>
  </si>
  <si>
    <t>工業用水道事業債</t>
  </si>
  <si>
    <t>下水道事業債</t>
  </si>
  <si>
    <t>港湾整備事業債</t>
  </si>
  <si>
    <t>地方債現在高（全会計総額）</t>
  </si>
  <si>
    <t>借　　　　　　　入　　　　　　　先</t>
  </si>
  <si>
    <t>金額</t>
  </si>
  <si>
    <t>下水道</t>
  </si>
  <si>
    <t>事業</t>
  </si>
  <si>
    <t>農業用簡易水道事業</t>
  </si>
  <si>
    <t>-</t>
  </si>
  <si>
    <t>北見信用金庫</t>
  </si>
  <si>
    <t>地方公共団体金融機構</t>
  </si>
  <si>
    <t>（単位：円、％）</t>
  </si>
  <si>
    <t>対　　前　　年　　度</t>
  </si>
  <si>
    <t>増減額</t>
  </si>
  <si>
    <t>伸率</t>
  </si>
  <si>
    <t>対前年度</t>
  </si>
  <si>
    <t>合計</t>
  </si>
  <si>
    <t>（単位：円、％）</t>
  </si>
  <si>
    <t>合計　</t>
  </si>
  <si>
    <t>（単位：千円、％）</t>
  </si>
  <si>
    <t>＊は自主財源、他は依存財源　</t>
  </si>
  <si>
    <t>（単位：千円、％）</t>
  </si>
  <si>
    <t>執行済額</t>
  </si>
  <si>
    <t>事　　　　　　　業　　　　　　　別</t>
  </si>
  <si>
    <t>金額</t>
  </si>
  <si>
    <t>合計</t>
  </si>
  <si>
    <t>共済組合</t>
  </si>
  <si>
    <t>公債費</t>
  </si>
  <si>
    <t>諸支出金</t>
  </si>
  <si>
    <t>旧簡易生命保険資金</t>
  </si>
  <si>
    <t>地方公共団体金融機構</t>
  </si>
  <si>
    <t>北海道信用農業協同組合連合会</t>
  </si>
  <si>
    <t>国の予算等貸付金債</t>
  </si>
  <si>
    <t>総務債</t>
  </si>
  <si>
    <t>衛生債</t>
  </si>
  <si>
    <t>労働債</t>
  </si>
  <si>
    <t>農林水産業債</t>
  </si>
  <si>
    <t>商工債</t>
  </si>
  <si>
    <t>土木債</t>
  </si>
  <si>
    <t>住宅債</t>
  </si>
  <si>
    <t>港湾債</t>
  </si>
  <si>
    <t>消防債</t>
  </si>
  <si>
    <t>教育債</t>
  </si>
  <si>
    <t>災害復旧債</t>
  </si>
  <si>
    <t>その他</t>
  </si>
  <si>
    <t>道貸付金</t>
  </si>
  <si>
    <t>過疎対策事業債（ソフト分）</t>
  </si>
  <si>
    <t>第三セクター等改革推進債</t>
  </si>
  <si>
    <t>釧路市</t>
  </si>
  <si>
    <t>国民健康保険阿寒診療所事業</t>
  </si>
  <si>
    <t>公設地方卸売市場事業債</t>
  </si>
  <si>
    <t>国民健康保険阿寒診療所事業債</t>
  </si>
  <si>
    <t>農業用簡易水道事業債</t>
  </si>
  <si>
    <t>介護保険（介護サービス事業勘定）債</t>
  </si>
  <si>
    <t>その他の金融機関</t>
  </si>
  <si>
    <t>会　計　区　分</t>
  </si>
  <si>
    <t>介護保険</t>
  </si>
  <si>
    <t>政府資金</t>
  </si>
  <si>
    <t>減税補塡債</t>
  </si>
  <si>
    <t>減収補塡債</t>
  </si>
  <si>
    <t>その他</t>
  </si>
  <si>
    <t>過疎対策事業債（ハード分）</t>
  </si>
  <si>
    <t>28年度</t>
  </si>
  <si>
    <t>28年度決算額</t>
  </si>
  <si>
    <t>市中銀行</t>
  </si>
  <si>
    <t>北海道市町村職員共済組合</t>
  </si>
  <si>
    <t>平成３０年度　第２期財政事情説明書</t>
  </si>
  <si>
    <t>１７０，６２７人</t>
  </si>
  <si>
    <t>　９４，７４５世帯</t>
  </si>
  <si>
    <t>平成３０年９月３０日現在</t>
  </si>
  <si>
    <t>平成２９年度　一般会計決算書</t>
  </si>
  <si>
    <t>※繰越額（平成28年度⇒平成29年度）は当初予算額に含む</t>
  </si>
  <si>
    <t>(平成30年3月31日現在）</t>
  </si>
  <si>
    <t>(平成30年9月末分償還後）</t>
  </si>
  <si>
    <t>(平成30年9月30日現在）</t>
  </si>
  <si>
    <t>平成３０年度　企業会計予算執行状況</t>
  </si>
  <si>
    <t>平成３０年度　特別会計予算執行状況　</t>
  </si>
  <si>
    <t>平成３０年度　一般会計執行状況　</t>
  </si>
  <si>
    <t>※繰越額（平成29年度⇒平成30年度）は予算額に含む</t>
  </si>
  <si>
    <t>※繰越額（平成29年度⇒平成30年度）及び予備費の充用は予算額に含む</t>
  </si>
  <si>
    <t>平成２９年度　企業会計決算額</t>
  </si>
  <si>
    <t>平成２９年度　特別会計決算額</t>
  </si>
  <si>
    <t>29年度決算額</t>
  </si>
  <si>
    <t>29年度</t>
  </si>
  <si>
    <t>-</t>
  </si>
  <si>
    <t>水道事業債</t>
  </si>
  <si>
    <t>※予備費の充用は補正予算額等に含む</t>
  </si>
  <si>
    <t>※人口1人当り決算額は、当該年度末時点の住民基本台帳の人口を用いて算出している</t>
  </si>
  <si>
    <t>※1人当り負担額及び1世帯当り負担額は、当該年度末時点の住民基本台帳の人口、世帯数を用いて算出している</t>
  </si>
  <si>
    <t/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</si>
</sst>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_ "/>
    <numFmt numFmtId="180" formatCode="0.00_ "/>
    <numFmt numFmtId="181" formatCode="0.000_ "/>
    <numFmt numFmtId="182" formatCode="#,##0.0"/>
    <numFmt numFmtId="183" formatCode="#,##0.0000"/>
    <numFmt numFmtId="184" formatCode="#,##0.000_ "/>
    <numFmt numFmtId="185" formatCode="#,##0.0;&quot;▲ &quot;#,##0.0"/>
    <numFmt numFmtId="186" formatCode="#,##0;&quot;▲ &quot;#,##0"/>
    <numFmt numFmtId="187" formatCode="0.000_);[Red]\(0.000\)"/>
    <numFmt numFmtId="188" formatCode="#,##0.00_ "/>
    <numFmt numFmtId="189" formatCode="#,##0_);[Red]\(#,##0\)"/>
    <numFmt numFmtId="190" formatCode="#,##0.000;&quot;▲ &quot;#,##0.000"/>
    <numFmt numFmtId="191" formatCode="0.000;&quot;▲ &quot;0.000"/>
    <numFmt numFmtId="192" formatCode="#,##0.0;&quot;△ &quot;#,##0.0"/>
    <numFmt numFmtId="193" formatCode="0.0000;&quot;▲ &quot;0.0000"/>
    <numFmt numFmtId="194" formatCode="#,##0;&quot;△ &quot;#,##0"/>
    <numFmt numFmtId="195" formatCode="0.0000_ "/>
    <numFmt numFmtId="196" formatCode="0.00000%"/>
    <numFmt numFmtId="197" formatCode="0.00_);[Red]\(0.00\)"/>
    <numFmt numFmtId="198" formatCode="#,##0.0_);[Red]\(#,##0.0\);\ @\ "/>
    <numFmt numFmtId="199" formatCode="#,##0_);[Red]\(#,##0\);\ @\ "/>
    <numFmt numFmtId="200" formatCode="##&quot;億&quot;#&quot;,&quot;##0&quot;万円&quot;"/>
    <numFmt numFmtId="201" formatCode="#&quot;,&quot;##0&quot;万円&quot;;&quot;△&quot;\ #&quot;,&quot;##0&quot;万円&quot;"/>
    <numFmt numFmtId="202" formatCode="##&quot;億&quot;#&quot;,&quot;##0&quot;万円&quot;;&quot;△ &quot;##&quot;億&quot;#&quot;,&quot;##0&quot;万円&quot;"/>
    <numFmt numFmtId="203" formatCode="#&quot;,&quot;##0&quot;万円&quot;"/>
    <numFmt numFmtId="204" formatCode="##0&quot;万円&quot;;&quot;△ &quot;##0&quot;万円&quot;"/>
    <numFmt numFmtId="205" formatCode="0&quot;万円&quot;"/>
    <numFmt numFmtId="206" formatCode="#&quot;,&quot;##0&quot;万円&quot;;&quot;△ &quot;#&quot;,&quot;##0&quot;万円&quot;"/>
    <numFmt numFmtId="207" formatCode="#,##0_);\△\ #,##0\ ;\ @\ "/>
    <numFmt numFmtId="208" formatCode="0.0\ ;\ @\ "/>
    <numFmt numFmtId="209" formatCode="#,##0\ ;&quot;△ &quot;#,##0\ "/>
    <numFmt numFmtId="210" formatCode="#,##0.0\ ;&quot;▲ &quot;#,##0.0\ "/>
    <numFmt numFmtId="211" formatCode="#,##0.0\ ;&quot;△ &quot;#,##0.0\ "/>
    <numFmt numFmtId="212" formatCode="_ * #,##0.0_ ;_ * \-#,##0.0_ ;_ * &quot;-&quot;?_ ;_ @_ "/>
    <numFmt numFmtId="213" formatCode="_ * #,##0.0_ ;_ * \-#,##0.0_ ;_ * &quot;-&quot;_ ;_ @_ "/>
    <numFmt numFmtId="214" formatCode="#,##0\ ;\△\ #,##0\ ;\ @\ "/>
    <numFmt numFmtId="215" formatCode="#,##0.0\ ;\△\ #,##0.0\ ;\ @\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color indexed="10"/>
      <name val="ＭＳ Ｐ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6" fontId="8" fillId="0" borderId="0" xfId="68" applyNumberFormat="1" applyFont="1" applyFill="1" applyAlignment="1">
      <alignment vertical="center"/>
      <protection/>
    </xf>
    <xf numFmtId="186" fontId="8" fillId="0" borderId="0" xfId="68" applyNumberFormat="1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68" applyNumberFormat="1" applyFont="1" applyFill="1" applyBorder="1" applyAlignment="1">
      <alignment horizontal="distributed" vertical="center"/>
      <protection/>
    </xf>
    <xf numFmtId="176" fontId="8" fillId="0" borderId="20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27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distributed" vertical="center"/>
    </xf>
    <xf numFmtId="178" fontId="8" fillId="0" borderId="29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177" fontId="8" fillId="0" borderId="32" xfId="0" applyNumberFormat="1" applyFont="1" applyFill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7" fontId="8" fillId="0" borderId="34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177" fontId="8" fillId="0" borderId="3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39" xfId="68" applyNumberFormat="1" applyFont="1" applyFill="1" applyBorder="1" applyAlignment="1">
      <alignment horizontal="center" vertical="center"/>
      <protection/>
    </xf>
    <xf numFmtId="0" fontId="8" fillId="0" borderId="40" xfId="68" applyNumberFormat="1" applyFont="1" applyFill="1" applyBorder="1" applyAlignment="1">
      <alignment horizontal="distributed" vertical="center"/>
      <protection/>
    </xf>
    <xf numFmtId="0" fontId="8" fillId="0" borderId="14" xfId="68" applyFont="1" applyFill="1" applyBorder="1" applyAlignment="1">
      <alignment horizontal="distributed" vertical="center"/>
      <protection/>
    </xf>
    <xf numFmtId="0" fontId="8" fillId="0" borderId="15" xfId="68" applyNumberFormat="1" applyFont="1" applyFill="1" applyBorder="1" applyAlignment="1">
      <alignment horizontal="distributed" vertical="center"/>
      <protection/>
    </xf>
    <xf numFmtId="0" fontId="8" fillId="0" borderId="36" xfId="68" applyNumberFormat="1" applyFont="1" applyFill="1" applyBorder="1" applyAlignment="1">
      <alignment horizontal="distributed" vertical="center"/>
      <protection/>
    </xf>
    <xf numFmtId="0" fontId="6" fillId="0" borderId="0" xfId="68" applyFont="1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17" fillId="0" borderId="0" xfId="68" applyNumberFormat="1" applyFont="1" applyFill="1" applyAlignment="1">
      <alignment vertical="center"/>
      <protection/>
    </xf>
    <xf numFmtId="0" fontId="8" fillId="0" borderId="0" xfId="68" applyFont="1" applyFill="1" applyAlignment="1">
      <alignment horizontal="distributed" vertical="center"/>
      <protection/>
    </xf>
    <xf numFmtId="0" fontId="8" fillId="0" borderId="41" xfId="68" applyNumberFormat="1" applyFont="1" applyFill="1" applyBorder="1" applyAlignment="1">
      <alignment horizontal="center" vertical="center"/>
      <protection/>
    </xf>
    <xf numFmtId="186" fontId="8" fillId="0" borderId="35" xfId="68" applyNumberFormat="1" applyFont="1" applyFill="1" applyBorder="1" applyAlignment="1">
      <alignment horizontal="distributed" vertical="center"/>
      <protection/>
    </xf>
    <xf numFmtId="0" fontId="8" fillId="0" borderId="0" xfId="68" applyFont="1" applyFill="1" applyBorder="1" applyAlignment="1">
      <alignment vertical="center"/>
      <protection/>
    </xf>
    <xf numFmtId="178" fontId="8" fillId="0" borderId="0" xfId="68" applyNumberFormat="1" applyFont="1" applyFill="1" applyAlignment="1">
      <alignment vertical="center"/>
      <protection/>
    </xf>
    <xf numFmtId="176" fontId="20" fillId="0" borderId="0" xfId="0" applyNumberFormat="1" applyFont="1" applyFill="1" applyAlignment="1">
      <alignment vertical="center"/>
    </xf>
    <xf numFmtId="0" fontId="8" fillId="0" borderId="42" xfId="0" applyFont="1" applyFill="1" applyBorder="1" applyAlignment="1">
      <alignment horizontal="distributed"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horizontal="distributed" vertical="center"/>
    </xf>
    <xf numFmtId="177" fontId="8" fillId="0" borderId="50" xfId="0" applyNumberFormat="1" applyFont="1" applyFill="1" applyBorder="1" applyAlignment="1">
      <alignment vertical="center"/>
    </xf>
    <xf numFmtId="177" fontId="8" fillId="0" borderId="5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54" xfId="0" applyNumberFormat="1" applyFont="1" applyFill="1" applyBorder="1" applyAlignment="1">
      <alignment horizontal="distributed" vertical="center"/>
    </xf>
    <xf numFmtId="176" fontId="8" fillId="0" borderId="55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176" fontId="8" fillId="0" borderId="56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distributed" vertical="center"/>
    </xf>
    <xf numFmtId="176" fontId="8" fillId="0" borderId="57" xfId="0" applyNumberFormat="1" applyFont="1" applyFill="1" applyBorder="1" applyAlignment="1">
      <alignment horizontal="distributed" vertical="center"/>
    </xf>
    <xf numFmtId="176" fontId="8" fillId="0" borderId="58" xfId="0" applyNumberFormat="1" applyFont="1" applyFill="1" applyBorder="1" applyAlignment="1">
      <alignment horizontal="distributed" vertical="center"/>
    </xf>
    <xf numFmtId="0" fontId="8" fillId="0" borderId="0" xfId="68" applyFont="1" applyFill="1" applyAlignment="1">
      <alignment horizontal="distributed" vertical="center"/>
      <protection/>
    </xf>
    <xf numFmtId="0" fontId="8" fillId="0" borderId="12" xfId="68" applyNumberFormat="1" applyFont="1" applyFill="1" applyBorder="1" applyAlignment="1">
      <alignment horizontal="distributed" vertical="center"/>
      <protection/>
    </xf>
    <xf numFmtId="0" fontId="8" fillId="0" borderId="14" xfId="68" applyNumberFormat="1" applyFont="1" applyFill="1" applyBorder="1" applyAlignment="1">
      <alignment horizontal="distributed" vertical="center"/>
      <protection/>
    </xf>
    <xf numFmtId="0" fontId="8" fillId="0" borderId="12" xfId="68" applyFont="1" applyFill="1" applyBorder="1" applyAlignment="1">
      <alignment horizontal="distributed" vertical="center"/>
      <protection/>
    </xf>
    <xf numFmtId="0" fontId="8" fillId="0" borderId="21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distributed" vertical="center" shrinkToFi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176" fontId="8" fillId="0" borderId="60" xfId="0" applyNumberFormat="1" applyFont="1" applyFill="1" applyBorder="1" applyAlignment="1">
      <alignment vertical="center"/>
    </xf>
    <xf numFmtId="0" fontId="8" fillId="0" borderId="60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0" fontId="8" fillId="0" borderId="12" xfId="68" applyNumberFormat="1" applyFont="1" applyBorder="1" applyAlignment="1">
      <alignment horizontal="distributed" vertical="center"/>
      <protection/>
    </xf>
    <xf numFmtId="0" fontId="8" fillId="0" borderId="14" xfId="68" applyNumberFormat="1" applyFont="1" applyBorder="1" applyAlignment="1">
      <alignment horizontal="distributed" vertical="center"/>
      <protection/>
    </xf>
    <xf numFmtId="0" fontId="8" fillId="0" borderId="37" xfId="68" applyNumberFormat="1" applyFont="1" applyBorder="1" applyAlignment="1">
      <alignment horizontal="distributed" vertical="center"/>
      <protection/>
    </xf>
    <xf numFmtId="0" fontId="8" fillId="0" borderId="61" xfId="68" applyNumberFormat="1" applyFont="1" applyBorder="1" applyAlignment="1">
      <alignment horizontal="distributed" vertical="center"/>
      <protection/>
    </xf>
    <xf numFmtId="0" fontId="8" fillId="0" borderId="62" xfId="68" applyNumberFormat="1" applyFont="1" applyBorder="1" applyAlignment="1">
      <alignment horizontal="distributed" vertical="center"/>
      <protection/>
    </xf>
    <xf numFmtId="0" fontId="8" fillId="0" borderId="2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177" fontId="8" fillId="0" borderId="63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horizontal="distributed" vertical="center"/>
    </xf>
    <xf numFmtId="179" fontId="8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0" fontId="11" fillId="0" borderId="6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vertical="center"/>
    </xf>
    <xf numFmtId="177" fontId="8" fillId="0" borderId="23" xfId="0" applyNumberFormat="1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distributed" vertical="center"/>
    </xf>
    <xf numFmtId="179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0" fillId="0" borderId="69" xfId="0" applyFont="1" applyFill="1" applyBorder="1" applyAlignment="1">
      <alignment horizontal="distributed" vertical="center"/>
    </xf>
    <xf numFmtId="177" fontId="4" fillId="0" borderId="69" xfId="0" applyNumberFormat="1" applyFont="1" applyFill="1" applyBorder="1" applyAlignment="1">
      <alignment horizontal="distributed" vertical="center"/>
    </xf>
    <xf numFmtId="176" fontId="8" fillId="0" borderId="65" xfId="0" applyNumberFormat="1" applyFont="1" applyFill="1" applyBorder="1" applyAlignment="1">
      <alignment horizontal="right" vertical="center"/>
    </xf>
    <xf numFmtId="177" fontId="8" fillId="0" borderId="64" xfId="0" applyNumberFormat="1" applyFont="1" applyFill="1" applyBorder="1" applyAlignment="1">
      <alignment vertical="center"/>
    </xf>
    <xf numFmtId="177" fontId="4" fillId="0" borderId="69" xfId="0" applyNumberFormat="1" applyFont="1" applyFill="1" applyBorder="1" applyAlignment="1">
      <alignment vertical="center"/>
    </xf>
    <xf numFmtId="177" fontId="4" fillId="0" borderId="69" xfId="0" applyNumberFormat="1" applyFont="1" applyFill="1" applyBorder="1" applyAlignment="1">
      <alignment horizontal="right" vertical="center"/>
    </xf>
    <xf numFmtId="176" fontId="8" fillId="0" borderId="63" xfId="0" applyNumberFormat="1" applyFont="1" applyFill="1" applyBorder="1" applyAlignment="1">
      <alignment horizontal="right" vertical="center"/>
    </xf>
    <xf numFmtId="179" fontId="8" fillId="0" borderId="63" xfId="0" applyNumberFormat="1" applyFont="1" applyFill="1" applyBorder="1" applyAlignment="1">
      <alignment vertical="center"/>
    </xf>
    <xf numFmtId="177" fontId="8" fillId="0" borderId="43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65" xfId="0" applyNumberFormat="1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7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8" fillId="0" borderId="73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0" fontId="8" fillId="0" borderId="75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vertical="center"/>
    </xf>
    <xf numFmtId="179" fontId="8" fillId="0" borderId="67" xfId="0" applyNumberFormat="1" applyFont="1" applyFill="1" applyBorder="1" applyAlignment="1">
      <alignment vertical="center"/>
    </xf>
    <xf numFmtId="177" fontId="8" fillId="0" borderId="77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177" fontId="8" fillId="0" borderId="65" xfId="0" applyNumberFormat="1" applyFont="1" applyFill="1" applyBorder="1" applyAlignment="1">
      <alignment vertical="center"/>
    </xf>
    <xf numFmtId="196" fontId="4" fillId="0" borderId="0" xfId="42" applyNumberFormat="1" applyFont="1" applyFill="1" applyAlignment="1">
      <alignment vertical="center"/>
    </xf>
    <xf numFmtId="176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176" fontId="8" fillId="0" borderId="24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distributed" vertical="center"/>
      <protection locked="0"/>
    </xf>
    <xf numFmtId="176" fontId="8" fillId="0" borderId="78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 locked="0"/>
    </xf>
    <xf numFmtId="0" fontId="8" fillId="0" borderId="76" xfId="68" applyNumberFormat="1" applyFont="1" applyFill="1" applyBorder="1" applyAlignment="1">
      <alignment horizontal="distributed" vertical="center"/>
      <protection/>
    </xf>
    <xf numFmtId="0" fontId="8" fillId="0" borderId="0" xfId="68" applyNumberFormat="1" applyFont="1" applyBorder="1" applyAlignment="1">
      <alignment horizontal="distributed" vertical="center"/>
      <protection/>
    </xf>
    <xf numFmtId="177" fontId="8" fillId="0" borderId="60" xfId="0" applyNumberFormat="1" applyFont="1" applyFill="1" applyBorder="1" applyAlignment="1">
      <alignment vertical="center"/>
    </xf>
    <xf numFmtId="0" fontId="8" fillId="0" borderId="65" xfId="0" applyFont="1" applyFill="1" applyBorder="1" applyAlignment="1" applyProtection="1">
      <alignment horizontal="distributed" vertical="center"/>
      <protection locked="0"/>
    </xf>
    <xf numFmtId="178" fontId="8" fillId="0" borderId="55" xfId="0" applyNumberFormat="1" applyFont="1" applyFill="1" applyBorder="1" applyAlignment="1">
      <alignment horizontal="distributed"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78" xfId="0" applyNumberFormat="1" applyFont="1" applyFill="1" applyBorder="1" applyAlignment="1">
      <alignment vertical="center"/>
    </xf>
    <xf numFmtId="176" fontId="8" fillId="0" borderId="79" xfId="0" applyNumberFormat="1" applyFont="1" applyFill="1" applyBorder="1" applyAlignment="1">
      <alignment vertical="center"/>
    </xf>
    <xf numFmtId="177" fontId="8" fillId="0" borderId="8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/>
    </xf>
    <xf numFmtId="197" fontId="4" fillId="0" borderId="0" xfId="42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198" fontId="8" fillId="0" borderId="81" xfId="0" applyNumberFormat="1" applyFont="1" applyFill="1" applyBorder="1" applyAlignment="1">
      <alignment vertical="center"/>
    </xf>
    <xf numFmtId="198" fontId="8" fillId="0" borderId="81" xfId="0" applyNumberFormat="1" applyFont="1" applyFill="1" applyBorder="1" applyAlignment="1">
      <alignment horizontal="right" vertical="center"/>
    </xf>
    <xf numFmtId="198" fontId="8" fillId="0" borderId="24" xfId="0" applyNumberFormat="1" applyFont="1" applyFill="1" applyBorder="1" applyAlignment="1">
      <alignment horizontal="right" vertical="center"/>
    </xf>
    <xf numFmtId="198" fontId="8" fillId="0" borderId="67" xfId="0" applyNumberFormat="1" applyFont="1" applyFill="1" applyBorder="1" applyAlignment="1">
      <alignment horizontal="right" vertical="center"/>
    </xf>
    <xf numFmtId="199" fontId="8" fillId="0" borderId="31" xfId="0" applyNumberFormat="1" applyFont="1" applyFill="1" applyBorder="1" applyAlignment="1">
      <alignment horizontal="right" vertical="center"/>
    </xf>
    <xf numFmtId="199" fontId="8" fillId="0" borderId="20" xfId="0" applyNumberFormat="1" applyFont="1" applyFill="1" applyBorder="1" applyAlignment="1">
      <alignment horizontal="right" vertical="center"/>
    </xf>
    <xf numFmtId="199" fontId="8" fillId="0" borderId="23" xfId="0" applyNumberFormat="1" applyFont="1" applyFill="1" applyBorder="1" applyAlignment="1">
      <alignment horizontal="right" vertical="center"/>
    </xf>
    <xf numFmtId="199" fontId="8" fillId="0" borderId="31" xfId="48" applyNumberFormat="1" applyFont="1" applyFill="1" applyBorder="1" applyAlignment="1">
      <alignment horizontal="right" vertical="center"/>
    </xf>
    <xf numFmtId="207" fontId="8" fillId="0" borderId="31" xfId="0" applyNumberFormat="1" applyFont="1" applyFill="1" applyBorder="1" applyAlignment="1">
      <alignment vertical="center"/>
    </xf>
    <xf numFmtId="207" fontId="8" fillId="0" borderId="31" xfId="48" applyNumberFormat="1" applyFont="1" applyFill="1" applyBorder="1" applyAlignment="1">
      <alignment horizontal="right" vertical="center"/>
    </xf>
    <xf numFmtId="207" fontId="8" fillId="0" borderId="20" xfId="0" applyNumberFormat="1" applyFont="1" applyFill="1" applyBorder="1" applyAlignment="1">
      <alignment vertical="center"/>
    </xf>
    <xf numFmtId="207" fontId="8" fillId="0" borderId="31" xfId="0" applyNumberFormat="1" applyFont="1" applyFill="1" applyBorder="1" applyAlignment="1">
      <alignment horizontal="right" vertical="center"/>
    </xf>
    <xf numFmtId="207" fontId="8" fillId="0" borderId="23" xfId="0" applyNumberFormat="1" applyFont="1" applyFill="1" applyBorder="1" applyAlignment="1">
      <alignment vertical="center"/>
    </xf>
    <xf numFmtId="208" fontId="8" fillId="0" borderId="31" xfId="0" applyNumberFormat="1" applyFont="1" applyFill="1" applyBorder="1" applyAlignment="1">
      <alignment vertical="center"/>
    </xf>
    <xf numFmtId="208" fontId="8" fillId="0" borderId="20" xfId="0" applyNumberFormat="1" applyFont="1" applyFill="1" applyBorder="1" applyAlignment="1">
      <alignment vertical="center"/>
    </xf>
    <xf numFmtId="208" fontId="8" fillId="0" borderId="31" xfId="0" applyNumberFormat="1" applyFont="1" applyFill="1" applyBorder="1" applyAlignment="1">
      <alignment horizontal="right" vertical="center"/>
    </xf>
    <xf numFmtId="208" fontId="8" fillId="0" borderId="23" xfId="0" applyNumberFormat="1" applyFont="1" applyFill="1" applyBorder="1" applyAlignment="1">
      <alignment vertical="center"/>
    </xf>
    <xf numFmtId="208" fontId="8" fillId="0" borderId="81" xfId="0" applyNumberFormat="1" applyFont="1" applyFill="1" applyBorder="1" applyAlignment="1">
      <alignment vertical="center"/>
    </xf>
    <xf numFmtId="208" fontId="8" fillId="0" borderId="24" xfId="0" applyNumberFormat="1" applyFont="1" applyFill="1" applyBorder="1" applyAlignment="1">
      <alignment vertical="center"/>
    </xf>
    <xf numFmtId="208" fontId="8" fillId="0" borderId="66" xfId="0" applyNumberFormat="1" applyFont="1" applyFill="1" applyBorder="1" applyAlignment="1">
      <alignment vertical="center"/>
    </xf>
    <xf numFmtId="208" fontId="8" fillId="0" borderId="67" xfId="0" applyNumberFormat="1" applyFont="1" applyFill="1" applyBorder="1" applyAlignment="1">
      <alignment vertical="center"/>
    </xf>
    <xf numFmtId="41" fontId="8" fillId="0" borderId="20" xfId="48" applyNumberFormat="1" applyFont="1" applyFill="1" applyBorder="1" applyAlignment="1">
      <alignment vertical="center"/>
    </xf>
    <xf numFmtId="41" fontId="8" fillId="0" borderId="21" xfId="48" applyNumberFormat="1" applyFont="1" applyFill="1" applyBorder="1" applyAlignment="1">
      <alignment vertical="center"/>
    </xf>
    <xf numFmtId="189" fontId="8" fillId="0" borderId="20" xfId="0" applyNumberFormat="1" applyFont="1" applyFill="1" applyBorder="1" applyAlignment="1">
      <alignment vertical="center"/>
    </xf>
    <xf numFmtId="189" fontId="8" fillId="0" borderId="21" xfId="0" applyNumberFormat="1" applyFont="1" applyFill="1" applyBorder="1" applyAlignment="1">
      <alignment vertical="center"/>
    </xf>
    <xf numFmtId="189" fontId="8" fillId="0" borderId="17" xfId="0" applyNumberFormat="1" applyFont="1" applyFill="1" applyBorder="1" applyAlignment="1">
      <alignment vertical="center"/>
    </xf>
    <xf numFmtId="209" fontId="8" fillId="0" borderId="20" xfId="0" applyNumberFormat="1" applyFont="1" applyFill="1" applyBorder="1" applyAlignment="1">
      <alignment horizontal="right" vertical="center"/>
    </xf>
    <xf numFmtId="209" fontId="8" fillId="0" borderId="21" xfId="0" applyNumberFormat="1" applyFont="1" applyFill="1" applyBorder="1" applyAlignment="1">
      <alignment horizontal="right" vertical="center"/>
    </xf>
    <xf numFmtId="209" fontId="8" fillId="0" borderId="20" xfId="48" applyNumberFormat="1" applyFont="1" applyFill="1" applyBorder="1" applyAlignment="1">
      <alignment horizontal="right" vertical="center"/>
    </xf>
    <xf numFmtId="209" fontId="8" fillId="0" borderId="21" xfId="48" applyNumberFormat="1" applyFont="1" applyFill="1" applyBorder="1" applyAlignment="1">
      <alignment horizontal="right" vertical="center"/>
    </xf>
    <xf numFmtId="209" fontId="8" fillId="0" borderId="21" xfId="0" applyNumberFormat="1" applyFont="1" applyFill="1" applyBorder="1" applyAlignment="1">
      <alignment vertical="center"/>
    </xf>
    <xf numFmtId="209" fontId="8" fillId="0" borderId="22" xfId="0" applyNumberFormat="1" applyFont="1" applyFill="1" applyBorder="1" applyAlignment="1">
      <alignment vertical="center"/>
    </xf>
    <xf numFmtId="209" fontId="8" fillId="0" borderId="23" xfId="0" applyNumberFormat="1" applyFont="1" applyFill="1" applyBorder="1" applyAlignment="1">
      <alignment vertical="center"/>
    </xf>
    <xf numFmtId="210" fontId="8" fillId="0" borderId="20" xfId="0" applyNumberFormat="1" applyFont="1" applyFill="1" applyBorder="1" applyAlignment="1">
      <alignment vertical="center"/>
    </xf>
    <xf numFmtId="210" fontId="8" fillId="0" borderId="21" xfId="0" applyNumberFormat="1" applyFont="1" applyFill="1" applyBorder="1" applyAlignment="1">
      <alignment vertical="center"/>
    </xf>
    <xf numFmtId="210" fontId="8" fillId="0" borderId="17" xfId="0" applyNumberFormat="1" applyFont="1" applyFill="1" applyBorder="1" applyAlignment="1">
      <alignment vertical="center"/>
    </xf>
    <xf numFmtId="209" fontId="8" fillId="0" borderId="20" xfId="0" applyNumberFormat="1" applyFont="1" applyFill="1" applyBorder="1" applyAlignment="1">
      <alignment vertical="center"/>
    </xf>
    <xf numFmtId="211" fontId="8" fillId="0" borderId="20" xfId="0" applyNumberFormat="1" applyFont="1" applyFill="1" applyBorder="1" applyAlignment="1">
      <alignment horizontal="right" vertical="center"/>
    </xf>
    <xf numFmtId="211" fontId="8" fillId="0" borderId="21" xfId="0" applyNumberFormat="1" applyFont="1" applyFill="1" applyBorder="1" applyAlignment="1">
      <alignment horizontal="right" vertical="center"/>
    </xf>
    <xf numFmtId="211" fontId="8" fillId="0" borderId="23" xfId="0" applyNumberFormat="1" applyFont="1" applyFill="1" applyBorder="1" applyAlignment="1">
      <alignment horizontal="right" vertical="center"/>
    </xf>
    <xf numFmtId="211" fontId="8" fillId="0" borderId="20" xfId="0" applyNumberFormat="1" applyFont="1" applyFill="1" applyBorder="1" applyAlignment="1">
      <alignment vertical="center"/>
    </xf>
    <xf numFmtId="211" fontId="8" fillId="0" borderId="21" xfId="0" applyNumberFormat="1" applyFont="1" applyFill="1" applyBorder="1" applyAlignment="1">
      <alignment vertical="center"/>
    </xf>
    <xf numFmtId="211" fontId="8" fillId="0" borderId="23" xfId="0" applyNumberFormat="1" applyFont="1" applyFill="1" applyBorder="1" applyAlignment="1">
      <alignment vertical="center"/>
    </xf>
    <xf numFmtId="211" fontId="8" fillId="0" borderId="24" xfId="0" applyNumberFormat="1" applyFont="1" applyFill="1" applyBorder="1" applyAlignment="1">
      <alignment vertical="center"/>
    </xf>
    <xf numFmtId="211" fontId="8" fillId="0" borderId="25" xfId="0" applyNumberFormat="1" applyFont="1" applyFill="1" applyBorder="1" applyAlignment="1">
      <alignment vertical="center"/>
    </xf>
    <xf numFmtId="211" fontId="8" fillId="0" borderId="67" xfId="0" applyNumberFormat="1" applyFont="1" applyFill="1" applyBorder="1" applyAlignment="1">
      <alignment vertical="center"/>
    </xf>
    <xf numFmtId="209" fontId="8" fillId="0" borderId="65" xfId="0" applyNumberFormat="1" applyFont="1" applyFill="1" applyBorder="1" applyAlignment="1">
      <alignment vertical="center"/>
    </xf>
    <xf numFmtId="209" fontId="8" fillId="0" borderId="17" xfId="0" applyNumberFormat="1" applyFont="1" applyFill="1" applyBorder="1" applyAlignment="1">
      <alignment vertical="center"/>
    </xf>
    <xf numFmtId="209" fontId="8" fillId="0" borderId="14" xfId="0" applyNumberFormat="1" applyFont="1" applyFill="1" applyBorder="1" applyAlignment="1">
      <alignment vertical="center"/>
    </xf>
    <xf numFmtId="209" fontId="8" fillId="0" borderId="15" xfId="0" applyNumberFormat="1" applyFont="1" applyFill="1" applyBorder="1" applyAlignment="1">
      <alignment vertical="center"/>
    </xf>
    <xf numFmtId="209" fontId="8" fillId="0" borderId="42" xfId="0" applyNumberFormat="1" applyFont="1" applyFill="1" applyBorder="1" applyAlignment="1">
      <alignment vertical="center"/>
    </xf>
    <xf numFmtId="209" fontId="8" fillId="0" borderId="12" xfId="0" applyNumberFormat="1" applyFont="1" applyFill="1" applyBorder="1" applyAlignment="1">
      <alignment vertical="center"/>
    </xf>
    <xf numFmtId="209" fontId="8" fillId="0" borderId="82" xfId="0" applyNumberFormat="1" applyFont="1" applyFill="1" applyBorder="1" applyAlignment="1">
      <alignment vertical="center"/>
    </xf>
    <xf numFmtId="209" fontId="8" fillId="0" borderId="83" xfId="0" applyNumberFormat="1" applyFont="1" applyFill="1" applyBorder="1" applyAlignment="1">
      <alignment vertical="center"/>
    </xf>
    <xf numFmtId="209" fontId="8" fillId="0" borderId="63" xfId="0" applyNumberFormat="1" applyFont="1" applyFill="1" applyBorder="1" applyAlignment="1">
      <alignment vertical="center"/>
    </xf>
    <xf numFmtId="209" fontId="8" fillId="0" borderId="20" xfId="68" applyNumberFormat="1" applyFont="1" applyFill="1" applyBorder="1" applyAlignment="1">
      <alignment vertical="center"/>
      <protection/>
    </xf>
    <xf numFmtId="209" fontId="8" fillId="0" borderId="21" xfId="68" applyNumberFormat="1" applyFont="1" applyFill="1" applyBorder="1" applyAlignment="1">
      <alignment vertical="center"/>
      <protection/>
    </xf>
    <xf numFmtId="209" fontId="8" fillId="0" borderId="64" xfId="68" applyNumberFormat="1" applyFont="1" applyFill="1" applyBorder="1" applyAlignment="1">
      <alignment vertical="center"/>
      <protection/>
    </xf>
    <xf numFmtId="209" fontId="8" fillId="0" borderId="31" xfId="68" applyNumberFormat="1" applyFont="1" applyFill="1" applyBorder="1" applyAlignment="1">
      <alignment vertical="center"/>
      <protection/>
    </xf>
    <xf numFmtId="209" fontId="8" fillId="0" borderId="84" xfId="68" applyNumberFormat="1" applyFont="1" applyFill="1" applyBorder="1" applyAlignment="1">
      <alignment vertical="center"/>
      <protection/>
    </xf>
    <xf numFmtId="209" fontId="8" fillId="0" borderId="17" xfId="68" applyNumberFormat="1" applyFont="1" applyFill="1" applyBorder="1" applyAlignment="1">
      <alignment vertical="center"/>
      <protection/>
    </xf>
    <xf numFmtId="211" fontId="8" fillId="0" borderId="85" xfId="68" applyNumberFormat="1" applyFont="1" applyFill="1" applyBorder="1" applyAlignment="1">
      <alignment vertical="center"/>
      <protection/>
    </xf>
    <xf numFmtId="211" fontId="8" fillId="0" borderId="25" xfId="68" applyNumberFormat="1" applyFont="1" applyFill="1" applyBorder="1" applyAlignment="1">
      <alignment vertical="center"/>
      <protection/>
    </xf>
    <xf numFmtId="211" fontId="8" fillId="0" borderId="81" xfId="68" applyNumberFormat="1" applyFont="1" applyFill="1" applyBorder="1" applyAlignment="1">
      <alignment vertical="center"/>
      <protection/>
    </xf>
    <xf numFmtId="211" fontId="8" fillId="0" borderId="86" xfId="68" applyNumberFormat="1" applyFont="1" applyFill="1" applyBorder="1" applyAlignment="1">
      <alignment vertical="center"/>
      <protection/>
    </xf>
    <xf numFmtId="211" fontId="8" fillId="0" borderId="33" xfId="68" applyNumberFormat="1" applyFont="1" applyFill="1" applyBorder="1" applyAlignment="1">
      <alignment vertical="center"/>
      <protection/>
    </xf>
    <xf numFmtId="211" fontId="8" fillId="0" borderId="32" xfId="68" applyNumberFormat="1" applyFont="1" applyFill="1" applyBorder="1" applyAlignment="1">
      <alignment vertical="center"/>
      <protection/>
    </xf>
    <xf numFmtId="211" fontId="8" fillId="0" borderId="38" xfId="68" applyNumberFormat="1" applyFont="1" applyFill="1" applyBorder="1" applyAlignment="1">
      <alignment vertical="center"/>
      <protection/>
    </xf>
    <xf numFmtId="211" fontId="8" fillId="0" borderId="87" xfId="68" applyNumberFormat="1" applyFont="1" applyFill="1" applyBorder="1" applyAlignment="1">
      <alignment vertical="center"/>
      <protection/>
    </xf>
    <xf numFmtId="211" fontId="8" fillId="0" borderId="24" xfId="68" applyNumberFormat="1" applyFont="1" applyFill="1" applyBorder="1" applyAlignment="1">
      <alignment vertical="center"/>
      <protection/>
    </xf>
    <xf numFmtId="211" fontId="8" fillId="0" borderId="78" xfId="68" applyNumberFormat="1" applyFont="1" applyFill="1" applyBorder="1" applyAlignment="1">
      <alignment vertical="center"/>
      <protection/>
    </xf>
    <xf numFmtId="215" fontId="8" fillId="0" borderId="20" xfId="0" applyNumberFormat="1" applyFont="1" applyFill="1" applyBorder="1" applyAlignment="1">
      <alignment horizontal="right" vertical="center"/>
    </xf>
    <xf numFmtId="215" fontId="8" fillId="0" borderId="21" xfId="0" applyNumberFormat="1" applyFont="1" applyFill="1" applyBorder="1" applyAlignment="1">
      <alignment horizontal="right" vertical="center"/>
    </xf>
    <xf numFmtId="215" fontId="8" fillId="0" borderId="17" xfId="0" applyNumberFormat="1" applyFont="1" applyFill="1" applyBorder="1" applyAlignment="1">
      <alignment horizontal="right" vertical="center"/>
    </xf>
    <xf numFmtId="214" fontId="8" fillId="0" borderId="24" xfId="0" applyNumberFormat="1" applyFont="1" applyFill="1" applyBorder="1" applyAlignment="1">
      <alignment vertical="center"/>
    </xf>
    <xf numFmtId="214" fontId="8" fillId="0" borderId="25" xfId="0" applyNumberFormat="1" applyFont="1" applyFill="1" applyBorder="1" applyAlignment="1">
      <alignment vertical="center"/>
    </xf>
    <xf numFmtId="214" fontId="8" fillId="0" borderId="25" xfId="0" applyNumberFormat="1" applyFont="1" applyFill="1" applyBorder="1" applyAlignment="1">
      <alignment horizontal="right" vertical="center"/>
    </xf>
    <xf numFmtId="214" fontId="8" fillId="0" borderId="78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12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left"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7" fontId="8" fillId="0" borderId="26" xfId="0" applyNumberFormat="1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176" fontId="8" fillId="0" borderId="26" xfId="0" applyNumberFormat="1" applyFont="1" applyFill="1" applyBorder="1" applyAlignment="1">
      <alignment horizontal="distributed" vertical="center"/>
    </xf>
    <xf numFmtId="179" fontId="8" fillId="0" borderId="26" xfId="0" applyNumberFormat="1" applyFont="1" applyFill="1" applyBorder="1" applyAlignment="1">
      <alignment horizontal="distributed" vertical="center"/>
    </xf>
    <xf numFmtId="0" fontId="8" fillId="0" borderId="70" xfId="0" applyFont="1" applyFill="1" applyBorder="1" applyAlignment="1">
      <alignment horizontal="distributed" vertical="center"/>
    </xf>
    <xf numFmtId="0" fontId="8" fillId="0" borderId="56" xfId="0" applyFont="1" applyFill="1" applyBorder="1" applyAlignment="1">
      <alignment horizontal="distributed" vertical="center"/>
    </xf>
    <xf numFmtId="0" fontId="13" fillId="0" borderId="71" xfId="0" applyFont="1" applyFill="1" applyBorder="1" applyAlignment="1">
      <alignment horizontal="distributed" vertical="center"/>
    </xf>
    <xf numFmtId="0" fontId="13" fillId="0" borderId="59" xfId="0" applyFont="1" applyFill="1" applyBorder="1" applyAlignment="1">
      <alignment horizontal="distributed" vertical="center"/>
    </xf>
    <xf numFmtId="185" fontId="8" fillId="0" borderId="26" xfId="0" applyNumberFormat="1" applyFont="1" applyFill="1" applyBorder="1" applyAlignment="1">
      <alignment horizontal="distributed" vertical="center"/>
    </xf>
    <xf numFmtId="0" fontId="8" fillId="0" borderId="73" xfId="0" applyFont="1" applyFill="1" applyBorder="1" applyAlignment="1">
      <alignment horizontal="distributed" vertical="center"/>
    </xf>
    <xf numFmtId="0" fontId="13" fillId="0" borderId="74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76" fontId="8" fillId="0" borderId="22" xfId="0" applyNumberFormat="1" applyFont="1" applyFill="1" applyBorder="1" applyAlignment="1">
      <alignment horizontal="distributed" vertical="center"/>
    </xf>
    <xf numFmtId="49" fontId="8" fillId="0" borderId="22" xfId="0" applyNumberFormat="1" applyFont="1" applyFill="1" applyBorder="1" applyAlignment="1">
      <alignment horizontal="distributed" vertical="center"/>
    </xf>
    <xf numFmtId="176" fontId="8" fillId="0" borderId="79" xfId="0" applyNumberFormat="1" applyFont="1" applyFill="1" applyBorder="1" applyAlignment="1">
      <alignment horizontal="center" vertical="center"/>
    </xf>
    <xf numFmtId="176" fontId="8" fillId="0" borderId="77" xfId="0" applyNumberFormat="1" applyFont="1" applyFill="1" applyBorder="1" applyAlignment="1">
      <alignment horizontal="center" vertical="center"/>
    </xf>
    <xf numFmtId="181" fontId="8" fillId="0" borderId="50" xfId="0" applyNumberFormat="1" applyFont="1" applyFill="1" applyBorder="1" applyAlignment="1">
      <alignment horizontal="center" vertical="center"/>
    </xf>
    <xf numFmtId="181" fontId="8" fillId="0" borderId="77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 applyProtection="1">
      <alignment horizontal="distributed" vertical="center"/>
      <protection locked="0"/>
    </xf>
    <xf numFmtId="0" fontId="8" fillId="0" borderId="65" xfId="0" applyFont="1" applyFill="1" applyBorder="1" applyAlignment="1" applyProtection="1">
      <alignment horizontal="distributed" vertical="center"/>
      <protection locked="0"/>
    </xf>
    <xf numFmtId="0" fontId="8" fillId="0" borderId="68" xfId="0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horizontal="distributed" vertical="center"/>
    </xf>
    <xf numFmtId="0" fontId="8" fillId="0" borderId="37" xfId="0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0" fontId="8" fillId="0" borderId="73" xfId="0" applyFont="1" applyFill="1" applyBorder="1" applyAlignment="1" applyProtection="1">
      <alignment horizontal="distributed" vertical="center"/>
      <protection locked="0"/>
    </xf>
    <xf numFmtId="0" fontId="8" fillId="0" borderId="56" xfId="0" applyFont="1" applyFill="1" applyBorder="1" applyAlignment="1" applyProtection="1">
      <alignment horizontal="distributed" vertical="center"/>
      <protection locked="0"/>
    </xf>
    <xf numFmtId="0" fontId="8" fillId="0" borderId="74" xfId="0" applyFont="1" applyFill="1" applyBorder="1" applyAlignment="1" applyProtection="1">
      <alignment horizontal="distributed" vertical="center"/>
      <protection locked="0"/>
    </xf>
    <xf numFmtId="0" fontId="8" fillId="0" borderId="59" xfId="0" applyFont="1" applyFill="1" applyBorder="1" applyAlignment="1" applyProtection="1">
      <alignment horizontal="distributed" vertical="center"/>
      <protection locked="0"/>
    </xf>
    <xf numFmtId="0" fontId="8" fillId="0" borderId="88" xfId="0" applyFont="1" applyFill="1" applyBorder="1" applyAlignment="1" applyProtection="1">
      <alignment horizontal="distributed" vertical="center"/>
      <protection locked="0"/>
    </xf>
    <xf numFmtId="0" fontId="8" fillId="0" borderId="89" xfId="0" applyFont="1" applyFill="1" applyBorder="1" applyAlignment="1" applyProtection="1">
      <alignment horizontal="distributed" vertical="center"/>
      <protection locked="0"/>
    </xf>
    <xf numFmtId="177" fontId="8" fillId="0" borderId="70" xfId="0" applyNumberFormat="1" applyFont="1" applyFill="1" applyBorder="1" applyAlignment="1">
      <alignment horizontal="distributed" vertical="center"/>
    </xf>
    <xf numFmtId="0" fontId="8" fillId="0" borderId="90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178" fontId="8" fillId="0" borderId="26" xfId="0" applyNumberFormat="1" applyFont="1" applyFill="1" applyBorder="1" applyAlignment="1">
      <alignment horizontal="distributed" vertical="center"/>
    </xf>
    <xf numFmtId="176" fontId="8" fillId="0" borderId="90" xfId="0" applyNumberFormat="1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8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horizontal="center" vertical="center" wrapText="1"/>
    </xf>
    <xf numFmtId="176" fontId="8" fillId="0" borderId="81" xfId="0" applyNumberFormat="1" applyFont="1" applyFill="1" applyBorder="1" applyAlignment="1">
      <alignment horizontal="center" vertical="center"/>
    </xf>
    <xf numFmtId="176" fontId="8" fillId="0" borderId="55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center" vertical="center" wrapText="1"/>
    </xf>
    <xf numFmtId="176" fontId="8" fillId="0" borderId="31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6" fontId="8" fillId="0" borderId="79" xfId="0" applyNumberFormat="1" applyFont="1" applyFill="1" applyBorder="1" applyAlignment="1">
      <alignment horizontal="distributed" vertical="center"/>
    </xf>
    <xf numFmtId="176" fontId="8" fillId="0" borderId="77" xfId="0" applyNumberFormat="1" applyFont="1" applyFill="1" applyBorder="1" applyAlignment="1">
      <alignment horizontal="distributed" vertical="center"/>
    </xf>
    <xf numFmtId="176" fontId="8" fillId="0" borderId="51" xfId="0" applyNumberFormat="1" applyFont="1" applyFill="1" applyBorder="1" applyAlignment="1">
      <alignment horizontal="distributed" vertical="center"/>
    </xf>
    <xf numFmtId="0" fontId="8" fillId="0" borderId="6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8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標準_地方債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9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3.625" style="1" customWidth="1"/>
    <col min="8" max="8" width="7.625" style="1" customWidth="1"/>
    <col min="9" max="9" width="15.25390625" style="1" customWidth="1"/>
    <col min="10" max="10" width="3.875" style="1" customWidth="1"/>
    <col min="11" max="16384" width="9.00390625" style="1" customWidth="1"/>
  </cols>
  <sheetData>
    <row r="1" ht="24.75" customHeight="1"/>
    <row r="2" ht="24.75" customHeight="1"/>
    <row r="3" ht="24.75" customHeight="1"/>
    <row r="4" spans="3:4" ht="24.75" customHeight="1">
      <c r="C4" s="342" t="s">
        <v>34</v>
      </c>
      <c r="D4" s="343"/>
    </row>
    <row r="5" ht="24.75" customHeight="1"/>
    <row r="6" ht="24.75" customHeight="1"/>
    <row r="7" ht="24.75" customHeight="1"/>
    <row r="8" spans="2:6" s="4" customFormat="1" ht="24.75" customHeight="1">
      <c r="B8" s="340" t="s">
        <v>275</v>
      </c>
      <c r="C8" s="344"/>
      <c r="D8" s="344"/>
      <c r="E8" s="344"/>
      <c r="F8" s="345"/>
    </row>
    <row r="9" ht="24.75" customHeight="1"/>
    <row r="10" ht="24.75" customHeight="1"/>
    <row r="11" ht="24.75" customHeight="1"/>
    <row r="12" ht="24.75" customHeight="1"/>
    <row r="13" spans="4:10" ht="24.75" customHeight="1">
      <c r="D13" s="6"/>
      <c r="E13" s="5"/>
      <c r="F13" s="5"/>
      <c r="G13" s="5"/>
      <c r="H13" s="5"/>
      <c r="I13" s="5"/>
      <c r="J13" s="5"/>
    </row>
    <row r="14" spans="4:7" ht="24.75" customHeight="1">
      <c r="D14" s="6"/>
      <c r="E14" s="6"/>
      <c r="F14" s="6"/>
      <c r="G14" s="6"/>
    </row>
    <row r="15" spans="4:10" s="4" customFormat="1" ht="24.75" customHeight="1">
      <c r="D15" s="7"/>
      <c r="E15" s="346" t="s">
        <v>35</v>
      </c>
      <c r="F15" s="347"/>
      <c r="G15" s="256"/>
      <c r="H15" s="348" t="s">
        <v>276</v>
      </c>
      <c r="I15" s="341"/>
      <c r="J15" s="349"/>
    </row>
    <row r="16" spans="4:10" s="4" customFormat="1" ht="24.75" customHeight="1">
      <c r="D16" s="7"/>
      <c r="E16" s="346" t="s">
        <v>36</v>
      </c>
      <c r="F16" s="347"/>
      <c r="G16" s="254"/>
      <c r="H16" s="341" t="s">
        <v>277</v>
      </c>
      <c r="I16" s="341"/>
      <c r="J16" s="341"/>
    </row>
    <row r="17" spans="4:10" s="4" customFormat="1" ht="24.75" customHeight="1">
      <c r="D17" s="7"/>
      <c r="E17" s="133"/>
      <c r="F17" s="133"/>
      <c r="G17" s="133"/>
      <c r="H17" s="133"/>
      <c r="I17" s="133"/>
      <c r="J17" s="134"/>
    </row>
    <row r="18" spans="5:10" s="4" customFormat="1" ht="24.75" customHeight="1">
      <c r="E18" s="135"/>
      <c r="F18" s="135"/>
      <c r="G18" s="135"/>
      <c r="H18" s="135"/>
      <c r="I18" s="135"/>
      <c r="J18" s="135"/>
    </row>
    <row r="19" spans="5:10" s="4" customFormat="1" ht="24.75" customHeight="1">
      <c r="E19" s="135"/>
      <c r="F19" s="340" t="s">
        <v>278</v>
      </c>
      <c r="G19" s="340"/>
      <c r="H19" s="340"/>
      <c r="I19" s="340"/>
      <c r="J19" s="340"/>
    </row>
    <row r="20" s="4" customFormat="1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F19:J19"/>
    <mergeCell ref="H16:J16"/>
    <mergeCell ref="C4:D4"/>
    <mergeCell ref="B8:F8"/>
    <mergeCell ref="E15:F15"/>
    <mergeCell ref="E16:F16"/>
    <mergeCell ref="H15:J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5"/>
  <sheetViews>
    <sheetView view="pageBreakPreview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2.50390625" style="2" customWidth="1"/>
    <col min="2" max="2" width="12.75390625" style="47" customWidth="1"/>
    <col min="3" max="3" width="8.75390625" style="80" customWidth="1"/>
    <col min="4" max="5" width="15.625" style="18" customWidth="1"/>
    <col min="6" max="6" width="10.625" style="38" customWidth="1"/>
    <col min="7" max="7" width="8.75390625" style="80" customWidth="1"/>
    <col min="8" max="9" width="15.625" style="47" customWidth="1"/>
    <col min="10" max="10" width="10.625" style="47" customWidth="1"/>
    <col min="11" max="16384" width="9.00390625" style="2" customWidth="1"/>
  </cols>
  <sheetData>
    <row r="2" spans="2:10" s="15" customFormat="1" ht="18.75">
      <c r="B2" s="63" t="s">
        <v>284</v>
      </c>
      <c r="C2" s="64"/>
      <c r="D2" s="14"/>
      <c r="E2" s="14"/>
      <c r="F2" s="36"/>
      <c r="G2" s="79"/>
      <c r="H2" s="62"/>
      <c r="I2" s="62"/>
      <c r="J2" s="62"/>
    </row>
    <row r="3" spans="2:10" s="15" customFormat="1" ht="13.5" customHeight="1">
      <c r="B3" s="63"/>
      <c r="C3" s="64"/>
      <c r="D3" s="14"/>
      <c r="E3" s="14"/>
      <c r="F3" s="36"/>
      <c r="G3" s="79"/>
      <c r="H3" s="62"/>
      <c r="I3" s="62"/>
      <c r="J3" s="62"/>
    </row>
    <row r="4" spans="2:10" s="15" customFormat="1" ht="14.25" customHeight="1">
      <c r="B4" s="62"/>
      <c r="C4" s="64"/>
      <c r="D4" s="14"/>
      <c r="E4" s="14"/>
      <c r="F4" s="36"/>
      <c r="G4" s="79"/>
      <c r="H4" s="62"/>
      <c r="I4" s="62"/>
      <c r="J4" s="61" t="s">
        <v>283</v>
      </c>
    </row>
    <row r="5" ht="14.25" thickBot="1"/>
    <row r="6" spans="2:10" ht="18" customHeight="1">
      <c r="B6" s="394" t="s">
        <v>24</v>
      </c>
      <c r="C6" s="392" t="s">
        <v>96</v>
      </c>
      <c r="D6" s="388"/>
      <c r="E6" s="388"/>
      <c r="F6" s="389"/>
      <c r="G6" s="387" t="s">
        <v>97</v>
      </c>
      <c r="H6" s="388"/>
      <c r="I6" s="388"/>
      <c r="J6" s="389"/>
    </row>
    <row r="7" spans="2:10" ht="18" customHeight="1" thickBot="1">
      <c r="B7" s="395"/>
      <c r="C7" s="45" t="s">
        <v>141</v>
      </c>
      <c r="D7" s="21" t="s">
        <v>44</v>
      </c>
      <c r="E7" s="21" t="s">
        <v>45</v>
      </c>
      <c r="F7" s="81" t="s">
        <v>37</v>
      </c>
      <c r="G7" s="49" t="s">
        <v>141</v>
      </c>
      <c r="H7" s="21" t="s">
        <v>44</v>
      </c>
      <c r="I7" s="21" t="s">
        <v>45</v>
      </c>
      <c r="J7" s="81" t="s">
        <v>37</v>
      </c>
    </row>
    <row r="8" spans="2:10" s="47" customFormat="1" ht="18" customHeight="1" thickTop="1">
      <c r="B8" s="8"/>
      <c r="C8" s="71" t="s">
        <v>25</v>
      </c>
      <c r="D8" s="262">
        <v>17259898</v>
      </c>
      <c r="E8" s="265">
        <v>7771210</v>
      </c>
      <c r="F8" s="259">
        <v>45.024657735520805</v>
      </c>
      <c r="G8" s="73" t="s">
        <v>25</v>
      </c>
      <c r="H8" s="262">
        <v>17241486</v>
      </c>
      <c r="I8" s="262">
        <v>6866480</v>
      </c>
      <c r="J8" s="258">
        <v>39.82533756081118</v>
      </c>
    </row>
    <row r="9" spans="2:10" s="47" customFormat="1" ht="18" customHeight="1">
      <c r="B9" s="8" t="s">
        <v>172</v>
      </c>
      <c r="C9" s="71" t="s">
        <v>26</v>
      </c>
      <c r="D9" s="262">
        <v>400506</v>
      </c>
      <c r="E9" s="262">
        <v>399</v>
      </c>
      <c r="F9" s="259">
        <v>0.09962397567077647</v>
      </c>
      <c r="G9" s="73" t="s">
        <v>26</v>
      </c>
      <c r="H9" s="262">
        <v>1427793</v>
      </c>
      <c r="I9" s="262">
        <v>786803</v>
      </c>
      <c r="J9" s="259">
        <v>55.10623738875313</v>
      </c>
    </row>
    <row r="10" spans="2:10" s="47" customFormat="1" ht="18" customHeight="1">
      <c r="B10" s="9"/>
      <c r="C10" s="74" t="s">
        <v>28</v>
      </c>
      <c r="D10" s="263">
        <v>17660404</v>
      </c>
      <c r="E10" s="263">
        <v>7771609</v>
      </c>
      <c r="F10" s="260">
        <v>44.00583927751596</v>
      </c>
      <c r="G10" s="66" t="s">
        <v>28</v>
      </c>
      <c r="H10" s="263">
        <v>18669279</v>
      </c>
      <c r="I10" s="263">
        <v>7653283</v>
      </c>
      <c r="J10" s="260">
        <v>40.99399339417446</v>
      </c>
    </row>
    <row r="11" spans="2:10" s="47" customFormat="1" ht="18" customHeight="1">
      <c r="B11" s="8"/>
      <c r="C11" s="71" t="s">
        <v>25</v>
      </c>
      <c r="D11" s="262">
        <v>5460530</v>
      </c>
      <c r="E11" s="262">
        <v>2309907</v>
      </c>
      <c r="F11" s="259">
        <v>42.301882784271854</v>
      </c>
      <c r="G11" s="73" t="s">
        <v>25</v>
      </c>
      <c r="H11" s="262">
        <v>4578882</v>
      </c>
      <c r="I11" s="262">
        <v>796885</v>
      </c>
      <c r="J11" s="259">
        <v>17.40348408192218</v>
      </c>
    </row>
    <row r="12" spans="2:10" s="47" customFormat="1" ht="18" customHeight="1">
      <c r="B12" s="8" t="s">
        <v>120</v>
      </c>
      <c r="C12" s="71" t="s">
        <v>26</v>
      </c>
      <c r="D12" s="262">
        <v>5517467</v>
      </c>
      <c r="E12" s="262">
        <v>0</v>
      </c>
      <c r="F12" s="259">
        <v>0</v>
      </c>
      <c r="G12" s="73" t="s">
        <v>26</v>
      </c>
      <c r="H12" s="262">
        <v>8433847</v>
      </c>
      <c r="I12" s="262">
        <v>1289763</v>
      </c>
      <c r="J12" s="259">
        <v>15.292700946554994</v>
      </c>
    </row>
    <row r="13" spans="2:10" s="47" customFormat="1" ht="18" customHeight="1">
      <c r="B13" s="9"/>
      <c r="C13" s="74" t="s">
        <v>28</v>
      </c>
      <c r="D13" s="263">
        <v>10977997</v>
      </c>
      <c r="E13" s="263">
        <v>2309907</v>
      </c>
      <c r="F13" s="260">
        <v>21.04124276951433</v>
      </c>
      <c r="G13" s="66" t="s">
        <v>28</v>
      </c>
      <c r="H13" s="263">
        <v>13012729</v>
      </c>
      <c r="I13" s="263">
        <v>2086648</v>
      </c>
      <c r="J13" s="260">
        <v>16.035437301430008</v>
      </c>
    </row>
    <row r="14" spans="2:10" s="47" customFormat="1" ht="18" customHeight="1">
      <c r="B14" s="8" t="s">
        <v>167</v>
      </c>
      <c r="C14" s="71" t="s">
        <v>25</v>
      </c>
      <c r="D14" s="262">
        <v>70720</v>
      </c>
      <c r="E14" s="262">
        <v>32976</v>
      </c>
      <c r="F14" s="259">
        <v>46.6289592760181</v>
      </c>
      <c r="G14" s="73" t="s">
        <v>25</v>
      </c>
      <c r="H14" s="262">
        <v>71663</v>
      </c>
      <c r="I14" s="262">
        <v>10847</v>
      </c>
      <c r="J14" s="259">
        <v>15.136123243514785</v>
      </c>
    </row>
    <row r="15" spans="2:10" s="47" customFormat="1" ht="18" customHeight="1">
      <c r="B15" s="8"/>
      <c r="C15" s="71" t="s">
        <v>26</v>
      </c>
      <c r="D15" s="262">
        <v>419</v>
      </c>
      <c r="E15" s="262">
        <v>419</v>
      </c>
      <c r="F15" s="259">
        <v>100</v>
      </c>
      <c r="G15" s="73" t="s">
        <v>26</v>
      </c>
      <c r="H15" s="262">
        <v>4576</v>
      </c>
      <c r="I15" s="262">
        <v>1256</v>
      </c>
      <c r="J15" s="259">
        <v>27.447552447552447</v>
      </c>
    </row>
    <row r="16" spans="2:10" s="47" customFormat="1" ht="18" customHeight="1">
      <c r="B16" s="9" t="s">
        <v>120</v>
      </c>
      <c r="C16" s="74" t="s">
        <v>28</v>
      </c>
      <c r="D16" s="263">
        <v>71139</v>
      </c>
      <c r="E16" s="263">
        <v>33395</v>
      </c>
      <c r="F16" s="260">
        <v>46.94330817132656</v>
      </c>
      <c r="G16" s="66" t="s">
        <v>28</v>
      </c>
      <c r="H16" s="263">
        <v>76239</v>
      </c>
      <c r="I16" s="263">
        <v>12103</v>
      </c>
      <c r="J16" s="260">
        <v>15.875077060297224</v>
      </c>
    </row>
    <row r="17" spans="2:10" s="47" customFormat="1" ht="18" customHeight="1">
      <c r="B17" s="8" t="s">
        <v>121</v>
      </c>
      <c r="C17" s="71" t="s">
        <v>25</v>
      </c>
      <c r="D17" s="262">
        <v>7692640</v>
      </c>
      <c r="E17" s="262">
        <v>3689291</v>
      </c>
      <c r="F17" s="259">
        <v>47.95871118367687</v>
      </c>
      <c r="G17" s="73" t="s">
        <v>25</v>
      </c>
      <c r="H17" s="262">
        <v>6227857</v>
      </c>
      <c r="I17" s="262">
        <v>1049503</v>
      </c>
      <c r="J17" s="259">
        <v>16.851751734184006</v>
      </c>
    </row>
    <row r="18" spans="2:10" s="47" customFormat="1" ht="18" customHeight="1">
      <c r="B18" s="8"/>
      <c r="C18" s="71" t="s">
        <v>26</v>
      </c>
      <c r="D18" s="262">
        <v>2355329</v>
      </c>
      <c r="E18" s="262">
        <v>94622</v>
      </c>
      <c r="F18" s="259">
        <v>4.017358084581814</v>
      </c>
      <c r="G18" s="73" t="s">
        <v>26</v>
      </c>
      <c r="H18" s="262">
        <v>4549161</v>
      </c>
      <c r="I18" s="262">
        <v>1460617</v>
      </c>
      <c r="J18" s="259">
        <v>32.107392989608414</v>
      </c>
    </row>
    <row r="19" spans="2:10" ht="18" customHeight="1">
      <c r="B19" s="9" t="s">
        <v>119</v>
      </c>
      <c r="C19" s="74" t="s">
        <v>28</v>
      </c>
      <c r="D19" s="263">
        <v>10047969</v>
      </c>
      <c r="E19" s="263">
        <v>3783913</v>
      </c>
      <c r="F19" s="260">
        <v>37.65848600846599</v>
      </c>
      <c r="G19" s="66" t="s">
        <v>28</v>
      </c>
      <c r="H19" s="263">
        <v>10777018</v>
      </c>
      <c r="I19" s="263">
        <v>2510120</v>
      </c>
      <c r="J19" s="260">
        <v>23.29141512058345</v>
      </c>
    </row>
    <row r="20" spans="2:10" s="47" customFormat="1" ht="18" customHeight="1">
      <c r="B20" s="8" t="s">
        <v>168</v>
      </c>
      <c r="C20" s="71" t="s">
        <v>25</v>
      </c>
      <c r="D20" s="262">
        <v>102265</v>
      </c>
      <c r="E20" s="262">
        <v>35205</v>
      </c>
      <c r="F20" s="259">
        <v>34.4252676868919</v>
      </c>
      <c r="G20" s="73" t="s">
        <v>25</v>
      </c>
      <c r="H20" s="262">
        <v>97841</v>
      </c>
      <c r="I20" s="262">
        <v>20750</v>
      </c>
      <c r="J20" s="259">
        <v>21.207878087918154</v>
      </c>
    </row>
    <row r="21" spans="2:10" s="47" customFormat="1" ht="18" customHeight="1">
      <c r="B21" s="8" t="s">
        <v>122</v>
      </c>
      <c r="C21" s="71" t="s">
        <v>26</v>
      </c>
      <c r="D21" s="262">
        <v>11019</v>
      </c>
      <c r="E21" s="262">
        <v>0</v>
      </c>
      <c r="F21" s="259">
        <v>0</v>
      </c>
      <c r="G21" s="73" t="s">
        <v>26</v>
      </c>
      <c r="H21" s="262">
        <v>22037</v>
      </c>
      <c r="I21" s="262">
        <v>11007</v>
      </c>
      <c r="J21" s="259">
        <v>49.9478150383446</v>
      </c>
    </row>
    <row r="22" spans="2:10" s="47" customFormat="1" ht="18" customHeight="1">
      <c r="B22" s="9" t="s">
        <v>119</v>
      </c>
      <c r="C22" s="74" t="s">
        <v>28</v>
      </c>
      <c r="D22" s="263">
        <v>113284</v>
      </c>
      <c r="E22" s="263">
        <v>35205</v>
      </c>
      <c r="F22" s="260">
        <v>31.076762826171393</v>
      </c>
      <c r="G22" s="66" t="s">
        <v>28</v>
      </c>
      <c r="H22" s="263">
        <v>119878</v>
      </c>
      <c r="I22" s="263">
        <v>31757</v>
      </c>
      <c r="J22" s="260">
        <v>26.491099284272345</v>
      </c>
    </row>
    <row r="23" spans="2:10" ht="18" customHeight="1">
      <c r="B23" s="73" t="s">
        <v>169</v>
      </c>
      <c r="C23" s="71" t="s">
        <v>25</v>
      </c>
      <c r="D23" s="262">
        <v>387640</v>
      </c>
      <c r="E23" s="262">
        <v>294414</v>
      </c>
      <c r="F23" s="259">
        <v>75.9503663192653</v>
      </c>
      <c r="G23" s="73" t="s">
        <v>25</v>
      </c>
      <c r="H23" s="262">
        <v>204589</v>
      </c>
      <c r="I23" s="262">
        <v>74520</v>
      </c>
      <c r="J23" s="259">
        <v>36.42424568280797</v>
      </c>
    </row>
    <row r="24" spans="2:10" ht="18" customHeight="1">
      <c r="B24" s="73" t="s">
        <v>81</v>
      </c>
      <c r="C24" s="71" t="s">
        <v>26</v>
      </c>
      <c r="D24" s="262" t="s">
        <v>217</v>
      </c>
      <c r="E24" s="262" t="s">
        <v>217</v>
      </c>
      <c r="F24" s="259" t="s">
        <v>217</v>
      </c>
      <c r="G24" s="73" t="s">
        <v>26</v>
      </c>
      <c r="H24" s="262" t="s">
        <v>217</v>
      </c>
      <c r="I24" s="262" t="s">
        <v>217</v>
      </c>
      <c r="J24" s="259" t="s">
        <v>217</v>
      </c>
    </row>
    <row r="25" spans="2:10" ht="18" customHeight="1">
      <c r="B25" s="66" t="s">
        <v>27</v>
      </c>
      <c r="C25" s="74" t="s">
        <v>28</v>
      </c>
      <c r="D25" s="263">
        <v>387640</v>
      </c>
      <c r="E25" s="263">
        <v>294414</v>
      </c>
      <c r="F25" s="260">
        <v>75.9503663192653</v>
      </c>
      <c r="G25" s="66" t="s">
        <v>28</v>
      </c>
      <c r="H25" s="263">
        <v>204589</v>
      </c>
      <c r="I25" s="263">
        <v>74520</v>
      </c>
      <c r="J25" s="260">
        <v>36.42424568280797</v>
      </c>
    </row>
    <row r="26" spans="2:10" s="47" customFormat="1" ht="18" customHeight="1">
      <c r="B26" s="8" t="s">
        <v>123</v>
      </c>
      <c r="C26" s="71" t="s">
        <v>25</v>
      </c>
      <c r="D26" s="262">
        <v>1667833</v>
      </c>
      <c r="E26" s="262">
        <v>644346</v>
      </c>
      <c r="F26" s="259">
        <v>38.63372411986092</v>
      </c>
      <c r="G26" s="73" t="s">
        <v>25</v>
      </c>
      <c r="H26" s="262">
        <v>2236463</v>
      </c>
      <c r="I26" s="262">
        <v>169870</v>
      </c>
      <c r="J26" s="259">
        <v>7.595475534359387</v>
      </c>
    </row>
    <row r="27" spans="2:10" s="47" customFormat="1" ht="18" customHeight="1">
      <c r="B27" s="8"/>
      <c r="C27" s="71" t="s">
        <v>26</v>
      </c>
      <c r="D27" s="262">
        <v>83600</v>
      </c>
      <c r="E27" s="262">
        <v>0</v>
      </c>
      <c r="F27" s="259">
        <v>0</v>
      </c>
      <c r="G27" s="73" t="s">
        <v>26</v>
      </c>
      <c r="H27" s="262">
        <v>484037</v>
      </c>
      <c r="I27" s="262">
        <v>156815</v>
      </c>
      <c r="J27" s="259">
        <v>32.39731673405132</v>
      </c>
    </row>
    <row r="28" spans="2:10" s="47" customFormat="1" ht="18" customHeight="1" thickBot="1">
      <c r="B28" s="10" t="s">
        <v>119</v>
      </c>
      <c r="C28" s="76" t="s">
        <v>28</v>
      </c>
      <c r="D28" s="264">
        <v>1751433</v>
      </c>
      <c r="E28" s="264">
        <v>644346</v>
      </c>
      <c r="F28" s="261">
        <v>36.78964596419046</v>
      </c>
      <c r="G28" s="75" t="s">
        <v>28</v>
      </c>
      <c r="H28" s="264">
        <v>2720500</v>
      </c>
      <c r="I28" s="264">
        <v>326685</v>
      </c>
      <c r="J28" s="261">
        <v>12.00827053850395</v>
      </c>
    </row>
    <row r="29" spans="2:10" ht="18" customHeight="1">
      <c r="B29" s="73"/>
      <c r="C29" s="71" t="s">
        <v>25</v>
      </c>
      <c r="D29" s="262">
        <v>32641526</v>
      </c>
      <c r="E29" s="262">
        <v>14777349</v>
      </c>
      <c r="F29" s="259">
        <v>45.271624249430005</v>
      </c>
      <c r="G29" s="73" t="s">
        <v>25</v>
      </c>
      <c r="H29" s="262">
        <v>30658781</v>
      </c>
      <c r="I29" s="262">
        <v>8988855</v>
      </c>
      <c r="J29" s="259">
        <v>29.319022827424224</v>
      </c>
    </row>
    <row r="30" spans="2:10" ht="18" customHeight="1">
      <c r="B30" s="73" t="s">
        <v>42</v>
      </c>
      <c r="C30" s="71" t="s">
        <v>26</v>
      </c>
      <c r="D30" s="262">
        <v>8368340</v>
      </c>
      <c r="E30" s="262">
        <v>95440</v>
      </c>
      <c r="F30" s="259">
        <v>1.14048903366737</v>
      </c>
      <c r="G30" s="73" t="s">
        <v>26</v>
      </c>
      <c r="H30" s="262">
        <v>14921451</v>
      </c>
      <c r="I30" s="262">
        <v>3706261</v>
      </c>
      <c r="J30" s="259">
        <v>24.838475829193822</v>
      </c>
    </row>
    <row r="31" spans="2:10" ht="18" customHeight="1" thickBot="1">
      <c r="B31" s="75"/>
      <c r="C31" s="76" t="s">
        <v>28</v>
      </c>
      <c r="D31" s="264">
        <v>41009866</v>
      </c>
      <c r="E31" s="264">
        <v>14872789</v>
      </c>
      <c r="F31" s="261">
        <v>36.266368195399615</v>
      </c>
      <c r="G31" s="75" t="s">
        <v>28</v>
      </c>
      <c r="H31" s="264">
        <v>45580232</v>
      </c>
      <c r="I31" s="264">
        <v>12695116</v>
      </c>
      <c r="J31" s="261">
        <v>27.85224085739625</v>
      </c>
    </row>
    <row r="32" spans="2:10" ht="13.5">
      <c r="B32" s="41"/>
      <c r="C32" s="82"/>
      <c r="D32" s="23"/>
      <c r="E32" s="23"/>
      <c r="F32" s="83"/>
      <c r="G32" s="82"/>
      <c r="H32" s="41"/>
      <c r="I32" s="41"/>
      <c r="J32" s="41"/>
    </row>
    <row r="33" spans="2:10" ht="13.5">
      <c r="B33" s="41" t="s">
        <v>82</v>
      </c>
      <c r="C33" s="82"/>
      <c r="D33" s="23"/>
      <c r="E33" s="23"/>
      <c r="F33" s="83"/>
      <c r="G33" s="82"/>
      <c r="H33" s="41"/>
      <c r="I33" s="41"/>
      <c r="J33" s="41"/>
    </row>
    <row r="34" spans="2:12" s="47" customFormat="1" ht="4.5" customHeight="1">
      <c r="B34" s="89"/>
      <c r="C34" s="41"/>
      <c r="D34" s="23"/>
      <c r="E34" s="23"/>
      <c r="F34" s="23"/>
      <c r="G34" s="23"/>
      <c r="H34" s="23"/>
      <c r="I34" s="23"/>
      <c r="J34" s="23"/>
      <c r="K34" s="23"/>
      <c r="L34" s="41"/>
    </row>
    <row r="35" spans="2:10" s="47" customFormat="1" ht="13.5">
      <c r="B35" s="137" t="str">
        <f>'特会H30'!B21</f>
        <v>※繰越額（平成29年度⇒平成30年度）は予算額に含む</v>
      </c>
      <c r="D35" s="18"/>
      <c r="E35" s="18"/>
      <c r="F35" s="18"/>
      <c r="G35" s="18"/>
      <c r="H35" s="18"/>
      <c r="I35" s="18"/>
      <c r="J35" s="18"/>
    </row>
    <row r="36" ht="14.25" customHeight="1"/>
  </sheetData>
  <sheetProtection/>
  <mergeCells count="3">
    <mergeCell ref="C6:F6"/>
    <mergeCell ref="G6:J6"/>
    <mergeCell ref="B6:B7"/>
  </mergeCells>
  <printOptions/>
  <pageMargins left="0.6299212598425197" right="0.5118110236220472" top="0.984251968503937" bottom="0.61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1"/>
  <sheetViews>
    <sheetView view="pageBreakPreview" zoomScaleSheetLayoutView="100" zoomScalePageLayoutView="0" workbookViewId="0" topLeftCell="A1">
      <selection activeCell="H33" sqref="H33"/>
    </sheetView>
  </sheetViews>
  <sheetFormatPr defaultColWidth="9.00390625" defaultRowHeight="18" customHeight="1"/>
  <cols>
    <col min="1" max="1" width="2.50390625" style="2" customWidth="1"/>
    <col min="2" max="2" width="23.50390625" style="47" customWidth="1"/>
    <col min="3" max="3" width="16.75390625" style="47" customWidth="1"/>
    <col min="4" max="4" width="10.75390625" style="47" customWidth="1"/>
    <col min="5" max="5" width="24.75390625" style="47" customWidth="1"/>
    <col min="6" max="6" width="16.125" style="47" customWidth="1"/>
    <col min="7" max="7" width="10.75390625" style="47" customWidth="1"/>
    <col min="8" max="16384" width="9.00390625" style="2" customWidth="1"/>
  </cols>
  <sheetData>
    <row r="1" ht="13.5" customHeight="1"/>
    <row r="2" spans="2:7" s="15" customFormat="1" ht="18.75" customHeight="1">
      <c r="B2" s="63" t="s">
        <v>92</v>
      </c>
      <c r="C2" s="36"/>
      <c r="D2" s="62"/>
      <c r="F2" s="14"/>
      <c r="G2" s="14"/>
    </row>
    <row r="3" spans="2:7" ht="14.25" customHeight="1">
      <c r="B3" s="41"/>
      <c r="C3" s="41"/>
      <c r="E3" s="41"/>
      <c r="F3" s="41"/>
      <c r="G3" s="61" t="s">
        <v>283</v>
      </c>
    </row>
    <row r="4" spans="2:7" ht="14.25" customHeight="1" thickBot="1">
      <c r="B4" s="41"/>
      <c r="C4" s="41"/>
      <c r="D4" s="41"/>
      <c r="E4" s="41"/>
      <c r="F4" s="41"/>
      <c r="G4" s="41"/>
    </row>
    <row r="5" spans="2:7" ht="22.5" customHeight="1" thickBot="1">
      <c r="B5" s="84" t="s">
        <v>43</v>
      </c>
      <c r="C5" s="85" t="s">
        <v>155</v>
      </c>
      <c r="D5" s="111" t="s">
        <v>48</v>
      </c>
      <c r="E5" s="115" t="s">
        <v>41</v>
      </c>
      <c r="F5" s="85" t="s">
        <v>155</v>
      </c>
      <c r="G5" s="86" t="s">
        <v>48</v>
      </c>
    </row>
    <row r="6" spans="2:7" ht="22.5" customHeight="1" hidden="1" thickTop="1">
      <c r="B6" s="66" t="s">
        <v>142</v>
      </c>
      <c r="C6" s="26">
        <v>9370000</v>
      </c>
      <c r="D6" s="112">
        <f>ROUND(C6/$C$11*100,1)</f>
        <v>100</v>
      </c>
      <c r="E6" s="157" t="s">
        <v>177</v>
      </c>
      <c r="F6" s="27">
        <v>2879000</v>
      </c>
      <c r="G6" s="78">
        <f>ROUND(F6/$F$11*100,1)</f>
        <v>30.7</v>
      </c>
    </row>
    <row r="7" spans="2:7" ht="22.5" customHeight="1" hidden="1">
      <c r="B7" s="65"/>
      <c r="C7" s="27"/>
      <c r="D7" s="113"/>
      <c r="E7" s="116" t="s">
        <v>175</v>
      </c>
      <c r="F7" s="28">
        <v>3756000</v>
      </c>
      <c r="G7" s="78">
        <f>ROUND(F7/$F$11*100,1)</f>
        <v>40.1</v>
      </c>
    </row>
    <row r="8" spans="2:7" ht="22.5" customHeight="1" hidden="1">
      <c r="B8" s="65"/>
      <c r="C8" s="27"/>
      <c r="D8" s="113"/>
      <c r="E8" s="116" t="s">
        <v>218</v>
      </c>
      <c r="F8" s="28">
        <v>2125000</v>
      </c>
      <c r="G8" s="78">
        <f>ROUND(F8/$F$11*100,1)</f>
        <v>22.7</v>
      </c>
    </row>
    <row r="9" spans="2:7" ht="22.5" customHeight="1" hidden="1">
      <c r="B9" s="65"/>
      <c r="C9" s="27"/>
      <c r="D9" s="113"/>
      <c r="E9" s="116" t="s">
        <v>178</v>
      </c>
      <c r="F9" s="28">
        <v>160000</v>
      </c>
      <c r="G9" s="78">
        <f>ROUND(F9/$F$11*100,1)</f>
        <v>1.7</v>
      </c>
    </row>
    <row r="10" spans="2:7" ht="22.5" customHeight="1" hidden="1">
      <c r="B10" s="65"/>
      <c r="C10" s="27"/>
      <c r="D10" s="113"/>
      <c r="E10" s="116" t="s">
        <v>187</v>
      </c>
      <c r="F10" s="28">
        <v>450000</v>
      </c>
      <c r="G10" s="78">
        <f>ROUND(F10/$F$11*100,1)</f>
        <v>4.8</v>
      </c>
    </row>
    <row r="11" spans="2:7" ht="22.5" customHeight="1" hidden="1" thickBot="1">
      <c r="B11" s="67" t="s">
        <v>42</v>
      </c>
      <c r="C11" s="22">
        <f>SUM(C6:C10)</f>
        <v>9370000</v>
      </c>
      <c r="D11" s="114">
        <f>SUM(D6:D10)</f>
        <v>100</v>
      </c>
      <c r="E11" s="117" t="s">
        <v>42</v>
      </c>
      <c r="F11" s="22">
        <f>SUM(F6:F10)</f>
        <v>9370000</v>
      </c>
      <c r="G11" s="88">
        <f>SUM(G6:G10)</f>
        <v>100</v>
      </c>
    </row>
    <row r="12" spans="2:7" ht="22.5" customHeight="1" hidden="1" thickTop="1">
      <c r="B12" s="65" t="s">
        <v>173</v>
      </c>
      <c r="C12" s="27">
        <v>300000</v>
      </c>
      <c r="D12" s="113">
        <f>ROUND(C12/$C$16*100,1)</f>
        <v>100</v>
      </c>
      <c r="E12" s="158" t="s">
        <v>176</v>
      </c>
      <c r="F12" s="28">
        <v>113636</v>
      </c>
      <c r="G12" s="77">
        <f>ROUND(F12/$F$16*100,1)</f>
        <v>37.9</v>
      </c>
    </row>
    <row r="13" spans="2:7" ht="22.5" customHeight="1" hidden="1">
      <c r="B13" s="65"/>
      <c r="C13" s="27"/>
      <c r="D13" s="113"/>
      <c r="E13" s="151" t="s">
        <v>177</v>
      </c>
      <c r="F13" s="27">
        <v>113636</v>
      </c>
      <c r="G13" s="77">
        <f>ROUND(F13/$F$16*100,1)</f>
        <v>37.9</v>
      </c>
    </row>
    <row r="14" spans="2:7" ht="22.5" customHeight="1" hidden="1">
      <c r="B14" s="65"/>
      <c r="C14" s="27"/>
      <c r="D14" s="113"/>
      <c r="E14" s="159" t="s">
        <v>178</v>
      </c>
      <c r="F14" s="27">
        <v>72728</v>
      </c>
      <c r="G14" s="77">
        <f>ROUND(F14/$F$16*100,1)</f>
        <v>24.2</v>
      </c>
    </row>
    <row r="15" spans="2:7" ht="26.25" customHeight="1" hidden="1">
      <c r="B15" s="87"/>
      <c r="C15" s="28"/>
      <c r="D15" s="123"/>
      <c r="E15" s="158"/>
      <c r="F15" s="28"/>
      <c r="G15" s="124">
        <f>ROUND(F15/$F$16*100,1)</f>
        <v>0</v>
      </c>
    </row>
    <row r="16" spans="2:7" ht="22.5" customHeight="1" hidden="1" thickBot="1">
      <c r="B16" s="87" t="s">
        <v>42</v>
      </c>
      <c r="C16" s="28">
        <f>SUM(C12)</f>
        <v>300000</v>
      </c>
      <c r="D16" s="123">
        <f>SUM(D12)</f>
        <v>100</v>
      </c>
      <c r="E16" s="116" t="s">
        <v>42</v>
      </c>
      <c r="F16" s="28">
        <f>SUM(F12:F15)</f>
        <v>300000</v>
      </c>
      <c r="G16" s="124">
        <f>SUM(G12:G15)</f>
        <v>100</v>
      </c>
    </row>
    <row r="17" spans="2:7" ht="22.5" customHeight="1" thickTop="1">
      <c r="B17" s="125" t="s">
        <v>179</v>
      </c>
      <c r="C17" s="160">
        <v>2100000</v>
      </c>
      <c r="D17" s="247">
        <v>100</v>
      </c>
      <c r="E17" s="161" t="s">
        <v>175</v>
      </c>
      <c r="F17" s="252">
        <v>1400000</v>
      </c>
      <c r="G17" s="253">
        <v>66.7</v>
      </c>
    </row>
    <row r="18" spans="2:7" ht="22.5" customHeight="1">
      <c r="B18" s="65"/>
      <c r="C18" s="27"/>
      <c r="D18" s="113"/>
      <c r="E18" s="151" t="s">
        <v>180</v>
      </c>
      <c r="F18" s="27">
        <v>600000</v>
      </c>
      <c r="G18" s="77">
        <v>28.6</v>
      </c>
    </row>
    <row r="19" spans="2:7" ht="22.5" customHeight="1">
      <c r="B19" s="87"/>
      <c r="C19" s="28"/>
      <c r="D19" s="123"/>
      <c r="E19" s="116" t="s">
        <v>174</v>
      </c>
      <c r="F19" s="28">
        <v>100000</v>
      </c>
      <c r="G19" s="124">
        <v>4.7</v>
      </c>
    </row>
    <row r="20" spans="2:7" ht="22.5" customHeight="1" hidden="1">
      <c r="B20" s="87"/>
      <c r="C20" s="28"/>
      <c r="D20" s="123"/>
      <c r="E20" s="116" t="s">
        <v>142</v>
      </c>
      <c r="F20" s="28"/>
      <c r="G20" s="124">
        <v>0</v>
      </c>
    </row>
    <row r="21" spans="2:7" ht="22.5" customHeight="1" hidden="1">
      <c r="B21" s="87"/>
      <c r="C21" s="28"/>
      <c r="D21" s="123"/>
      <c r="E21" s="116" t="s">
        <v>257</v>
      </c>
      <c r="F21" s="28"/>
      <c r="G21" s="124">
        <v>0</v>
      </c>
    </row>
    <row r="22" spans="2:7" ht="22.5" customHeight="1" thickBot="1">
      <c r="B22" s="67" t="s">
        <v>33</v>
      </c>
      <c r="C22" s="22">
        <v>2100000</v>
      </c>
      <c r="D22" s="172">
        <v>100</v>
      </c>
      <c r="E22" s="117" t="s">
        <v>33</v>
      </c>
      <c r="F22" s="22">
        <v>2100000</v>
      </c>
      <c r="G22" s="88">
        <v>100.00000000000001</v>
      </c>
    </row>
    <row r="23" spans="2:7" ht="22.5" customHeight="1" hidden="1">
      <c r="B23" s="125" t="s">
        <v>181</v>
      </c>
      <c r="C23" s="160">
        <v>90000</v>
      </c>
      <c r="D23" s="126">
        <f>ROUND(C23/$C$24*100,1)</f>
        <v>100</v>
      </c>
      <c r="E23" s="161" t="s">
        <v>187</v>
      </c>
      <c r="F23" s="160">
        <v>90000</v>
      </c>
      <c r="G23" s="127">
        <f>ROUND(F23/$F$24*100,1)</f>
        <v>100</v>
      </c>
    </row>
    <row r="24" spans="2:7" ht="22.5" customHeight="1" hidden="1" thickBot="1">
      <c r="B24" s="67" t="s">
        <v>33</v>
      </c>
      <c r="C24" s="22">
        <f>SUM(C23)</f>
        <v>90000</v>
      </c>
      <c r="D24" s="114">
        <v>100</v>
      </c>
      <c r="E24" s="117" t="s">
        <v>33</v>
      </c>
      <c r="F24" s="22">
        <f>SUM(F23)</f>
        <v>90000</v>
      </c>
      <c r="G24" s="88">
        <f>SUM(G23)</f>
        <v>100</v>
      </c>
    </row>
    <row r="25" spans="2:7" ht="22.5" customHeight="1" hidden="1">
      <c r="B25" s="125" t="s">
        <v>188</v>
      </c>
      <c r="C25" s="160">
        <v>220000</v>
      </c>
      <c r="D25" s="235">
        <f>ROUND(C25/$C$28*100,1)</f>
        <v>100</v>
      </c>
      <c r="E25" s="161" t="s">
        <v>257</v>
      </c>
      <c r="F25" s="160">
        <v>220000</v>
      </c>
      <c r="G25" s="127">
        <f>ROUND(F25/$F$28*100,1)</f>
        <v>100</v>
      </c>
    </row>
    <row r="26" spans="2:7" ht="22.5" customHeight="1" hidden="1">
      <c r="B26" s="65"/>
      <c r="C26" s="27"/>
      <c r="D26" s="237"/>
      <c r="E26" s="151"/>
      <c r="F26" s="27"/>
      <c r="G26" s="77">
        <f>ROUND(F26/$F$28*100,1)</f>
        <v>0</v>
      </c>
    </row>
    <row r="27" spans="2:7" ht="22.5" customHeight="1" hidden="1">
      <c r="B27" s="66"/>
      <c r="C27" s="26"/>
      <c r="D27" s="164"/>
      <c r="E27" s="116"/>
      <c r="F27" s="28"/>
      <c r="G27" s="124">
        <f>ROUND(F27/$F$28*100,1)</f>
        <v>0</v>
      </c>
    </row>
    <row r="28" spans="2:7" ht="22.5" customHeight="1" hidden="1" thickBot="1">
      <c r="B28" s="67" t="s">
        <v>42</v>
      </c>
      <c r="C28" s="22">
        <f>SUM(C25)</f>
        <v>220000</v>
      </c>
      <c r="D28" s="114">
        <f>SUM(D25)</f>
        <v>100</v>
      </c>
      <c r="E28" s="117" t="s">
        <v>42</v>
      </c>
      <c r="F28" s="22">
        <f>SUM(F25:F27)</f>
        <v>220000</v>
      </c>
      <c r="G28" s="88">
        <f>SUM(G25:G27)</f>
        <v>100</v>
      </c>
    </row>
    <row r="29" spans="2:7" ht="18" customHeight="1">
      <c r="B29" s="41"/>
      <c r="C29" s="41"/>
      <c r="D29" s="41"/>
      <c r="E29" s="41"/>
      <c r="F29" s="41"/>
      <c r="G29" s="41"/>
    </row>
    <row r="30" spans="2:7" ht="18" customHeight="1">
      <c r="B30" s="41" t="s">
        <v>23</v>
      </c>
      <c r="C30" s="89"/>
      <c r="D30" s="89"/>
      <c r="E30" s="2"/>
      <c r="F30" s="41"/>
      <c r="G30" s="41"/>
    </row>
    <row r="31" spans="2:4" ht="18" customHeight="1">
      <c r="B31" s="90"/>
      <c r="C31" s="72"/>
      <c r="D31" s="91"/>
    </row>
  </sheetData>
  <sheetProtection/>
  <printOptions/>
  <pageMargins left="0.6299212598425197" right="0.5118110236220472" top="0.7874015748031497" bottom="0.7874015748031497" header="0.5118110236220472" footer="0.5118110236220472"/>
  <pageSetup fitToHeight="1" fitToWidth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46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3.5"/>
  <cols>
    <col min="1" max="1" width="2.50390625" style="2" customWidth="1"/>
    <col min="2" max="2" width="20.00390625" style="2" customWidth="1"/>
    <col min="3" max="3" width="18.75390625" style="47" customWidth="1"/>
    <col min="4" max="4" width="20.00390625" style="47" customWidth="1"/>
    <col min="5" max="5" width="18.75390625" style="47" customWidth="1"/>
    <col min="6" max="6" width="6.625" style="2" customWidth="1"/>
    <col min="7" max="8" width="9.00390625" style="2" customWidth="1"/>
    <col min="9" max="16384" width="9.00390625" style="2" customWidth="1"/>
  </cols>
  <sheetData>
    <row r="1" ht="13.5" customHeight="1"/>
    <row r="2" spans="2:5" s="15" customFormat="1" ht="18.75" customHeight="1">
      <c r="B2" s="13" t="s">
        <v>93</v>
      </c>
      <c r="C2" s="14"/>
      <c r="D2" s="106"/>
      <c r="E2" s="14"/>
    </row>
    <row r="3" spans="2:7" s="15" customFormat="1" ht="13.5" customHeight="1">
      <c r="B3" s="13"/>
      <c r="C3" s="14"/>
      <c r="D3" s="14"/>
      <c r="E3" s="14"/>
      <c r="G3" s="257"/>
    </row>
    <row r="4" spans="2:5" ht="14.25" customHeight="1">
      <c r="B4" s="3"/>
      <c r="C4" s="41"/>
      <c r="D4" s="41"/>
      <c r="E4" s="61" t="s">
        <v>281</v>
      </c>
    </row>
    <row r="5" spans="2:5" ht="14.25" customHeight="1" thickBot="1">
      <c r="B5" s="3"/>
      <c r="C5" s="41"/>
      <c r="D5" s="41"/>
      <c r="E5" s="41"/>
    </row>
    <row r="6" spans="2:5" ht="22.5" customHeight="1" thickBot="1">
      <c r="B6" s="24" t="s">
        <v>98</v>
      </c>
      <c r="C6" s="68" t="s">
        <v>99</v>
      </c>
      <c r="D6" s="69" t="s">
        <v>98</v>
      </c>
      <c r="E6" s="68" t="s">
        <v>100</v>
      </c>
    </row>
    <row r="7" spans="2:5" ht="22.5" customHeight="1" thickTop="1">
      <c r="B7" s="9" t="s">
        <v>143</v>
      </c>
      <c r="C7" s="239">
        <v>388057</v>
      </c>
      <c r="D7" s="240" t="s">
        <v>144</v>
      </c>
      <c r="E7" s="241">
        <v>43178686</v>
      </c>
    </row>
    <row r="8" spans="2:5" ht="22.5" customHeight="1">
      <c r="B8" s="19" t="s">
        <v>145</v>
      </c>
      <c r="C8" s="241">
        <v>1437981</v>
      </c>
      <c r="D8" s="242" t="s">
        <v>146</v>
      </c>
      <c r="E8" s="239">
        <v>1107904</v>
      </c>
    </row>
    <row r="9" spans="2:5" ht="22.5" customHeight="1" thickBot="1">
      <c r="B9" s="20" t="s">
        <v>147</v>
      </c>
      <c r="C9" s="243">
        <v>12905537</v>
      </c>
      <c r="D9" s="244" t="s">
        <v>148</v>
      </c>
      <c r="E9" s="243">
        <v>47454421</v>
      </c>
    </row>
    <row r="10" spans="2:5" ht="18" customHeight="1">
      <c r="B10" s="3"/>
      <c r="C10" s="41"/>
      <c r="D10" s="41"/>
      <c r="E10" s="41"/>
    </row>
    <row r="11" spans="2:5" ht="18" customHeight="1">
      <c r="B11" s="3" t="s">
        <v>149</v>
      </c>
      <c r="C11" s="41"/>
      <c r="D11" s="41"/>
      <c r="E11" s="41"/>
    </row>
    <row r="14" spans="3:4" ht="13.5">
      <c r="C14" s="108"/>
      <c r="D14" s="108"/>
    </row>
    <row r="15" spans="3:4" ht="13.5">
      <c r="C15" s="108"/>
      <c r="D15" s="108"/>
    </row>
    <row r="16" spans="3:4" ht="13.5">
      <c r="C16" s="108"/>
      <c r="D16" s="108"/>
    </row>
    <row r="17" spans="3:5" ht="13.5">
      <c r="C17" s="108"/>
      <c r="D17" s="108"/>
      <c r="E17" s="108"/>
    </row>
    <row r="18" spans="3:4" ht="13.5">
      <c r="C18" s="108"/>
      <c r="D18" s="108"/>
    </row>
    <row r="19" spans="3:4" ht="13.5">
      <c r="C19" s="108"/>
      <c r="D19" s="108"/>
    </row>
    <row r="20" spans="3:4" ht="13.5">
      <c r="C20" s="108"/>
      <c r="D20" s="108"/>
    </row>
    <row r="21" spans="3:4" ht="13.5">
      <c r="C21" s="108"/>
      <c r="D21" s="108"/>
    </row>
    <row r="22" spans="3:4" ht="13.5">
      <c r="C22" s="108"/>
      <c r="D22" s="108"/>
    </row>
    <row r="23" spans="3:4" ht="13.5">
      <c r="C23" s="108"/>
      <c r="D23" s="108"/>
    </row>
    <row r="24" spans="3:4" ht="13.5">
      <c r="C24" s="108"/>
      <c r="D24" s="108"/>
    </row>
    <row r="25" spans="3:4" ht="13.5">
      <c r="C25" s="108"/>
      <c r="D25" s="108"/>
    </row>
    <row r="26" spans="3:4" ht="13.5">
      <c r="C26" s="108"/>
      <c r="D26" s="108"/>
    </row>
    <row r="27" spans="3:4" ht="13.5">
      <c r="C27" s="108"/>
      <c r="D27" s="108"/>
    </row>
    <row r="28" spans="3:4" ht="13.5">
      <c r="C28" s="108"/>
      <c r="D28" s="108"/>
    </row>
    <row r="29" spans="3:4" ht="13.5">
      <c r="C29" s="108"/>
      <c r="D29" s="108"/>
    </row>
    <row r="30" spans="3:4" ht="13.5">
      <c r="C30" s="108"/>
      <c r="D30" s="108"/>
    </row>
    <row r="31" spans="3:4" ht="13.5">
      <c r="C31" s="108"/>
      <c r="D31" s="108"/>
    </row>
    <row r="32" spans="3:4" ht="13.5">
      <c r="C32" s="108"/>
      <c r="D32" s="108"/>
    </row>
    <row r="33" spans="3:4" ht="13.5">
      <c r="C33" s="108"/>
      <c r="D33" s="108"/>
    </row>
    <row r="34" spans="3:4" ht="13.5">
      <c r="C34" s="108"/>
      <c r="D34" s="108"/>
    </row>
    <row r="35" spans="3:4" ht="13.5">
      <c r="C35" s="108"/>
      <c r="D35" s="108"/>
    </row>
    <row r="36" spans="3:4" ht="13.5">
      <c r="C36" s="108"/>
      <c r="D36" s="108"/>
    </row>
    <row r="37" spans="3:4" ht="13.5">
      <c r="C37" s="108"/>
      <c r="D37" s="108"/>
    </row>
    <row r="38" spans="3:4" ht="13.5">
      <c r="C38" s="108"/>
      <c r="D38" s="108"/>
    </row>
    <row r="39" spans="3:5" ht="13.5">
      <c r="C39" s="162"/>
      <c r="D39" s="162"/>
      <c r="E39" s="163"/>
    </row>
    <row r="40" spans="2:5" ht="13.5">
      <c r="B40" s="109"/>
      <c r="C40" s="108"/>
      <c r="D40" s="108"/>
      <c r="E40" s="108"/>
    </row>
    <row r="41" spans="3:4" ht="13.5">
      <c r="C41" s="108"/>
      <c r="D41" s="108"/>
    </row>
    <row r="42" spans="3:4" ht="13.5">
      <c r="C42" s="108"/>
      <c r="D42" s="108"/>
    </row>
    <row r="43" spans="3:4" ht="13.5">
      <c r="C43" s="108"/>
      <c r="D43" s="108"/>
    </row>
    <row r="44" spans="3:4" ht="13.5">
      <c r="C44" s="108"/>
      <c r="D44" s="108"/>
    </row>
    <row r="45" spans="3:4" ht="13.5">
      <c r="C45" s="108"/>
      <c r="D45" s="108"/>
    </row>
    <row r="46" spans="3:4" ht="13.5">
      <c r="C46" s="108"/>
      <c r="D46" s="108"/>
    </row>
  </sheetData>
  <sheetProtection/>
  <printOptions/>
  <pageMargins left="0.6299212598425197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8"/>
  <sheetViews>
    <sheetView showOutlineSymbols="0" view="pageBreakPreview" zoomScaleSheetLayoutView="100" zoomScalePageLayoutView="0" workbookViewId="0" topLeftCell="A1">
      <selection activeCell="C21" sqref="C21"/>
    </sheetView>
  </sheetViews>
  <sheetFormatPr defaultColWidth="10.75390625" defaultRowHeight="13.5"/>
  <cols>
    <col min="1" max="1" width="2.625" style="98" customWidth="1"/>
    <col min="2" max="2" width="32.625" style="92" customWidth="1"/>
    <col min="3" max="3" width="14.75390625" style="11" customWidth="1"/>
    <col min="4" max="4" width="9.00390625" style="92" customWidth="1"/>
    <col min="5" max="5" width="32.625" style="92" customWidth="1"/>
    <col min="6" max="6" width="14.75390625" style="11" customWidth="1"/>
    <col min="7" max="7" width="9.00390625" style="92" customWidth="1"/>
    <col min="8" max="8" width="10.75390625" style="98" customWidth="1"/>
    <col min="9" max="9" width="15.875" style="98" customWidth="1"/>
    <col min="10" max="16384" width="10.75390625" style="98" customWidth="1"/>
  </cols>
  <sheetData>
    <row r="1" ht="11.25" customHeight="1"/>
    <row r="2" spans="2:7" s="99" customFormat="1" ht="18.75" customHeight="1">
      <c r="B2" s="100" t="s">
        <v>211</v>
      </c>
      <c r="C2" s="11"/>
      <c r="D2" s="92"/>
      <c r="E2" s="92"/>
      <c r="F2" s="11"/>
      <c r="G2" s="92"/>
    </row>
    <row r="3" spans="3:7" s="92" customFormat="1" ht="12" customHeight="1">
      <c r="C3" s="11"/>
      <c r="F3" s="11"/>
      <c r="G3" s="61" t="s">
        <v>282</v>
      </c>
    </row>
    <row r="4" ht="3" customHeight="1" thickBot="1"/>
    <row r="5" spans="1:7" s="147" customFormat="1" ht="12.75" customHeight="1" thickBot="1">
      <c r="A5" s="101"/>
      <c r="B5" s="102" t="s">
        <v>212</v>
      </c>
      <c r="C5" s="103" t="s">
        <v>213</v>
      </c>
      <c r="D5" s="97" t="s">
        <v>29</v>
      </c>
      <c r="E5" s="93" t="s">
        <v>232</v>
      </c>
      <c r="F5" s="103" t="s">
        <v>233</v>
      </c>
      <c r="G5" s="97" t="s">
        <v>29</v>
      </c>
    </row>
    <row r="6" spans="2:7" ht="13.5" customHeight="1" thickTop="1">
      <c r="B6" s="165" t="s">
        <v>189</v>
      </c>
      <c r="C6" s="313">
        <v>77161998</v>
      </c>
      <c r="D6" s="319">
        <v>43.2</v>
      </c>
      <c r="E6" s="168" t="s">
        <v>242</v>
      </c>
      <c r="F6" s="314">
        <v>4616361</v>
      </c>
      <c r="G6" s="319">
        <v>2.6</v>
      </c>
    </row>
    <row r="7" spans="2:7" ht="13.5" customHeight="1">
      <c r="B7" s="166" t="s">
        <v>190</v>
      </c>
      <c r="C7" s="314">
        <v>343185</v>
      </c>
      <c r="D7" s="320">
        <v>0.2</v>
      </c>
      <c r="E7" s="169" t="s">
        <v>53</v>
      </c>
      <c r="F7" s="314">
        <v>295987</v>
      </c>
      <c r="G7" s="320">
        <v>0.2</v>
      </c>
    </row>
    <row r="8" spans="2:7" ht="13.5" customHeight="1">
      <c r="B8" s="166" t="s">
        <v>238</v>
      </c>
      <c r="C8" s="314">
        <v>5966405</v>
      </c>
      <c r="D8" s="320">
        <v>3.3</v>
      </c>
      <c r="E8" s="169" t="s">
        <v>243</v>
      </c>
      <c r="F8" s="314">
        <v>561670</v>
      </c>
      <c r="G8" s="320">
        <v>0.3</v>
      </c>
    </row>
    <row r="9" spans="2:7" ht="13.5" customHeight="1">
      <c r="B9" s="166" t="s">
        <v>239</v>
      </c>
      <c r="C9" s="314">
        <v>34025495</v>
      </c>
      <c r="D9" s="320">
        <v>19.1</v>
      </c>
      <c r="E9" s="169" t="s">
        <v>244</v>
      </c>
      <c r="F9" s="314">
        <v>70200</v>
      </c>
      <c r="G9" s="320">
        <v>0</v>
      </c>
    </row>
    <row r="10" spans="2:7" ht="13.5" customHeight="1">
      <c r="B10" s="166" t="s">
        <v>191</v>
      </c>
      <c r="C10" s="314">
        <v>34998</v>
      </c>
      <c r="D10" s="320">
        <v>0</v>
      </c>
      <c r="E10" s="169" t="s">
        <v>245</v>
      </c>
      <c r="F10" s="314">
        <v>586534</v>
      </c>
      <c r="G10" s="320">
        <v>0.3</v>
      </c>
    </row>
    <row r="11" spans="2:7" ht="13.5" customHeight="1">
      <c r="B11" s="166" t="s">
        <v>192</v>
      </c>
      <c r="C11" s="315">
        <v>2083133</v>
      </c>
      <c r="D11" s="320">
        <v>1.2</v>
      </c>
      <c r="E11" s="169" t="s">
        <v>246</v>
      </c>
      <c r="F11" s="314">
        <v>863330</v>
      </c>
      <c r="G11" s="320">
        <v>0.5</v>
      </c>
    </row>
    <row r="12" spans="2:7" ht="13.5" customHeight="1">
      <c r="B12" s="166" t="s">
        <v>193</v>
      </c>
      <c r="C12" s="315">
        <v>25101811</v>
      </c>
      <c r="D12" s="320">
        <v>14.1</v>
      </c>
      <c r="E12" s="169" t="s">
        <v>247</v>
      </c>
      <c r="F12" s="314">
        <v>11684726</v>
      </c>
      <c r="G12" s="320">
        <v>6.5</v>
      </c>
    </row>
    <row r="13" spans="2:7" ht="13.5" customHeight="1">
      <c r="B13" s="165" t="s">
        <v>194</v>
      </c>
      <c r="C13" s="314">
        <v>11757968</v>
      </c>
      <c r="D13" s="320">
        <v>6.6</v>
      </c>
      <c r="E13" s="169" t="s">
        <v>248</v>
      </c>
      <c r="F13" s="314">
        <v>9974209</v>
      </c>
      <c r="G13" s="320">
        <v>5.6</v>
      </c>
    </row>
    <row r="14" spans="2:7" ht="13.5" customHeight="1">
      <c r="B14" s="166" t="s">
        <v>195</v>
      </c>
      <c r="C14" s="314">
        <v>4409380</v>
      </c>
      <c r="D14" s="320">
        <v>2.5</v>
      </c>
      <c r="E14" s="169" t="s">
        <v>249</v>
      </c>
      <c r="F14" s="314">
        <v>11638155</v>
      </c>
      <c r="G14" s="320">
        <v>6.5</v>
      </c>
    </row>
    <row r="15" spans="2:7" ht="13.5" customHeight="1">
      <c r="B15" s="166" t="s">
        <v>196</v>
      </c>
      <c r="C15" s="315">
        <v>1960043</v>
      </c>
      <c r="D15" s="320">
        <v>1.1</v>
      </c>
      <c r="E15" s="169" t="s">
        <v>250</v>
      </c>
      <c r="F15" s="314">
        <v>2167510</v>
      </c>
      <c r="G15" s="320">
        <v>1.2</v>
      </c>
    </row>
    <row r="16" spans="2:7" ht="13.5" customHeight="1">
      <c r="B16" s="166" t="s">
        <v>197</v>
      </c>
      <c r="C16" s="314">
        <v>779478</v>
      </c>
      <c r="D16" s="320">
        <v>0.4</v>
      </c>
      <c r="E16" s="169" t="s">
        <v>251</v>
      </c>
      <c r="F16" s="314">
        <v>15883112</v>
      </c>
      <c r="G16" s="320">
        <v>8.9</v>
      </c>
    </row>
    <row r="17" spans="2:7" ht="13.5" customHeight="1">
      <c r="B17" s="166" t="s">
        <v>198</v>
      </c>
      <c r="C17" s="314">
        <v>2921849</v>
      </c>
      <c r="D17" s="320">
        <v>1.6</v>
      </c>
      <c r="E17" s="169" t="s">
        <v>270</v>
      </c>
      <c r="F17" s="314">
        <v>9756045</v>
      </c>
      <c r="G17" s="320">
        <v>5.5</v>
      </c>
    </row>
    <row r="18" spans="2:7" ht="13.5" customHeight="1">
      <c r="B18" s="166" t="s">
        <v>54</v>
      </c>
      <c r="C18" s="315">
        <v>268755</v>
      </c>
      <c r="D18" s="320">
        <v>0.1</v>
      </c>
      <c r="E18" s="169" t="s">
        <v>252</v>
      </c>
      <c r="F18" s="314">
        <v>284242</v>
      </c>
      <c r="G18" s="320">
        <v>0.2</v>
      </c>
    </row>
    <row r="19" spans="2:7" ht="13.5" customHeight="1">
      <c r="B19" s="166" t="s">
        <v>240</v>
      </c>
      <c r="C19" s="314">
        <v>109388</v>
      </c>
      <c r="D19" s="320">
        <v>0.1</v>
      </c>
      <c r="E19" s="169" t="s">
        <v>253</v>
      </c>
      <c r="F19" s="314">
        <v>6013259</v>
      </c>
      <c r="G19" s="320">
        <v>3.4</v>
      </c>
    </row>
    <row r="20" spans="2:7" ht="13.5" customHeight="1">
      <c r="B20" s="165" t="s">
        <v>199</v>
      </c>
      <c r="C20" s="314">
        <v>1875761</v>
      </c>
      <c r="D20" s="320">
        <v>1.1</v>
      </c>
      <c r="E20" s="169" t="s">
        <v>254</v>
      </c>
      <c r="F20" s="314">
        <v>79728</v>
      </c>
      <c r="G20" s="320">
        <v>0</v>
      </c>
    </row>
    <row r="21" spans="2:7" ht="13.5" customHeight="1">
      <c r="B21" s="166" t="s">
        <v>274</v>
      </c>
      <c r="C21" s="314">
        <v>81984</v>
      </c>
      <c r="D21" s="320">
        <v>0</v>
      </c>
      <c r="E21" s="169" t="s">
        <v>255</v>
      </c>
      <c r="F21" s="314">
        <v>2353812</v>
      </c>
      <c r="G21" s="320">
        <v>1.3</v>
      </c>
    </row>
    <row r="22" spans="2:7" ht="13.5" customHeight="1">
      <c r="B22" s="166" t="s">
        <v>30</v>
      </c>
      <c r="C22" s="314">
        <v>1206207</v>
      </c>
      <c r="D22" s="320">
        <v>0.7</v>
      </c>
      <c r="E22" s="169" t="s">
        <v>267</v>
      </c>
      <c r="F22" s="314">
        <v>665219</v>
      </c>
      <c r="G22" s="320">
        <v>0.4</v>
      </c>
    </row>
    <row r="23" spans="2:7" ht="13.5" customHeight="1">
      <c r="B23" s="166" t="s">
        <v>200</v>
      </c>
      <c r="C23" s="314">
        <v>224591</v>
      </c>
      <c r="D23" s="320">
        <v>0.1</v>
      </c>
      <c r="E23" s="169" t="s">
        <v>203</v>
      </c>
      <c r="F23" s="314">
        <v>32683639</v>
      </c>
      <c r="G23" s="320">
        <v>18.3</v>
      </c>
    </row>
    <row r="24" spans="2:7" ht="13.5" customHeight="1">
      <c r="B24" s="166" t="s">
        <v>31</v>
      </c>
      <c r="C24" s="314">
        <v>59122</v>
      </c>
      <c r="D24" s="320">
        <v>0</v>
      </c>
      <c r="E24" s="168" t="s">
        <v>268</v>
      </c>
      <c r="F24" s="314">
        <v>745711</v>
      </c>
      <c r="G24" s="320">
        <v>0.4</v>
      </c>
    </row>
    <row r="25" spans="2:7" ht="13.5" customHeight="1">
      <c r="B25" s="166" t="s">
        <v>201</v>
      </c>
      <c r="C25" s="314">
        <v>8033817</v>
      </c>
      <c r="D25" s="320">
        <v>4.5</v>
      </c>
      <c r="E25" s="168" t="s">
        <v>256</v>
      </c>
      <c r="F25" s="314">
        <v>7039841</v>
      </c>
      <c r="G25" s="320">
        <v>3.9</v>
      </c>
    </row>
    <row r="26" spans="2:7" ht="13.5" customHeight="1">
      <c r="B26" s="165" t="s">
        <v>202</v>
      </c>
      <c r="C26" s="315">
        <v>79728</v>
      </c>
      <c r="D26" s="320">
        <v>0</v>
      </c>
      <c r="E26" s="168" t="s">
        <v>260</v>
      </c>
      <c r="F26" s="314">
        <v>244607</v>
      </c>
      <c r="G26" s="320">
        <v>0.2</v>
      </c>
    </row>
    <row r="27" spans="2:7" ht="13.5" customHeight="1">
      <c r="B27" s="167" t="s">
        <v>241</v>
      </c>
      <c r="C27" s="315">
        <v>92870</v>
      </c>
      <c r="D27" s="320">
        <v>0.1</v>
      </c>
      <c r="E27" s="168" t="s">
        <v>204</v>
      </c>
      <c r="F27" s="314">
        <v>33553</v>
      </c>
      <c r="G27" s="320">
        <v>0</v>
      </c>
    </row>
    <row r="28" spans="2:7" ht="13.5" customHeight="1">
      <c r="B28" s="167"/>
      <c r="C28" s="314"/>
      <c r="D28" s="320"/>
      <c r="E28" s="168" t="s">
        <v>262</v>
      </c>
      <c r="F28" s="314">
        <v>9779</v>
      </c>
      <c r="G28" s="320">
        <v>0</v>
      </c>
    </row>
    <row r="29" spans="2:7" ht="13.5" customHeight="1">
      <c r="B29" s="167"/>
      <c r="C29" s="314"/>
      <c r="D29" s="320"/>
      <c r="E29" s="168" t="s">
        <v>261</v>
      </c>
      <c r="F29" s="314">
        <v>27931</v>
      </c>
      <c r="G29" s="320">
        <v>0</v>
      </c>
    </row>
    <row r="30" spans="2:7" ht="13.5" customHeight="1">
      <c r="B30" s="167"/>
      <c r="C30" s="314"/>
      <c r="D30" s="320"/>
      <c r="E30" s="169" t="s">
        <v>205</v>
      </c>
      <c r="F30" s="314">
        <v>13306</v>
      </c>
      <c r="G30" s="320">
        <v>0</v>
      </c>
    </row>
    <row r="31" spans="2:7" ht="13.5" customHeight="1">
      <c r="B31" s="166"/>
      <c r="C31" s="315"/>
      <c r="D31" s="320"/>
      <c r="E31" s="169" t="s">
        <v>206</v>
      </c>
      <c r="F31" s="314">
        <v>140733</v>
      </c>
      <c r="G31" s="320">
        <v>0.1</v>
      </c>
    </row>
    <row r="32" spans="2:7" ht="13.5" customHeight="1">
      <c r="B32" s="166"/>
      <c r="C32" s="314"/>
      <c r="D32" s="320"/>
      <c r="E32" s="168" t="s">
        <v>207</v>
      </c>
      <c r="F32" s="314">
        <v>8104988</v>
      </c>
      <c r="G32" s="320">
        <v>4.6</v>
      </c>
    </row>
    <row r="33" spans="2:7" ht="13.5" customHeight="1">
      <c r="B33" s="165"/>
      <c r="C33" s="314"/>
      <c r="D33" s="320"/>
      <c r="E33" s="169" t="s">
        <v>294</v>
      </c>
      <c r="F33" s="314">
        <v>19709807</v>
      </c>
      <c r="G33" s="320">
        <v>11</v>
      </c>
    </row>
    <row r="34" spans="2:7" ht="13.5" customHeight="1">
      <c r="B34" s="167"/>
      <c r="C34" s="314"/>
      <c r="D34" s="320"/>
      <c r="E34" s="169" t="s">
        <v>208</v>
      </c>
      <c r="F34" s="314">
        <v>45089</v>
      </c>
      <c r="G34" s="320">
        <v>0</v>
      </c>
    </row>
    <row r="35" spans="2:7" ht="13.5" customHeight="1">
      <c r="B35" s="167"/>
      <c r="C35" s="314"/>
      <c r="D35" s="320"/>
      <c r="E35" s="169" t="s">
        <v>209</v>
      </c>
      <c r="F35" s="314">
        <v>26988861</v>
      </c>
      <c r="G35" s="320">
        <v>15.1</v>
      </c>
    </row>
    <row r="36" spans="2:7" ht="13.5" customHeight="1">
      <c r="B36" s="149"/>
      <c r="C36" s="314"/>
      <c r="D36" s="320"/>
      <c r="E36" s="166" t="s">
        <v>210</v>
      </c>
      <c r="F36" s="314">
        <v>4990629</v>
      </c>
      <c r="G36" s="320">
        <v>2.8</v>
      </c>
    </row>
    <row r="37" spans="2:7" ht="13.5" customHeight="1" thickBot="1">
      <c r="B37" s="245"/>
      <c r="C37" s="316"/>
      <c r="D37" s="321"/>
      <c r="E37" s="246" t="s">
        <v>259</v>
      </c>
      <c r="F37" s="314">
        <v>305393</v>
      </c>
      <c r="G37" s="320">
        <v>0.2</v>
      </c>
    </row>
    <row r="38" spans="2:7" ht="13.5" customHeight="1" thickBot="1">
      <c r="B38" s="25" t="s">
        <v>234</v>
      </c>
      <c r="C38" s="317">
        <v>178577966</v>
      </c>
      <c r="D38" s="322">
        <v>99.99999999999997</v>
      </c>
      <c r="E38" s="94" t="s">
        <v>234</v>
      </c>
      <c r="F38" s="317">
        <v>178577966</v>
      </c>
      <c r="G38" s="326">
        <v>99.99999999999999</v>
      </c>
    </row>
    <row r="39" spans="2:7" ht="15.75" customHeight="1">
      <c r="B39" s="148" t="s">
        <v>266</v>
      </c>
      <c r="C39" s="313">
        <v>83471588</v>
      </c>
      <c r="D39" s="323">
        <v>46.7</v>
      </c>
      <c r="E39" s="150" t="s">
        <v>152</v>
      </c>
      <c r="F39" s="313">
        <v>117963290</v>
      </c>
      <c r="G39" s="327">
        <v>66</v>
      </c>
    </row>
    <row r="40" spans="2:7" ht="13.5" customHeight="1">
      <c r="B40" s="149" t="s">
        <v>219</v>
      </c>
      <c r="C40" s="314">
        <v>34025495</v>
      </c>
      <c r="D40" s="324">
        <v>19.1</v>
      </c>
      <c r="E40" s="95" t="s">
        <v>153</v>
      </c>
      <c r="F40" s="314">
        <v>469909</v>
      </c>
      <c r="G40" s="320">
        <v>0.30000000000000004</v>
      </c>
    </row>
    <row r="41" spans="2:7" ht="13.5" customHeight="1">
      <c r="B41" s="149" t="s">
        <v>273</v>
      </c>
      <c r="C41" s="314">
        <v>27219942</v>
      </c>
      <c r="D41" s="324">
        <v>15.299999999999999</v>
      </c>
      <c r="E41" s="95" t="s">
        <v>154</v>
      </c>
      <c r="F41" s="314">
        <v>60144767</v>
      </c>
      <c r="G41" s="320">
        <v>33.7</v>
      </c>
    </row>
    <row r="42" spans="2:7" ht="13.5" customHeight="1">
      <c r="B42" s="149" t="s">
        <v>263</v>
      </c>
      <c r="C42" s="314">
        <v>22206861</v>
      </c>
      <c r="D42" s="324">
        <v>12.399999999999999</v>
      </c>
      <c r="E42" s="95"/>
      <c r="F42" s="314"/>
      <c r="G42" s="320"/>
    </row>
    <row r="43" spans="2:7" ht="13.5" customHeight="1">
      <c r="B43" s="149" t="s">
        <v>235</v>
      </c>
      <c r="C43" s="314">
        <v>11481482</v>
      </c>
      <c r="D43" s="324">
        <v>6.4</v>
      </c>
      <c r="E43" s="95"/>
      <c r="F43" s="314"/>
      <c r="G43" s="320"/>
    </row>
    <row r="44" spans="2:7" ht="13.5" customHeight="1" thickBot="1">
      <c r="B44" s="96" t="s">
        <v>269</v>
      </c>
      <c r="C44" s="318">
        <v>172598</v>
      </c>
      <c r="D44" s="325">
        <v>0.1</v>
      </c>
      <c r="E44" s="96"/>
      <c r="F44" s="318"/>
      <c r="G44" s="328"/>
    </row>
    <row r="45" spans="2:7" ht="13.5" customHeight="1">
      <c r="B45" s="104"/>
      <c r="C45" s="12"/>
      <c r="D45" s="104"/>
      <c r="E45" s="104"/>
      <c r="F45" s="12"/>
      <c r="G45" s="104"/>
    </row>
    <row r="46" spans="2:7" ht="14.25">
      <c r="B46" s="41" t="s">
        <v>23</v>
      </c>
      <c r="C46" s="12"/>
      <c r="D46" s="104"/>
      <c r="E46" s="104"/>
      <c r="F46" s="12"/>
      <c r="G46" s="104"/>
    </row>
    <row r="47" ht="13.5" customHeight="1"/>
    <row r="48" ht="13.5" customHeight="1"/>
    <row r="49" spans="3:7" ht="13.5" customHeight="1">
      <c r="C49" s="98"/>
      <c r="D49" s="98"/>
      <c r="E49" s="98"/>
      <c r="F49" s="98"/>
      <c r="G49" s="98"/>
    </row>
    <row r="50" spans="3:7" ht="13.5" customHeight="1">
      <c r="C50" s="98"/>
      <c r="D50" s="98"/>
      <c r="E50" s="98"/>
      <c r="F50" s="98"/>
      <c r="G50" s="98"/>
    </row>
    <row r="51" spans="3:7" ht="13.5" customHeight="1">
      <c r="C51" s="98"/>
      <c r="D51" s="98"/>
      <c r="E51" s="98"/>
      <c r="F51" s="98"/>
      <c r="G51" s="98"/>
    </row>
    <row r="52" spans="3:7" ht="13.5" customHeight="1">
      <c r="C52" s="98"/>
      <c r="D52" s="98"/>
      <c r="E52" s="98"/>
      <c r="F52" s="98"/>
      <c r="G52" s="98"/>
    </row>
    <row r="53" spans="3:7" ht="13.5" customHeight="1">
      <c r="C53" s="98"/>
      <c r="D53" s="98"/>
      <c r="E53" s="98"/>
      <c r="F53" s="98"/>
      <c r="G53" s="98"/>
    </row>
    <row r="54" spans="3:7" ht="13.5" customHeight="1">
      <c r="C54" s="98"/>
      <c r="D54" s="98"/>
      <c r="E54" s="98"/>
      <c r="F54" s="98"/>
      <c r="G54" s="98"/>
    </row>
    <row r="55" spans="3:7" ht="13.5" customHeight="1">
      <c r="C55" s="98"/>
      <c r="D55" s="98"/>
      <c r="E55" s="98"/>
      <c r="F55" s="98"/>
      <c r="G55" s="98"/>
    </row>
    <row r="56" spans="3:7" ht="13.5" customHeight="1">
      <c r="C56" s="98"/>
      <c r="D56" s="98"/>
      <c r="E56" s="98"/>
      <c r="F56" s="98"/>
      <c r="G56" s="98"/>
    </row>
    <row r="57" spans="3:7" ht="13.5" customHeight="1">
      <c r="C57" s="98"/>
      <c r="D57" s="98"/>
      <c r="E57" s="98"/>
      <c r="F57" s="98"/>
      <c r="G57" s="98"/>
    </row>
    <row r="58" spans="3:7" ht="13.5" customHeight="1" hidden="1">
      <c r="C58" s="98"/>
      <c r="D58" s="98"/>
      <c r="E58" s="98"/>
      <c r="F58" s="98"/>
      <c r="G58" s="98"/>
    </row>
    <row r="59" spans="3:7" ht="13.5" customHeight="1" hidden="1">
      <c r="C59" s="98"/>
      <c r="D59" s="98"/>
      <c r="E59" s="98"/>
      <c r="F59" s="98"/>
      <c r="G59" s="98"/>
    </row>
    <row r="60" spans="3:7" ht="13.5" customHeight="1" hidden="1">
      <c r="C60" s="98"/>
      <c r="D60" s="98"/>
      <c r="E60" s="98"/>
      <c r="F60" s="98"/>
      <c r="G60" s="98"/>
    </row>
    <row r="61" spans="3:7" ht="13.5" customHeight="1">
      <c r="C61" s="98"/>
      <c r="D61" s="98"/>
      <c r="E61" s="98"/>
      <c r="F61" s="98"/>
      <c r="G61" s="98"/>
    </row>
    <row r="62" spans="3:7" ht="13.5" customHeight="1">
      <c r="C62" s="98"/>
      <c r="D62" s="98"/>
      <c r="E62" s="98"/>
      <c r="F62" s="98"/>
      <c r="G62" s="98"/>
    </row>
    <row r="63" spans="3:7" ht="13.5" customHeight="1">
      <c r="C63" s="98"/>
      <c r="D63" s="98"/>
      <c r="E63" s="98"/>
      <c r="F63" s="98"/>
      <c r="G63" s="98"/>
    </row>
    <row r="64" spans="3:7" ht="13.5" customHeight="1">
      <c r="C64" s="98"/>
      <c r="D64" s="98"/>
      <c r="E64" s="98"/>
      <c r="F64" s="98"/>
      <c r="G64" s="98"/>
    </row>
    <row r="65" spans="3:7" ht="13.5" customHeight="1">
      <c r="C65" s="98"/>
      <c r="D65" s="98"/>
      <c r="E65" s="98"/>
      <c r="F65" s="98"/>
      <c r="G65" s="98"/>
    </row>
    <row r="66" spans="3:7" ht="13.5" customHeight="1">
      <c r="C66" s="98"/>
      <c r="D66" s="98"/>
      <c r="E66" s="98"/>
      <c r="F66" s="98"/>
      <c r="G66" s="98"/>
    </row>
    <row r="67" spans="3:7" ht="13.5" customHeight="1">
      <c r="C67" s="98"/>
      <c r="D67" s="98"/>
      <c r="E67" s="98"/>
      <c r="F67" s="98"/>
      <c r="G67" s="98"/>
    </row>
    <row r="68" ht="13.5" customHeight="1">
      <c r="G68" s="105"/>
    </row>
  </sheetData>
  <sheetProtection/>
  <printOptions/>
  <pageMargins left="0.6299212598425197" right="0.5118110236220472" top="0.33" bottom="0.21" header="0.37" footer="0.23"/>
  <pageSetup fitToHeight="1" fitToWidth="1" horizontalDpi="600" verticalDpi="6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"/>
  <sheetViews>
    <sheetView view="pageBreakPreview" zoomScaleNormal="70" zoomScaleSheetLayoutView="100" zoomScalePageLayoutView="0" workbookViewId="0" topLeftCell="A1">
      <selection activeCell="H16" sqref="H16"/>
    </sheetView>
  </sheetViews>
  <sheetFormatPr defaultColWidth="9.00390625" defaultRowHeight="13.5"/>
  <cols>
    <col min="1" max="1" width="2.625" style="47" customWidth="1"/>
    <col min="2" max="2" width="2.375" style="47" customWidth="1"/>
    <col min="3" max="3" width="2.625" style="47" customWidth="1"/>
    <col min="4" max="4" width="20.50390625" style="47" customWidth="1"/>
    <col min="5" max="5" width="14.375" style="18" customWidth="1"/>
    <col min="6" max="6" width="6.375" style="32" bestFit="1" customWidth="1"/>
    <col min="7" max="7" width="14.25390625" style="18" bestFit="1" customWidth="1"/>
    <col min="8" max="8" width="14.375" style="18" bestFit="1" customWidth="1"/>
    <col min="9" max="9" width="6.375" style="35" bestFit="1" customWidth="1"/>
    <col min="10" max="10" width="16.25390625" style="18" customWidth="1"/>
    <col min="11" max="11" width="6.375" style="38" bestFit="1" customWidth="1"/>
    <col min="12" max="12" width="15.25390625" style="38" bestFit="1" customWidth="1"/>
    <col min="13" max="13" width="6.375" style="38" bestFit="1" customWidth="1"/>
    <col min="14" max="14" width="11.25390625" style="18" customWidth="1"/>
    <col min="15" max="15" width="16.75390625" style="47" bestFit="1" customWidth="1"/>
    <col min="16" max="16" width="17.25390625" style="47" bestFit="1" customWidth="1"/>
    <col min="17" max="16384" width="9.00390625" style="47" customWidth="1"/>
  </cols>
  <sheetData>
    <row r="2" spans="2:14" s="62" customFormat="1" ht="18.75">
      <c r="B2" s="63" t="s">
        <v>279</v>
      </c>
      <c r="C2" s="136"/>
      <c r="D2" s="136"/>
      <c r="E2" s="14"/>
      <c r="F2" s="30"/>
      <c r="G2" s="14"/>
      <c r="H2" s="14"/>
      <c r="I2" s="33"/>
      <c r="J2" s="14"/>
      <c r="K2" s="36"/>
      <c r="L2" s="36"/>
      <c r="M2" s="36"/>
      <c r="N2" s="14"/>
    </row>
    <row r="4" spans="2:14" s="48" customFormat="1" ht="14.25">
      <c r="B4" s="118" t="s">
        <v>59</v>
      </c>
      <c r="C4" s="136"/>
      <c r="D4" s="136"/>
      <c r="E4" s="16"/>
      <c r="F4" s="31"/>
      <c r="G4" s="16"/>
      <c r="H4" s="16"/>
      <c r="I4" s="34"/>
      <c r="J4" s="16"/>
      <c r="K4" s="37"/>
      <c r="L4" s="37"/>
      <c r="M4" s="37"/>
      <c r="N4" s="16"/>
    </row>
    <row r="5" ht="14.25" thickBot="1"/>
    <row r="6" spans="2:14" ht="13.5" customHeight="1">
      <c r="B6" s="173"/>
      <c r="C6" s="354" t="s">
        <v>58</v>
      </c>
      <c r="D6" s="355"/>
      <c r="E6" s="352" t="s">
        <v>55</v>
      </c>
      <c r="F6" s="358" t="s">
        <v>48</v>
      </c>
      <c r="G6" s="352" t="s">
        <v>56</v>
      </c>
      <c r="H6" s="352" t="s">
        <v>57</v>
      </c>
      <c r="I6" s="353" t="s">
        <v>48</v>
      </c>
      <c r="J6" s="352" t="s">
        <v>38</v>
      </c>
      <c r="K6" s="353" t="s">
        <v>48</v>
      </c>
      <c r="L6" s="350" t="s">
        <v>50</v>
      </c>
      <c r="M6" s="350" t="s">
        <v>37</v>
      </c>
      <c r="N6" s="138" t="s">
        <v>158</v>
      </c>
    </row>
    <row r="7" spans="2:14" ht="13.5" customHeight="1" thickBot="1">
      <c r="B7" s="174"/>
      <c r="C7" s="356"/>
      <c r="D7" s="357"/>
      <c r="E7" s="351"/>
      <c r="F7" s="351"/>
      <c r="G7" s="351"/>
      <c r="H7" s="351"/>
      <c r="I7" s="351"/>
      <c r="J7" s="351"/>
      <c r="K7" s="351"/>
      <c r="L7" s="351"/>
      <c r="M7" s="351"/>
      <c r="N7" s="139" t="s">
        <v>38</v>
      </c>
    </row>
    <row r="8" spans="2:17" s="41" customFormat="1" ht="15" customHeight="1" thickTop="1">
      <c r="B8" s="175" t="s">
        <v>60</v>
      </c>
      <c r="C8" s="110">
        <v>1</v>
      </c>
      <c r="D8" s="107" t="s">
        <v>61</v>
      </c>
      <c r="E8" s="26">
        <v>20914029000</v>
      </c>
      <c r="F8" s="176">
        <v>21.2</v>
      </c>
      <c r="G8" s="286">
        <v>0</v>
      </c>
      <c r="H8" s="26">
        <v>20914029000</v>
      </c>
      <c r="I8" s="176">
        <v>20.8</v>
      </c>
      <c r="J8" s="279">
        <v>20939951735</v>
      </c>
      <c r="K8" s="176">
        <v>22</v>
      </c>
      <c r="L8" s="294">
        <v>25922735</v>
      </c>
      <c r="M8" s="177">
        <v>100.1</v>
      </c>
      <c r="N8" s="39">
        <v>122502</v>
      </c>
      <c r="O8" s="255"/>
      <c r="P8" s="18"/>
      <c r="Q8" s="32"/>
    </row>
    <row r="9" spans="2:17" s="41" customFormat="1" ht="15" customHeight="1">
      <c r="B9" s="178"/>
      <c r="C9" s="179">
        <v>2</v>
      </c>
      <c r="D9" s="180" t="s">
        <v>62</v>
      </c>
      <c r="E9" s="26">
        <v>605000000</v>
      </c>
      <c r="F9" s="181">
        <v>0.6</v>
      </c>
      <c r="G9" s="287">
        <v>0</v>
      </c>
      <c r="H9" s="26">
        <v>605000000</v>
      </c>
      <c r="I9" s="181">
        <v>0.6</v>
      </c>
      <c r="J9" s="280">
        <v>659733889</v>
      </c>
      <c r="K9" s="181">
        <v>0.7000000000000001</v>
      </c>
      <c r="L9" s="288">
        <v>54733889</v>
      </c>
      <c r="M9" s="182">
        <v>109</v>
      </c>
      <c r="N9" s="39">
        <v>3860</v>
      </c>
      <c r="O9" s="255"/>
      <c r="P9" s="18"/>
      <c r="Q9" s="32"/>
    </row>
    <row r="10" spans="2:15" s="41" customFormat="1" ht="15" customHeight="1">
      <c r="B10" s="178"/>
      <c r="C10" s="179">
        <v>3</v>
      </c>
      <c r="D10" s="180" t="s">
        <v>63</v>
      </c>
      <c r="E10" s="26">
        <v>16000000</v>
      </c>
      <c r="F10" s="181">
        <v>0</v>
      </c>
      <c r="G10" s="287">
        <v>0</v>
      </c>
      <c r="H10" s="26">
        <v>16000000</v>
      </c>
      <c r="I10" s="181">
        <v>0</v>
      </c>
      <c r="J10" s="280">
        <v>34241000</v>
      </c>
      <c r="K10" s="181">
        <v>0</v>
      </c>
      <c r="L10" s="288">
        <v>18241000</v>
      </c>
      <c r="M10" s="182">
        <v>214</v>
      </c>
      <c r="N10" s="39">
        <v>200</v>
      </c>
      <c r="O10" s="255"/>
    </row>
    <row r="11" spans="2:15" s="41" customFormat="1" ht="15" customHeight="1">
      <c r="B11" s="178"/>
      <c r="C11" s="179">
        <v>4</v>
      </c>
      <c r="D11" s="180" t="s">
        <v>170</v>
      </c>
      <c r="E11" s="26">
        <v>64000000</v>
      </c>
      <c r="F11" s="181">
        <v>0.1</v>
      </c>
      <c r="G11" s="287">
        <v>0</v>
      </c>
      <c r="H11" s="26">
        <v>64000000</v>
      </c>
      <c r="I11" s="181">
        <v>0.1</v>
      </c>
      <c r="J11" s="280">
        <v>48603000</v>
      </c>
      <c r="K11" s="181">
        <v>0</v>
      </c>
      <c r="L11" s="288">
        <v>-15397000</v>
      </c>
      <c r="M11" s="182">
        <v>75.9</v>
      </c>
      <c r="N11" s="39">
        <v>284</v>
      </c>
      <c r="O11" s="255"/>
    </row>
    <row r="12" spans="2:15" s="41" customFormat="1" ht="15" customHeight="1">
      <c r="B12" s="178"/>
      <c r="C12" s="179">
        <v>5</v>
      </c>
      <c r="D12" s="183" t="s">
        <v>171</v>
      </c>
      <c r="E12" s="26">
        <v>22000000</v>
      </c>
      <c r="F12" s="181">
        <v>0</v>
      </c>
      <c r="G12" s="287">
        <v>0</v>
      </c>
      <c r="H12" s="26">
        <v>22000000</v>
      </c>
      <c r="I12" s="181">
        <v>0</v>
      </c>
      <c r="J12" s="280">
        <v>49112000</v>
      </c>
      <c r="K12" s="181">
        <v>0.1</v>
      </c>
      <c r="L12" s="288">
        <v>27112000</v>
      </c>
      <c r="M12" s="182">
        <v>223.2</v>
      </c>
      <c r="N12" s="39">
        <v>287</v>
      </c>
      <c r="O12" s="255"/>
    </row>
    <row r="13" spans="2:15" s="41" customFormat="1" ht="15" customHeight="1">
      <c r="B13" s="178"/>
      <c r="C13" s="179">
        <v>6</v>
      </c>
      <c r="D13" s="180" t="s">
        <v>64</v>
      </c>
      <c r="E13" s="26">
        <v>3430000000</v>
      </c>
      <c r="F13" s="181">
        <v>3.5000000000000004</v>
      </c>
      <c r="G13" s="287">
        <v>0</v>
      </c>
      <c r="H13" s="26">
        <v>3430000000</v>
      </c>
      <c r="I13" s="181">
        <v>3.4000000000000004</v>
      </c>
      <c r="J13" s="280">
        <v>3477443000</v>
      </c>
      <c r="K13" s="181">
        <v>3.6999999999999997</v>
      </c>
      <c r="L13" s="288">
        <v>47443000</v>
      </c>
      <c r="M13" s="182">
        <v>101.4</v>
      </c>
      <c r="N13" s="39">
        <v>20344</v>
      </c>
      <c r="O13" s="255"/>
    </row>
    <row r="14" spans="2:15" s="41" customFormat="1" ht="15" customHeight="1">
      <c r="B14" s="178"/>
      <c r="C14" s="179">
        <v>7</v>
      </c>
      <c r="D14" s="180" t="s">
        <v>162</v>
      </c>
      <c r="E14" s="26">
        <v>7000000</v>
      </c>
      <c r="F14" s="181">
        <v>0</v>
      </c>
      <c r="G14" s="287">
        <v>0</v>
      </c>
      <c r="H14" s="26">
        <v>7000000</v>
      </c>
      <c r="I14" s="181">
        <v>0</v>
      </c>
      <c r="J14" s="280">
        <v>7437836</v>
      </c>
      <c r="K14" s="181">
        <v>0</v>
      </c>
      <c r="L14" s="288">
        <v>437836</v>
      </c>
      <c r="M14" s="182">
        <v>106.3</v>
      </c>
      <c r="N14" s="39">
        <v>44</v>
      </c>
      <c r="O14" s="255"/>
    </row>
    <row r="15" spans="2:15" s="41" customFormat="1" ht="15" customHeight="1">
      <c r="B15" s="178"/>
      <c r="C15" s="179">
        <v>8</v>
      </c>
      <c r="D15" s="180" t="s">
        <v>65</v>
      </c>
      <c r="E15" s="26">
        <v>79000000</v>
      </c>
      <c r="F15" s="181">
        <v>0.1</v>
      </c>
      <c r="G15" s="287">
        <v>0</v>
      </c>
      <c r="H15" s="26">
        <v>79000000</v>
      </c>
      <c r="I15" s="181">
        <v>0.1</v>
      </c>
      <c r="J15" s="280">
        <v>147728000</v>
      </c>
      <c r="K15" s="181">
        <v>0.2</v>
      </c>
      <c r="L15" s="288">
        <v>68728000</v>
      </c>
      <c r="M15" s="182">
        <v>187</v>
      </c>
      <c r="N15" s="39">
        <v>864</v>
      </c>
      <c r="O15" s="255"/>
    </row>
    <row r="16" spans="2:15" s="41" customFormat="1" ht="15" customHeight="1">
      <c r="B16" s="178"/>
      <c r="C16" s="179">
        <v>9</v>
      </c>
      <c r="D16" s="180" t="s">
        <v>86</v>
      </c>
      <c r="E16" s="26">
        <v>76501000</v>
      </c>
      <c r="F16" s="181">
        <v>0.1</v>
      </c>
      <c r="G16" s="287">
        <v>0</v>
      </c>
      <c r="H16" s="26">
        <v>76501000</v>
      </c>
      <c r="I16" s="181">
        <v>0.1</v>
      </c>
      <c r="J16" s="280">
        <v>76265000</v>
      </c>
      <c r="K16" s="181">
        <v>0.1</v>
      </c>
      <c r="L16" s="288">
        <v>-236000</v>
      </c>
      <c r="M16" s="182">
        <v>99.7</v>
      </c>
      <c r="N16" s="39">
        <v>446</v>
      </c>
      <c r="O16" s="255"/>
    </row>
    <row r="17" spans="2:15" s="41" customFormat="1" ht="15" customHeight="1">
      <c r="B17" s="178"/>
      <c r="C17" s="179">
        <v>10</v>
      </c>
      <c r="D17" s="180" t="s">
        <v>66</v>
      </c>
      <c r="E17" s="26">
        <v>23270000000</v>
      </c>
      <c r="F17" s="181">
        <v>23.599999999999998</v>
      </c>
      <c r="G17" s="287">
        <v>845867000</v>
      </c>
      <c r="H17" s="26">
        <v>24115867000</v>
      </c>
      <c r="I17" s="181">
        <v>24</v>
      </c>
      <c r="J17" s="280">
        <v>24373282000</v>
      </c>
      <c r="K17" s="181">
        <v>25.7</v>
      </c>
      <c r="L17" s="288">
        <v>257415000</v>
      </c>
      <c r="M17" s="182">
        <v>101.1</v>
      </c>
      <c r="N17" s="39">
        <v>142588</v>
      </c>
      <c r="O17" s="255"/>
    </row>
    <row r="18" spans="2:15" s="41" customFormat="1" ht="15" customHeight="1">
      <c r="B18" s="178"/>
      <c r="C18" s="179">
        <v>11</v>
      </c>
      <c r="D18" s="183" t="s">
        <v>67</v>
      </c>
      <c r="E18" s="26">
        <v>21000000</v>
      </c>
      <c r="F18" s="181">
        <v>0</v>
      </c>
      <c r="G18" s="287">
        <v>0</v>
      </c>
      <c r="H18" s="26">
        <v>21000000</v>
      </c>
      <c r="I18" s="181">
        <v>0</v>
      </c>
      <c r="J18" s="280">
        <v>21812000</v>
      </c>
      <c r="K18" s="181">
        <v>0</v>
      </c>
      <c r="L18" s="288">
        <v>812000</v>
      </c>
      <c r="M18" s="182">
        <v>103.9</v>
      </c>
      <c r="N18" s="39">
        <v>128</v>
      </c>
      <c r="O18" s="255"/>
    </row>
    <row r="19" spans="2:15" s="41" customFormat="1" ht="15" customHeight="1">
      <c r="B19" s="178" t="s">
        <v>60</v>
      </c>
      <c r="C19" s="179">
        <v>12</v>
      </c>
      <c r="D19" s="180" t="s">
        <v>185</v>
      </c>
      <c r="E19" s="26">
        <v>895125000</v>
      </c>
      <c r="F19" s="181">
        <v>0.8999999999999999</v>
      </c>
      <c r="G19" s="285">
        <v>-23563000</v>
      </c>
      <c r="H19" s="26">
        <v>871562000</v>
      </c>
      <c r="I19" s="181">
        <v>0.8999999999999999</v>
      </c>
      <c r="J19" s="280">
        <v>842255322</v>
      </c>
      <c r="K19" s="181">
        <v>0.8999999999999999</v>
      </c>
      <c r="L19" s="288">
        <v>-29306678</v>
      </c>
      <c r="M19" s="182">
        <v>96.6</v>
      </c>
      <c r="N19" s="39">
        <v>4927</v>
      </c>
      <c r="O19" s="255"/>
    </row>
    <row r="20" spans="2:15" s="41" customFormat="1" ht="15" customHeight="1">
      <c r="B20" s="178" t="s">
        <v>60</v>
      </c>
      <c r="C20" s="179">
        <v>13</v>
      </c>
      <c r="D20" s="180" t="s">
        <v>68</v>
      </c>
      <c r="E20" s="26">
        <v>2994819000</v>
      </c>
      <c r="F20" s="181">
        <v>3</v>
      </c>
      <c r="G20" s="287">
        <v>15078000</v>
      </c>
      <c r="H20" s="26">
        <v>3009897000</v>
      </c>
      <c r="I20" s="181">
        <v>3</v>
      </c>
      <c r="J20" s="280">
        <v>3031986515</v>
      </c>
      <c r="K20" s="181">
        <v>3.2</v>
      </c>
      <c r="L20" s="288">
        <v>22089515</v>
      </c>
      <c r="M20" s="182">
        <v>100.7</v>
      </c>
      <c r="N20" s="39">
        <v>17738</v>
      </c>
      <c r="O20" s="255"/>
    </row>
    <row r="21" spans="2:15" s="41" customFormat="1" ht="15" customHeight="1">
      <c r="B21" s="178"/>
      <c r="C21" s="179">
        <v>14</v>
      </c>
      <c r="D21" s="180" t="s">
        <v>69</v>
      </c>
      <c r="E21" s="26">
        <v>20521869000</v>
      </c>
      <c r="F21" s="181">
        <v>20.8</v>
      </c>
      <c r="G21" s="287">
        <v>167725000</v>
      </c>
      <c r="H21" s="26">
        <v>20689594000</v>
      </c>
      <c r="I21" s="181">
        <v>20.499999999999996</v>
      </c>
      <c r="J21" s="280">
        <v>19919347714</v>
      </c>
      <c r="K21" s="181">
        <v>21</v>
      </c>
      <c r="L21" s="288">
        <v>-770246286</v>
      </c>
      <c r="M21" s="182">
        <v>96.3</v>
      </c>
      <c r="N21" s="39">
        <v>116532</v>
      </c>
      <c r="O21" s="255"/>
    </row>
    <row r="22" spans="2:15" s="41" customFormat="1" ht="15" customHeight="1">
      <c r="B22" s="178"/>
      <c r="C22" s="179">
        <v>15</v>
      </c>
      <c r="D22" s="180" t="s">
        <v>70</v>
      </c>
      <c r="E22" s="26">
        <v>5578651000</v>
      </c>
      <c r="F22" s="181">
        <v>5.6000000000000005</v>
      </c>
      <c r="G22" s="287">
        <v>200464000</v>
      </c>
      <c r="H22" s="26">
        <v>5779115000</v>
      </c>
      <c r="I22" s="181">
        <v>5.7</v>
      </c>
      <c r="J22" s="280">
        <v>5672863052</v>
      </c>
      <c r="K22" s="181">
        <v>6</v>
      </c>
      <c r="L22" s="288">
        <v>-106251948</v>
      </c>
      <c r="M22" s="182">
        <v>98.2</v>
      </c>
      <c r="N22" s="39">
        <v>33187</v>
      </c>
      <c r="O22" s="255"/>
    </row>
    <row r="23" spans="2:15" s="41" customFormat="1" ht="15" customHeight="1">
      <c r="B23" s="178" t="s">
        <v>60</v>
      </c>
      <c r="C23" s="179">
        <v>16</v>
      </c>
      <c r="D23" s="180" t="s">
        <v>71</v>
      </c>
      <c r="E23" s="26">
        <v>206956000</v>
      </c>
      <c r="F23" s="181">
        <v>0.2</v>
      </c>
      <c r="G23" s="287">
        <v>927000</v>
      </c>
      <c r="H23" s="26">
        <v>207883000</v>
      </c>
      <c r="I23" s="181">
        <v>0.2</v>
      </c>
      <c r="J23" s="280">
        <v>230309240</v>
      </c>
      <c r="K23" s="181">
        <v>0.2</v>
      </c>
      <c r="L23" s="288">
        <v>22426240</v>
      </c>
      <c r="M23" s="182">
        <v>110.8</v>
      </c>
      <c r="N23" s="39">
        <v>1347</v>
      </c>
      <c r="O23" s="255"/>
    </row>
    <row r="24" spans="2:15" s="41" customFormat="1" ht="15" customHeight="1">
      <c r="B24" s="178" t="s">
        <v>60</v>
      </c>
      <c r="C24" s="179">
        <v>17</v>
      </c>
      <c r="D24" s="180" t="s">
        <v>72</v>
      </c>
      <c r="E24" s="26">
        <v>502420000</v>
      </c>
      <c r="F24" s="181">
        <v>0.5</v>
      </c>
      <c r="G24" s="287">
        <v>151344000</v>
      </c>
      <c r="H24" s="26">
        <v>653764000</v>
      </c>
      <c r="I24" s="181">
        <v>0.6</v>
      </c>
      <c r="J24" s="280">
        <v>472207794</v>
      </c>
      <c r="K24" s="181">
        <v>0.5</v>
      </c>
      <c r="L24" s="288">
        <v>-181556206</v>
      </c>
      <c r="M24" s="182">
        <v>72.2</v>
      </c>
      <c r="N24" s="39">
        <v>2762</v>
      </c>
      <c r="O24" s="255"/>
    </row>
    <row r="25" spans="2:15" s="41" customFormat="1" ht="15" customHeight="1">
      <c r="B25" s="178" t="s">
        <v>60</v>
      </c>
      <c r="C25" s="179">
        <v>18</v>
      </c>
      <c r="D25" s="180" t="s">
        <v>73</v>
      </c>
      <c r="E25" s="26">
        <v>2799674000</v>
      </c>
      <c r="F25" s="181">
        <v>2.9000000000000004</v>
      </c>
      <c r="G25" s="287">
        <v>388753000</v>
      </c>
      <c r="H25" s="26">
        <v>3188427000</v>
      </c>
      <c r="I25" s="181">
        <v>3.2</v>
      </c>
      <c r="J25" s="280">
        <v>652950450</v>
      </c>
      <c r="K25" s="181">
        <v>0.7000000000000001</v>
      </c>
      <c r="L25" s="288">
        <v>-2535476550</v>
      </c>
      <c r="M25" s="182">
        <v>20.5</v>
      </c>
      <c r="N25" s="39">
        <v>3820</v>
      </c>
      <c r="O25" s="255"/>
    </row>
    <row r="26" spans="2:15" s="41" customFormat="1" ht="15" customHeight="1">
      <c r="B26" s="178" t="s">
        <v>60</v>
      </c>
      <c r="C26" s="179">
        <v>19</v>
      </c>
      <c r="D26" s="180" t="s">
        <v>74</v>
      </c>
      <c r="E26" s="26">
        <v>472000</v>
      </c>
      <c r="F26" s="181">
        <v>0</v>
      </c>
      <c r="G26" s="287">
        <v>296543000</v>
      </c>
      <c r="H26" s="26">
        <v>297015000</v>
      </c>
      <c r="I26" s="181">
        <v>0.3</v>
      </c>
      <c r="J26" s="280">
        <v>297015908</v>
      </c>
      <c r="K26" s="181">
        <v>0.3</v>
      </c>
      <c r="L26" s="288">
        <v>908</v>
      </c>
      <c r="M26" s="182">
        <v>100</v>
      </c>
      <c r="N26" s="39">
        <v>1738</v>
      </c>
      <c r="O26" s="255"/>
    </row>
    <row r="27" spans="2:15" s="41" customFormat="1" ht="15" customHeight="1">
      <c r="B27" s="178" t="s">
        <v>60</v>
      </c>
      <c r="C27" s="179">
        <v>20</v>
      </c>
      <c r="D27" s="180" t="s">
        <v>75</v>
      </c>
      <c r="E27" s="26">
        <v>6779266000</v>
      </c>
      <c r="F27" s="181">
        <v>6.9</v>
      </c>
      <c r="G27" s="285">
        <v>-72412000</v>
      </c>
      <c r="H27" s="26">
        <v>6706854000</v>
      </c>
      <c r="I27" s="181">
        <v>6.7</v>
      </c>
      <c r="J27" s="280">
        <v>5163004117</v>
      </c>
      <c r="K27" s="181">
        <v>5.4</v>
      </c>
      <c r="L27" s="288">
        <v>-1543849883</v>
      </c>
      <c r="M27" s="182">
        <v>77</v>
      </c>
      <c r="N27" s="39">
        <v>30204</v>
      </c>
      <c r="O27" s="255"/>
    </row>
    <row r="28" spans="2:15" s="41" customFormat="1" ht="15" customHeight="1">
      <c r="B28" s="178"/>
      <c r="C28" s="179">
        <v>21</v>
      </c>
      <c r="D28" s="180" t="s">
        <v>76</v>
      </c>
      <c r="E28" s="26">
        <v>9842337000</v>
      </c>
      <c r="F28" s="181">
        <v>10</v>
      </c>
      <c r="G28" s="285">
        <v>72036000</v>
      </c>
      <c r="H28" s="26">
        <v>9914373000</v>
      </c>
      <c r="I28" s="181">
        <v>9.8</v>
      </c>
      <c r="J28" s="280">
        <v>8859973000</v>
      </c>
      <c r="K28" s="181">
        <v>9.3</v>
      </c>
      <c r="L28" s="288">
        <v>-1054400000</v>
      </c>
      <c r="M28" s="182">
        <v>89.4</v>
      </c>
      <c r="N28" s="40">
        <v>51832</v>
      </c>
      <c r="O28" s="255"/>
    </row>
    <row r="29" spans="2:14" s="41" customFormat="1" ht="15" customHeight="1">
      <c r="B29" s="178"/>
      <c r="C29" s="179"/>
      <c r="D29" s="180" t="s">
        <v>42</v>
      </c>
      <c r="E29" s="27">
        <v>98626119000</v>
      </c>
      <c r="F29" s="181">
        <v>100.00000000000001</v>
      </c>
      <c r="G29" s="288">
        <v>2042762000</v>
      </c>
      <c r="H29" s="27">
        <v>100668881000</v>
      </c>
      <c r="I29" s="181">
        <v>100</v>
      </c>
      <c r="J29" s="27">
        <v>94977522572</v>
      </c>
      <c r="K29" s="181">
        <v>100</v>
      </c>
      <c r="L29" s="288">
        <v>-5691358428</v>
      </c>
      <c r="M29" s="182">
        <v>94.3</v>
      </c>
      <c r="N29" s="40">
        <v>555635</v>
      </c>
    </row>
    <row r="30" spans="2:14" s="41" customFormat="1" ht="15" customHeight="1">
      <c r="B30" s="184" t="s">
        <v>60</v>
      </c>
      <c r="C30" s="185" t="s">
        <v>77</v>
      </c>
      <c r="D30" s="116" t="s">
        <v>78</v>
      </c>
      <c r="E30" s="28">
        <v>35092761000</v>
      </c>
      <c r="F30" s="186">
        <v>35.599999999999994</v>
      </c>
      <c r="G30" s="289">
        <v>756670000</v>
      </c>
      <c r="H30" s="28">
        <v>35849431000</v>
      </c>
      <c r="I30" s="186">
        <v>35.7</v>
      </c>
      <c r="J30" s="28">
        <v>31629681081</v>
      </c>
      <c r="K30" s="186">
        <v>33.199999999999996</v>
      </c>
      <c r="L30" s="289">
        <v>-4219749919</v>
      </c>
      <c r="M30" s="187">
        <v>88.2</v>
      </c>
      <c r="N30" s="188">
        <v>185038</v>
      </c>
    </row>
    <row r="31" spans="2:17" s="41" customFormat="1" ht="15" customHeight="1" thickBot="1">
      <c r="B31" s="189"/>
      <c r="C31" s="190" t="s">
        <v>79</v>
      </c>
      <c r="D31" s="76" t="s">
        <v>80</v>
      </c>
      <c r="E31" s="29">
        <v>63533358000</v>
      </c>
      <c r="F31" s="191">
        <v>64.4</v>
      </c>
      <c r="G31" s="290">
        <v>1286092000</v>
      </c>
      <c r="H31" s="29">
        <v>64819450000</v>
      </c>
      <c r="I31" s="191">
        <v>64.3</v>
      </c>
      <c r="J31" s="29">
        <v>63347841491</v>
      </c>
      <c r="K31" s="191">
        <v>66.8</v>
      </c>
      <c r="L31" s="290">
        <v>-1471608509</v>
      </c>
      <c r="M31" s="192">
        <v>97.7</v>
      </c>
      <c r="N31" s="193">
        <v>370596</v>
      </c>
      <c r="O31" s="47"/>
      <c r="P31" s="47"/>
      <c r="Q31" s="47"/>
    </row>
    <row r="33" ht="13.5">
      <c r="D33" s="89" t="s">
        <v>39</v>
      </c>
    </row>
    <row r="34" ht="4.5" customHeight="1">
      <c r="D34" s="89"/>
    </row>
    <row r="35" ht="13.5">
      <c r="D35" s="140" t="s">
        <v>125</v>
      </c>
    </row>
    <row r="36" ht="4.5" customHeight="1">
      <c r="D36" s="137"/>
    </row>
    <row r="37" ht="13.5">
      <c r="D37" s="137" t="s">
        <v>280</v>
      </c>
    </row>
    <row r="38" ht="4.5" customHeight="1">
      <c r="D38" s="137"/>
    </row>
    <row r="39" ht="13.5">
      <c r="D39" s="137" t="s">
        <v>296</v>
      </c>
    </row>
  </sheetData>
  <sheetProtection/>
  <mergeCells count="10">
    <mergeCell ref="C6:D7"/>
    <mergeCell ref="E6:E7"/>
    <mergeCell ref="F6:F7"/>
    <mergeCell ref="G6:G7"/>
    <mergeCell ref="M6:M7"/>
    <mergeCell ref="L6:L7"/>
    <mergeCell ref="H6:H7"/>
    <mergeCell ref="I6:I7"/>
    <mergeCell ref="J6:J7"/>
    <mergeCell ref="K6:K7"/>
  </mergeCells>
  <printOptions/>
  <pageMargins left="0.6299212598425197" right="0.48" top="0.984251968503937" bottom="0.64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view="pageBreakPreview" zoomScale="130" zoomScaleNormal="75" zoomScaleSheetLayoutView="130" zoomScalePageLayoutView="0" workbookViewId="0" topLeftCell="A1">
      <selection activeCell="F21" sqref="F21"/>
    </sheetView>
  </sheetViews>
  <sheetFormatPr defaultColWidth="9.00390625" defaultRowHeight="13.5"/>
  <cols>
    <col min="1" max="2" width="2.625" style="47" customWidth="1"/>
    <col min="3" max="3" width="20.625" style="47" customWidth="1"/>
    <col min="4" max="4" width="14.50390625" style="18" customWidth="1"/>
    <col min="5" max="5" width="6.375" style="32" bestFit="1" customWidth="1"/>
    <col min="6" max="6" width="15.00390625" style="18" customWidth="1"/>
    <col min="7" max="7" width="14.375" style="18" customWidth="1"/>
    <col min="8" max="8" width="6.375" style="35" bestFit="1" customWidth="1"/>
    <col min="9" max="9" width="13.75390625" style="18" customWidth="1"/>
    <col min="10" max="10" width="6.375" style="38" bestFit="1" customWidth="1"/>
    <col min="11" max="11" width="13.75390625" style="38" customWidth="1"/>
    <col min="12" max="12" width="6.375" style="35" bestFit="1" customWidth="1"/>
    <col min="13" max="13" width="11.25390625" style="18" customWidth="1"/>
    <col min="14" max="14" width="16.25390625" style="47" bestFit="1" customWidth="1"/>
    <col min="15" max="15" width="17.00390625" style="47" bestFit="1" customWidth="1"/>
    <col min="16" max="16" width="9.25390625" style="47" bestFit="1" customWidth="1"/>
    <col min="17" max="17" width="10.00390625" style="47" bestFit="1" customWidth="1"/>
    <col min="18" max="16384" width="9.00390625" style="47" customWidth="1"/>
  </cols>
  <sheetData>
    <row r="1" ht="13.5"/>
    <row r="2" spans="4:13" s="62" customFormat="1" ht="18.75" customHeight="1">
      <c r="D2" s="14"/>
      <c r="E2" s="30"/>
      <c r="F2" s="14"/>
      <c r="G2" s="14"/>
      <c r="H2" s="33"/>
      <c r="I2" s="14"/>
      <c r="J2" s="36"/>
      <c r="K2" s="36"/>
      <c r="L2" s="33"/>
      <c r="M2" s="14"/>
    </row>
    <row r="3" ht="13.5"/>
    <row r="4" spans="2:13" s="48" customFormat="1" ht="15.75">
      <c r="B4" s="118" t="s">
        <v>89</v>
      </c>
      <c r="D4" s="16"/>
      <c r="E4" s="31"/>
      <c r="F4" s="16"/>
      <c r="G4" s="16"/>
      <c r="H4" s="34"/>
      <c r="I4" s="16"/>
      <c r="J4" s="37"/>
      <c r="K4" s="37"/>
      <c r="L4" s="34"/>
      <c r="M4" s="16"/>
    </row>
    <row r="5" ht="14.25" thickBot="1"/>
    <row r="6" spans="2:13" ht="13.5">
      <c r="B6" s="359" t="s">
        <v>0</v>
      </c>
      <c r="C6" s="355"/>
      <c r="D6" s="352" t="s">
        <v>55</v>
      </c>
      <c r="E6" s="358" t="s">
        <v>48</v>
      </c>
      <c r="F6" s="352" t="s">
        <v>150</v>
      </c>
      <c r="G6" s="352" t="s">
        <v>57</v>
      </c>
      <c r="H6" s="352" t="s">
        <v>48</v>
      </c>
      <c r="I6" s="352" t="s">
        <v>32</v>
      </c>
      <c r="J6" s="350" t="s">
        <v>48</v>
      </c>
      <c r="K6" s="350" t="s">
        <v>186</v>
      </c>
      <c r="L6" s="350" t="s">
        <v>37</v>
      </c>
      <c r="M6" s="138" t="s">
        <v>158</v>
      </c>
    </row>
    <row r="7" spans="2:17" ht="12" customHeight="1" thickBot="1">
      <c r="B7" s="360"/>
      <c r="C7" s="357"/>
      <c r="D7" s="351"/>
      <c r="E7" s="351"/>
      <c r="F7" s="351"/>
      <c r="G7" s="351"/>
      <c r="H7" s="351"/>
      <c r="I7" s="351"/>
      <c r="J7" s="351"/>
      <c r="K7" s="351"/>
      <c r="L7" s="351"/>
      <c r="M7" s="139" t="s">
        <v>38</v>
      </c>
      <c r="P7" s="32"/>
      <c r="Q7" s="18"/>
    </row>
    <row r="8" spans="2:17" s="41" customFormat="1" ht="15" customHeight="1" thickTop="1">
      <c r="B8" s="194">
        <v>1</v>
      </c>
      <c r="C8" s="107" t="s">
        <v>128</v>
      </c>
      <c r="D8" s="26">
        <v>345937000</v>
      </c>
      <c r="E8" s="291">
        <v>0.4</v>
      </c>
      <c r="F8" s="284">
        <v>0</v>
      </c>
      <c r="G8" s="281">
        <v>345937000</v>
      </c>
      <c r="H8" s="177">
        <v>0.3</v>
      </c>
      <c r="I8" s="281">
        <v>343638387</v>
      </c>
      <c r="J8" s="329">
        <v>0.4</v>
      </c>
      <c r="K8" s="294">
        <v>2298613</v>
      </c>
      <c r="L8" s="329">
        <v>99.3</v>
      </c>
      <c r="M8" s="332">
        <v>2010</v>
      </c>
      <c r="N8" s="238"/>
      <c r="O8" s="47"/>
      <c r="P8" s="32"/>
      <c r="Q8" s="18"/>
    </row>
    <row r="9" spans="2:14" s="41" customFormat="1" ht="15" customHeight="1">
      <c r="B9" s="195">
        <v>2</v>
      </c>
      <c r="C9" s="180" t="s">
        <v>129</v>
      </c>
      <c r="D9" s="27">
        <v>3400211000</v>
      </c>
      <c r="E9" s="292">
        <v>3.5000000000000004</v>
      </c>
      <c r="F9" s="285">
        <v>796829000</v>
      </c>
      <c r="G9" s="282">
        <v>4197040000</v>
      </c>
      <c r="H9" s="177">
        <v>4.2</v>
      </c>
      <c r="I9" s="282">
        <v>3828709915</v>
      </c>
      <c r="J9" s="330">
        <v>4</v>
      </c>
      <c r="K9" s="288">
        <v>368330085</v>
      </c>
      <c r="L9" s="330">
        <v>91.2</v>
      </c>
      <c r="M9" s="333">
        <v>22399</v>
      </c>
      <c r="N9" s="238"/>
    </row>
    <row r="10" spans="2:14" s="41" customFormat="1" ht="15" customHeight="1">
      <c r="B10" s="195">
        <v>3</v>
      </c>
      <c r="C10" s="180" t="s">
        <v>130</v>
      </c>
      <c r="D10" s="27">
        <v>31860060000</v>
      </c>
      <c r="E10" s="292">
        <v>32.300000000000004</v>
      </c>
      <c r="F10" s="285">
        <v>303518000</v>
      </c>
      <c r="G10" s="282">
        <v>32163578000</v>
      </c>
      <c r="H10" s="177">
        <v>31.900000000000002</v>
      </c>
      <c r="I10" s="282">
        <v>30863204115</v>
      </c>
      <c r="J10" s="330">
        <v>32.6</v>
      </c>
      <c r="K10" s="288">
        <v>1300373885</v>
      </c>
      <c r="L10" s="330">
        <v>96</v>
      </c>
      <c r="M10" s="333">
        <v>180555</v>
      </c>
      <c r="N10" s="238"/>
    </row>
    <row r="11" spans="2:14" s="41" customFormat="1" ht="15" customHeight="1">
      <c r="B11" s="195">
        <v>4</v>
      </c>
      <c r="C11" s="180" t="s">
        <v>131</v>
      </c>
      <c r="D11" s="27">
        <v>3296566000</v>
      </c>
      <c r="E11" s="292">
        <v>3.3000000000000003</v>
      </c>
      <c r="F11" s="285">
        <v>8024000</v>
      </c>
      <c r="G11" s="282">
        <v>3304590000</v>
      </c>
      <c r="H11" s="177">
        <v>3.3000000000000003</v>
      </c>
      <c r="I11" s="282">
        <v>3153909784</v>
      </c>
      <c r="J11" s="330">
        <v>3.3000000000000003</v>
      </c>
      <c r="K11" s="288">
        <v>150680216</v>
      </c>
      <c r="L11" s="330">
        <v>95.39999999999999</v>
      </c>
      <c r="M11" s="333">
        <v>18451</v>
      </c>
      <c r="N11" s="238"/>
    </row>
    <row r="12" spans="2:14" s="41" customFormat="1" ht="15" customHeight="1">
      <c r="B12" s="195">
        <v>5</v>
      </c>
      <c r="C12" s="180" t="s">
        <v>132</v>
      </c>
      <c r="D12" s="27">
        <v>108912000</v>
      </c>
      <c r="E12" s="292">
        <v>0.1</v>
      </c>
      <c r="F12" s="285">
        <v>0</v>
      </c>
      <c r="G12" s="282">
        <v>108912000</v>
      </c>
      <c r="H12" s="177">
        <v>0.1</v>
      </c>
      <c r="I12" s="282">
        <v>106078358</v>
      </c>
      <c r="J12" s="330">
        <v>0.1</v>
      </c>
      <c r="K12" s="288">
        <v>2833642</v>
      </c>
      <c r="L12" s="330">
        <v>97.39999999999999</v>
      </c>
      <c r="M12" s="333">
        <v>621</v>
      </c>
      <c r="N12" s="238"/>
    </row>
    <row r="13" spans="2:14" s="41" customFormat="1" ht="15" customHeight="1">
      <c r="B13" s="195">
        <v>6</v>
      </c>
      <c r="C13" s="180" t="s">
        <v>133</v>
      </c>
      <c r="D13" s="27">
        <v>1720704000</v>
      </c>
      <c r="E13" s="292">
        <v>1.7000000000000002</v>
      </c>
      <c r="F13" s="285">
        <v>30006000</v>
      </c>
      <c r="G13" s="282">
        <v>1750710000</v>
      </c>
      <c r="H13" s="177">
        <v>1.7000000000000002</v>
      </c>
      <c r="I13" s="282">
        <v>1559921720</v>
      </c>
      <c r="J13" s="330">
        <v>1.6</v>
      </c>
      <c r="K13" s="288">
        <v>190788280</v>
      </c>
      <c r="L13" s="330">
        <v>89.1</v>
      </c>
      <c r="M13" s="333">
        <v>9126</v>
      </c>
      <c r="N13" s="238"/>
    </row>
    <row r="14" spans="2:14" s="41" customFormat="1" ht="15" customHeight="1">
      <c r="B14" s="195">
        <v>7</v>
      </c>
      <c r="C14" s="180" t="s">
        <v>134</v>
      </c>
      <c r="D14" s="27">
        <v>6748382000</v>
      </c>
      <c r="E14" s="292">
        <v>6.800000000000001</v>
      </c>
      <c r="F14" s="285">
        <v>49572000</v>
      </c>
      <c r="G14" s="282">
        <v>6797954000</v>
      </c>
      <c r="H14" s="177">
        <v>6.800000000000001</v>
      </c>
      <c r="I14" s="282">
        <v>5288040982</v>
      </c>
      <c r="J14" s="330">
        <v>5.6000000000000005</v>
      </c>
      <c r="K14" s="288">
        <v>1509913018</v>
      </c>
      <c r="L14" s="330">
        <v>77.8</v>
      </c>
      <c r="M14" s="333">
        <v>30936</v>
      </c>
      <c r="N14" s="238"/>
    </row>
    <row r="15" spans="2:14" s="41" customFormat="1" ht="15" customHeight="1">
      <c r="B15" s="195">
        <v>8</v>
      </c>
      <c r="C15" s="180" t="s">
        <v>135</v>
      </c>
      <c r="D15" s="27">
        <v>6999340000</v>
      </c>
      <c r="E15" s="292">
        <v>7.1</v>
      </c>
      <c r="F15" s="285">
        <v>214168000</v>
      </c>
      <c r="G15" s="282">
        <v>7213508000</v>
      </c>
      <c r="H15" s="177">
        <v>7.199999999999999</v>
      </c>
      <c r="I15" s="282">
        <v>6360462696</v>
      </c>
      <c r="J15" s="330">
        <v>6.7</v>
      </c>
      <c r="K15" s="288">
        <v>853045304</v>
      </c>
      <c r="L15" s="330">
        <v>88.2</v>
      </c>
      <c r="M15" s="333">
        <v>37210</v>
      </c>
      <c r="N15" s="238"/>
    </row>
    <row r="16" spans="2:14" s="41" customFormat="1" ht="15" customHeight="1">
      <c r="B16" s="195">
        <v>9</v>
      </c>
      <c r="C16" s="180" t="s">
        <v>136</v>
      </c>
      <c r="D16" s="27">
        <v>2981917000</v>
      </c>
      <c r="E16" s="292">
        <v>3</v>
      </c>
      <c r="F16" s="285">
        <v>75272000</v>
      </c>
      <c r="G16" s="282">
        <v>3057189000</v>
      </c>
      <c r="H16" s="177">
        <v>3</v>
      </c>
      <c r="I16" s="282">
        <v>2319872619</v>
      </c>
      <c r="J16" s="330">
        <v>2.4</v>
      </c>
      <c r="K16" s="288">
        <v>737316381</v>
      </c>
      <c r="L16" s="330">
        <v>75.9</v>
      </c>
      <c r="M16" s="333">
        <v>13572</v>
      </c>
      <c r="N16" s="238"/>
    </row>
    <row r="17" spans="2:14" s="41" customFormat="1" ht="15" customHeight="1">
      <c r="B17" s="195">
        <v>10</v>
      </c>
      <c r="C17" s="180" t="s">
        <v>137</v>
      </c>
      <c r="D17" s="27">
        <v>544158000</v>
      </c>
      <c r="E17" s="292">
        <v>0.6</v>
      </c>
      <c r="F17" s="285">
        <v>7252000</v>
      </c>
      <c r="G17" s="282">
        <v>551410000</v>
      </c>
      <c r="H17" s="177">
        <v>0.5</v>
      </c>
      <c r="I17" s="282">
        <v>526693551</v>
      </c>
      <c r="J17" s="330">
        <v>0.6</v>
      </c>
      <c r="K17" s="288">
        <v>24716449</v>
      </c>
      <c r="L17" s="330">
        <v>95.5</v>
      </c>
      <c r="M17" s="333">
        <v>3081</v>
      </c>
      <c r="N17" s="238"/>
    </row>
    <row r="18" spans="2:14" s="41" customFormat="1" ht="15" customHeight="1">
      <c r="B18" s="195">
        <v>11</v>
      </c>
      <c r="C18" s="180" t="s">
        <v>138</v>
      </c>
      <c r="D18" s="27">
        <v>6482657000</v>
      </c>
      <c r="E18" s="292">
        <v>6.6000000000000005</v>
      </c>
      <c r="F18" s="285">
        <v>62007000</v>
      </c>
      <c r="G18" s="282">
        <v>6544664000</v>
      </c>
      <c r="H18" s="177">
        <v>6.5</v>
      </c>
      <c r="I18" s="282">
        <v>6332249643</v>
      </c>
      <c r="J18" s="330">
        <v>6.7</v>
      </c>
      <c r="K18" s="288">
        <v>212414357</v>
      </c>
      <c r="L18" s="330">
        <v>96.8</v>
      </c>
      <c r="M18" s="333">
        <v>37045</v>
      </c>
      <c r="N18" s="238"/>
    </row>
    <row r="19" spans="2:14" s="41" customFormat="1" ht="15" customHeight="1">
      <c r="B19" s="195">
        <v>12</v>
      </c>
      <c r="C19" s="82" t="s">
        <v>157</v>
      </c>
      <c r="D19" s="27">
        <v>36927000</v>
      </c>
      <c r="E19" s="292">
        <v>0</v>
      </c>
      <c r="F19" s="285">
        <v>15945000</v>
      </c>
      <c r="G19" s="282">
        <v>52872000</v>
      </c>
      <c r="H19" s="177">
        <v>0.1</v>
      </c>
      <c r="I19" s="282">
        <v>41294894</v>
      </c>
      <c r="J19" s="330">
        <v>0</v>
      </c>
      <c r="K19" s="288">
        <v>11577106</v>
      </c>
      <c r="L19" s="330">
        <v>78.10000000000001</v>
      </c>
      <c r="M19" s="333">
        <v>242</v>
      </c>
      <c r="N19" s="238"/>
    </row>
    <row r="20" spans="2:14" s="41" customFormat="1" ht="15" customHeight="1">
      <c r="B20" s="195">
        <v>13</v>
      </c>
      <c r="C20" s="180" t="s">
        <v>111</v>
      </c>
      <c r="D20" s="27">
        <v>12659108000</v>
      </c>
      <c r="E20" s="292">
        <v>12.8</v>
      </c>
      <c r="F20" s="285">
        <v>0</v>
      </c>
      <c r="G20" s="282">
        <v>12659108000</v>
      </c>
      <c r="H20" s="177">
        <v>12.6</v>
      </c>
      <c r="I20" s="282">
        <v>12475764377</v>
      </c>
      <c r="J20" s="330">
        <v>13.200000000000001</v>
      </c>
      <c r="K20" s="288">
        <v>183343623</v>
      </c>
      <c r="L20" s="330">
        <v>98.6</v>
      </c>
      <c r="M20" s="333">
        <v>72985</v>
      </c>
      <c r="N20" s="238"/>
    </row>
    <row r="21" spans="2:14" s="41" customFormat="1" ht="15" customHeight="1">
      <c r="B21" s="195">
        <v>14</v>
      </c>
      <c r="C21" s="180" t="s">
        <v>140</v>
      </c>
      <c r="D21" s="27">
        <v>9642150000</v>
      </c>
      <c r="E21" s="292">
        <v>9.8</v>
      </c>
      <c r="F21" s="285">
        <v>516243000</v>
      </c>
      <c r="G21" s="282">
        <v>10158393000</v>
      </c>
      <c r="H21" s="177">
        <v>10.100000000000001</v>
      </c>
      <c r="I21" s="282">
        <v>9930586722</v>
      </c>
      <c r="J21" s="330">
        <v>10.5</v>
      </c>
      <c r="K21" s="288">
        <v>227806278</v>
      </c>
      <c r="L21" s="330">
        <v>97.8</v>
      </c>
      <c r="M21" s="333">
        <v>58096</v>
      </c>
      <c r="N21" s="238"/>
    </row>
    <row r="22" spans="2:14" s="41" customFormat="1" ht="15" customHeight="1">
      <c r="B22" s="195">
        <v>15</v>
      </c>
      <c r="C22" s="180" t="s">
        <v>139</v>
      </c>
      <c r="D22" s="27">
        <v>11709090000</v>
      </c>
      <c r="E22" s="292">
        <v>11.899999999999999</v>
      </c>
      <c r="F22" s="285">
        <v>0</v>
      </c>
      <c r="G22" s="282">
        <v>11709090000</v>
      </c>
      <c r="H22" s="177">
        <v>11.600000000000001</v>
      </c>
      <c r="I22" s="282">
        <v>11658327659</v>
      </c>
      <c r="J22" s="330">
        <v>12.3</v>
      </c>
      <c r="K22" s="288">
        <v>50762341</v>
      </c>
      <c r="L22" s="330">
        <v>99.6</v>
      </c>
      <c r="M22" s="333">
        <v>68203</v>
      </c>
      <c r="N22" s="238"/>
    </row>
    <row r="23" spans="2:14" s="41" customFormat="1" ht="15" customHeight="1">
      <c r="B23" s="195">
        <v>16</v>
      </c>
      <c r="C23" s="180" t="s">
        <v>127</v>
      </c>
      <c r="D23" s="27">
        <v>90000000</v>
      </c>
      <c r="E23" s="292">
        <v>0.1</v>
      </c>
      <c r="F23" s="285">
        <v>-36074000</v>
      </c>
      <c r="G23" s="282">
        <v>53926000</v>
      </c>
      <c r="H23" s="177">
        <v>0.1</v>
      </c>
      <c r="I23" s="282">
        <v>0</v>
      </c>
      <c r="J23" s="330" t="s">
        <v>217</v>
      </c>
      <c r="K23" s="288">
        <v>53926000</v>
      </c>
      <c r="L23" s="330" t="s">
        <v>217</v>
      </c>
      <c r="M23" s="334" t="s">
        <v>217</v>
      </c>
      <c r="N23" s="238"/>
    </row>
    <row r="24" spans="2:13" s="41" customFormat="1" ht="15" customHeight="1" thickBot="1">
      <c r="B24" s="196"/>
      <c r="C24" s="197" t="s">
        <v>33</v>
      </c>
      <c r="D24" s="22">
        <v>98626119000</v>
      </c>
      <c r="E24" s="293">
        <v>100</v>
      </c>
      <c r="F24" s="283">
        <v>2042762000</v>
      </c>
      <c r="G24" s="283">
        <v>100668881000</v>
      </c>
      <c r="H24" s="198">
        <v>100</v>
      </c>
      <c r="I24" s="283">
        <v>94788755422</v>
      </c>
      <c r="J24" s="331">
        <v>100</v>
      </c>
      <c r="K24" s="305">
        <v>5880125578</v>
      </c>
      <c r="L24" s="331">
        <v>94.19999999999999</v>
      </c>
      <c r="M24" s="335">
        <v>554532</v>
      </c>
    </row>
    <row r="25" ht="13.5"/>
    <row r="26" ht="13.5">
      <c r="C26" s="89" t="s">
        <v>220</v>
      </c>
    </row>
    <row r="27" ht="4.5" customHeight="1">
      <c r="C27" s="41"/>
    </row>
    <row r="28" ht="13.5">
      <c r="C28" s="140" t="s">
        <v>280</v>
      </c>
    </row>
    <row r="29" ht="4.5" customHeight="1">
      <c r="C29" s="41"/>
    </row>
    <row r="30" ht="13.5">
      <c r="C30" s="41" t="s">
        <v>295</v>
      </c>
    </row>
    <row r="31" ht="4.5" customHeight="1">
      <c r="C31" s="41"/>
    </row>
    <row r="32" ht="13.5">
      <c r="C32" s="140" t="str">
        <f>'（１）歳入'!D39</f>
        <v>※人口1人当り決算額は、当該年度末時点の住民基本台帳の人口を用いて算出している</v>
      </c>
    </row>
    <row r="33" ht="4.5" customHeight="1">
      <c r="C33" s="41"/>
    </row>
  </sheetData>
  <sheetProtection/>
  <mergeCells count="10">
    <mergeCell ref="L6:L7"/>
    <mergeCell ref="E6:E7"/>
    <mergeCell ref="F6:F7"/>
    <mergeCell ref="G6:G7"/>
    <mergeCell ref="H6:H7"/>
    <mergeCell ref="D6:D7"/>
    <mergeCell ref="B6:C7"/>
    <mergeCell ref="K6:K7"/>
    <mergeCell ref="I6:I7"/>
    <mergeCell ref="J6:J7"/>
  </mergeCells>
  <printOptions/>
  <pageMargins left="0.6299212598425197" right="0.5118110236220472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20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2.50390625" style="47" customWidth="1"/>
    <col min="2" max="2" width="18.125" style="47" customWidth="1"/>
    <col min="3" max="4" width="13.375" style="18" customWidth="1"/>
    <col min="5" max="5" width="14.25390625" style="18" bestFit="1" customWidth="1"/>
    <col min="6" max="6" width="7.75390625" style="44" customWidth="1"/>
    <col min="7" max="7" width="7.875" style="46" customWidth="1"/>
    <col min="8" max="8" width="7.875" style="38" customWidth="1"/>
    <col min="9" max="9" width="7.75390625" style="47" bestFit="1" customWidth="1"/>
    <col min="10" max="10" width="7.75390625" style="18" customWidth="1"/>
    <col min="11" max="13" width="7.75390625" style="47" customWidth="1"/>
    <col min="14" max="14" width="7.75390625" style="18" customWidth="1"/>
    <col min="15" max="15" width="8.50390625" style="47" bestFit="1" customWidth="1"/>
    <col min="16" max="16" width="7.75390625" style="47" customWidth="1"/>
    <col min="17" max="16384" width="9.00390625" style="47" customWidth="1"/>
  </cols>
  <sheetData>
    <row r="1" ht="13.5"/>
    <row r="2" ht="18.75" customHeight="1"/>
    <row r="3" ht="13.5"/>
    <row r="4" spans="2:14" s="48" customFormat="1" ht="15.75">
      <c r="B4" s="118" t="s">
        <v>90</v>
      </c>
      <c r="C4" s="16"/>
      <c r="D4" s="16"/>
      <c r="E4" s="16"/>
      <c r="F4" s="119"/>
      <c r="G4" s="120"/>
      <c r="H4" s="37"/>
      <c r="J4" s="16"/>
      <c r="N4" s="16"/>
    </row>
    <row r="5" spans="9:16" ht="14.25" thickBot="1">
      <c r="I5" s="130"/>
      <c r="J5" s="131"/>
      <c r="K5" s="130"/>
      <c r="L5" s="130"/>
      <c r="M5" s="130"/>
      <c r="N5" s="131"/>
      <c r="O5" s="130"/>
      <c r="P5" s="130"/>
    </row>
    <row r="6" spans="2:17" ht="18" customHeight="1">
      <c r="B6" s="121"/>
      <c r="C6" s="43"/>
      <c r="D6" s="141"/>
      <c r="E6" s="370" t="s">
        <v>221</v>
      </c>
      <c r="F6" s="371"/>
      <c r="G6" s="372"/>
      <c r="H6" s="373"/>
      <c r="I6" s="363"/>
      <c r="J6" s="363"/>
      <c r="K6" s="363"/>
      <c r="L6" s="363"/>
      <c r="M6" s="364"/>
      <c r="N6" s="364"/>
      <c r="O6" s="364"/>
      <c r="P6" s="365"/>
      <c r="Q6" s="163"/>
    </row>
    <row r="7" spans="2:17" ht="18" customHeight="1">
      <c r="B7" s="55" t="s">
        <v>156</v>
      </c>
      <c r="C7" s="142" t="s">
        <v>291</v>
      </c>
      <c r="D7" s="142" t="s">
        <v>272</v>
      </c>
      <c r="E7" s="368" t="s">
        <v>222</v>
      </c>
      <c r="F7" s="369" t="s">
        <v>223</v>
      </c>
      <c r="G7" s="361" t="s">
        <v>292</v>
      </c>
      <c r="H7" s="361" t="s">
        <v>271</v>
      </c>
      <c r="I7" s="361" t="s">
        <v>292</v>
      </c>
      <c r="J7" s="361" t="s">
        <v>271</v>
      </c>
      <c r="K7" s="366" t="s">
        <v>224</v>
      </c>
      <c r="L7" s="366"/>
      <c r="M7" s="361" t="s">
        <v>292</v>
      </c>
      <c r="N7" s="361" t="s">
        <v>271</v>
      </c>
      <c r="O7" s="366" t="s">
        <v>224</v>
      </c>
      <c r="P7" s="367"/>
      <c r="Q7" s="163"/>
    </row>
    <row r="8" spans="2:17" ht="18" customHeight="1" thickBot="1">
      <c r="B8" s="122"/>
      <c r="C8" s="42"/>
      <c r="D8" s="42"/>
      <c r="E8" s="351"/>
      <c r="F8" s="351"/>
      <c r="G8" s="362"/>
      <c r="H8" s="362"/>
      <c r="I8" s="362"/>
      <c r="J8" s="362"/>
      <c r="K8" s="129" t="s">
        <v>47</v>
      </c>
      <c r="L8" s="129" t="s">
        <v>21</v>
      </c>
      <c r="M8" s="362"/>
      <c r="N8" s="362"/>
      <c r="O8" s="129" t="s">
        <v>47</v>
      </c>
      <c r="P8" s="132" t="s">
        <v>21</v>
      </c>
      <c r="Q8" s="163"/>
    </row>
    <row r="9" spans="2:17" ht="18" customHeight="1" thickTop="1">
      <c r="B9" s="66" t="s">
        <v>101</v>
      </c>
      <c r="C9" s="26">
        <v>9267108581</v>
      </c>
      <c r="D9" s="26">
        <v>9027709800</v>
      </c>
      <c r="E9" s="294">
        <v>239398781</v>
      </c>
      <c r="F9" s="295">
        <v>2.6518218496567094</v>
      </c>
      <c r="G9" s="295">
        <v>44.3</v>
      </c>
      <c r="H9" s="295">
        <v>43.6</v>
      </c>
      <c r="I9" s="143">
        <v>54214</v>
      </c>
      <c r="J9" s="26">
        <v>51605</v>
      </c>
      <c r="K9" s="294">
        <v>2609</v>
      </c>
      <c r="L9" s="298">
        <v>5.055711655847301</v>
      </c>
      <c r="M9" s="143">
        <v>98398</v>
      </c>
      <c r="N9" s="26">
        <v>95093</v>
      </c>
      <c r="O9" s="294">
        <v>3305</v>
      </c>
      <c r="P9" s="301">
        <v>3.475544992796525</v>
      </c>
      <c r="Q9" s="163"/>
    </row>
    <row r="10" spans="2:17" ht="18" customHeight="1">
      <c r="B10" s="65" t="s">
        <v>102</v>
      </c>
      <c r="C10" s="27">
        <v>8128540384</v>
      </c>
      <c r="D10" s="27">
        <v>8081906707</v>
      </c>
      <c r="E10" s="288">
        <v>46633677</v>
      </c>
      <c r="F10" s="296">
        <v>0.5770133050361627</v>
      </c>
      <c r="G10" s="295">
        <v>38.8</v>
      </c>
      <c r="H10" s="295">
        <v>39</v>
      </c>
      <c r="I10" s="143">
        <v>47553</v>
      </c>
      <c r="J10" s="27">
        <v>46198</v>
      </c>
      <c r="K10" s="288">
        <v>1355</v>
      </c>
      <c r="L10" s="299">
        <v>2.9330274037837136</v>
      </c>
      <c r="M10" s="143">
        <v>86309</v>
      </c>
      <c r="N10" s="27">
        <v>85131</v>
      </c>
      <c r="O10" s="288">
        <v>1178</v>
      </c>
      <c r="P10" s="302">
        <v>1.3837497503847012</v>
      </c>
      <c r="Q10" s="163"/>
    </row>
    <row r="11" spans="2:17" ht="18" customHeight="1">
      <c r="B11" s="65" t="s">
        <v>103</v>
      </c>
      <c r="C11" s="27">
        <v>366199767</v>
      </c>
      <c r="D11" s="27">
        <v>348854635</v>
      </c>
      <c r="E11" s="288">
        <v>17345132</v>
      </c>
      <c r="F11" s="296">
        <v>4.972022802563595</v>
      </c>
      <c r="G11" s="296">
        <v>1.7</v>
      </c>
      <c r="H11" s="296">
        <v>1.7</v>
      </c>
      <c r="I11" s="143">
        <v>2142</v>
      </c>
      <c r="J11" s="27">
        <v>1994</v>
      </c>
      <c r="K11" s="288">
        <v>148</v>
      </c>
      <c r="L11" s="299">
        <v>7.422266800401204</v>
      </c>
      <c r="M11" s="143">
        <v>3888</v>
      </c>
      <c r="N11" s="27">
        <v>3675</v>
      </c>
      <c r="O11" s="288">
        <v>213</v>
      </c>
      <c r="P11" s="302">
        <v>5.795918367346939</v>
      </c>
      <c r="Q11" s="163"/>
    </row>
    <row r="12" spans="2:17" ht="18" customHeight="1">
      <c r="B12" s="65" t="s">
        <v>104</v>
      </c>
      <c r="C12" s="27">
        <v>1622066807</v>
      </c>
      <c r="D12" s="27">
        <v>1709416481</v>
      </c>
      <c r="E12" s="288">
        <v>-87349674</v>
      </c>
      <c r="F12" s="296">
        <v>-5.10991177228506</v>
      </c>
      <c r="G12" s="296">
        <v>7.7</v>
      </c>
      <c r="H12" s="296">
        <v>8.3</v>
      </c>
      <c r="I12" s="143">
        <v>9489</v>
      </c>
      <c r="J12" s="27">
        <v>9772</v>
      </c>
      <c r="K12" s="288">
        <v>-283</v>
      </c>
      <c r="L12" s="299">
        <v>-2.8960294719607043</v>
      </c>
      <c r="M12" s="143">
        <v>17223</v>
      </c>
      <c r="N12" s="27">
        <v>18006</v>
      </c>
      <c r="O12" s="288">
        <v>-783</v>
      </c>
      <c r="P12" s="302">
        <v>-4.348550483172276</v>
      </c>
      <c r="Q12" s="163"/>
    </row>
    <row r="13" spans="2:17" ht="18" customHeight="1">
      <c r="B13" s="65" t="s">
        <v>105</v>
      </c>
      <c r="C13" s="27">
        <v>36160400</v>
      </c>
      <c r="D13" s="27">
        <v>27510900</v>
      </c>
      <c r="E13" s="288">
        <v>8649500</v>
      </c>
      <c r="F13" s="296">
        <v>31.440265494767527</v>
      </c>
      <c r="G13" s="296">
        <v>0.2</v>
      </c>
      <c r="H13" s="296">
        <v>0.1</v>
      </c>
      <c r="I13" s="143">
        <v>212</v>
      </c>
      <c r="J13" s="27">
        <v>157</v>
      </c>
      <c r="K13" s="288">
        <v>55</v>
      </c>
      <c r="L13" s="299">
        <v>35.03184713375796</v>
      </c>
      <c r="M13" s="143">
        <v>385</v>
      </c>
      <c r="N13" s="27">
        <v>290</v>
      </c>
      <c r="O13" s="288">
        <v>95</v>
      </c>
      <c r="P13" s="302">
        <v>32.758620689655174</v>
      </c>
      <c r="Q13" s="163"/>
    </row>
    <row r="14" spans="2:17" ht="18" customHeight="1">
      <c r="B14" s="65" t="s">
        <v>106</v>
      </c>
      <c r="C14" s="27">
        <v>162730970</v>
      </c>
      <c r="D14" s="27">
        <v>156715460</v>
      </c>
      <c r="E14" s="288">
        <v>6015510</v>
      </c>
      <c r="F14" s="296">
        <v>3.838491748038132</v>
      </c>
      <c r="G14" s="296">
        <v>0.8</v>
      </c>
      <c r="H14" s="296">
        <v>0.8</v>
      </c>
      <c r="I14" s="143">
        <v>952</v>
      </c>
      <c r="J14" s="27">
        <v>896</v>
      </c>
      <c r="K14" s="288">
        <v>56</v>
      </c>
      <c r="L14" s="299">
        <v>6.25</v>
      </c>
      <c r="M14" s="143">
        <v>1728</v>
      </c>
      <c r="N14" s="27">
        <v>1651</v>
      </c>
      <c r="O14" s="288">
        <v>77</v>
      </c>
      <c r="P14" s="302">
        <v>4.663840096910963</v>
      </c>
      <c r="Q14" s="163"/>
    </row>
    <row r="15" spans="2:17" ht="18" customHeight="1">
      <c r="B15" s="65" t="s">
        <v>107</v>
      </c>
      <c r="C15" s="27">
        <v>1357144826</v>
      </c>
      <c r="D15" s="27">
        <v>1344610533</v>
      </c>
      <c r="E15" s="288">
        <v>12534293</v>
      </c>
      <c r="F15" s="296">
        <v>0.932187625515202</v>
      </c>
      <c r="G15" s="296">
        <v>6.5</v>
      </c>
      <c r="H15" s="296">
        <v>6.5</v>
      </c>
      <c r="I15" s="143">
        <v>7940</v>
      </c>
      <c r="J15" s="27">
        <v>7686</v>
      </c>
      <c r="K15" s="288">
        <v>254</v>
      </c>
      <c r="L15" s="299">
        <v>3.304709862086911</v>
      </c>
      <c r="M15" s="143">
        <v>14410</v>
      </c>
      <c r="N15" s="27">
        <v>14163</v>
      </c>
      <c r="O15" s="288">
        <v>247</v>
      </c>
      <c r="P15" s="302">
        <v>1.7439807950293016</v>
      </c>
      <c r="Q15" s="163"/>
    </row>
    <row r="16" spans="2:17" ht="18" customHeight="1" thickBot="1">
      <c r="B16" s="75" t="s">
        <v>225</v>
      </c>
      <c r="C16" s="29">
        <v>20939951735</v>
      </c>
      <c r="D16" s="29">
        <v>20696724516</v>
      </c>
      <c r="E16" s="290">
        <v>243227219</v>
      </c>
      <c r="F16" s="297">
        <v>1.1751966781602012</v>
      </c>
      <c r="G16" s="297">
        <v>100</v>
      </c>
      <c r="H16" s="297">
        <v>99.99999999999999</v>
      </c>
      <c r="I16" s="22">
        <v>122502</v>
      </c>
      <c r="J16" s="29">
        <v>118308</v>
      </c>
      <c r="K16" s="290">
        <v>4194</v>
      </c>
      <c r="L16" s="300">
        <v>3.5449842783243737</v>
      </c>
      <c r="M16" s="22">
        <v>222341</v>
      </c>
      <c r="N16" s="29">
        <v>218009</v>
      </c>
      <c r="O16" s="290">
        <v>4332</v>
      </c>
      <c r="P16" s="303">
        <v>1.9870739281405814</v>
      </c>
      <c r="Q16" s="163"/>
    </row>
    <row r="17" ht="13.5"/>
    <row r="18" ht="13.5">
      <c r="B18" s="89" t="s">
        <v>226</v>
      </c>
    </row>
    <row r="19" spans="3:18" ht="4.5" customHeight="1">
      <c r="C19" s="41"/>
      <c r="F19" s="18"/>
      <c r="G19" s="32"/>
      <c r="H19" s="18"/>
      <c r="I19" s="18"/>
      <c r="K19" s="336"/>
      <c r="L19" s="35"/>
      <c r="M19" s="17"/>
      <c r="N19" s="38"/>
      <c r="O19" s="38"/>
      <c r="P19" s="35"/>
      <c r="Q19" s="337"/>
      <c r="R19" s="18"/>
    </row>
    <row r="20" spans="2:18" ht="13.5">
      <c r="B20" s="137" t="s">
        <v>297</v>
      </c>
      <c r="C20" s="41"/>
      <c r="F20" s="18"/>
      <c r="G20" s="32"/>
      <c r="H20" s="18"/>
      <c r="I20" s="18"/>
      <c r="K20" s="336"/>
      <c r="L20" s="35"/>
      <c r="M20" s="17"/>
      <c r="N20" s="38"/>
      <c r="O20" s="38"/>
      <c r="P20" s="35"/>
      <c r="Q20" s="337"/>
      <c r="R20" s="18"/>
    </row>
    <row r="23" ht="13.5"/>
    <row r="24" ht="13.5"/>
  </sheetData>
  <sheetProtection/>
  <mergeCells count="14">
    <mergeCell ref="E7:E8"/>
    <mergeCell ref="F7:F8"/>
    <mergeCell ref="H7:H8"/>
    <mergeCell ref="E6:F6"/>
    <mergeCell ref="G6:H6"/>
    <mergeCell ref="G7:G8"/>
    <mergeCell ref="J7:J8"/>
    <mergeCell ref="I6:L6"/>
    <mergeCell ref="M6:P6"/>
    <mergeCell ref="M7:M8"/>
    <mergeCell ref="N7:N8"/>
    <mergeCell ref="O7:P7"/>
    <mergeCell ref="K7:L7"/>
    <mergeCell ref="I7:I8"/>
  </mergeCells>
  <printOptions/>
  <pageMargins left="0.6299212598425197" right="0.38" top="0.984251968503937" bottom="0.984251968503937" header="0.5118110236220472" footer="0.5118110236220472"/>
  <pageSetup fitToHeight="1" fitToWidth="1"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7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.625" style="47" customWidth="1"/>
    <col min="2" max="2" width="9.125" style="47" customWidth="1"/>
    <col min="3" max="3" width="19.125" style="47" customWidth="1"/>
    <col min="4" max="4" width="13.75390625" style="18" customWidth="1"/>
    <col min="5" max="5" width="6.25390625" style="50" customWidth="1"/>
    <col min="6" max="6" width="12.50390625" style="18" customWidth="1"/>
    <col min="7" max="7" width="15.25390625" style="18" customWidth="1"/>
    <col min="8" max="8" width="6.25390625" style="38" customWidth="1"/>
    <col min="9" max="9" width="13.75390625" style="18" customWidth="1"/>
    <col min="10" max="10" width="6.25390625" style="38" customWidth="1"/>
    <col min="11" max="11" width="14.875" style="18" customWidth="1"/>
    <col min="12" max="12" width="6.25390625" style="50" customWidth="1"/>
    <col min="13" max="13" width="12.375" style="38" customWidth="1"/>
    <col min="14" max="16384" width="9.00390625" style="47" customWidth="1"/>
  </cols>
  <sheetData>
    <row r="1" ht="13.5"/>
    <row r="2" spans="2:13" s="62" customFormat="1" ht="18.75" customHeight="1">
      <c r="B2" s="63" t="s">
        <v>290</v>
      </c>
      <c r="C2" s="63"/>
      <c r="D2" s="14"/>
      <c r="E2" s="51"/>
      <c r="F2" s="14"/>
      <c r="G2" s="14"/>
      <c r="H2" s="36"/>
      <c r="I2" s="14"/>
      <c r="J2" s="36"/>
      <c r="K2" s="14"/>
      <c r="L2" s="51"/>
      <c r="M2" s="36"/>
    </row>
    <row r="3" spans="4:13" s="62" customFormat="1" ht="13.5" customHeight="1">
      <c r="D3" s="14"/>
      <c r="E3" s="51"/>
      <c r="F3" s="14"/>
      <c r="G3" s="14"/>
      <c r="H3" s="36"/>
      <c r="I3" s="14"/>
      <c r="J3" s="36"/>
      <c r="K3" s="14"/>
      <c r="L3" s="51"/>
      <c r="M3" s="36"/>
    </row>
    <row r="4" spans="2:13" s="62" customFormat="1" ht="14.25" customHeight="1">
      <c r="B4" s="48" t="s">
        <v>59</v>
      </c>
      <c r="C4" s="48"/>
      <c r="D4" s="14"/>
      <c r="E4" s="51"/>
      <c r="F4" s="14"/>
      <c r="G4" s="14"/>
      <c r="H4" s="36"/>
      <c r="I4" s="14"/>
      <c r="J4" s="36"/>
      <c r="K4" s="14"/>
      <c r="L4" s="51"/>
      <c r="M4" s="36"/>
    </row>
    <row r="5" ht="14.25" customHeight="1" thickBot="1"/>
    <row r="6" spans="2:13" ht="18" customHeight="1">
      <c r="B6" s="380" t="s">
        <v>264</v>
      </c>
      <c r="C6" s="381"/>
      <c r="D6" s="352" t="s">
        <v>55</v>
      </c>
      <c r="E6" s="390" t="s">
        <v>48</v>
      </c>
      <c r="F6" s="352" t="s">
        <v>56</v>
      </c>
      <c r="G6" s="352" t="s">
        <v>57</v>
      </c>
      <c r="H6" s="386" t="s">
        <v>48</v>
      </c>
      <c r="I6" s="387" t="s">
        <v>108</v>
      </c>
      <c r="J6" s="388"/>
      <c r="K6" s="388"/>
      <c r="L6" s="389"/>
      <c r="M6" s="200"/>
    </row>
    <row r="7" spans="2:13" ht="18" customHeight="1" thickBot="1">
      <c r="B7" s="382"/>
      <c r="C7" s="383"/>
      <c r="D7" s="351"/>
      <c r="E7" s="351"/>
      <c r="F7" s="351"/>
      <c r="G7" s="351"/>
      <c r="H7" s="356"/>
      <c r="I7" s="49" t="s">
        <v>38</v>
      </c>
      <c r="J7" s="45" t="s">
        <v>49</v>
      </c>
      <c r="K7" s="21" t="s">
        <v>50</v>
      </c>
      <c r="L7" s="249" t="s">
        <v>37</v>
      </c>
      <c r="M7" s="201"/>
    </row>
    <row r="8" spans="2:13" ht="18" customHeight="1" thickTop="1">
      <c r="B8" s="384" t="s">
        <v>112</v>
      </c>
      <c r="C8" s="385"/>
      <c r="D8" s="202">
        <v>21720602000</v>
      </c>
      <c r="E8" s="181">
        <v>53.2</v>
      </c>
      <c r="F8" s="304">
        <v>138437000</v>
      </c>
      <c r="G8" s="288">
        <v>21859039000</v>
      </c>
      <c r="H8" s="203">
        <v>53.2</v>
      </c>
      <c r="I8" s="306">
        <v>21050023849</v>
      </c>
      <c r="J8" s="182">
        <v>52.2</v>
      </c>
      <c r="K8" s="304">
        <v>-809015151</v>
      </c>
      <c r="L8" s="250">
        <v>96.29894456476335</v>
      </c>
      <c r="M8" s="204"/>
    </row>
    <row r="9" spans="2:13" ht="18" customHeight="1">
      <c r="B9" s="374" t="s">
        <v>258</v>
      </c>
      <c r="C9" s="375"/>
      <c r="D9" s="202">
        <v>466925000</v>
      </c>
      <c r="E9" s="181">
        <v>1.0999999999999999</v>
      </c>
      <c r="F9" s="304">
        <v>0</v>
      </c>
      <c r="G9" s="288">
        <v>466925000</v>
      </c>
      <c r="H9" s="203">
        <v>1.0999999999999999</v>
      </c>
      <c r="I9" s="306">
        <v>442794460</v>
      </c>
      <c r="J9" s="182">
        <v>1.0999999999999999</v>
      </c>
      <c r="K9" s="304">
        <v>-24130540</v>
      </c>
      <c r="L9" s="250">
        <v>94.83203084007069</v>
      </c>
      <c r="M9" s="204"/>
    </row>
    <row r="10" spans="2:13" ht="18" customHeight="1">
      <c r="B10" s="374" t="s">
        <v>164</v>
      </c>
      <c r="C10" s="375"/>
      <c r="D10" s="202">
        <v>306653000</v>
      </c>
      <c r="E10" s="181">
        <v>0.8</v>
      </c>
      <c r="F10" s="304">
        <v>0</v>
      </c>
      <c r="G10" s="288">
        <v>306653000</v>
      </c>
      <c r="H10" s="203">
        <v>0.7000000000000001</v>
      </c>
      <c r="I10" s="306">
        <v>294188267</v>
      </c>
      <c r="J10" s="182">
        <v>0.7000000000000001</v>
      </c>
      <c r="K10" s="304">
        <v>-12464733</v>
      </c>
      <c r="L10" s="250">
        <v>95.93523200490456</v>
      </c>
      <c r="M10" s="204"/>
    </row>
    <row r="11" spans="2:13" ht="18" customHeight="1">
      <c r="B11" s="374" t="s">
        <v>184</v>
      </c>
      <c r="C11" s="375"/>
      <c r="D11" s="202">
        <v>2274413000</v>
      </c>
      <c r="E11" s="181">
        <v>5.6000000000000005</v>
      </c>
      <c r="F11" s="304">
        <v>0</v>
      </c>
      <c r="G11" s="288">
        <v>2274413000</v>
      </c>
      <c r="H11" s="203">
        <v>5.5</v>
      </c>
      <c r="I11" s="306">
        <v>2296270099</v>
      </c>
      <c r="J11" s="182">
        <v>5.7</v>
      </c>
      <c r="K11" s="304">
        <v>21857099</v>
      </c>
      <c r="L11" s="250">
        <v>100.96099956340383</v>
      </c>
      <c r="M11" s="204"/>
    </row>
    <row r="12" spans="2:13" ht="18" customHeight="1">
      <c r="B12" s="378" t="s">
        <v>265</v>
      </c>
      <c r="C12" s="248" t="s">
        <v>165</v>
      </c>
      <c r="D12" s="202">
        <v>15444476000</v>
      </c>
      <c r="E12" s="181">
        <v>37.8</v>
      </c>
      <c r="F12" s="304">
        <v>131298000</v>
      </c>
      <c r="G12" s="288">
        <v>15575774000</v>
      </c>
      <c r="H12" s="203">
        <v>37.9</v>
      </c>
      <c r="I12" s="306">
        <v>15627676730</v>
      </c>
      <c r="J12" s="182">
        <v>38.800000000000004</v>
      </c>
      <c r="K12" s="304">
        <v>51902730</v>
      </c>
      <c r="L12" s="250">
        <v>100.33322729258911</v>
      </c>
      <c r="M12" s="205"/>
    </row>
    <row r="13" spans="2:13" ht="18" customHeight="1">
      <c r="B13" s="379"/>
      <c r="C13" s="248" t="s">
        <v>166</v>
      </c>
      <c r="D13" s="202">
        <v>127139000</v>
      </c>
      <c r="E13" s="181">
        <v>0.3</v>
      </c>
      <c r="F13" s="304">
        <v>0</v>
      </c>
      <c r="G13" s="288">
        <v>127139000</v>
      </c>
      <c r="H13" s="203">
        <v>0.3</v>
      </c>
      <c r="I13" s="306">
        <v>122835673</v>
      </c>
      <c r="J13" s="182">
        <v>0.3</v>
      </c>
      <c r="K13" s="304">
        <v>-4303327</v>
      </c>
      <c r="L13" s="250">
        <v>96.61525810333572</v>
      </c>
      <c r="M13" s="205"/>
    </row>
    <row r="14" spans="2:13" ht="18" customHeight="1">
      <c r="B14" s="374" t="s">
        <v>216</v>
      </c>
      <c r="C14" s="375"/>
      <c r="D14" s="202">
        <v>19452000</v>
      </c>
      <c r="E14" s="181">
        <v>0</v>
      </c>
      <c r="F14" s="304">
        <v>0</v>
      </c>
      <c r="G14" s="288">
        <v>19452000</v>
      </c>
      <c r="H14" s="203">
        <v>0.1</v>
      </c>
      <c r="I14" s="306">
        <v>15584620</v>
      </c>
      <c r="J14" s="182">
        <v>0</v>
      </c>
      <c r="K14" s="304">
        <v>-3867380</v>
      </c>
      <c r="L14" s="250">
        <v>80.11834258688053</v>
      </c>
      <c r="M14" s="205"/>
    </row>
    <row r="15" spans="2:13" ht="18" customHeight="1">
      <c r="B15" s="374" t="s">
        <v>113</v>
      </c>
      <c r="C15" s="375"/>
      <c r="D15" s="202">
        <v>118206000</v>
      </c>
      <c r="E15" s="181">
        <v>0.3</v>
      </c>
      <c r="F15" s="304">
        <v>0</v>
      </c>
      <c r="G15" s="288">
        <v>118206000</v>
      </c>
      <c r="H15" s="203">
        <v>0.3</v>
      </c>
      <c r="I15" s="306">
        <v>122288323</v>
      </c>
      <c r="J15" s="182">
        <v>0.3</v>
      </c>
      <c r="K15" s="304">
        <v>4082323</v>
      </c>
      <c r="L15" s="250">
        <v>103.45356665482292</v>
      </c>
      <c r="M15" s="204"/>
    </row>
    <row r="16" spans="2:13" ht="18" customHeight="1">
      <c r="B16" s="374" t="s">
        <v>114</v>
      </c>
      <c r="C16" s="375"/>
      <c r="D16" s="202">
        <v>362181000</v>
      </c>
      <c r="E16" s="181">
        <v>0.8999999999999999</v>
      </c>
      <c r="F16" s="304">
        <v>2676000</v>
      </c>
      <c r="G16" s="288">
        <v>364857000</v>
      </c>
      <c r="H16" s="203">
        <v>0.8999999999999999</v>
      </c>
      <c r="I16" s="306">
        <v>341143640</v>
      </c>
      <c r="J16" s="182">
        <v>0.9</v>
      </c>
      <c r="K16" s="304">
        <v>-23713360</v>
      </c>
      <c r="L16" s="250">
        <v>93.50064271755784</v>
      </c>
      <c r="M16" s="204"/>
    </row>
    <row r="17" spans="2:13" ht="18" customHeight="1" thickBot="1">
      <c r="B17" s="376" t="s">
        <v>42</v>
      </c>
      <c r="C17" s="377"/>
      <c r="D17" s="206">
        <v>40840047000</v>
      </c>
      <c r="E17" s="207">
        <v>100</v>
      </c>
      <c r="F17" s="305">
        <v>272411000</v>
      </c>
      <c r="G17" s="305">
        <v>41112458000</v>
      </c>
      <c r="H17" s="198">
        <v>100</v>
      </c>
      <c r="I17" s="307">
        <v>40312805661</v>
      </c>
      <c r="J17" s="199">
        <v>100.00000000000001</v>
      </c>
      <c r="K17" s="305">
        <v>-799652339</v>
      </c>
      <c r="L17" s="251">
        <v>98.05496343954914</v>
      </c>
      <c r="M17" s="204"/>
    </row>
    <row r="18" ht="12" customHeight="1"/>
    <row r="19" ht="7.5" customHeight="1"/>
    <row r="20" spans="2:5" ht="14.25" customHeight="1">
      <c r="B20" s="48" t="s">
        <v>88</v>
      </c>
      <c r="C20" s="48"/>
      <c r="D20" s="52"/>
      <c r="E20" s="53"/>
    </row>
    <row r="21" ht="14.25" customHeight="1" thickBot="1"/>
    <row r="22" spans="2:13" ht="18" customHeight="1">
      <c r="B22" s="380" t="s">
        <v>264</v>
      </c>
      <c r="C22" s="381"/>
      <c r="D22" s="352" t="s">
        <v>55</v>
      </c>
      <c r="E22" s="390" t="s">
        <v>48</v>
      </c>
      <c r="F22" s="352" t="s">
        <v>56</v>
      </c>
      <c r="G22" s="352" t="s">
        <v>57</v>
      </c>
      <c r="H22" s="386" t="s">
        <v>48</v>
      </c>
      <c r="I22" s="391" t="s">
        <v>109</v>
      </c>
      <c r="J22" s="388"/>
      <c r="K22" s="388"/>
      <c r="L22" s="388"/>
      <c r="M22" s="146" t="s">
        <v>115</v>
      </c>
    </row>
    <row r="23" spans="2:13" ht="18" customHeight="1" thickBot="1">
      <c r="B23" s="382"/>
      <c r="C23" s="383"/>
      <c r="D23" s="351"/>
      <c r="E23" s="351"/>
      <c r="F23" s="351"/>
      <c r="G23" s="351"/>
      <c r="H23" s="356"/>
      <c r="I23" s="49" t="s">
        <v>38</v>
      </c>
      <c r="J23" s="45" t="s">
        <v>49</v>
      </c>
      <c r="K23" s="21" t="s">
        <v>186</v>
      </c>
      <c r="L23" s="144" t="s">
        <v>37</v>
      </c>
      <c r="M23" s="145" t="s">
        <v>116</v>
      </c>
    </row>
    <row r="24" spans="2:13" ht="18" customHeight="1" thickTop="1">
      <c r="B24" s="384" t="s">
        <v>112</v>
      </c>
      <c r="C24" s="385"/>
      <c r="D24" s="202">
        <v>21720602000</v>
      </c>
      <c r="E24" s="176">
        <v>53.2</v>
      </c>
      <c r="F24" s="308">
        <v>138437000</v>
      </c>
      <c r="G24" s="308">
        <v>21859039000</v>
      </c>
      <c r="H24" s="208">
        <v>53.2</v>
      </c>
      <c r="I24" s="309">
        <v>20679707655</v>
      </c>
      <c r="J24" s="177">
        <v>52.2</v>
      </c>
      <c r="K24" s="308">
        <v>1179331345</v>
      </c>
      <c r="L24" s="209">
        <v>94.60483443485325</v>
      </c>
      <c r="M24" s="310">
        <v>370316194</v>
      </c>
    </row>
    <row r="25" spans="2:13" ht="18" customHeight="1">
      <c r="B25" s="374" t="s">
        <v>258</v>
      </c>
      <c r="C25" s="375"/>
      <c r="D25" s="202">
        <v>466925000</v>
      </c>
      <c r="E25" s="176">
        <v>1.0999999999999999</v>
      </c>
      <c r="F25" s="308">
        <v>0</v>
      </c>
      <c r="G25" s="308">
        <v>466925000</v>
      </c>
      <c r="H25" s="208">
        <v>1.0999999999999999</v>
      </c>
      <c r="I25" s="309">
        <v>442794460</v>
      </c>
      <c r="J25" s="177">
        <v>1.0999999999999999</v>
      </c>
      <c r="K25" s="308">
        <v>24130540</v>
      </c>
      <c r="L25" s="209">
        <v>94.83203084007069</v>
      </c>
      <c r="M25" s="310">
        <v>0</v>
      </c>
    </row>
    <row r="26" spans="2:13" ht="18" customHeight="1">
      <c r="B26" s="374" t="s">
        <v>164</v>
      </c>
      <c r="C26" s="375"/>
      <c r="D26" s="202">
        <v>306653000</v>
      </c>
      <c r="E26" s="176">
        <v>0.8</v>
      </c>
      <c r="F26" s="308">
        <v>0</v>
      </c>
      <c r="G26" s="308">
        <v>306653000</v>
      </c>
      <c r="H26" s="208">
        <v>0.7000000000000001</v>
      </c>
      <c r="I26" s="309">
        <v>294188267</v>
      </c>
      <c r="J26" s="177">
        <v>0.7000000000000001</v>
      </c>
      <c r="K26" s="308">
        <v>12464733</v>
      </c>
      <c r="L26" s="209">
        <v>95.93523200490456</v>
      </c>
      <c r="M26" s="310">
        <v>0</v>
      </c>
    </row>
    <row r="27" spans="2:13" ht="18" customHeight="1">
      <c r="B27" s="374" t="s">
        <v>184</v>
      </c>
      <c r="C27" s="375"/>
      <c r="D27" s="202">
        <v>2274413000</v>
      </c>
      <c r="E27" s="176">
        <v>5.6000000000000005</v>
      </c>
      <c r="F27" s="308">
        <v>0</v>
      </c>
      <c r="G27" s="308">
        <v>2274413000</v>
      </c>
      <c r="H27" s="208">
        <v>5.5</v>
      </c>
      <c r="I27" s="306">
        <v>2257411297</v>
      </c>
      <c r="J27" s="177">
        <v>5.7</v>
      </c>
      <c r="K27" s="308">
        <v>17001703</v>
      </c>
      <c r="L27" s="209">
        <v>99.25247951889125</v>
      </c>
      <c r="M27" s="310">
        <v>38858802</v>
      </c>
    </row>
    <row r="28" spans="2:13" ht="18" customHeight="1">
      <c r="B28" s="378" t="s">
        <v>265</v>
      </c>
      <c r="C28" s="248" t="s">
        <v>165</v>
      </c>
      <c r="D28" s="202">
        <v>15444476000</v>
      </c>
      <c r="E28" s="176">
        <v>37.8</v>
      </c>
      <c r="F28" s="308">
        <v>131298000</v>
      </c>
      <c r="G28" s="308">
        <v>15575774000</v>
      </c>
      <c r="H28" s="208">
        <v>37.9</v>
      </c>
      <c r="I28" s="306">
        <v>15355338003</v>
      </c>
      <c r="J28" s="177">
        <v>38.800000000000004</v>
      </c>
      <c r="K28" s="308">
        <v>220435997</v>
      </c>
      <c r="L28" s="209">
        <v>98.58475092794747</v>
      </c>
      <c r="M28" s="310">
        <v>272338727</v>
      </c>
    </row>
    <row r="29" spans="2:13" ht="18" customHeight="1">
      <c r="B29" s="379"/>
      <c r="C29" s="248" t="s">
        <v>166</v>
      </c>
      <c r="D29" s="202">
        <v>127139000</v>
      </c>
      <c r="E29" s="176">
        <v>0.3</v>
      </c>
      <c r="F29" s="308">
        <v>0</v>
      </c>
      <c r="G29" s="308">
        <v>127139000</v>
      </c>
      <c r="H29" s="208">
        <v>0.3</v>
      </c>
      <c r="I29" s="306">
        <v>122835673</v>
      </c>
      <c r="J29" s="177">
        <v>0.3</v>
      </c>
      <c r="K29" s="308">
        <v>4303327</v>
      </c>
      <c r="L29" s="209">
        <v>96.61525810333572</v>
      </c>
      <c r="M29" s="310">
        <v>0</v>
      </c>
    </row>
    <row r="30" spans="2:13" ht="18" customHeight="1">
      <c r="B30" s="374" t="s">
        <v>216</v>
      </c>
      <c r="C30" s="375"/>
      <c r="D30" s="202">
        <v>19452000</v>
      </c>
      <c r="E30" s="176">
        <v>0</v>
      </c>
      <c r="F30" s="308">
        <v>0</v>
      </c>
      <c r="G30" s="308">
        <v>19452000</v>
      </c>
      <c r="H30" s="208">
        <v>0.1</v>
      </c>
      <c r="I30" s="306">
        <v>15584620</v>
      </c>
      <c r="J30" s="177">
        <v>0</v>
      </c>
      <c r="K30" s="308">
        <v>3867380</v>
      </c>
      <c r="L30" s="209">
        <v>80.11834258688053</v>
      </c>
      <c r="M30" s="310">
        <v>0</v>
      </c>
    </row>
    <row r="31" spans="2:13" ht="18" customHeight="1">
      <c r="B31" s="374" t="s">
        <v>113</v>
      </c>
      <c r="C31" s="375"/>
      <c r="D31" s="202">
        <v>118206000</v>
      </c>
      <c r="E31" s="176">
        <v>0.3</v>
      </c>
      <c r="F31" s="308">
        <v>0</v>
      </c>
      <c r="G31" s="308">
        <v>118206000</v>
      </c>
      <c r="H31" s="208">
        <v>0.3</v>
      </c>
      <c r="I31" s="306">
        <v>111665192</v>
      </c>
      <c r="J31" s="177">
        <v>0.3</v>
      </c>
      <c r="K31" s="308">
        <v>6540808</v>
      </c>
      <c r="L31" s="209">
        <v>94.46660237213001</v>
      </c>
      <c r="M31" s="310">
        <v>10623131</v>
      </c>
    </row>
    <row r="32" spans="2:13" ht="18" customHeight="1">
      <c r="B32" s="374" t="s">
        <v>114</v>
      </c>
      <c r="C32" s="375"/>
      <c r="D32" s="202">
        <v>362181000</v>
      </c>
      <c r="E32" s="176">
        <v>0.8999999999999999</v>
      </c>
      <c r="F32" s="308">
        <v>2676000</v>
      </c>
      <c r="G32" s="308">
        <v>364857000</v>
      </c>
      <c r="H32" s="208">
        <v>0.8999999999999999</v>
      </c>
      <c r="I32" s="306">
        <v>337279269</v>
      </c>
      <c r="J32" s="177">
        <v>0.8999999999999999</v>
      </c>
      <c r="K32" s="308">
        <v>27577731</v>
      </c>
      <c r="L32" s="209">
        <v>92.44149598335787</v>
      </c>
      <c r="M32" s="310">
        <v>3864371</v>
      </c>
    </row>
    <row r="33" spans="2:13" ht="18" customHeight="1" thickBot="1">
      <c r="B33" s="376" t="s">
        <v>42</v>
      </c>
      <c r="C33" s="377"/>
      <c r="D33" s="206">
        <v>40840047000</v>
      </c>
      <c r="E33" s="207">
        <v>100</v>
      </c>
      <c r="F33" s="312">
        <v>272411000</v>
      </c>
      <c r="G33" s="312">
        <v>41112458000</v>
      </c>
      <c r="H33" s="207">
        <v>100</v>
      </c>
      <c r="I33" s="307">
        <v>39616804436</v>
      </c>
      <c r="J33" s="199">
        <v>100.00000000000001</v>
      </c>
      <c r="K33" s="305">
        <v>1495653564</v>
      </c>
      <c r="L33" s="210">
        <v>96.36204295058204</v>
      </c>
      <c r="M33" s="311">
        <v>696001225</v>
      </c>
    </row>
    <row r="34" ht="9.75" customHeight="1"/>
    <row r="35" spans="2:5" ht="16.5" customHeight="1">
      <c r="B35" s="89" t="s">
        <v>83</v>
      </c>
      <c r="C35" s="89"/>
      <c r="D35" s="52"/>
      <c r="E35" s="53"/>
    </row>
    <row r="36" ht="4.5" customHeight="1"/>
    <row r="37" spans="2:3" ht="13.5">
      <c r="B37" s="137" t="s">
        <v>280</v>
      </c>
      <c r="C37" s="137"/>
    </row>
  </sheetData>
  <sheetProtection/>
  <mergeCells count="32">
    <mergeCell ref="G22:G23"/>
    <mergeCell ref="H22:H23"/>
    <mergeCell ref="I22:L22"/>
    <mergeCell ref="D22:D23"/>
    <mergeCell ref="E22:E23"/>
    <mergeCell ref="F22:F23"/>
    <mergeCell ref="B11:C11"/>
    <mergeCell ref="B12:B13"/>
    <mergeCell ref="B14:C14"/>
    <mergeCell ref="G6:G7"/>
    <mergeCell ref="H6:H7"/>
    <mergeCell ref="I6:L6"/>
    <mergeCell ref="D6:D7"/>
    <mergeCell ref="E6:E7"/>
    <mergeCell ref="F6:F7"/>
    <mergeCell ref="B22:C23"/>
    <mergeCell ref="B17:C17"/>
    <mergeCell ref="B24:C24"/>
    <mergeCell ref="B25:C25"/>
    <mergeCell ref="B6:C7"/>
    <mergeCell ref="B9:C9"/>
    <mergeCell ref="B15:C15"/>
    <mergeCell ref="B16:C16"/>
    <mergeCell ref="B8:C8"/>
    <mergeCell ref="B10:C10"/>
    <mergeCell ref="B30:C30"/>
    <mergeCell ref="B31:C31"/>
    <mergeCell ref="B32:C32"/>
    <mergeCell ref="B33:C33"/>
    <mergeCell ref="B28:B29"/>
    <mergeCell ref="B26:C26"/>
    <mergeCell ref="B27:C27"/>
  </mergeCells>
  <printOptions/>
  <pageMargins left="0.6299212598425197" right="0.5118110236220472" top="0.984251968503937" bottom="0.66" header="0.5118110236220472" footer="0.5118110236220472"/>
  <pageSetup horizontalDpi="600" verticalDpi="600" orientation="landscape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5"/>
  <sheetViews>
    <sheetView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2.625" style="47" customWidth="1"/>
    <col min="2" max="2" width="10.625" style="47" customWidth="1"/>
    <col min="3" max="3" width="6.625" style="47" customWidth="1"/>
    <col min="4" max="5" width="14.375" style="18" customWidth="1"/>
    <col min="6" max="6" width="14.875" style="18" bestFit="1" customWidth="1"/>
    <col min="7" max="7" width="6.625" style="50" customWidth="1"/>
    <col min="8" max="8" width="6.625" style="41" customWidth="1"/>
    <col min="9" max="10" width="14.375" style="18" customWidth="1"/>
    <col min="11" max="11" width="13.75390625" style="18" customWidth="1"/>
    <col min="12" max="12" width="6.50390625" style="50" customWidth="1"/>
    <col min="13" max="16384" width="9.00390625" style="47" customWidth="1"/>
  </cols>
  <sheetData>
    <row r="2" spans="2:12" s="62" customFormat="1" ht="18.75">
      <c r="B2" s="63" t="s">
        <v>289</v>
      </c>
      <c r="C2" s="14"/>
      <c r="D2" s="14"/>
      <c r="E2" s="14"/>
      <c r="F2" s="14"/>
      <c r="G2" s="51"/>
      <c r="H2" s="60"/>
      <c r="I2" s="14"/>
      <c r="J2" s="14"/>
      <c r="K2" s="14"/>
      <c r="L2" s="51"/>
    </row>
    <row r="3" spans="2:12" s="62" customFormat="1" ht="13.5" customHeight="1">
      <c r="B3" s="63"/>
      <c r="C3" s="14"/>
      <c r="D3" s="14"/>
      <c r="E3" s="14"/>
      <c r="F3" s="14"/>
      <c r="G3" s="51"/>
      <c r="H3" s="60"/>
      <c r="I3" s="14"/>
      <c r="J3" s="14"/>
      <c r="K3" s="14"/>
      <c r="L3" s="51"/>
    </row>
    <row r="4" spans="2:12" s="62" customFormat="1" ht="14.25" customHeight="1">
      <c r="B4" s="63"/>
      <c r="C4" s="14"/>
      <c r="D4" s="14"/>
      <c r="E4" s="14"/>
      <c r="F4" s="14"/>
      <c r="G4" s="51"/>
      <c r="H4" s="60"/>
      <c r="I4" s="14"/>
      <c r="J4" s="14"/>
      <c r="K4" s="14"/>
      <c r="L4" s="51"/>
    </row>
    <row r="5" ht="14.25" thickBot="1"/>
    <row r="6" spans="2:13" s="41" customFormat="1" ht="18" customHeight="1">
      <c r="B6" s="394" t="s">
        <v>84</v>
      </c>
      <c r="C6" s="392" t="s">
        <v>94</v>
      </c>
      <c r="D6" s="393"/>
      <c r="E6" s="393"/>
      <c r="F6" s="393"/>
      <c r="G6" s="393"/>
      <c r="H6" s="387" t="s">
        <v>95</v>
      </c>
      <c r="I6" s="388"/>
      <c r="J6" s="388"/>
      <c r="K6" s="388"/>
      <c r="L6" s="389"/>
      <c r="M6" s="211"/>
    </row>
    <row r="7" spans="2:13" s="41" customFormat="1" ht="18" customHeight="1" thickBot="1">
      <c r="B7" s="395"/>
      <c r="C7" s="170" t="s">
        <v>85</v>
      </c>
      <c r="D7" s="57" t="s">
        <v>57</v>
      </c>
      <c r="E7" s="57" t="s">
        <v>38</v>
      </c>
      <c r="F7" s="57" t="s">
        <v>50</v>
      </c>
      <c r="G7" s="58" t="s">
        <v>37</v>
      </c>
      <c r="H7" s="54" t="s">
        <v>85</v>
      </c>
      <c r="I7" s="57" t="s">
        <v>57</v>
      </c>
      <c r="J7" s="57" t="s">
        <v>38</v>
      </c>
      <c r="K7" s="57" t="s">
        <v>186</v>
      </c>
      <c r="L7" s="128" t="s">
        <v>37</v>
      </c>
      <c r="M7" s="211"/>
    </row>
    <row r="8" spans="2:13" ht="18" customHeight="1" thickTop="1">
      <c r="B8" s="73"/>
      <c r="C8" s="212" t="s">
        <v>117</v>
      </c>
      <c r="D8" s="266">
        <v>17105822000</v>
      </c>
      <c r="E8" s="267">
        <v>16416876217</v>
      </c>
      <c r="F8" s="266">
        <v>-688945783</v>
      </c>
      <c r="G8" s="271">
        <v>95.97244854412725</v>
      </c>
      <c r="H8" s="55" t="s">
        <v>117</v>
      </c>
      <c r="I8" s="266">
        <v>17064856000</v>
      </c>
      <c r="J8" s="267">
        <v>16481843137</v>
      </c>
      <c r="K8" s="266">
        <v>583012863</v>
      </c>
      <c r="L8" s="275">
        <v>96.58354654150027</v>
      </c>
      <c r="M8" s="213"/>
    </row>
    <row r="9" spans="2:13" ht="18" customHeight="1">
      <c r="B9" s="73" t="s">
        <v>172</v>
      </c>
      <c r="C9" s="212" t="s">
        <v>118</v>
      </c>
      <c r="D9" s="266">
        <v>903006000</v>
      </c>
      <c r="E9" s="266">
        <v>708177837</v>
      </c>
      <c r="F9" s="266">
        <v>-194828163</v>
      </c>
      <c r="G9" s="271">
        <v>78.42448854160438</v>
      </c>
      <c r="H9" s="55" t="s">
        <v>118</v>
      </c>
      <c r="I9" s="266">
        <v>1774731000</v>
      </c>
      <c r="J9" s="266">
        <v>1514871058</v>
      </c>
      <c r="K9" s="266">
        <v>259859942</v>
      </c>
      <c r="L9" s="275">
        <v>85.35778425012016</v>
      </c>
      <c r="M9" s="213"/>
    </row>
    <row r="10" spans="2:13" ht="18" customHeight="1">
      <c r="B10" s="66"/>
      <c r="C10" s="171" t="s">
        <v>110</v>
      </c>
      <c r="D10" s="268">
        <v>18008828000</v>
      </c>
      <c r="E10" s="268">
        <v>17125054054</v>
      </c>
      <c r="F10" s="268">
        <v>-883773946</v>
      </c>
      <c r="G10" s="272">
        <v>95.09255157526076</v>
      </c>
      <c r="H10" s="56" t="s">
        <v>110</v>
      </c>
      <c r="I10" s="268">
        <v>18839587000</v>
      </c>
      <c r="J10" s="268">
        <v>17996714195</v>
      </c>
      <c r="K10" s="268">
        <v>842872805</v>
      </c>
      <c r="L10" s="276">
        <v>95.526054764364</v>
      </c>
      <c r="M10" s="213"/>
    </row>
    <row r="11" spans="2:13" ht="18" customHeight="1">
      <c r="B11" s="73"/>
      <c r="C11" s="212" t="s">
        <v>117</v>
      </c>
      <c r="D11" s="266">
        <v>4768522000</v>
      </c>
      <c r="E11" s="266">
        <v>4772770909</v>
      </c>
      <c r="F11" s="266">
        <v>4248909</v>
      </c>
      <c r="G11" s="271">
        <v>100.0891032693149</v>
      </c>
      <c r="H11" s="55" t="s">
        <v>117</v>
      </c>
      <c r="I11" s="266">
        <v>4581004000</v>
      </c>
      <c r="J11" s="266">
        <v>4368518470</v>
      </c>
      <c r="K11" s="266">
        <v>212485530</v>
      </c>
      <c r="L11" s="275">
        <v>95.36159475084501</v>
      </c>
      <c r="M11" s="213"/>
    </row>
    <row r="12" spans="2:13" ht="18" customHeight="1">
      <c r="B12" s="73" t="s">
        <v>120</v>
      </c>
      <c r="C12" s="212" t="s">
        <v>118</v>
      </c>
      <c r="D12" s="266">
        <v>1439724000</v>
      </c>
      <c r="E12" s="266">
        <v>1371638800</v>
      </c>
      <c r="F12" s="266">
        <v>-68085200</v>
      </c>
      <c r="G12" s="271">
        <v>95.27095471076402</v>
      </c>
      <c r="H12" s="55" t="s">
        <v>118</v>
      </c>
      <c r="I12" s="266">
        <v>3865333000</v>
      </c>
      <c r="J12" s="266">
        <v>3693231001</v>
      </c>
      <c r="K12" s="266">
        <v>172101999</v>
      </c>
      <c r="L12" s="275">
        <v>95.54755052152039</v>
      </c>
      <c r="M12" s="213"/>
    </row>
    <row r="13" spans="2:13" ht="18" customHeight="1">
      <c r="B13" s="66"/>
      <c r="C13" s="171" t="s">
        <v>110</v>
      </c>
      <c r="D13" s="268">
        <v>6208246000</v>
      </c>
      <c r="E13" s="268">
        <v>6144409709</v>
      </c>
      <c r="F13" s="268">
        <v>-63836291</v>
      </c>
      <c r="G13" s="272">
        <v>98.97174997575804</v>
      </c>
      <c r="H13" s="56" t="s">
        <v>110</v>
      </c>
      <c r="I13" s="268">
        <v>8446337000</v>
      </c>
      <c r="J13" s="268">
        <v>8061749471</v>
      </c>
      <c r="K13" s="268">
        <v>384587529</v>
      </c>
      <c r="L13" s="276">
        <v>95.4466944783283</v>
      </c>
      <c r="M13" s="213"/>
    </row>
    <row r="14" spans="2:13" ht="18" customHeight="1">
      <c r="B14" s="73" t="s">
        <v>167</v>
      </c>
      <c r="C14" s="212" t="s">
        <v>117</v>
      </c>
      <c r="D14" s="266">
        <v>72251000</v>
      </c>
      <c r="E14" s="266">
        <v>71878558</v>
      </c>
      <c r="F14" s="266">
        <v>-372442</v>
      </c>
      <c r="G14" s="271">
        <v>99.4845164772806</v>
      </c>
      <c r="H14" s="55" t="s">
        <v>117</v>
      </c>
      <c r="I14" s="266">
        <v>73398000</v>
      </c>
      <c r="J14" s="266">
        <v>68280888</v>
      </c>
      <c r="K14" s="266">
        <v>5117112</v>
      </c>
      <c r="L14" s="275">
        <v>93.02826780021253</v>
      </c>
      <c r="M14" s="213"/>
    </row>
    <row r="15" spans="2:13" ht="18" customHeight="1">
      <c r="B15" s="73"/>
      <c r="C15" s="212" t="s">
        <v>118</v>
      </c>
      <c r="D15" s="269" t="s">
        <v>293</v>
      </c>
      <c r="E15" s="269" t="s">
        <v>217</v>
      </c>
      <c r="F15" s="269" t="s">
        <v>217</v>
      </c>
      <c r="G15" s="273" t="s">
        <v>217</v>
      </c>
      <c r="H15" s="55" t="s">
        <v>118</v>
      </c>
      <c r="I15" s="266">
        <v>4652000</v>
      </c>
      <c r="J15" s="269">
        <v>4390488</v>
      </c>
      <c r="K15" s="266">
        <v>261512</v>
      </c>
      <c r="L15" s="275">
        <v>94.37850386930351</v>
      </c>
      <c r="M15" s="213"/>
    </row>
    <row r="16" spans="2:13" ht="18" customHeight="1">
      <c r="B16" s="66" t="s">
        <v>120</v>
      </c>
      <c r="C16" s="171" t="s">
        <v>110</v>
      </c>
      <c r="D16" s="268">
        <v>72251000</v>
      </c>
      <c r="E16" s="268">
        <v>71878558</v>
      </c>
      <c r="F16" s="268">
        <v>-372442</v>
      </c>
      <c r="G16" s="272">
        <v>99.4845164772806</v>
      </c>
      <c r="H16" s="56" t="s">
        <v>110</v>
      </c>
      <c r="I16" s="268">
        <v>78050000</v>
      </c>
      <c r="J16" s="268">
        <v>72671376</v>
      </c>
      <c r="K16" s="268">
        <v>5378624</v>
      </c>
      <c r="L16" s="276">
        <v>93.10874567584881</v>
      </c>
      <c r="M16" s="213"/>
    </row>
    <row r="17" spans="2:13" ht="18" customHeight="1">
      <c r="B17" s="73" t="s">
        <v>214</v>
      </c>
      <c r="C17" s="212" t="s">
        <v>117</v>
      </c>
      <c r="D17" s="266">
        <v>7658674000</v>
      </c>
      <c r="E17" s="266">
        <v>7693458672</v>
      </c>
      <c r="F17" s="266">
        <v>34784672</v>
      </c>
      <c r="G17" s="271">
        <v>100.45418661246059</v>
      </c>
      <c r="H17" s="55" t="s">
        <v>117</v>
      </c>
      <c r="I17" s="266">
        <v>6271874000</v>
      </c>
      <c r="J17" s="266">
        <v>6102222086</v>
      </c>
      <c r="K17" s="266">
        <v>169651914</v>
      </c>
      <c r="L17" s="275">
        <v>97.29503631609946</v>
      </c>
      <c r="M17" s="213"/>
    </row>
    <row r="18" spans="2:13" ht="18" customHeight="1">
      <c r="B18" s="73"/>
      <c r="C18" s="212" t="s">
        <v>118</v>
      </c>
      <c r="D18" s="266">
        <v>2525660000</v>
      </c>
      <c r="E18" s="266">
        <v>2211476940</v>
      </c>
      <c r="F18" s="266">
        <v>-314183060</v>
      </c>
      <c r="G18" s="271">
        <v>87.56035808461947</v>
      </c>
      <c r="H18" s="55" t="s">
        <v>118</v>
      </c>
      <c r="I18" s="266">
        <v>4655773000</v>
      </c>
      <c r="J18" s="266">
        <v>4338936687</v>
      </c>
      <c r="K18" s="266">
        <v>316836313</v>
      </c>
      <c r="L18" s="275">
        <v>93.19476458581636</v>
      </c>
      <c r="M18" s="213"/>
    </row>
    <row r="19" spans="2:13" ht="18" customHeight="1">
      <c r="B19" s="66" t="s">
        <v>215</v>
      </c>
      <c r="C19" s="171" t="s">
        <v>110</v>
      </c>
      <c r="D19" s="268">
        <v>10184334000</v>
      </c>
      <c r="E19" s="268">
        <v>9904935612</v>
      </c>
      <c r="F19" s="268">
        <v>-279398388</v>
      </c>
      <c r="G19" s="272">
        <v>97.25658655735367</v>
      </c>
      <c r="H19" s="56" t="s">
        <v>110</v>
      </c>
      <c r="I19" s="268">
        <v>10927647000</v>
      </c>
      <c r="J19" s="268">
        <v>10441158773</v>
      </c>
      <c r="K19" s="268">
        <v>486488227</v>
      </c>
      <c r="L19" s="276">
        <v>95.54809716126445</v>
      </c>
      <c r="M19" s="213"/>
    </row>
    <row r="20" spans="2:13" ht="18" customHeight="1">
      <c r="B20" s="73" t="s">
        <v>168</v>
      </c>
      <c r="C20" s="212" t="s">
        <v>117</v>
      </c>
      <c r="D20" s="266">
        <v>102905000</v>
      </c>
      <c r="E20" s="266">
        <v>103502902</v>
      </c>
      <c r="F20" s="266">
        <v>597902</v>
      </c>
      <c r="G20" s="271">
        <v>100.5810232738934</v>
      </c>
      <c r="H20" s="55" t="s">
        <v>117</v>
      </c>
      <c r="I20" s="266">
        <v>85168000</v>
      </c>
      <c r="J20" s="266">
        <v>81333563</v>
      </c>
      <c r="K20" s="266">
        <v>3834437</v>
      </c>
      <c r="L20" s="275">
        <v>95.49779612060868</v>
      </c>
      <c r="M20" s="213"/>
    </row>
    <row r="21" spans="2:13" ht="18" customHeight="1">
      <c r="B21" s="73" t="s">
        <v>122</v>
      </c>
      <c r="C21" s="212" t="s">
        <v>118</v>
      </c>
      <c r="D21" s="269">
        <v>114466000</v>
      </c>
      <c r="E21" s="269">
        <v>105486000</v>
      </c>
      <c r="F21" s="266">
        <v>-8980000</v>
      </c>
      <c r="G21" s="271">
        <v>92.1548756836091</v>
      </c>
      <c r="H21" s="55" t="s">
        <v>118</v>
      </c>
      <c r="I21" s="269">
        <v>114502000</v>
      </c>
      <c r="J21" s="269">
        <v>105545160</v>
      </c>
      <c r="K21" s="266">
        <v>8956840</v>
      </c>
      <c r="L21" s="275">
        <v>92.17756895076067</v>
      </c>
      <c r="M21" s="213"/>
    </row>
    <row r="22" spans="2:13" ht="18" customHeight="1">
      <c r="B22" s="66" t="s">
        <v>119</v>
      </c>
      <c r="C22" s="171" t="s">
        <v>110</v>
      </c>
      <c r="D22" s="268">
        <v>217371000</v>
      </c>
      <c r="E22" s="268">
        <v>208988902</v>
      </c>
      <c r="F22" s="268">
        <v>-8382098</v>
      </c>
      <c r="G22" s="272">
        <v>96.1438747579024</v>
      </c>
      <c r="H22" s="56" t="s">
        <v>110</v>
      </c>
      <c r="I22" s="268">
        <v>199670000</v>
      </c>
      <c r="J22" s="268">
        <v>186878723</v>
      </c>
      <c r="K22" s="268">
        <v>12791277</v>
      </c>
      <c r="L22" s="276">
        <v>93.59379125557169</v>
      </c>
      <c r="M22" s="213"/>
    </row>
    <row r="23" spans="2:13" ht="18" customHeight="1">
      <c r="B23" s="73" t="s">
        <v>169</v>
      </c>
      <c r="C23" s="212" t="s">
        <v>117</v>
      </c>
      <c r="D23" s="266">
        <v>509793000</v>
      </c>
      <c r="E23" s="266">
        <v>512668241</v>
      </c>
      <c r="F23" s="266">
        <v>2875241</v>
      </c>
      <c r="G23" s="271">
        <v>100.56400166342026</v>
      </c>
      <c r="H23" s="55" t="s">
        <v>117</v>
      </c>
      <c r="I23" s="266">
        <v>259256000</v>
      </c>
      <c r="J23" s="266">
        <v>252303627</v>
      </c>
      <c r="K23" s="266">
        <v>6952373</v>
      </c>
      <c r="L23" s="277">
        <v>97.3183367019471</v>
      </c>
      <c r="M23" s="213"/>
    </row>
    <row r="24" spans="2:13" ht="18" customHeight="1">
      <c r="B24" s="73" t="s">
        <v>81</v>
      </c>
      <c r="C24" s="212" t="s">
        <v>118</v>
      </c>
      <c r="D24" s="269" t="s">
        <v>159</v>
      </c>
      <c r="E24" s="269" t="s">
        <v>217</v>
      </c>
      <c r="F24" s="269" t="s">
        <v>217</v>
      </c>
      <c r="G24" s="273" t="s">
        <v>217</v>
      </c>
      <c r="H24" s="55" t="s">
        <v>118</v>
      </c>
      <c r="I24" s="269">
        <v>1182000</v>
      </c>
      <c r="J24" s="269">
        <v>1134000</v>
      </c>
      <c r="K24" s="266">
        <v>48000</v>
      </c>
      <c r="L24" s="275">
        <v>95.93908629441624</v>
      </c>
      <c r="M24" s="213"/>
    </row>
    <row r="25" spans="2:13" ht="18" customHeight="1">
      <c r="B25" s="66" t="s">
        <v>27</v>
      </c>
      <c r="C25" s="171" t="s">
        <v>110</v>
      </c>
      <c r="D25" s="268">
        <v>509793000</v>
      </c>
      <c r="E25" s="268">
        <v>512668241</v>
      </c>
      <c r="F25" s="268">
        <v>2875241</v>
      </c>
      <c r="G25" s="272">
        <v>100.56400166342026</v>
      </c>
      <c r="H25" s="56" t="s">
        <v>110</v>
      </c>
      <c r="I25" s="268">
        <v>260438000</v>
      </c>
      <c r="J25" s="268">
        <v>253437627</v>
      </c>
      <c r="K25" s="268">
        <v>7000373</v>
      </c>
      <c r="L25" s="276">
        <v>97.31207696265521</v>
      </c>
      <c r="M25" s="213"/>
    </row>
    <row r="26" spans="2:13" ht="18" customHeight="1">
      <c r="B26" s="73" t="s">
        <v>123</v>
      </c>
      <c r="C26" s="212" t="s">
        <v>117</v>
      </c>
      <c r="D26" s="266">
        <v>1685096000</v>
      </c>
      <c r="E26" s="266">
        <v>1049741312</v>
      </c>
      <c r="F26" s="266">
        <v>-635354688</v>
      </c>
      <c r="G26" s="271">
        <v>62.29563846807541</v>
      </c>
      <c r="H26" s="55" t="s">
        <v>117</v>
      </c>
      <c r="I26" s="266">
        <v>1600307000</v>
      </c>
      <c r="J26" s="266">
        <v>855112895</v>
      </c>
      <c r="K26" s="266">
        <v>745194105</v>
      </c>
      <c r="L26" s="275">
        <v>53.434303230567636</v>
      </c>
      <c r="M26" s="213"/>
    </row>
    <row r="27" spans="2:13" ht="18" customHeight="1">
      <c r="B27" s="73"/>
      <c r="C27" s="212" t="s">
        <v>118</v>
      </c>
      <c r="D27" s="269">
        <v>256300000</v>
      </c>
      <c r="E27" s="269">
        <v>203600000</v>
      </c>
      <c r="F27" s="266">
        <v>-52700000</v>
      </c>
      <c r="G27" s="271">
        <v>79.43815840811548</v>
      </c>
      <c r="H27" s="55" t="s">
        <v>118</v>
      </c>
      <c r="I27" s="269">
        <v>652611000</v>
      </c>
      <c r="J27" s="269">
        <v>587780404</v>
      </c>
      <c r="K27" s="266">
        <v>64830596</v>
      </c>
      <c r="L27" s="275">
        <v>90.06596640265028</v>
      </c>
      <c r="M27" s="213"/>
    </row>
    <row r="28" spans="2:13" ht="18" customHeight="1" thickBot="1">
      <c r="B28" s="75" t="s">
        <v>119</v>
      </c>
      <c r="C28" s="190" t="s">
        <v>110</v>
      </c>
      <c r="D28" s="270">
        <v>1941396000</v>
      </c>
      <c r="E28" s="270">
        <v>1253341312</v>
      </c>
      <c r="F28" s="270">
        <v>-688054688</v>
      </c>
      <c r="G28" s="274">
        <v>64.55876657827666</v>
      </c>
      <c r="H28" s="214" t="s">
        <v>110</v>
      </c>
      <c r="I28" s="270">
        <v>2252918000</v>
      </c>
      <c r="J28" s="270">
        <v>1442893299</v>
      </c>
      <c r="K28" s="270">
        <v>810024701</v>
      </c>
      <c r="L28" s="278">
        <v>64.04553112896252</v>
      </c>
      <c r="M28" s="213"/>
    </row>
    <row r="29" spans="2:13" ht="18" customHeight="1">
      <c r="B29" s="73"/>
      <c r="C29" s="212" t="s">
        <v>117</v>
      </c>
      <c r="D29" s="266">
        <v>31903063000</v>
      </c>
      <c r="E29" s="266">
        <v>30620896811</v>
      </c>
      <c r="F29" s="266">
        <v>-1282166189</v>
      </c>
      <c r="G29" s="271">
        <v>95.98105614811969</v>
      </c>
      <c r="H29" s="55" t="s">
        <v>117</v>
      </c>
      <c r="I29" s="266">
        <v>29935863000</v>
      </c>
      <c r="J29" s="266">
        <v>28209614666</v>
      </c>
      <c r="K29" s="266">
        <v>1726248334</v>
      </c>
      <c r="L29" s="275">
        <v>94.23351070921188</v>
      </c>
      <c r="M29" s="213"/>
    </row>
    <row r="30" spans="2:13" ht="18" customHeight="1">
      <c r="B30" s="73" t="s">
        <v>42</v>
      </c>
      <c r="C30" s="212" t="s">
        <v>118</v>
      </c>
      <c r="D30" s="266">
        <v>5239156000</v>
      </c>
      <c r="E30" s="266">
        <v>4600379577</v>
      </c>
      <c r="F30" s="266">
        <v>-638776423</v>
      </c>
      <c r="G30" s="271">
        <v>87.80764644152607</v>
      </c>
      <c r="H30" s="55" t="s">
        <v>118</v>
      </c>
      <c r="I30" s="266">
        <v>11068784000</v>
      </c>
      <c r="J30" s="266">
        <v>10245888798</v>
      </c>
      <c r="K30" s="266">
        <v>822895202</v>
      </c>
      <c r="L30" s="275">
        <v>92.56562236646772</v>
      </c>
      <c r="M30" s="213"/>
    </row>
    <row r="31" spans="2:13" ht="18" customHeight="1" thickBot="1">
      <c r="B31" s="75"/>
      <c r="C31" s="190" t="s">
        <v>110</v>
      </c>
      <c r="D31" s="270">
        <v>37142219000</v>
      </c>
      <c r="E31" s="270">
        <v>35221276388</v>
      </c>
      <c r="F31" s="270">
        <v>-1920942612</v>
      </c>
      <c r="G31" s="274">
        <v>94.82814257274181</v>
      </c>
      <c r="H31" s="214" t="s">
        <v>110</v>
      </c>
      <c r="I31" s="270">
        <v>41004647000</v>
      </c>
      <c r="J31" s="270">
        <v>38455503464</v>
      </c>
      <c r="K31" s="270">
        <v>2549143536</v>
      </c>
      <c r="L31" s="278">
        <v>93.78328135345245</v>
      </c>
      <c r="M31" s="213"/>
    </row>
    <row r="32" spans="2:12" ht="13.5">
      <c r="B32" s="41"/>
      <c r="C32" s="41"/>
      <c r="D32" s="23"/>
      <c r="E32" s="23"/>
      <c r="F32" s="23"/>
      <c r="G32" s="59"/>
      <c r="I32" s="23"/>
      <c r="J32" s="23"/>
      <c r="K32" s="23"/>
      <c r="L32" s="59"/>
    </row>
    <row r="33" spans="2:12" ht="13.5">
      <c r="B33" s="41" t="s">
        <v>83</v>
      </c>
      <c r="C33" s="41"/>
      <c r="D33" s="23"/>
      <c r="E33" s="23"/>
      <c r="F33" s="23"/>
      <c r="G33" s="59"/>
      <c r="I33" s="23"/>
      <c r="J33" s="23"/>
      <c r="K33" s="23"/>
      <c r="L33" s="59"/>
    </row>
    <row r="34" spans="7:13" ht="4.5" customHeight="1">
      <c r="G34" s="338"/>
      <c r="H34" s="338"/>
      <c r="I34" s="38"/>
      <c r="K34" s="17"/>
      <c r="L34" s="38"/>
      <c r="M34" s="18"/>
    </row>
    <row r="35" spans="2:13" ht="13.5">
      <c r="B35" s="339"/>
      <c r="C35" s="137"/>
      <c r="G35" s="338"/>
      <c r="H35" s="338"/>
      <c r="I35" s="38"/>
      <c r="K35" s="17"/>
      <c r="L35" s="38"/>
      <c r="M35" s="18"/>
    </row>
  </sheetData>
  <sheetProtection/>
  <mergeCells count="3">
    <mergeCell ref="H6:L6"/>
    <mergeCell ref="C6:G6"/>
    <mergeCell ref="B6:B7"/>
  </mergeCells>
  <printOptions/>
  <pageMargins left="0.6299212598425197" right="0.5118110236220472" top="0.984251968503937" bottom="0.72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view="pageBreakPreview" zoomScale="115" zoomScaleSheetLayoutView="115" zoomScalePageLayoutView="0" workbookViewId="0" topLeftCell="A1">
      <selection activeCell="K6" sqref="K6"/>
    </sheetView>
  </sheetViews>
  <sheetFormatPr defaultColWidth="9.00390625" defaultRowHeight="13.5"/>
  <cols>
    <col min="1" max="1" width="2.50390625" style="47" customWidth="1"/>
    <col min="2" max="2" width="3.625" style="47" customWidth="1"/>
    <col min="3" max="3" width="2.625" style="47" customWidth="1"/>
    <col min="4" max="4" width="24.75390625" style="47" customWidth="1"/>
    <col min="5" max="5" width="15.50390625" style="18" customWidth="1"/>
    <col min="6" max="6" width="15.75390625" style="18" customWidth="1"/>
    <col min="7" max="7" width="12.50390625" style="18" customWidth="1"/>
    <col min="8" max="8" width="15.625" style="18" customWidth="1"/>
    <col min="9" max="16384" width="9.00390625" style="47" customWidth="1"/>
  </cols>
  <sheetData>
    <row r="1" ht="13.5"/>
    <row r="2" spans="2:8" s="62" customFormat="1" ht="20.25">
      <c r="B2" s="63" t="s">
        <v>286</v>
      </c>
      <c r="E2" s="14"/>
      <c r="F2" s="14"/>
      <c r="G2" s="14"/>
      <c r="H2" s="14"/>
    </row>
    <row r="3" ht="13.5"/>
    <row r="4" spans="2:8" s="48" customFormat="1" ht="15.75">
      <c r="B4" s="118" t="s">
        <v>1</v>
      </c>
      <c r="E4" s="16"/>
      <c r="H4" s="61" t="s">
        <v>283</v>
      </c>
    </row>
    <row r="5" ht="14.25" thickBot="1"/>
    <row r="6" spans="2:8" ht="13.5">
      <c r="B6" s="121"/>
      <c r="C6" s="215"/>
      <c r="D6" s="216"/>
      <c r="E6" s="43"/>
      <c r="F6" s="43"/>
      <c r="G6" s="152"/>
      <c r="H6" s="398" t="s">
        <v>182</v>
      </c>
    </row>
    <row r="7" spans="2:8" ht="36.75" customHeight="1">
      <c r="B7" s="217"/>
      <c r="C7" s="396" t="s">
        <v>0</v>
      </c>
      <c r="D7" s="397"/>
      <c r="E7" s="70" t="s">
        <v>44</v>
      </c>
      <c r="F7" s="70" t="s">
        <v>45</v>
      </c>
      <c r="G7" s="70" t="s">
        <v>37</v>
      </c>
      <c r="H7" s="399"/>
    </row>
    <row r="8" spans="2:8" ht="14.25" thickBot="1">
      <c r="B8" s="122"/>
      <c r="C8" s="218"/>
      <c r="D8" s="219"/>
      <c r="E8" s="42"/>
      <c r="F8" s="42"/>
      <c r="G8" s="153"/>
      <c r="H8" s="400"/>
    </row>
    <row r="9" spans="2:8" ht="15" customHeight="1" thickTop="1">
      <c r="B9" s="56" t="s">
        <v>2</v>
      </c>
      <c r="C9" s="110">
        <v>1</v>
      </c>
      <c r="D9" s="107" t="s">
        <v>3</v>
      </c>
      <c r="E9" s="26">
        <v>20490904</v>
      </c>
      <c r="F9" s="26">
        <v>10636564</v>
      </c>
      <c r="G9" s="177">
        <v>51.9087103233708</v>
      </c>
      <c r="H9" s="154" t="s">
        <v>298</v>
      </c>
    </row>
    <row r="10" spans="2:8" ht="15" customHeight="1">
      <c r="B10" s="220"/>
      <c r="C10" s="179">
        <v>2</v>
      </c>
      <c r="D10" s="221" t="s">
        <v>62</v>
      </c>
      <c r="E10" s="26">
        <v>683000</v>
      </c>
      <c r="F10" s="26">
        <v>190467</v>
      </c>
      <c r="G10" s="177">
        <v>27.88682284040996</v>
      </c>
      <c r="H10" s="155" t="s">
        <v>298</v>
      </c>
    </row>
    <row r="11" spans="2:8" ht="15" customHeight="1">
      <c r="B11" s="220"/>
      <c r="C11" s="179">
        <v>3</v>
      </c>
      <c r="D11" s="180" t="s">
        <v>4</v>
      </c>
      <c r="E11" s="26">
        <v>27000</v>
      </c>
      <c r="F11" s="26">
        <v>12463</v>
      </c>
      <c r="G11" s="177">
        <v>46.15925925925926</v>
      </c>
      <c r="H11" s="155" t="s">
        <v>298</v>
      </c>
    </row>
    <row r="12" spans="2:8" ht="15" customHeight="1">
      <c r="B12" s="220"/>
      <c r="C12" s="179">
        <v>4</v>
      </c>
      <c r="D12" s="180" t="s">
        <v>160</v>
      </c>
      <c r="E12" s="26">
        <v>31000</v>
      </c>
      <c r="F12" s="26">
        <v>8728</v>
      </c>
      <c r="G12" s="177">
        <v>28.15483870967742</v>
      </c>
      <c r="H12" s="155" t="s">
        <v>298</v>
      </c>
    </row>
    <row r="13" spans="2:8" ht="15" customHeight="1">
      <c r="B13" s="220"/>
      <c r="C13" s="179">
        <v>5</v>
      </c>
      <c r="D13" s="180" t="s">
        <v>161</v>
      </c>
      <c r="E13" s="26">
        <v>34000</v>
      </c>
      <c r="F13" s="26">
        <v>0</v>
      </c>
      <c r="G13" s="177">
        <v>0</v>
      </c>
      <c r="H13" s="155" t="s">
        <v>298</v>
      </c>
    </row>
    <row r="14" spans="2:8" ht="15" customHeight="1">
      <c r="B14" s="220"/>
      <c r="C14" s="179">
        <v>6</v>
      </c>
      <c r="D14" s="180" t="s">
        <v>5</v>
      </c>
      <c r="E14" s="26">
        <v>3470000</v>
      </c>
      <c r="F14" s="26">
        <v>1984736</v>
      </c>
      <c r="G14" s="177">
        <v>57.197002881844384</v>
      </c>
      <c r="H14" s="155" t="s">
        <v>298</v>
      </c>
    </row>
    <row r="15" spans="2:8" ht="15" customHeight="1">
      <c r="B15" s="220"/>
      <c r="C15" s="179">
        <v>7</v>
      </c>
      <c r="D15" s="180" t="s">
        <v>162</v>
      </c>
      <c r="E15" s="26">
        <v>7000</v>
      </c>
      <c r="F15" s="26">
        <v>2490</v>
      </c>
      <c r="G15" s="177">
        <v>35.57142857142857</v>
      </c>
      <c r="H15" s="155" t="s">
        <v>298</v>
      </c>
    </row>
    <row r="16" spans="2:8" ht="15" customHeight="1">
      <c r="B16" s="220"/>
      <c r="C16" s="179">
        <v>8</v>
      </c>
      <c r="D16" s="180" t="s">
        <v>6</v>
      </c>
      <c r="E16" s="26">
        <v>167000</v>
      </c>
      <c r="F16" s="26">
        <v>39011</v>
      </c>
      <c r="G16" s="177">
        <v>23.359880239520958</v>
      </c>
      <c r="H16" s="155" t="s">
        <v>298</v>
      </c>
    </row>
    <row r="17" spans="2:8" ht="15" customHeight="1">
      <c r="B17" s="220"/>
      <c r="C17" s="179">
        <v>9</v>
      </c>
      <c r="D17" s="180" t="s">
        <v>124</v>
      </c>
      <c r="E17" s="26">
        <v>88696</v>
      </c>
      <c r="F17" s="26">
        <v>87188</v>
      </c>
      <c r="G17" s="177">
        <v>98.29981058897809</v>
      </c>
      <c r="H17" s="155" t="s">
        <v>298</v>
      </c>
    </row>
    <row r="18" spans="2:8" ht="15" customHeight="1">
      <c r="B18" s="220"/>
      <c r="C18" s="179">
        <v>10</v>
      </c>
      <c r="D18" s="180" t="s">
        <v>7</v>
      </c>
      <c r="E18" s="26">
        <v>24000000</v>
      </c>
      <c r="F18" s="26">
        <v>16595998</v>
      </c>
      <c r="G18" s="177">
        <v>69.14999166666666</v>
      </c>
      <c r="H18" s="155" t="s">
        <v>298</v>
      </c>
    </row>
    <row r="19" spans="2:8" ht="15" customHeight="1">
      <c r="B19" s="220"/>
      <c r="C19" s="179">
        <v>11</v>
      </c>
      <c r="D19" s="180" t="s">
        <v>8</v>
      </c>
      <c r="E19" s="26">
        <v>21000</v>
      </c>
      <c r="F19" s="26">
        <v>10774</v>
      </c>
      <c r="G19" s="177">
        <v>51.30476190476191</v>
      </c>
      <c r="H19" s="155" t="s">
        <v>298</v>
      </c>
    </row>
    <row r="20" spans="2:8" ht="15" customHeight="1">
      <c r="B20" s="220" t="s">
        <v>2</v>
      </c>
      <c r="C20" s="179">
        <v>12</v>
      </c>
      <c r="D20" s="180" t="s">
        <v>163</v>
      </c>
      <c r="E20" s="26">
        <v>763337</v>
      </c>
      <c r="F20" s="26">
        <v>286647</v>
      </c>
      <c r="G20" s="177">
        <v>37.55182835366293</v>
      </c>
      <c r="H20" s="155" t="s">
        <v>298</v>
      </c>
    </row>
    <row r="21" spans="2:8" ht="15" customHeight="1">
      <c r="B21" s="220" t="s">
        <v>2</v>
      </c>
      <c r="C21" s="179">
        <v>13</v>
      </c>
      <c r="D21" s="180" t="s">
        <v>9</v>
      </c>
      <c r="E21" s="26">
        <v>2971229</v>
      </c>
      <c r="F21" s="26">
        <v>1224443</v>
      </c>
      <c r="G21" s="177">
        <v>41.2099841513394</v>
      </c>
      <c r="H21" s="155" t="s">
        <v>298</v>
      </c>
    </row>
    <row r="22" spans="2:8" ht="15" customHeight="1">
      <c r="B22" s="220"/>
      <c r="C22" s="179">
        <v>14</v>
      </c>
      <c r="D22" s="180" t="s">
        <v>10</v>
      </c>
      <c r="E22" s="26">
        <v>19280106</v>
      </c>
      <c r="F22" s="26">
        <v>9282090</v>
      </c>
      <c r="G22" s="177">
        <v>48.14335564337665</v>
      </c>
      <c r="H22" s="155">
        <v>132766</v>
      </c>
    </row>
    <row r="23" spans="2:8" ht="15" customHeight="1">
      <c r="B23" s="220"/>
      <c r="C23" s="179">
        <v>15</v>
      </c>
      <c r="D23" s="180" t="s">
        <v>11</v>
      </c>
      <c r="E23" s="26">
        <v>5466056</v>
      </c>
      <c r="F23" s="26">
        <v>1237670</v>
      </c>
      <c r="G23" s="177">
        <v>22.64283424831359</v>
      </c>
      <c r="H23" s="155" t="s">
        <v>298</v>
      </c>
    </row>
    <row r="24" spans="2:8" ht="15" customHeight="1">
      <c r="B24" s="220" t="s">
        <v>2</v>
      </c>
      <c r="C24" s="179">
        <v>16</v>
      </c>
      <c r="D24" s="180" t="s">
        <v>12</v>
      </c>
      <c r="E24" s="26">
        <v>270005</v>
      </c>
      <c r="F24" s="26">
        <v>63292</v>
      </c>
      <c r="G24" s="177">
        <v>23.44104738801133</v>
      </c>
      <c r="H24" s="155" t="s">
        <v>298</v>
      </c>
    </row>
    <row r="25" spans="2:8" ht="15" customHeight="1">
      <c r="B25" s="220" t="s">
        <v>2</v>
      </c>
      <c r="C25" s="179">
        <v>17</v>
      </c>
      <c r="D25" s="180" t="s">
        <v>151</v>
      </c>
      <c r="E25" s="26">
        <v>544299</v>
      </c>
      <c r="F25" s="26">
        <v>141020</v>
      </c>
      <c r="G25" s="177">
        <v>25.90855393818471</v>
      </c>
      <c r="H25" s="155" t="s">
        <v>298</v>
      </c>
    </row>
    <row r="26" spans="2:8" ht="15" customHeight="1">
      <c r="B26" s="220" t="s">
        <v>2</v>
      </c>
      <c r="C26" s="179">
        <v>18</v>
      </c>
      <c r="D26" s="180" t="s">
        <v>13</v>
      </c>
      <c r="E26" s="26">
        <v>2284678</v>
      </c>
      <c r="F26" s="26">
        <v>0</v>
      </c>
      <c r="G26" s="177">
        <v>0</v>
      </c>
      <c r="H26" s="155" t="s">
        <v>298</v>
      </c>
    </row>
    <row r="27" spans="2:8" ht="15" customHeight="1">
      <c r="B27" s="220" t="s">
        <v>2</v>
      </c>
      <c r="C27" s="179">
        <v>19</v>
      </c>
      <c r="D27" s="180" t="s">
        <v>14</v>
      </c>
      <c r="E27" s="26">
        <v>158766</v>
      </c>
      <c r="F27" s="26">
        <v>158767</v>
      </c>
      <c r="G27" s="177">
        <v>100.00062985777811</v>
      </c>
      <c r="H27" s="40">
        <v>137975</v>
      </c>
    </row>
    <row r="28" spans="2:8" ht="15" customHeight="1">
      <c r="B28" s="220" t="s">
        <v>2</v>
      </c>
      <c r="C28" s="179">
        <v>20</v>
      </c>
      <c r="D28" s="180" t="s">
        <v>15</v>
      </c>
      <c r="E28" s="26">
        <v>5910364</v>
      </c>
      <c r="F28" s="26">
        <v>283858</v>
      </c>
      <c r="G28" s="177">
        <v>4.802716042531391</v>
      </c>
      <c r="H28" s="40" t="s">
        <v>298</v>
      </c>
    </row>
    <row r="29" spans="2:8" ht="15" customHeight="1">
      <c r="B29" s="222"/>
      <c r="C29" s="179">
        <v>21</v>
      </c>
      <c r="D29" s="180" t="s">
        <v>16</v>
      </c>
      <c r="E29" s="26">
        <v>9612906</v>
      </c>
      <c r="F29" s="26">
        <v>0</v>
      </c>
      <c r="G29" s="177">
        <v>0</v>
      </c>
      <c r="H29" s="40">
        <v>42300</v>
      </c>
    </row>
    <row r="30" spans="2:8" ht="15" customHeight="1">
      <c r="B30" s="222"/>
      <c r="C30" s="179"/>
      <c r="D30" s="180" t="s">
        <v>227</v>
      </c>
      <c r="E30" s="27">
        <v>96281346</v>
      </c>
      <c r="F30" s="27">
        <v>42246206</v>
      </c>
      <c r="G30" s="177">
        <v>43.87787225159897</v>
      </c>
      <c r="H30" s="40">
        <v>313041</v>
      </c>
    </row>
    <row r="31" spans="2:8" ht="15" customHeight="1">
      <c r="B31" s="223" t="s">
        <v>2</v>
      </c>
      <c r="C31" s="185" t="s">
        <v>17</v>
      </c>
      <c r="D31" s="116" t="s">
        <v>18</v>
      </c>
      <c r="E31" s="28">
        <v>33393582</v>
      </c>
      <c r="F31" s="28">
        <v>12794591</v>
      </c>
      <c r="G31" s="187">
        <v>38.31452103580862</v>
      </c>
      <c r="H31" s="188">
        <v>137975</v>
      </c>
    </row>
    <row r="32" spans="2:8" ht="15" customHeight="1" thickBot="1">
      <c r="B32" s="224"/>
      <c r="C32" s="190" t="s">
        <v>19</v>
      </c>
      <c r="D32" s="225" t="s">
        <v>20</v>
      </c>
      <c r="E32" s="29">
        <v>62887764</v>
      </c>
      <c r="F32" s="29">
        <v>29451615</v>
      </c>
      <c r="G32" s="192">
        <v>46.832027610331316</v>
      </c>
      <c r="H32" s="193">
        <v>175066</v>
      </c>
    </row>
    <row r="33" spans="2:8" ht="13.5">
      <c r="B33" s="41"/>
      <c r="C33" s="41"/>
      <c r="D33" s="41"/>
      <c r="E33" s="23"/>
      <c r="F33" s="23"/>
      <c r="G33" s="23"/>
      <c r="H33" s="23"/>
    </row>
    <row r="34" spans="2:8" ht="13.5">
      <c r="B34" s="41"/>
      <c r="C34" s="41"/>
      <c r="D34" s="89" t="s">
        <v>228</v>
      </c>
      <c r="E34" s="23"/>
      <c r="F34" s="23"/>
      <c r="G34" s="23"/>
      <c r="H34" s="23"/>
    </row>
    <row r="35" spans="2:8" ht="4.5" customHeight="1">
      <c r="B35" s="41"/>
      <c r="C35" s="41"/>
      <c r="D35" s="41"/>
      <c r="E35" s="23"/>
      <c r="F35" s="23"/>
      <c r="G35" s="23"/>
      <c r="H35" s="23"/>
    </row>
    <row r="36" spans="2:8" ht="13.5">
      <c r="B36" s="41"/>
      <c r="C36" s="41"/>
      <c r="D36" s="89" t="s">
        <v>229</v>
      </c>
      <c r="E36" s="23"/>
      <c r="F36" s="23"/>
      <c r="G36" s="23"/>
      <c r="H36" s="23"/>
    </row>
    <row r="37" spans="2:8" ht="4.5" customHeight="1">
      <c r="B37" s="41"/>
      <c r="C37" s="41"/>
      <c r="D37" s="41"/>
      <c r="E37" s="23"/>
      <c r="F37" s="23"/>
      <c r="G37" s="23"/>
      <c r="H37" s="23"/>
    </row>
    <row r="38" spans="2:8" ht="13.5">
      <c r="B38" s="41"/>
      <c r="C38" s="41"/>
      <c r="D38" s="137" t="s">
        <v>287</v>
      </c>
      <c r="E38" s="23"/>
      <c r="F38" s="23"/>
      <c r="G38" s="23"/>
      <c r="H38" s="23"/>
    </row>
    <row r="39" spans="2:8" ht="13.5">
      <c r="B39" s="41"/>
      <c r="C39" s="41"/>
      <c r="D39" s="41"/>
      <c r="E39" s="23"/>
      <c r="F39" s="23"/>
      <c r="G39" s="23"/>
      <c r="H39" s="23"/>
    </row>
  </sheetData>
  <sheetProtection/>
  <mergeCells count="2">
    <mergeCell ref="C7:D7"/>
    <mergeCell ref="H6:H8"/>
  </mergeCells>
  <printOptions/>
  <pageMargins left="0.6299212598425197" right="0.5118110236220472" top="0.984251968503937" bottom="0.72" header="0.5118110236220472" footer="0.5118110236220472"/>
  <pageSetup fitToHeight="1" fitToWidth="1" horizontalDpi="600" verticalDpi="600" orientation="landscape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view="pageBreakPreview" zoomScale="130" zoomScaleSheetLayoutView="130" zoomScalePageLayoutView="0" workbookViewId="0" topLeftCell="A1">
      <selection activeCell="F16" sqref="F16"/>
    </sheetView>
  </sheetViews>
  <sheetFormatPr defaultColWidth="9.00390625" defaultRowHeight="13.5"/>
  <cols>
    <col min="1" max="1" width="2.50390625" style="47" customWidth="1"/>
    <col min="2" max="2" width="2.625" style="47" customWidth="1"/>
    <col min="3" max="3" width="24.75390625" style="47" customWidth="1"/>
    <col min="4" max="5" width="15.625" style="18" customWidth="1"/>
    <col min="6" max="6" width="10.625" style="18" customWidth="1"/>
    <col min="7" max="8" width="15.625" style="47" customWidth="1"/>
    <col min="9" max="16384" width="9.00390625" style="47" customWidth="1"/>
  </cols>
  <sheetData>
    <row r="1" spans="4:6" s="62" customFormat="1" ht="13.5" customHeight="1">
      <c r="D1" s="14"/>
      <c r="E1" s="14"/>
      <c r="F1" s="14"/>
    </row>
    <row r="2" spans="4:6" s="62" customFormat="1" ht="18.75" customHeight="1">
      <c r="D2" s="14"/>
      <c r="E2" s="14"/>
      <c r="F2" s="14"/>
    </row>
    <row r="3" spans="4:6" s="62" customFormat="1" ht="13.5" customHeight="1">
      <c r="D3" s="14"/>
      <c r="E3" s="14"/>
      <c r="F3" s="14"/>
    </row>
    <row r="4" spans="2:9" s="48" customFormat="1" ht="15.75">
      <c r="B4" s="118" t="s">
        <v>91</v>
      </c>
      <c r="D4" s="16"/>
      <c r="E4" s="16"/>
      <c r="H4" s="61" t="s">
        <v>283</v>
      </c>
      <c r="I4" s="226"/>
    </row>
    <row r="5" ht="14.25" thickBot="1"/>
    <row r="6" spans="2:8" ht="13.5">
      <c r="B6" s="227"/>
      <c r="C6" s="216"/>
      <c r="D6" s="43"/>
      <c r="E6" s="43"/>
      <c r="F6" s="152"/>
      <c r="G6" s="402" t="s">
        <v>182</v>
      </c>
      <c r="H6" s="405" t="s">
        <v>183</v>
      </c>
    </row>
    <row r="7" spans="2:8" ht="13.5">
      <c r="B7" s="401" t="s">
        <v>0</v>
      </c>
      <c r="C7" s="397"/>
      <c r="D7" s="70" t="s">
        <v>46</v>
      </c>
      <c r="E7" s="70" t="s">
        <v>126</v>
      </c>
      <c r="F7" s="70" t="s">
        <v>22</v>
      </c>
      <c r="G7" s="403"/>
      <c r="H7" s="406"/>
    </row>
    <row r="8" spans="2:8" ht="14.25" thickBot="1">
      <c r="B8" s="228"/>
      <c r="C8" s="219"/>
      <c r="D8" s="42"/>
      <c r="E8" s="156"/>
      <c r="F8" s="153"/>
      <c r="G8" s="404"/>
      <c r="H8" s="407"/>
    </row>
    <row r="9" spans="2:8" ht="15" customHeight="1" thickTop="1">
      <c r="B9" s="194">
        <v>1</v>
      </c>
      <c r="C9" s="107" t="s">
        <v>128</v>
      </c>
      <c r="D9" s="26">
        <v>339780</v>
      </c>
      <c r="E9" s="229">
        <v>187886</v>
      </c>
      <c r="F9" s="177">
        <v>55.29636823827182</v>
      </c>
      <c r="G9" s="236" t="s">
        <v>298</v>
      </c>
      <c r="H9" s="154" t="s">
        <v>298</v>
      </c>
    </row>
    <row r="10" spans="2:8" ht="15" customHeight="1">
      <c r="B10" s="195">
        <v>2</v>
      </c>
      <c r="C10" s="180" t="s">
        <v>129</v>
      </c>
      <c r="D10" s="26">
        <v>4116905</v>
      </c>
      <c r="E10" s="229">
        <v>1232648</v>
      </c>
      <c r="F10" s="177">
        <v>29.941132962747503</v>
      </c>
      <c r="G10" s="236" t="s">
        <v>298</v>
      </c>
      <c r="H10" s="154">
        <v>1000</v>
      </c>
    </row>
    <row r="11" spans="2:8" ht="15" customHeight="1">
      <c r="B11" s="195">
        <v>3</v>
      </c>
      <c r="C11" s="180" t="s">
        <v>130</v>
      </c>
      <c r="D11" s="26">
        <v>31347666</v>
      </c>
      <c r="E11" s="229">
        <v>14068552</v>
      </c>
      <c r="F11" s="177">
        <v>44.87910519398797</v>
      </c>
      <c r="G11" s="236" t="s">
        <v>298</v>
      </c>
      <c r="H11" s="154" t="s">
        <v>298</v>
      </c>
    </row>
    <row r="12" spans="2:8" ht="15" customHeight="1">
      <c r="B12" s="195">
        <v>4</v>
      </c>
      <c r="C12" s="180" t="s">
        <v>131</v>
      </c>
      <c r="D12" s="26">
        <v>3703399</v>
      </c>
      <c r="E12" s="229">
        <v>1340065</v>
      </c>
      <c r="F12" s="177">
        <v>36.18473191789489</v>
      </c>
      <c r="G12" s="236" t="s">
        <v>298</v>
      </c>
      <c r="H12" s="154">
        <v>7992</v>
      </c>
    </row>
    <row r="13" spans="2:8" ht="15" customHeight="1">
      <c r="B13" s="195">
        <v>5</v>
      </c>
      <c r="C13" s="180" t="s">
        <v>132</v>
      </c>
      <c r="D13" s="26">
        <v>123731</v>
      </c>
      <c r="E13" s="229">
        <v>73157</v>
      </c>
      <c r="F13" s="177">
        <v>59.12584558437255</v>
      </c>
      <c r="G13" s="236" t="s">
        <v>298</v>
      </c>
      <c r="H13" s="154" t="s">
        <v>298</v>
      </c>
    </row>
    <row r="14" spans="2:8" ht="15" customHeight="1">
      <c r="B14" s="195">
        <v>6</v>
      </c>
      <c r="C14" s="180" t="s">
        <v>133</v>
      </c>
      <c r="D14" s="26">
        <v>1254520</v>
      </c>
      <c r="E14" s="229">
        <v>246811</v>
      </c>
      <c r="F14" s="177">
        <v>19.67373975703855</v>
      </c>
      <c r="G14" s="236" t="s">
        <v>298</v>
      </c>
      <c r="H14" s="154">
        <v>4618</v>
      </c>
    </row>
    <row r="15" spans="2:8" ht="15" customHeight="1">
      <c r="B15" s="195">
        <v>7</v>
      </c>
      <c r="C15" s="180" t="s">
        <v>134</v>
      </c>
      <c r="D15" s="26">
        <v>5923953</v>
      </c>
      <c r="E15" s="229">
        <v>4389527</v>
      </c>
      <c r="F15" s="177">
        <v>74.09793764400224</v>
      </c>
      <c r="G15" s="236" t="s">
        <v>298</v>
      </c>
      <c r="H15" s="154" t="s">
        <v>298</v>
      </c>
    </row>
    <row r="16" spans="2:8" ht="15" customHeight="1">
      <c r="B16" s="195">
        <v>8</v>
      </c>
      <c r="C16" s="180" t="s">
        <v>135</v>
      </c>
      <c r="D16" s="26">
        <v>6269071</v>
      </c>
      <c r="E16" s="229">
        <v>1519573</v>
      </c>
      <c r="F16" s="177">
        <v>24.239205458033574</v>
      </c>
      <c r="G16" s="236">
        <v>255416</v>
      </c>
      <c r="H16" s="154" t="s">
        <v>298</v>
      </c>
    </row>
    <row r="17" spans="2:8" ht="15" customHeight="1">
      <c r="B17" s="195">
        <v>9</v>
      </c>
      <c r="C17" s="180" t="s">
        <v>136</v>
      </c>
      <c r="D17" s="26">
        <v>3040731</v>
      </c>
      <c r="E17" s="229">
        <v>119715</v>
      </c>
      <c r="F17" s="177">
        <v>3.9370467167269974</v>
      </c>
      <c r="G17" s="236">
        <v>54773</v>
      </c>
      <c r="H17" s="154" t="s">
        <v>298</v>
      </c>
    </row>
    <row r="18" spans="2:8" ht="15" customHeight="1">
      <c r="B18" s="195">
        <v>10</v>
      </c>
      <c r="C18" s="180" t="s">
        <v>137</v>
      </c>
      <c r="D18" s="26">
        <v>574467</v>
      </c>
      <c r="E18" s="229">
        <v>126590</v>
      </c>
      <c r="F18" s="177">
        <v>22.036078660741172</v>
      </c>
      <c r="G18" s="236" t="s">
        <v>298</v>
      </c>
      <c r="H18" s="154" t="s">
        <v>298</v>
      </c>
    </row>
    <row r="19" spans="2:8" ht="15" customHeight="1">
      <c r="B19" s="195">
        <v>11</v>
      </c>
      <c r="C19" s="180" t="s">
        <v>138</v>
      </c>
      <c r="D19" s="26">
        <v>5587049</v>
      </c>
      <c r="E19" s="229">
        <v>2545683</v>
      </c>
      <c r="F19" s="177">
        <v>45.563999886165305</v>
      </c>
      <c r="G19" s="236" t="s">
        <v>298</v>
      </c>
      <c r="H19" s="154" t="s">
        <v>298</v>
      </c>
    </row>
    <row r="20" spans="2:8" ht="15" customHeight="1">
      <c r="B20" s="195">
        <v>12</v>
      </c>
      <c r="C20" s="180" t="s">
        <v>157</v>
      </c>
      <c r="D20" s="26">
        <v>25852</v>
      </c>
      <c r="E20" s="229">
        <v>3750</v>
      </c>
      <c r="F20" s="177">
        <v>14.505647532105833</v>
      </c>
      <c r="G20" s="236">
        <v>2852</v>
      </c>
      <c r="H20" s="154" t="s">
        <v>298</v>
      </c>
    </row>
    <row r="21" spans="2:8" ht="15" customHeight="1">
      <c r="B21" s="195">
        <v>13</v>
      </c>
      <c r="C21" s="180" t="s">
        <v>236</v>
      </c>
      <c r="D21" s="26">
        <v>12767808</v>
      </c>
      <c r="E21" s="229">
        <v>3658300</v>
      </c>
      <c r="F21" s="177">
        <v>28.652529862604446</v>
      </c>
      <c r="G21" s="236" t="s">
        <v>298</v>
      </c>
      <c r="H21" s="154" t="s">
        <v>298</v>
      </c>
    </row>
    <row r="22" spans="2:8" ht="15" customHeight="1">
      <c r="B22" s="195">
        <v>14</v>
      </c>
      <c r="C22" s="180" t="s">
        <v>237</v>
      </c>
      <c r="D22" s="26">
        <v>9441590</v>
      </c>
      <c r="E22" s="229">
        <v>2445812</v>
      </c>
      <c r="F22" s="177">
        <v>25.90466224438892</v>
      </c>
      <c r="G22" s="236" t="s">
        <v>298</v>
      </c>
      <c r="H22" s="154" t="s">
        <v>298</v>
      </c>
    </row>
    <row r="23" spans="2:8" ht="15" customHeight="1">
      <c r="B23" s="195">
        <v>15</v>
      </c>
      <c r="C23" s="180" t="s">
        <v>139</v>
      </c>
      <c r="D23" s="26">
        <v>11688434</v>
      </c>
      <c r="E23" s="229">
        <v>5039244</v>
      </c>
      <c r="F23" s="177">
        <v>43.11308084556067</v>
      </c>
      <c r="G23" s="236" t="s">
        <v>298</v>
      </c>
      <c r="H23" s="154" t="s">
        <v>298</v>
      </c>
    </row>
    <row r="24" spans="2:8" ht="15" customHeight="1">
      <c r="B24" s="195">
        <v>16</v>
      </c>
      <c r="C24" s="230" t="s">
        <v>127</v>
      </c>
      <c r="D24" s="26">
        <v>76390</v>
      </c>
      <c r="E24" s="229">
        <v>0</v>
      </c>
      <c r="F24" s="177">
        <v>0</v>
      </c>
      <c r="G24" s="236" t="s">
        <v>298</v>
      </c>
      <c r="H24" s="154"/>
    </row>
    <row r="25" spans="2:8" ht="15" customHeight="1" thickBot="1">
      <c r="B25" s="231"/>
      <c r="C25" s="197" t="s">
        <v>42</v>
      </c>
      <c r="D25" s="22">
        <v>96281346</v>
      </c>
      <c r="E25" s="22">
        <v>36997313</v>
      </c>
      <c r="F25" s="192">
        <v>38.42625237083827</v>
      </c>
      <c r="G25" s="29">
        <v>313041</v>
      </c>
      <c r="H25" s="232">
        <v>13610</v>
      </c>
    </row>
    <row r="26" spans="2:8" ht="13.5">
      <c r="B26" s="41"/>
      <c r="C26" s="41"/>
      <c r="D26" s="23"/>
      <c r="E26" s="23"/>
      <c r="F26" s="23"/>
      <c r="G26" s="41"/>
      <c r="H26" s="41"/>
    </row>
    <row r="27" spans="2:8" ht="13.5">
      <c r="B27" s="89" t="s">
        <v>230</v>
      </c>
      <c r="C27" s="41"/>
      <c r="D27" s="23"/>
      <c r="E27" s="23"/>
      <c r="F27" s="23"/>
      <c r="G27" s="41"/>
      <c r="H27" s="41"/>
    </row>
    <row r="28" spans="2:8" ht="4.5" customHeight="1">
      <c r="B28" s="89"/>
      <c r="C28" s="41"/>
      <c r="D28" s="23"/>
      <c r="E28" s="23"/>
      <c r="F28" s="23"/>
      <c r="G28" s="41"/>
      <c r="H28" s="41"/>
    </row>
    <row r="29" spans="2:8" ht="13.5">
      <c r="B29" s="140" t="s">
        <v>288</v>
      </c>
      <c r="C29" s="41"/>
      <c r="D29" s="23"/>
      <c r="E29" s="23"/>
      <c r="F29" s="23"/>
      <c r="G29" s="41"/>
      <c r="H29" s="41"/>
    </row>
    <row r="30" spans="2:8" ht="4.5" customHeight="1">
      <c r="B30" s="41"/>
      <c r="C30" s="41"/>
      <c r="D30" s="23"/>
      <c r="E30" s="23"/>
      <c r="F30" s="23"/>
      <c r="G30" s="41"/>
      <c r="H30" s="41"/>
    </row>
    <row r="31" spans="2:8" ht="13.5">
      <c r="B31" s="41"/>
      <c r="C31" s="41"/>
      <c r="D31" s="23"/>
      <c r="E31" s="23"/>
      <c r="F31" s="23"/>
      <c r="G31" s="41"/>
      <c r="H31" s="41"/>
    </row>
    <row r="32" spans="2:8" ht="13.5">
      <c r="B32" s="41"/>
      <c r="C32" s="41"/>
      <c r="D32" s="23"/>
      <c r="E32" s="23"/>
      <c r="F32" s="23"/>
      <c r="G32" s="41"/>
      <c r="H32" s="41"/>
    </row>
  </sheetData>
  <sheetProtection/>
  <mergeCells count="3">
    <mergeCell ref="B7:C7"/>
    <mergeCell ref="G6:G8"/>
    <mergeCell ref="H6:H8"/>
  </mergeCells>
  <printOptions/>
  <pageMargins left="0.6299212598425197" right="0.5118110236220472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view="pageBreakPreview" zoomScale="120" zoomScaleSheetLayoutView="120" zoomScalePageLayoutView="0" workbookViewId="0" topLeftCell="A1">
      <selection activeCell="K9" sqref="K9"/>
    </sheetView>
  </sheetViews>
  <sheetFormatPr defaultColWidth="9.00390625" defaultRowHeight="13.5"/>
  <cols>
    <col min="1" max="1" width="2.50390625" style="47" customWidth="1"/>
    <col min="2" max="2" width="8.50390625" style="47" customWidth="1"/>
    <col min="3" max="3" width="19.50390625" style="47" customWidth="1"/>
    <col min="4" max="4" width="15.50390625" style="18" customWidth="1"/>
    <col min="5" max="5" width="15.625" style="18" customWidth="1"/>
    <col min="6" max="6" width="10.625" style="18" customWidth="1"/>
    <col min="7" max="7" width="15.625" style="18" customWidth="1"/>
    <col min="8" max="8" width="10.625" style="18" customWidth="1"/>
    <col min="9" max="16384" width="9.00390625" style="47" customWidth="1"/>
  </cols>
  <sheetData>
    <row r="2" spans="2:8" s="62" customFormat="1" ht="18.75">
      <c r="B2" s="63" t="s">
        <v>285</v>
      </c>
      <c r="C2" s="63"/>
      <c r="D2" s="14"/>
      <c r="E2" s="14"/>
      <c r="F2" s="14"/>
      <c r="G2" s="14"/>
      <c r="H2" s="14"/>
    </row>
    <row r="4" s="48" customFormat="1" ht="14.25">
      <c r="H4" s="61" t="s">
        <v>283</v>
      </c>
    </row>
    <row r="5" ht="14.25" thickBot="1"/>
    <row r="6" spans="2:8" ht="18" customHeight="1">
      <c r="B6" s="359" t="s">
        <v>43</v>
      </c>
      <c r="C6" s="420"/>
      <c r="D6" s="352" t="s">
        <v>51</v>
      </c>
      <c r="E6" s="413" t="s">
        <v>40</v>
      </c>
      <c r="F6" s="414"/>
      <c r="G6" s="413" t="s">
        <v>52</v>
      </c>
      <c r="H6" s="415"/>
    </row>
    <row r="7" spans="2:8" ht="18" customHeight="1" thickBot="1">
      <c r="B7" s="360"/>
      <c r="C7" s="421"/>
      <c r="D7" s="351"/>
      <c r="E7" s="21" t="s">
        <v>126</v>
      </c>
      <c r="F7" s="21" t="s">
        <v>22</v>
      </c>
      <c r="G7" s="21" t="s">
        <v>231</v>
      </c>
      <c r="H7" s="139" t="s">
        <v>22</v>
      </c>
    </row>
    <row r="8" spans="2:8" ht="19.5" customHeight="1" thickTop="1">
      <c r="B8" s="418" t="s">
        <v>112</v>
      </c>
      <c r="C8" s="419"/>
      <c r="D8" s="26">
        <v>16845511</v>
      </c>
      <c r="E8" s="26">
        <v>6439372</v>
      </c>
      <c r="F8" s="176">
        <v>38.22604134715771</v>
      </c>
      <c r="G8" s="26">
        <v>6773753</v>
      </c>
      <c r="H8" s="233">
        <v>40.211027139515096</v>
      </c>
    </row>
    <row r="9" spans="2:8" ht="19.5" customHeight="1">
      <c r="B9" s="416" t="s">
        <v>258</v>
      </c>
      <c r="C9" s="417"/>
      <c r="D9" s="26">
        <v>456706</v>
      </c>
      <c r="E9" s="26">
        <v>65479</v>
      </c>
      <c r="F9" s="176">
        <v>14.337232267585712</v>
      </c>
      <c r="G9" s="26">
        <v>189803</v>
      </c>
      <c r="H9" s="233">
        <v>41.55912118518259</v>
      </c>
    </row>
    <row r="10" spans="2:8" ht="19.5" customHeight="1">
      <c r="B10" s="416" t="s">
        <v>164</v>
      </c>
      <c r="C10" s="417"/>
      <c r="D10" s="26">
        <v>305618</v>
      </c>
      <c r="E10" s="26">
        <v>31413</v>
      </c>
      <c r="F10" s="176">
        <v>10.278517626579585</v>
      </c>
      <c r="G10" s="26">
        <v>129149</v>
      </c>
      <c r="H10" s="233">
        <v>42.25830939277137</v>
      </c>
    </row>
    <row r="11" spans="2:8" ht="18" customHeight="1">
      <c r="B11" s="408" t="s">
        <v>184</v>
      </c>
      <c r="C11" s="409"/>
      <c r="D11" s="27">
        <v>2393074</v>
      </c>
      <c r="E11" s="26">
        <v>797519</v>
      </c>
      <c r="F11" s="176">
        <v>33.326131995918225</v>
      </c>
      <c r="G11" s="26">
        <v>792859</v>
      </c>
      <c r="H11" s="233">
        <v>33.131403374906085</v>
      </c>
    </row>
    <row r="12" spans="2:8" ht="19.5" customHeight="1">
      <c r="B12" s="411" t="s">
        <v>87</v>
      </c>
      <c r="C12" s="180" t="s">
        <v>165</v>
      </c>
      <c r="D12" s="27">
        <v>16245217</v>
      </c>
      <c r="E12" s="26">
        <v>6471059</v>
      </c>
      <c r="F12" s="176">
        <v>39.833626106687284</v>
      </c>
      <c r="G12" s="26">
        <v>6518052</v>
      </c>
      <c r="H12" s="233">
        <v>40.12289894311661</v>
      </c>
    </row>
    <row r="13" spans="2:8" ht="19.5" customHeight="1">
      <c r="B13" s="412"/>
      <c r="C13" s="180" t="s">
        <v>166</v>
      </c>
      <c r="D13" s="27">
        <v>123382</v>
      </c>
      <c r="E13" s="26">
        <v>30255</v>
      </c>
      <c r="F13" s="176">
        <v>24.521405067189704</v>
      </c>
      <c r="G13" s="26">
        <v>61147</v>
      </c>
      <c r="H13" s="233">
        <v>49.5590928984779</v>
      </c>
    </row>
    <row r="14" spans="2:8" ht="19.5" customHeight="1">
      <c r="B14" s="408" t="s">
        <v>216</v>
      </c>
      <c r="C14" s="409"/>
      <c r="D14" s="27">
        <v>15580</v>
      </c>
      <c r="E14" s="26">
        <v>2640</v>
      </c>
      <c r="F14" s="176">
        <v>16.944801026957638</v>
      </c>
      <c r="G14" s="26">
        <v>3347</v>
      </c>
      <c r="H14" s="233">
        <v>21.482670089858793</v>
      </c>
    </row>
    <row r="15" spans="2:8" ht="19.5" customHeight="1">
      <c r="B15" s="408" t="s">
        <v>113</v>
      </c>
      <c r="C15" s="409"/>
      <c r="D15" s="27">
        <v>117896</v>
      </c>
      <c r="E15" s="26">
        <v>54324</v>
      </c>
      <c r="F15" s="176">
        <v>46.07789916536609</v>
      </c>
      <c r="G15" s="26">
        <v>33821</v>
      </c>
      <c r="H15" s="233">
        <v>28.68714799484291</v>
      </c>
    </row>
    <row r="16" spans="2:8" ht="18" customHeight="1">
      <c r="B16" s="408" t="s">
        <v>114</v>
      </c>
      <c r="C16" s="409"/>
      <c r="D16" s="27">
        <v>371983</v>
      </c>
      <c r="E16" s="26">
        <v>46204</v>
      </c>
      <c r="F16" s="176">
        <v>12.420997733767402</v>
      </c>
      <c r="G16" s="26">
        <v>168719</v>
      </c>
      <c r="H16" s="233">
        <v>45.35664264227129</v>
      </c>
    </row>
    <row r="17" spans="2:8" ht="19.5" customHeight="1" thickBot="1">
      <c r="B17" s="376" t="s">
        <v>42</v>
      </c>
      <c r="C17" s="410"/>
      <c r="D17" s="22">
        <v>36874967</v>
      </c>
      <c r="E17" s="22">
        <v>13938265</v>
      </c>
      <c r="F17" s="191">
        <v>37.798718572412554</v>
      </c>
      <c r="G17" s="22">
        <v>14670650</v>
      </c>
      <c r="H17" s="234">
        <v>39.78484916339044</v>
      </c>
    </row>
    <row r="18" spans="2:8" ht="13.5">
      <c r="B18" s="41"/>
      <c r="C18" s="41"/>
      <c r="D18" s="23"/>
      <c r="E18" s="23"/>
      <c r="F18" s="23"/>
      <c r="G18" s="23"/>
      <c r="H18" s="23"/>
    </row>
    <row r="19" spans="2:8" ht="13.5">
      <c r="B19" s="89" t="s">
        <v>230</v>
      </c>
      <c r="C19" s="89"/>
      <c r="D19" s="23"/>
      <c r="E19" s="23"/>
      <c r="F19" s="23"/>
      <c r="G19" s="23"/>
      <c r="H19" s="23"/>
    </row>
    <row r="20" spans="2:10" ht="4.5" customHeight="1">
      <c r="B20" s="89"/>
      <c r="C20" s="41"/>
      <c r="D20" s="23"/>
      <c r="E20" s="23"/>
      <c r="F20" s="23"/>
      <c r="G20" s="23"/>
      <c r="H20" s="23"/>
      <c r="I20" s="41"/>
      <c r="J20" s="41"/>
    </row>
    <row r="21" ht="13.5">
      <c r="B21" s="137" t="str">
        <f>'一般H30歳入'!D38</f>
        <v>※繰越額（平成29年度⇒平成30年度）は予算額に含む</v>
      </c>
    </row>
  </sheetData>
  <sheetProtection/>
  <mergeCells count="13">
    <mergeCell ref="E6:F6"/>
    <mergeCell ref="G6:H6"/>
    <mergeCell ref="D6:D7"/>
    <mergeCell ref="B10:C10"/>
    <mergeCell ref="B8:C8"/>
    <mergeCell ref="B6:C7"/>
    <mergeCell ref="B9:C9"/>
    <mergeCell ref="B15:C15"/>
    <mergeCell ref="B11:C11"/>
    <mergeCell ref="B17:C17"/>
    <mergeCell ref="B12:B13"/>
    <mergeCell ref="B16:C16"/>
    <mergeCell ref="B14:C14"/>
  </mergeCells>
  <printOptions/>
  <pageMargins left="0.6299212598425197" right="0.5118110236220472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2018-11-26T07:10:48Z</cp:lastPrinted>
  <dcterms:created xsi:type="dcterms:W3CDTF">1999-05-19T07:13:09Z</dcterms:created>
  <dcterms:modified xsi:type="dcterms:W3CDTF">2022-09-28T08:14:07Z</dcterms:modified>
  <cp:category/>
  <cp:version/>
  <cp:contentType/>
  <cp:contentStatus/>
</cp:coreProperties>
</file>